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cwsbocogroup-my.sharepoint.com/personal/laura_roon_cws_com/Documents/Desktop/"/>
    </mc:Choice>
  </mc:AlternateContent>
  <xr:revisionPtr revIDLastSave="0" documentId="8_{2090C2F4-4F14-454A-BE92-775BF59B4FD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_com.sap.ip.bi.xl.hiddensheet" sheetId="2" state="veryHidden" r:id="rId1"/>
    <sheet name="Consumption Detail" sheetId="9" r:id="rId2"/>
    <sheet name="Direct Deliveries" sheetId="7" r:id="rId3"/>
    <sheet name="Changes" sheetId="5" r:id="rId4"/>
    <sheet name="Repairs" sheetId="8" r:id="rId5"/>
    <sheet name="Turnover" sheetId="6" r:id="rId6"/>
  </sheets>
  <definedNames>
    <definedName name="_xlnm._FilterDatabase" localSheetId="1" hidden="1">'Consumption Detail'!$A$8:$AX$474</definedName>
    <definedName name="SAPCT_Changes">Changes!$F$8:$CV$79</definedName>
    <definedName name="SAPCT_Consumption">'Consumption Detail'!$F$8:$Y$419</definedName>
    <definedName name="SAPCT_Contract">#REF!</definedName>
    <definedName name="SAPCT_Direct_Deliveries">'Direct Deliveries'!$F$8</definedName>
    <definedName name="SAPCT_Repairs">Repairs!$F$8:$V$11</definedName>
    <definedName name="SAPCT_TURNOVER">Turnover!$F$8:$CK$14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6" l="1"/>
  <c r="G3" i="6"/>
  <c r="G4" i="6"/>
  <c r="G5" i="6"/>
  <c r="G6" i="8"/>
  <c r="G3" i="8"/>
  <c r="G4" i="8"/>
  <c r="G5" i="8"/>
  <c r="G6" i="5"/>
  <c r="G3" i="5"/>
  <c r="G4" i="5"/>
  <c r="G5" i="5"/>
  <c r="G6" i="7"/>
  <c r="G3" i="7"/>
  <c r="G4" i="7"/>
  <c r="G5" i="7"/>
  <c r="C9" i="6" a="1"/>
  <c r="C9" i="6"/>
  <c r="D9" i="6"/>
  <c r="C10" i="6"/>
  <c r="D10" i="6"/>
  <c r="C11" i="6"/>
  <c r="D11" i="6"/>
  <c r="C12" i="6"/>
  <c r="D12" i="6"/>
  <c r="C13" i="6"/>
  <c r="D13" i="6"/>
  <c r="A9" i="6" a="1"/>
  <c r="A9" i="6"/>
  <c r="B9" i="6"/>
  <c r="A10" i="6"/>
  <c r="B10" i="6"/>
  <c r="A11" i="6"/>
  <c r="B11" i="6"/>
  <c r="C9" i="8" a="1"/>
  <c r="C9" i="8"/>
  <c r="D9" i="8"/>
  <c r="C10" i="8"/>
  <c r="D10" i="8"/>
  <c r="C11" i="8"/>
  <c r="D11" i="8"/>
  <c r="C12" i="8"/>
  <c r="D12" i="8"/>
  <c r="C13" i="8"/>
  <c r="D13" i="8"/>
  <c r="A9" i="8" a="1"/>
  <c r="A9" i="8"/>
  <c r="B9" i="8"/>
  <c r="A10" i="8"/>
  <c r="B10" i="8"/>
  <c r="A11" i="8"/>
  <c r="B11" i="8"/>
  <c r="C9" i="5" a="1"/>
  <c r="C9" i="5"/>
  <c r="D9" i="5"/>
  <c r="C10" i="5"/>
  <c r="D10" i="5"/>
  <c r="C11" i="5"/>
  <c r="D11" i="5"/>
  <c r="C12" i="5"/>
  <c r="D12" i="5"/>
  <c r="A9" i="5" a="1"/>
  <c r="A9" i="5"/>
  <c r="B9" i="5"/>
  <c r="A10" i="5"/>
  <c r="B10" i="5"/>
  <c r="A11" i="5"/>
  <c r="B11" i="5"/>
  <c r="C9" i="7" a="1"/>
  <c r="C9" i="7"/>
  <c r="D9" i="7"/>
  <c r="C10" i="7"/>
  <c r="D10" i="7"/>
  <c r="C11" i="7"/>
  <c r="D11" i="7"/>
  <c r="C12" i="7"/>
  <c r="D12" i="7"/>
  <c r="C13" i="7"/>
  <c r="D13" i="7"/>
  <c r="A9" i="7" a="1"/>
  <c r="A9" i="7"/>
  <c r="B9" i="7"/>
  <c r="A10" i="7"/>
  <c r="B10" i="7"/>
  <c r="A11" i="7"/>
  <c r="B11" i="7"/>
  <c r="A9" i="9" a="1"/>
  <c r="A9" i="9"/>
  <c r="B9" i="9"/>
  <c r="A10" i="9"/>
  <c r="B10" i="9"/>
  <c r="A11" i="9"/>
  <c r="B11" i="9"/>
  <c r="U10" i="8"/>
  <c r="V10" i="8"/>
  <c r="U11" i="8"/>
  <c r="V11" i="8"/>
  <c r="F6" i="6"/>
  <c r="F3" i="6"/>
  <c r="F4" i="6"/>
  <c r="F5" i="6"/>
  <c r="F6" i="8"/>
  <c r="F3" i="8"/>
  <c r="F4" i="8"/>
  <c r="F5" i="8"/>
  <c r="F6" i="5"/>
  <c r="F3" i="5"/>
  <c r="F4" i="5"/>
  <c r="F5" i="5"/>
  <c r="F6" i="7"/>
  <c r="F3" i="7"/>
  <c r="F4" i="7"/>
  <c r="F5" i="7"/>
  <c r="F6" i="9"/>
  <c r="G6" i="9"/>
  <c r="F3" i="9"/>
  <c r="G3" i="9"/>
  <c r="F4" i="9"/>
  <c r="G4" i="9"/>
  <c r="F5" i="9"/>
  <c r="G5" i="9"/>
  <c r="C9" i="9"/>
</calcChain>
</file>

<file path=xl/sharedStrings.xml><?xml version="1.0" encoding="utf-8"?>
<sst xmlns="http://schemas.openxmlformats.org/spreadsheetml/2006/main" count="8153" uniqueCount="482">
  <si>
    <t>NoDecimals</t>
  </si>
  <si>
    <t>Variables &amp; Filters --&gt;</t>
  </si>
  <si>
    <t>Deliveries / Consumption (incl. OneTime) - based on Packing Slip Data</t>
  </si>
  <si>
    <t>Variables (from Query Popup and Definition)</t>
  </si>
  <si>
    <t>Predefined Filters</t>
  </si>
  <si>
    <t>Project ID - Project Top Level Node</t>
  </si>
  <si>
    <t>Project ID - Project Location Node</t>
  </si>
  <si>
    <t>Delivery Location</t>
  </si>
  <si>
    <t>Street</t>
  </si>
  <si>
    <t>Street Number</t>
  </si>
  <si>
    <t>ZIP/Postal Code</t>
  </si>
  <si>
    <t>City</t>
  </si>
  <si>
    <t>Site</t>
  </si>
  <si>
    <t>Project Category</t>
  </si>
  <si>
    <t>Service Order (AX)</t>
  </si>
  <si>
    <t>Item Number (AX) - MeMi Product Group ID</t>
  </si>
  <si>
    <t>Item Number (AX)</t>
  </si>
  <si>
    <t>Size</t>
  </si>
  <si>
    <t>Item Number (AX) - Product Type Category</t>
  </si>
  <si>
    <t>Delivery Date</t>
  </si>
  <si>
    <t>Delivered Quantity</t>
  </si>
  <si>
    <t>Direct Deliveries - based on Sales Order Data</t>
  </si>
  <si>
    <t>Geen relevante gegevens gevonden</t>
  </si>
  <si>
    <t>Changes - based on Contract Data</t>
  </si>
  <si>
    <t/>
  </si>
  <si>
    <t>Fiscal year/period</t>
  </si>
  <si>
    <t>February 2023</t>
  </si>
  <si>
    <t>March 2023</t>
  </si>
  <si>
    <t>April 2023</t>
  </si>
  <si>
    <t>Quantity - Begin of period</t>
  </si>
  <si>
    <t>Qty New</t>
  </si>
  <si>
    <t>Qty Cancellation</t>
  </si>
  <si>
    <t>Qty Other Changes</t>
  </si>
  <si>
    <t>Quantity - End of period</t>
  </si>
  <si>
    <t>Location (AX)</t>
  </si>
  <si>
    <t>PC</t>
  </si>
  <si>
    <t>Repairs - based on Service Order Data</t>
  </si>
  <si>
    <t>Quantity</t>
  </si>
  <si>
    <t>Delay (in calendar days)</t>
  </si>
  <si>
    <t>Not Available (in calendar days)</t>
  </si>
  <si>
    <t>Service Order Created Date</t>
  </si>
  <si>
    <t>Original Service Date</t>
  </si>
  <si>
    <t>Actual Service Date</t>
  </si>
  <si>
    <t>Turnover / Cost Overview - based on Turnover Data</t>
  </si>
  <si>
    <t>Turnover - Rent (AC)</t>
  </si>
  <si>
    <t>Turnover - Trade (AC)</t>
  </si>
  <si>
    <t>Turnover - MeMi (AC)</t>
  </si>
  <si>
    <t>Turnover - Credits (AC)</t>
  </si>
  <si>
    <t>Turnover - SUM</t>
  </si>
  <si>
    <t>Invoice Account</t>
  </si>
  <si>
    <t>EUR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</si>
  <si>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</si>
  <si>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</si>
  <si>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</si>
  <si>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</si>
  <si>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</si>
  <si>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</si>
  <si>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</si>
  <si>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</si>
  <si>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1700283</t>
  </si>
  <si>
    <t>CWS distribution costs periodic</t>
  </si>
  <si>
    <t>#</t>
  </si>
  <si>
    <t>Delivered Quantity - Delivery Clean</t>
  </si>
  <si>
    <t>BT</t>
  </si>
  <si>
    <t>NL-BRD-DE1</t>
  </si>
  <si>
    <t>Depot Breda</t>
  </si>
  <si>
    <t>Recurring service for consumables</t>
  </si>
  <si>
    <t>CONSUMABLES</t>
  </si>
  <si>
    <t>85X150</t>
  </si>
  <si>
    <t>Repair service</t>
  </si>
  <si>
    <t>01.03.2023</t>
  </si>
  <si>
    <t>03.08.2023</t>
  </si>
  <si>
    <t>14.03.2023</t>
  </si>
  <si>
    <t>15.03.2023</t>
  </si>
  <si>
    <t>15.11.2023</t>
  </si>
  <si>
    <t>05.05.2023</t>
  </si>
  <si>
    <t>Foam M</t>
  </si>
  <si>
    <t>28.02.2023</t>
  </si>
  <si>
    <t>24.10.2023</t>
  </si>
  <si>
    <t>Recurring service for non-consumables</t>
  </si>
  <si>
    <t>LadyBin</t>
  </si>
  <si>
    <t>EXCHANGE</t>
  </si>
  <si>
    <t>Mats</t>
  </si>
  <si>
    <t>29.03.2023</t>
  </si>
  <si>
    <t>12.04.2023</t>
  </si>
  <si>
    <t>07.06.2023</t>
  </si>
  <si>
    <t>19.07.2023</t>
  </si>
  <si>
    <t>16.08.2023</t>
  </si>
  <si>
    <t>30.08.2023</t>
  </si>
  <si>
    <t>27.09.2023</t>
  </si>
  <si>
    <t>22.11.2023</t>
  </si>
  <si>
    <t>15.02.2023</t>
  </si>
  <si>
    <t>10.05.2023</t>
  </si>
  <si>
    <t>21.06.2023</t>
  </si>
  <si>
    <t>25.10.2023</t>
  </si>
  <si>
    <t>20.12.2023</t>
  </si>
  <si>
    <t>03.03.2023</t>
  </si>
  <si>
    <t>10.03.2023</t>
  </si>
  <si>
    <t>12.05.2023</t>
  </si>
  <si>
    <t>18.07.2023</t>
  </si>
  <si>
    <t>26.04.2023</t>
  </si>
  <si>
    <t>07.12.2023</t>
  </si>
  <si>
    <t>28.09.2023</t>
  </si>
  <si>
    <t>24.05.2023</t>
  </si>
  <si>
    <t>05.07.2023</t>
  </si>
  <si>
    <t>08.11.2023</t>
  </si>
  <si>
    <t>11.10.2023</t>
  </si>
  <si>
    <t>29.11.2023</t>
  </si>
  <si>
    <t>13.12.2023</t>
  </si>
  <si>
    <t>January 2024</t>
  </si>
  <si>
    <t>February 2024</t>
  </si>
  <si>
    <t>March 2024</t>
  </si>
  <si>
    <t>April 2024</t>
  </si>
  <si>
    <t>May 2024</t>
  </si>
  <si>
    <t>June 2024</t>
  </si>
  <si>
    <t>111541</t>
  </si>
  <si>
    <t>111541-1001</t>
  </si>
  <si>
    <t>Gemeentehuis Drunen</t>
  </si>
  <si>
    <t>Raadhuisplein 16</t>
  </si>
  <si>
    <t>5151 JH</t>
  </si>
  <si>
    <t>Drunen</t>
  </si>
  <si>
    <t>1700033</t>
  </si>
  <si>
    <t>CWS IQ hand towel dispenser white</t>
  </si>
  <si>
    <t>1700036</t>
  </si>
  <si>
    <t>CWS paper cassette paper 2-ply 33m white</t>
  </si>
  <si>
    <t>1700081</t>
  </si>
  <si>
    <t>Foam soap dispenser Vision white 500ml</t>
  </si>
  <si>
    <t>1700102</t>
  </si>
  <si>
    <t>Toiletpaper dispenser Vision horizontal</t>
  </si>
  <si>
    <t>1700117</t>
  </si>
  <si>
    <t>Foam soap 500ml</t>
  </si>
  <si>
    <t>1700227</t>
  </si>
  <si>
    <t>Hygiene box</t>
  </si>
  <si>
    <t>1700799</t>
  </si>
  <si>
    <t>Wall bracket female hygiene container</t>
  </si>
  <si>
    <t>1700897</t>
  </si>
  <si>
    <t>Cream soap dispenser Hair&amp;Body</t>
  </si>
  <si>
    <t>1700901</t>
  </si>
  <si>
    <t>Foam soap Pure NT C2C 750ml</t>
  </si>
  <si>
    <t>1700907</t>
  </si>
  <si>
    <t>Disinfect dispenser Nontouch white</t>
  </si>
  <si>
    <t>1700922</t>
  </si>
  <si>
    <t>Foam soap Pure C2C 500ml</t>
  </si>
  <si>
    <t>1700924</t>
  </si>
  <si>
    <t>Shampoo Hair &amp; Body 750ml</t>
  </si>
  <si>
    <t>1700992</t>
  </si>
  <si>
    <t>Toilet paper 1255MZ Recycled 2-ply without inserts (24)</t>
  </si>
  <si>
    <t>111541-1002</t>
  </si>
  <si>
    <t>Stadhuis en Bezoekerscentrum Heusden</t>
  </si>
  <si>
    <t>Pelsestraat 17</t>
  </si>
  <si>
    <t>5256 AT</t>
  </si>
  <si>
    <t>Heusden</t>
  </si>
  <si>
    <t>1700804</t>
  </si>
  <si>
    <t>Dust control mat</t>
  </si>
  <si>
    <t>1700903</t>
  </si>
  <si>
    <t>Desinfect Ethades NT 1L</t>
  </si>
  <si>
    <t>1700955</t>
  </si>
  <si>
    <t>Service filling air freshener</t>
  </si>
  <si>
    <t>1701174</t>
  </si>
  <si>
    <t>Digital fragrance dispenser service</t>
  </si>
  <si>
    <t>X100164</t>
  </si>
  <si>
    <t>Mat Granite</t>
  </si>
  <si>
    <t>111541-1003</t>
  </si>
  <si>
    <t>Gemeentehuis Vlijmen</t>
  </si>
  <si>
    <t>Julianastraat 34</t>
  </si>
  <si>
    <t>5251 ED</t>
  </si>
  <si>
    <t>Vlijmen</t>
  </si>
  <si>
    <t>115X180</t>
  </si>
  <si>
    <t>1700989</t>
  </si>
  <si>
    <t>Toilet paper 1253MZ Crêpe 1-ply without inserts (24)</t>
  </si>
  <si>
    <t>111541-1004</t>
  </si>
  <si>
    <t>Gemeentewerf Drunen</t>
  </si>
  <si>
    <t>Duinweg 37</t>
  </si>
  <si>
    <t>5151 RK</t>
  </si>
  <si>
    <t>1700084</t>
  </si>
  <si>
    <t>Industrial soap dispenser Peter Greven 2L</t>
  </si>
  <si>
    <t>1700172</t>
  </si>
  <si>
    <t>Pasty hand cleaner with abrasives - Soft G 2L</t>
  </si>
  <si>
    <t>1700768</t>
  </si>
  <si>
    <t>Paper roll 1353 Tissue Ultrasoft 2-ply 140m</t>
  </si>
  <si>
    <t>150X250</t>
  </si>
  <si>
    <t>1700848</t>
  </si>
  <si>
    <t>Paper roll dispenser Autocut Vision white</t>
  </si>
  <si>
    <t>40172625</t>
  </si>
  <si>
    <t>Gemeente Heusden</t>
  </si>
  <si>
    <t>SE00460125</t>
  </si>
  <si>
    <t>26.06.2023</t>
  </si>
  <si>
    <t>SE01477273</t>
  </si>
  <si>
    <t>11.04.2024</t>
  </si>
  <si>
    <t>12.04.2024</t>
  </si>
  <si>
    <t>16.04.2024</t>
  </si>
  <si>
    <t>LO1000623681</t>
  </si>
  <si>
    <t>SE00273701</t>
  </si>
  <si>
    <t>PaperRolls</t>
  </si>
  <si>
    <t>TP M</t>
  </si>
  <si>
    <t>SE00291918</t>
  </si>
  <si>
    <t>SE00323447</t>
  </si>
  <si>
    <t>SE00353397</t>
  </si>
  <si>
    <t>SE00429994</t>
  </si>
  <si>
    <t>25.04.2023</t>
  </si>
  <si>
    <t>SE00447194</t>
  </si>
  <si>
    <t>SE00491637</t>
  </si>
  <si>
    <t>SE00507420</t>
  </si>
  <si>
    <t>SE00537075</t>
  </si>
  <si>
    <t>SE00568074</t>
  </si>
  <si>
    <t>SE00619914</t>
  </si>
  <si>
    <t>Hair&amp;Bod S</t>
  </si>
  <si>
    <t>SE00663721</t>
  </si>
  <si>
    <t>SE00693862</t>
  </si>
  <si>
    <t>SE00725610</t>
  </si>
  <si>
    <t>13.09.2023</t>
  </si>
  <si>
    <t>SE00755743</t>
  </si>
  <si>
    <t>SE00794010</t>
  </si>
  <si>
    <t>SE00845782</t>
  </si>
  <si>
    <t>SE00889937</t>
  </si>
  <si>
    <t>SE00933689</t>
  </si>
  <si>
    <t>SE00977534</t>
  </si>
  <si>
    <t>SE01171716</t>
  </si>
  <si>
    <t>17.01.2024</t>
  </si>
  <si>
    <t>SE01215594</t>
  </si>
  <si>
    <t>31.01.2024</t>
  </si>
  <si>
    <t>SE01260419</t>
  </si>
  <si>
    <t>14.02.2024</t>
  </si>
  <si>
    <t>SE01303884</t>
  </si>
  <si>
    <t>28.02.2024</t>
  </si>
  <si>
    <t>SE01346791</t>
  </si>
  <si>
    <t>13.03.2024</t>
  </si>
  <si>
    <t>SE01390024</t>
  </si>
  <si>
    <t>27.03.2024</t>
  </si>
  <si>
    <t>SE01433088</t>
  </si>
  <si>
    <t>10.04.2024</t>
  </si>
  <si>
    <t>SE01475352</t>
  </si>
  <si>
    <t>24.04.2024</t>
  </si>
  <si>
    <t>SE01541351</t>
  </si>
  <si>
    <t>22.05.2024</t>
  </si>
  <si>
    <t>SE01600156</t>
  </si>
  <si>
    <t>05.06.2024</t>
  </si>
  <si>
    <t>SE00273855</t>
  </si>
  <si>
    <t>SE00291950</t>
  </si>
  <si>
    <t>SE00323475</t>
  </si>
  <si>
    <t>SE00353442</t>
  </si>
  <si>
    <t>SE00382815</t>
  </si>
  <si>
    <t>SE00430417</t>
  </si>
  <si>
    <t>SE00447241</t>
  </si>
  <si>
    <t>SE00492044</t>
  </si>
  <si>
    <t>SE00507460</t>
  </si>
  <si>
    <t>SE00537115</t>
  </si>
  <si>
    <t>SE00568133</t>
  </si>
  <si>
    <t>SE00619948</t>
  </si>
  <si>
    <t>SE00634445</t>
  </si>
  <si>
    <t>01.08.2023</t>
  </si>
  <si>
    <t>SE00663752</t>
  </si>
  <si>
    <t>SE00693912</t>
  </si>
  <si>
    <t>SE00725661</t>
  </si>
  <si>
    <t>SE00755799</t>
  </si>
  <si>
    <t>SE00794213</t>
  </si>
  <si>
    <t>SE00845844</t>
  </si>
  <si>
    <t>SE00890002</t>
  </si>
  <si>
    <t>SE00933744</t>
  </si>
  <si>
    <t>SE00977567</t>
  </si>
  <si>
    <t>SE01113960</t>
  </si>
  <si>
    <t>SE01171773</t>
  </si>
  <si>
    <t>SE01215645</t>
  </si>
  <si>
    <t>SE01260450</t>
  </si>
  <si>
    <t>SE01303920</t>
  </si>
  <si>
    <t>SE01346833</t>
  </si>
  <si>
    <t>SE01390057</t>
  </si>
  <si>
    <t>SE01433131</t>
  </si>
  <si>
    <t>SE01475414</t>
  </si>
  <si>
    <t>SE01542027</t>
  </si>
  <si>
    <t>SE01600187</t>
  </si>
  <si>
    <t>LO1000623682</t>
  </si>
  <si>
    <t>First service (initial) for non-consumables</t>
  </si>
  <si>
    <t>SE00984764</t>
  </si>
  <si>
    <t>SE00273976</t>
  </si>
  <si>
    <t>SE00349633</t>
  </si>
  <si>
    <t>28.03.2023</t>
  </si>
  <si>
    <t>SE00410732</t>
  </si>
  <si>
    <t>SE00444911</t>
  </si>
  <si>
    <t>09.05.2023</t>
  </si>
  <si>
    <t>SE00476184</t>
  </si>
  <si>
    <t>23.05.2023</t>
  </si>
  <si>
    <t>SE00691631</t>
  </si>
  <si>
    <t>29.08.2023</t>
  </si>
  <si>
    <t>SE00723121</t>
  </si>
  <si>
    <t>12.09.2023</t>
  </si>
  <si>
    <t>SE00794607</t>
  </si>
  <si>
    <t>10.10.2023</t>
  </si>
  <si>
    <t>SE00955833</t>
  </si>
  <si>
    <t>SE01152099</t>
  </si>
  <si>
    <t>10.01.2024</t>
  </si>
  <si>
    <t>SE01238688</t>
  </si>
  <si>
    <t>07.02.2024</t>
  </si>
  <si>
    <t>SE01325770</t>
  </si>
  <si>
    <t>06.03.2024</t>
  </si>
  <si>
    <t>SE01543015</t>
  </si>
  <si>
    <t>15.05.2024</t>
  </si>
  <si>
    <t>SE00273692</t>
  </si>
  <si>
    <t>SE00289128</t>
  </si>
  <si>
    <t>SE00320946</t>
  </si>
  <si>
    <t>SE00349472</t>
  </si>
  <si>
    <t>SE00382765</t>
  </si>
  <si>
    <t>11.04.2023</t>
  </si>
  <si>
    <t>SE00410618</t>
  </si>
  <si>
    <t>SE00444761</t>
  </si>
  <si>
    <t>SE00475999</t>
  </si>
  <si>
    <t>SE00504529</t>
  </si>
  <si>
    <t>06.06.2023</t>
  </si>
  <si>
    <t>SE00534002</t>
  </si>
  <si>
    <t>20.06.2023</t>
  </si>
  <si>
    <t>SE00617926</t>
  </si>
  <si>
    <t>SE00634164</t>
  </si>
  <si>
    <t>SE00660776</t>
  </si>
  <si>
    <t>15.08.2023</t>
  </si>
  <si>
    <t>SE00691467</t>
  </si>
  <si>
    <t>SE00723001</t>
  </si>
  <si>
    <t>SE00752723</t>
  </si>
  <si>
    <t>26.09.2023</t>
  </si>
  <si>
    <t>SE00794187</t>
  </si>
  <si>
    <t>SE00841225</t>
  </si>
  <si>
    <t>SE00912265</t>
  </si>
  <si>
    <t>SE00955633</t>
  </si>
  <si>
    <t>SE00999869</t>
  </si>
  <si>
    <t>SE01152049</t>
  </si>
  <si>
    <t>SE01193279</t>
  </si>
  <si>
    <t>24.01.2024</t>
  </si>
  <si>
    <t>SE01238614</t>
  </si>
  <si>
    <t>SE01281676</t>
  </si>
  <si>
    <t>21.02.2024</t>
  </si>
  <si>
    <t>SE01325693</t>
  </si>
  <si>
    <t>SE01367963</t>
  </si>
  <si>
    <t>20.03.2024</t>
  </si>
  <si>
    <t>SE01411545</t>
  </si>
  <si>
    <t>04.04.2024</t>
  </si>
  <si>
    <t>SE01452708</t>
  </si>
  <si>
    <t>17.04.2024</t>
  </si>
  <si>
    <t>SE01496744</t>
  </si>
  <si>
    <t>01.05.2024</t>
  </si>
  <si>
    <t>SE01542003</t>
  </si>
  <si>
    <t>SE01542006</t>
  </si>
  <si>
    <t>29.05.2024</t>
  </si>
  <si>
    <t>LO1000623684</t>
  </si>
  <si>
    <t>NL-EIN-DE1</t>
  </si>
  <si>
    <t>Depot Eindhoven</t>
  </si>
  <si>
    <t>SE00273045</t>
  </si>
  <si>
    <t>20.02.2023</t>
  </si>
  <si>
    <t>SE00291157</t>
  </si>
  <si>
    <t>SE00323076</t>
  </si>
  <si>
    <t>HandDisM</t>
  </si>
  <si>
    <t>SE00352850</t>
  </si>
  <si>
    <t>SE00429734</t>
  </si>
  <si>
    <t>SE00447097</t>
  </si>
  <si>
    <t>SE00507185</t>
  </si>
  <si>
    <t>SE00536734</t>
  </si>
  <si>
    <t>SE00567684</t>
  </si>
  <si>
    <t>SE00619849</t>
  </si>
  <si>
    <t>SE00633973</t>
  </si>
  <si>
    <t>SE00663561</t>
  </si>
  <si>
    <t>SE00693687</t>
  </si>
  <si>
    <t>SE00725106</t>
  </si>
  <si>
    <t>SE00792620</t>
  </si>
  <si>
    <t>SE00845502</t>
  </si>
  <si>
    <t>SE00889751</t>
  </si>
  <si>
    <t>SE00933265</t>
  </si>
  <si>
    <t>SE00976908</t>
  </si>
  <si>
    <t>SE01110385</t>
  </si>
  <si>
    <t>SE01110389</t>
  </si>
  <si>
    <t>03.01.2024</t>
  </si>
  <si>
    <t>SE01171862</t>
  </si>
  <si>
    <t>SE01215203</t>
  </si>
  <si>
    <t>30.01.2024</t>
  </si>
  <si>
    <t>SE01260091</t>
  </si>
  <si>
    <t>12.02.2024</t>
  </si>
  <si>
    <t>SE01303671</t>
  </si>
  <si>
    <t>SE01346467</t>
  </si>
  <si>
    <t>SE01389821</t>
  </si>
  <si>
    <t>SE01433147</t>
  </si>
  <si>
    <t>SE01474849</t>
  </si>
  <si>
    <t>SE01537098</t>
  </si>
  <si>
    <t>08.05.2024</t>
  </si>
  <si>
    <t>SE01537100</t>
  </si>
  <si>
    <t>SE00273425</t>
  </si>
  <si>
    <t>SE00291212</t>
  </si>
  <si>
    <t>SE00323189</t>
  </si>
  <si>
    <t>SE00352900</t>
  </si>
  <si>
    <t>SE00430865</t>
  </si>
  <si>
    <t>SE00447178</t>
  </si>
  <si>
    <t>SE00492501</t>
  </si>
  <si>
    <t>SE00507301</t>
  </si>
  <si>
    <t>SE00536773</t>
  </si>
  <si>
    <t>SE00567825</t>
  </si>
  <si>
    <t>SE00619893</t>
  </si>
  <si>
    <t>SE00634868</t>
  </si>
  <si>
    <t>SE00663619</t>
  </si>
  <si>
    <t>SE00693825</t>
  </si>
  <si>
    <t>SE00725172</t>
  </si>
  <si>
    <t>SE00755580</t>
  </si>
  <si>
    <t>SE00792910</t>
  </si>
  <si>
    <t>SE00845587</t>
  </si>
  <si>
    <t>SE00889794</t>
  </si>
  <si>
    <t>SE00933413</t>
  </si>
  <si>
    <t>SE00976996</t>
  </si>
  <si>
    <t>SE01111271</t>
  </si>
  <si>
    <t>SE01111274</t>
  </si>
  <si>
    <t>SE01171938</t>
  </si>
  <si>
    <t>SE01215299</t>
  </si>
  <si>
    <t>SE01260221</t>
  </si>
  <si>
    <t>SE01303753</t>
  </si>
  <si>
    <t>SE01346560</t>
  </si>
  <si>
    <t>SE01389886</t>
  </si>
  <si>
    <t>SE01433177</t>
  </si>
  <si>
    <t>SE01474875</t>
  </si>
  <si>
    <t>SE01538297</t>
  </si>
  <si>
    <t>SE01538299</t>
  </si>
  <si>
    <t>LO1000623687</t>
  </si>
  <si>
    <t>SE00984747</t>
  </si>
  <si>
    <t>SE00273529</t>
  </si>
  <si>
    <t>21.02.2023</t>
  </si>
  <si>
    <t>SE00291890</t>
  </si>
  <si>
    <t>SE00323430</t>
  </si>
  <si>
    <t>SE00353361</t>
  </si>
  <si>
    <t>SE00429739</t>
  </si>
  <si>
    <t>SE00447167</t>
  </si>
  <si>
    <t>SE00491423</t>
  </si>
  <si>
    <t>SE00537050</t>
  </si>
  <si>
    <t>SE00568023</t>
  </si>
  <si>
    <t>SE00619888</t>
  </si>
  <si>
    <t>Abrasiv XL</t>
  </si>
  <si>
    <t>SE00633982</t>
  </si>
  <si>
    <t>SE00693807</t>
  </si>
  <si>
    <t>SE00725601</t>
  </si>
  <si>
    <t>SE00755715</t>
  </si>
  <si>
    <t>SE00793884</t>
  </si>
  <si>
    <t>SE00845765</t>
  </si>
  <si>
    <t>SE00889915</t>
  </si>
  <si>
    <t>SE00933662</t>
  </si>
  <si>
    <t>SE00977518</t>
  </si>
  <si>
    <t>SE01113048</t>
  </si>
  <si>
    <t>SE01171715</t>
  </si>
  <si>
    <t>SE01215585</t>
  </si>
  <si>
    <t>SE01260392</t>
  </si>
  <si>
    <t>SE01303860</t>
  </si>
  <si>
    <t>SE01346787</t>
  </si>
  <si>
    <t>SE01390021</t>
  </si>
  <si>
    <t>SE01475328</t>
  </si>
  <si>
    <t>SE01540972</t>
  </si>
  <si>
    <t>SE01600148</t>
  </si>
  <si>
    <t>SE00273947</t>
  </si>
  <si>
    <t>SE00291992</t>
  </si>
  <si>
    <t>SE00323517</t>
  </si>
  <si>
    <t>SE00353483</t>
  </si>
  <si>
    <t>SE00382870</t>
  </si>
  <si>
    <t>SE00430870</t>
  </si>
  <si>
    <t>SE00447276</t>
  </si>
  <si>
    <t>SE00492505</t>
  </si>
  <si>
    <t>SE00507519</t>
  </si>
  <si>
    <t>SE00537168</t>
  </si>
  <si>
    <t>SE00568185</t>
  </si>
  <si>
    <t>SE00619987</t>
  </si>
  <si>
    <t>SE00634774</t>
  </si>
  <si>
    <t>SE00663793</t>
  </si>
  <si>
    <t>SE00693972</t>
  </si>
  <si>
    <t>SE00725698</t>
  </si>
  <si>
    <t>SE00755856</t>
  </si>
  <si>
    <t>SE00794518</t>
  </si>
  <si>
    <t>SE00845901</t>
  </si>
  <si>
    <t>SE00890103</t>
  </si>
  <si>
    <t>SE00933789</t>
  </si>
  <si>
    <t>SE00977636</t>
  </si>
  <si>
    <t>SE01114621</t>
  </si>
  <si>
    <t>SE01114623</t>
  </si>
  <si>
    <t>28.12.2023</t>
  </si>
  <si>
    <t>SE01171778</t>
  </si>
  <si>
    <t>SE01215714</t>
  </si>
  <si>
    <t>SE01260510</t>
  </si>
  <si>
    <t>SE01304005</t>
  </si>
  <si>
    <t>SE01346898</t>
  </si>
  <si>
    <t>SE01390153</t>
  </si>
  <si>
    <t>SE01433179</t>
  </si>
  <si>
    <t>SE01475505</t>
  </si>
  <si>
    <t>SE01542839</t>
  </si>
  <si>
    <t>SE01600245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</si>
</sst>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,000"/>
    <numFmt numFmtId="165" formatCode="d/m/yy\ h:mm;@"/>
    <numFmt numFmtId="166" formatCode="dd/mm/yy;@"/>
    <numFmt numFmtId="167" formatCode="#,##0&quot; BT&quot;;\-#,##0&quot; BT&quot;;#,##0&quot; BT&quot;"/>
    <numFmt numFmtId="168" formatCode="#,##0&quot; PC&quot;;\-#,##0&quot; PC&quot;;#,##0&quot; PC&quot;"/>
    <numFmt numFmtId="169" formatCode="#,##0&quot; PAC&quot;;\-#,##0&quot; PAC&quot;;#,##0&quot; PAC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0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12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12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12" applyNumberFormat="0" applyAlignment="0">
      <alignment horizontal="left" vertical="center" indent="1"/>
      <protection locked="0"/>
    </xf>
    <xf numFmtId="0" fontId="10" fillId="2" borderId="12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8" applyFont="0" applyFill="0" applyBorder="0" applyAlignment="0" applyProtection="0"/>
    <xf numFmtId="166" fontId="2" fillId="2" borderId="14" applyFont="0" applyFill="0" applyBorder="0" applyAlignment="0" applyProtection="0"/>
    <xf numFmtId="1" fontId="1" fillId="14" borderId="18" applyFont="0" applyFill="0" applyBorder="0" applyAlignment="0" applyProtection="0"/>
  </cellStyleXfs>
  <cellXfs count="88">
    <xf numFmtId="0" fontId="0" fillId="0" borderId="0" xfId="0"/>
    <xf numFmtId="0" fontId="14" fillId="0" borderId="11" xfId="0" applyFont="1" applyBorder="1" applyAlignment="1" applyProtection="1">
      <alignment vertical="center"/>
      <protection locked="0"/>
    </xf>
    <xf numFmtId="0" fontId="14" fillId="0" borderId="11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11" xfId="34" applyNumberFormat="1" applyFont="1" applyFill="1" applyBorder="1" applyAlignment="1" applyProtection="1">
      <alignment horizontal="left" vertical="center"/>
    </xf>
    <xf numFmtId="0" fontId="16" fillId="0" borderId="11" xfId="34" applyNumberFormat="1" applyFont="1" applyFill="1" applyBorder="1" applyAlignment="1" applyProtection="1">
      <alignment horizontal="left" vertical="center"/>
    </xf>
    <xf numFmtId="22" fontId="14" fillId="0" borderId="11" xfId="34" applyNumberFormat="1" applyFon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10" xfId="34" applyNumberFormat="1" applyFont="1" applyFill="1" applyBorder="1" applyAlignment="1" applyProtection="1">
      <alignment horizontal="right" vertical="center" indent="1"/>
    </xf>
    <xf numFmtId="0" fontId="14" fillId="0" borderId="10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10" xfId="0" applyFont="1" applyBorder="1" applyAlignment="1" applyProtection="1">
      <alignment vertical="center" textRotation="90"/>
      <protection locked="0"/>
    </xf>
    <xf numFmtId="0" fontId="17" fillId="0" borderId="10" xfId="0" applyFont="1" applyBorder="1" applyAlignment="1" applyProtection="1">
      <alignment horizontal="right" vertical="center" indent="1"/>
      <protection locked="0"/>
    </xf>
    <xf numFmtId="0" fontId="16" fillId="0" borderId="10" xfId="34" applyNumberFormat="1" applyFont="1" applyFill="1" applyBorder="1" applyAlignment="1" applyProtection="1">
      <alignment horizontal="right" vertical="center" indent="1"/>
    </xf>
    <xf numFmtId="22" fontId="14" fillId="0" borderId="10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11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10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0" fontId="1" fillId="14" borderId="1" xfId="24" applyNumberFormat="1" applyAlignment="1"/>
    <xf numFmtId="39" fontId="1" fillId="0" borderId="6" xfId="2" applyNumberFormat="1">
      <alignment horizontal="right" vertical="center"/>
    </xf>
    <xf numFmtId="0" fontId="1" fillId="14" borderId="14" xfId="24" applyNumberFormat="1" applyBorder="1" applyAlignment="1"/>
    <xf numFmtId="39" fontId="1" fillId="0" borderId="7" xfId="2" applyNumberFormat="1" applyBorder="1">
      <alignment horizontal="right" vertical="center"/>
    </xf>
    <xf numFmtId="0" fontId="1" fillId="14" borderId="16" xfId="24" applyNumberFormat="1" applyBorder="1" applyAlignment="1"/>
    <xf numFmtId="0" fontId="1" fillId="14" borderId="17" xfId="24" applyNumberFormat="1" applyBorder="1" applyAlignment="1"/>
    <xf numFmtId="39" fontId="1" fillId="0" borderId="8" xfId="2" applyNumberFormat="1" applyBorder="1">
      <alignment horizontal="right" vertical="center"/>
    </xf>
    <xf numFmtId="39" fontId="1" fillId="0" borderId="9" xfId="2" applyNumberFormat="1" applyBorder="1">
      <alignment horizontal="right" vertical="center"/>
    </xf>
    <xf numFmtId="0" fontId="2" fillId="2" borderId="14" xfId="1" applyNumberFormat="1" applyBorder="1" applyAlignment="1"/>
    <xf numFmtId="0" fontId="2" fillId="2" borderId="15" xfId="1" quotePrefix="1" applyNumberFormat="1" applyBorder="1" applyAlignment="1"/>
    <xf numFmtId="0" fontId="2" fillId="2" borderId="13" xfId="1" quotePrefix="1" applyNumberFormat="1" applyBorder="1" applyAlignment="1"/>
    <xf numFmtId="0" fontId="2" fillId="2" borderId="18" xfId="1" quotePrefix="1" applyNumberFormat="1" applyBorder="1" applyAlignment="1"/>
    <xf numFmtId="0" fontId="1" fillId="14" borderId="13" xfId="24" quotePrefix="1" applyNumberFormat="1" applyBorder="1" applyAlignment="1"/>
    <xf numFmtId="0" fontId="1" fillId="14" borderId="18" xfId="24" quotePrefix="1" applyNumberFormat="1" applyBorder="1" applyAlignment="1"/>
    <xf numFmtId="0" fontId="2" fillId="2" borderId="17" xfId="1" quotePrefix="1" applyNumberFormat="1" applyBorder="1" applyAlignment="1"/>
    <xf numFmtId="0" fontId="2" fillId="2" borderId="14" xfId="1" quotePrefix="1" applyNumberFormat="1" applyBorder="1" applyAlignment="1"/>
    <xf numFmtId="0" fontId="2" fillId="2" borderId="20" xfId="1" quotePrefix="1" applyNumberFormat="1" applyBorder="1" applyAlignment="1"/>
    <xf numFmtId="0" fontId="1" fillId="14" borderId="14" xfId="24" quotePrefix="1" applyNumberFormat="1" applyBorder="1" applyAlignment="1">
      <alignment horizontal="right"/>
    </xf>
    <xf numFmtId="0" fontId="1" fillId="14" borderId="20" xfId="24" quotePrefix="1" applyNumberFormat="1" applyBorder="1" applyAlignment="1">
      <alignment horizontal="right"/>
    </xf>
    <xf numFmtId="0" fontId="1" fillId="14" borderId="16" xfId="24" quotePrefix="1" applyNumberFormat="1" applyBorder="1" applyAlignment="1"/>
    <xf numFmtId="0" fontId="1" fillId="14" borderId="1" xfId="24" quotePrefix="1" applyNumberFormat="1" applyAlignment="1"/>
    <xf numFmtId="0" fontId="1" fillId="14" borderId="19" xfId="24" quotePrefix="1" applyNumberFormat="1" applyBorder="1" applyAlignment="1"/>
    <xf numFmtId="0" fontId="1" fillId="14" borderId="14" xfId="24" quotePrefix="1" applyNumberFormat="1" applyBorder="1" applyAlignment="1"/>
    <xf numFmtId="0" fontId="1" fillId="14" borderId="20" xfId="24" quotePrefix="1" applyNumberFormat="1" applyBorder="1" applyAlignment="1"/>
    <xf numFmtId="0" fontId="2" fillId="2" borderId="22" xfId="1" applyNumberFormat="1" applyBorder="1" applyAlignment="1"/>
    <xf numFmtId="0" fontId="2" fillId="2" borderId="21" xfId="1" quotePrefix="1" applyNumberFormat="1" applyBorder="1" applyAlignment="1"/>
    <xf numFmtId="0" fontId="2" fillId="2" borderId="22" xfId="1" quotePrefix="1" applyNumberFormat="1" applyBorder="1" applyAlignment="1"/>
    <xf numFmtId="0" fontId="2" fillId="2" borderId="23" xfId="1" quotePrefix="1" applyNumberFormat="1" applyBorder="1" applyAlignment="1"/>
    <xf numFmtId="0" fontId="1" fillId="14" borderId="23" xfId="24" quotePrefix="1" applyNumberFormat="1" applyBorder="1" applyAlignment="1"/>
    <xf numFmtId="37" fontId="1" fillId="0" borderId="6" xfId="2" applyNumberFormat="1">
      <alignment horizontal="right" vertical="center"/>
    </xf>
    <xf numFmtId="37" fontId="1" fillId="0" borderId="7" xfId="2" applyNumberFormat="1" applyBorder="1">
      <alignment horizontal="right" vertical="center"/>
    </xf>
    <xf numFmtId="167" fontId="1" fillId="0" borderId="6" xfId="2" applyNumberFormat="1">
      <alignment horizontal="right" vertical="center"/>
    </xf>
    <xf numFmtId="168" fontId="1" fillId="0" borderId="6" xfId="2" applyNumberFormat="1">
      <alignment horizontal="right" vertical="center"/>
    </xf>
    <xf numFmtId="167" fontId="1" fillId="0" borderId="8" xfId="2" applyNumberFormat="1" applyBorder="1">
      <alignment horizontal="right" vertical="center"/>
    </xf>
    <xf numFmtId="168" fontId="1" fillId="0" borderId="8" xfId="2" applyNumberFormat="1" applyBorder="1">
      <alignment horizontal="right" vertical="center"/>
    </xf>
    <xf numFmtId="168" fontId="1" fillId="0" borderId="9" xfId="2" applyNumberFormat="1" applyBorder="1">
      <alignment horizontal="right" vertical="center"/>
    </xf>
    <xf numFmtId="0" fontId="1" fillId="14" borderId="13" xfId="24" applyNumberFormat="1" applyBorder="1" applyAlignment="1"/>
    <xf numFmtId="0" fontId="1" fillId="14" borderId="18" xfId="24" applyNumberFormat="1" applyBorder="1" applyAlignment="1"/>
    <xf numFmtId="0" fontId="2" fillId="2" borderId="16" xfId="1" quotePrefix="1" applyNumberFormat="1" applyBorder="1" applyAlignment="1"/>
    <xf numFmtId="0" fontId="2" fillId="2" borderId="1" xfId="1" quotePrefix="1" applyNumberFormat="1" applyAlignment="1"/>
    <xf numFmtId="0" fontId="2" fillId="2" borderId="19" xfId="1" quotePrefix="1" applyNumberFormat="1" applyBorder="1" applyAlignment="1"/>
    <xf numFmtId="1" fontId="1" fillId="0" borderId="6" xfId="39" applyFill="1" applyBorder="1" applyAlignment="1">
      <alignment horizontal="right" vertical="center"/>
    </xf>
    <xf numFmtId="1" fontId="1" fillId="0" borderId="7" xfId="39" applyFill="1" applyBorder="1" applyAlignment="1">
      <alignment horizontal="right" vertical="center"/>
    </xf>
    <xf numFmtId="1" fontId="1" fillId="0" borderId="8" xfId="39" applyFill="1" applyBorder="1" applyAlignment="1">
      <alignment horizontal="right" vertical="center"/>
    </xf>
    <xf numFmtId="1" fontId="1" fillId="0" borderId="9" xfId="39" applyFill="1" applyBorder="1" applyAlignment="1">
      <alignment horizontal="right" vertical="center"/>
    </xf>
    <xf numFmtId="1" fontId="0" fillId="0" borderId="0" xfId="39" applyFont="1" applyFill="1" applyBorder="1"/>
    <xf numFmtId="37" fontId="1" fillId="0" borderId="8" xfId="2" applyNumberFormat="1" applyBorder="1">
      <alignment horizontal="right" vertical="center"/>
    </xf>
    <xf numFmtId="0" fontId="1" fillId="14" borderId="17" xfId="24" quotePrefix="1" applyNumberFormat="1" applyBorder="1" applyAlignment="1"/>
    <xf numFmtId="0" fontId="1" fillId="0" borderId="0" xfId="23" applyNumberFormat="1" applyBorder="1" applyAlignment="1"/>
    <xf numFmtId="169" fontId="1" fillId="0" borderId="6" xfId="2" applyNumberFormat="1">
      <alignment horizontal="right" vertical="center"/>
    </xf>
    <xf numFmtId="168" fontId="1" fillId="0" borderId="7" xfId="2" applyNumberFormat="1" applyBorder="1">
      <alignment horizontal="right" vertical="center"/>
    </xf>
    <xf numFmtId="169" fontId="1" fillId="0" borderId="8" xfId="2" applyNumberFormat="1" applyBorder="1">
      <alignment horizontal="right" vertical="center"/>
    </xf>
    <xf numFmtId="0" fontId="1" fillId="14" borderId="22" xfId="24" quotePrefix="1" applyNumberFormat="1" applyBorder="1" applyAlignment="1"/>
    <xf numFmtId="0" fontId="19" fillId="0" borderId="10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</cellXfs>
  <cellStyles count="40">
    <cellStyle name="DateGerman" xfId="38" xr:uid="{5555C2E4-6712-4E5E-82F1-AF1DE92E6D0F}"/>
    <cellStyle name="NoDecimal" xfId="37" xr:uid="{186063CF-93F6-415A-9219-1C76CCB9D762}"/>
    <cellStyle name="NoDecimals" xfId="39" xr:uid="{03088437-F2D0-4DC5-BA2C-D14101874F96}"/>
    <cellStyle name="Normal" xfId="0" builtinId="0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152305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404437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4CED0-0D6C-46C4-8E0D-CBBDEBE8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1214062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C9C95-2E9E-4B63-8609-A32E3C08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0"/>
          <a:ext cx="2433262" cy="29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52012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84F03-2AC7-487B-A095-C15053E3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0"/>
          <a:ext cx="2433262" cy="29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109162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BB2C7-7039-4EF7-943E-6944F348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>
        <v>1</v>
      </c>
    </row>
    <row r="2" spans="1:1" x14ac:dyDescent="0.3">
      <c r="A2" s="75" t="s">
        <v>0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X3359"/>
  <sheetViews>
    <sheetView showGridLines="0" tabSelected="1" topLeftCell="O1" zoomScale="85" zoomScaleNormal="85" workbookViewId="0">
      <selection activeCell="A2" sqref="A2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4.88671875" style="5" bestFit="1" customWidth="1"/>
    <col min="7" max="7" width="33.5546875" style="5" bestFit="1" customWidth="1"/>
    <col min="8" max="8" width="17.5546875" style="5" bestFit="1" customWidth="1"/>
    <col min="9" max="9" width="34.88671875" style="5" bestFit="1" customWidth="1"/>
    <col min="10" max="10" width="15" style="5" bestFit="1" customWidth="1"/>
    <col min="11" max="11" width="14.6640625" style="5" bestFit="1" customWidth="1"/>
    <col min="12" max="12" width="16.33203125" style="5" bestFit="1" customWidth="1"/>
    <col min="13" max="13" width="8" style="5" bestFit="1" customWidth="1"/>
    <col min="14" max="14" width="11.33203125" style="5" bestFit="1" customWidth="1"/>
    <col min="15" max="15" width="15" style="5" bestFit="1" customWidth="1"/>
    <col min="16" max="16" width="35.6640625" style="5" bestFit="1" customWidth="1"/>
    <col min="17" max="17" width="18.88671875" style="5" bestFit="1" customWidth="1"/>
    <col min="18" max="18" width="42.33203125" style="5" bestFit="1" customWidth="1"/>
    <col min="19" max="19" width="18.33203125" style="5" bestFit="1" customWidth="1"/>
    <col min="20" max="20" width="48" style="5" bestFit="1" customWidth="1"/>
    <col min="21" max="21" width="8.109375" style="5" bestFit="1" customWidth="1"/>
    <col min="22" max="22" width="42.44140625" style="5" bestFit="1" customWidth="1"/>
    <col min="23" max="23" width="13.88671875" style="5" bestFit="1" customWidth="1"/>
    <col min="24" max="24" width="16.44140625" style="5" bestFit="1" customWidth="1"/>
    <col min="25" max="25" width="31" style="5" bestFit="1" customWidth="1"/>
    <col min="26" max="26" width="25.109375" style="5" bestFit="1" customWidth="1"/>
    <col min="27" max="27" width="24" style="5" bestFit="1" customWidth="1"/>
    <col min="28" max="29" width="14.109375" style="5" bestFit="1" customWidth="1"/>
    <col min="30" max="30" width="24" style="5" bestFit="1" customWidth="1"/>
    <col min="31" max="32" width="14.109375" style="5" bestFit="1" customWidth="1"/>
    <col min="33" max="33" width="23.33203125" style="5" bestFit="1" customWidth="1"/>
    <col min="34" max="35" width="14.109375" style="5" bestFit="1" customWidth="1"/>
    <col min="36" max="36" width="23.33203125" style="5" bestFit="1" customWidth="1"/>
    <col min="37" max="38" width="14.109375" style="5" bestFit="1" customWidth="1"/>
    <col min="39" max="39" width="23.33203125" style="5" bestFit="1" customWidth="1"/>
    <col min="40" max="41" width="14.109375" style="5" bestFit="1" customWidth="1"/>
    <col min="42" max="42" width="25.109375" style="5" bestFit="1" customWidth="1"/>
    <col min="43" max="44" width="14.109375" style="5" bestFit="1" customWidth="1"/>
    <col min="45" max="45" width="25.109375" style="5" bestFit="1" customWidth="1"/>
    <col min="46" max="47" width="14.109375" style="5" bestFit="1" customWidth="1"/>
    <col min="48" max="48" width="25.109375" style="5" bestFit="1" customWidth="1"/>
    <col min="49" max="50" width="14.109375" style="5" bestFit="1" customWidth="1"/>
    <col min="51" max="16384" width="9.109375" style="5"/>
  </cols>
  <sheetData>
    <row r="1" spans="1:50" s="11" customFormat="1" ht="23.25" customHeight="1" x14ac:dyDescent="0.3">
      <c r="A1" s="13"/>
      <c r="B1" s="12"/>
      <c r="C1" s="19"/>
      <c r="D1" s="12"/>
      <c r="E1" s="83" t="s">
        <v>1</v>
      </c>
      <c r="F1" s="10" t="s">
        <v>2</v>
      </c>
    </row>
    <row r="2" spans="1:50" s="25" customFormat="1" ht="15.75" customHeight="1" collapsed="1" x14ac:dyDescent="0.35">
      <c r="A2" s="22"/>
      <c r="B2" s="23"/>
      <c r="C2" s="24"/>
      <c r="D2" s="23"/>
      <c r="E2" s="83"/>
      <c r="F2" s="26"/>
    </row>
    <row r="3" spans="1:50" ht="15" hidden="1" customHeight="1" outlineLevel="1" x14ac:dyDescent="0.3">
      <c r="A3" s="14"/>
      <c r="B3" s="1"/>
      <c r="E3" s="83"/>
      <c r="F3" s="3" t="str">
        <f>_xll.SAPGetInfoLabel("QueryTechName")</f>
        <v>Technische naam van query</v>
      </c>
      <c r="G3" s="4" t="e">
        <f>_xll.SAPGetSourceInfo("DS_Deliveries", "QueryTechName")</f>
        <v>#VALUE!</v>
      </c>
    </row>
    <row r="4" spans="1:50" ht="15" hidden="1" customHeight="1" outlineLevel="1" x14ac:dyDescent="0.3">
      <c r="A4" s="14"/>
      <c r="B4" s="1"/>
      <c r="E4" s="83"/>
      <c r="F4" s="3" t="str">
        <f>_xll.SAPGetInfoLabel("InfoProviderTechName")</f>
        <v>Technische naam InfoProvider</v>
      </c>
      <c r="G4" s="4" t="e">
        <f>_xll.SAPGetSourceInfo("DS_Deliveries", "InfoProviderTechName")</f>
        <v>#VALUE!</v>
      </c>
    </row>
    <row r="5" spans="1:50" ht="15" hidden="1" customHeight="1" outlineLevel="1" x14ac:dyDescent="0.3">
      <c r="A5" s="14"/>
      <c r="B5" s="1"/>
      <c r="E5" s="83"/>
      <c r="F5" s="3" t="str">
        <f>_xll.SAPGetInfoLabel("System")</f>
        <v>Systeem</v>
      </c>
      <c r="G5" s="4" t="e">
        <f>_xll.SAPGetSourceInfo("DS_Deliveries", "System")</f>
        <v>#VALUE!</v>
      </c>
    </row>
    <row r="6" spans="1:50" ht="15" hidden="1" customHeight="1" outlineLevel="1" x14ac:dyDescent="0.3">
      <c r="A6" s="14"/>
      <c r="B6" s="1"/>
      <c r="E6" s="83"/>
      <c r="F6" s="3" t="str">
        <f>_xll.SAPGetInfoLabel("QueryLastRefreshedAt")</f>
        <v>Query laatst vernieuwd op</v>
      </c>
      <c r="G6" s="84" t="e">
        <f>_xll.SAPGetSourceInfo("DS_Deliveries", "QueryLastRefreshedAt")</f>
        <v>#VALUE!</v>
      </c>
      <c r="H6" s="84"/>
      <c r="I6" s="84"/>
    </row>
    <row r="7" spans="1:50" s="11" customFormat="1" ht="7.5" hidden="1" customHeight="1" outlineLevel="1" x14ac:dyDescent="0.3">
      <c r="A7" s="13"/>
      <c r="B7" s="12"/>
      <c r="C7" s="19"/>
      <c r="D7" s="12"/>
      <c r="E7" s="83"/>
      <c r="F7" s="10"/>
    </row>
    <row r="8" spans="1:50" ht="14.4" x14ac:dyDescent="0.3">
      <c r="A8" s="85" t="s">
        <v>3</v>
      </c>
      <c r="B8" s="86"/>
      <c r="C8" s="87" t="s">
        <v>4</v>
      </c>
      <c r="D8" s="86"/>
      <c r="E8" s="83"/>
      <c r="F8" s="55" t="s">
        <v>5</v>
      </c>
      <c r="G8" s="56" t="s">
        <v>6</v>
      </c>
      <c r="H8" s="56" t="s">
        <v>7</v>
      </c>
      <c r="I8" s="54"/>
      <c r="J8" s="56" t="s">
        <v>8</v>
      </c>
      <c r="K8" s="56" t="s">
        <v>9</v>
      </c>
      <c r="L8" s="56" t="s">
        <v>10</v>
      </c>
      <c r="M8" s="56" t="s">
        <v>11</v>
      </c>
      <c r="N8" s="56" t="s">
        <v>12</v>
      </c>
      <c r="O8" s="54"/>
      <c r="P8" s="56" t="s">
        <v>13</v>
      </c>
      <c r="Q8" s="56" t="s">
        <v>14</v>
      </c>
      <c r="R8" s="56" t="s">
        <v>15</v>
      </c>
      <c r="S8" s="56" t="s">
        <v>16</v>
      </c>
      <c r="T8" s="54"/>
      <c r="U8" s="56" t="s">
        <v>17</v>
      </c>
      <c r="V8" s="56" t="s">
        <v>18</v>
      </c>
      <c r="W8" s="57" t="s">
        <v>19</v>
      </c>
      <c r="X8" s="82" t="s">
        <v>20</v>
      </c>
      <c r="Y8" s="58" t="s">
        <v>62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ht="14.4" x14ac:dyDescent="0.3">
      <c r="A9" s="29" t="str">
        <f t="array" ref="A9:B11">_xll.SAPListOfVariables("ALL")</f>
        <v>Period.Year from-to</v>
      </c>
      <c r="B9" s="6" t="str">
        <v>January 2023 - June 2024</v>
      </c>
      <c r="C9" s="16" t="e">
        <f>_xll.SAPListOfEffectiveFilters("DS_Deliveries")</f>
        <v>#VALUE!</v>
      </c>
      <c r="E9" s="83"/>
      <c r="F9" s="49" t="s">
        <v>115</v>
      </c>
      <c r="G9" s="50" t="s">
        <v>116</v>
      </c>
      <c r="H9" s="50" t="s">
        <v>191</v>
      </c>
      <c r="I9" s="50" t="s">
        <v>117</v>
      </c>
      <c r="J9" s="50" t="s">
        <v>118</v>
      </c>
      <c r="K9" s="50" t="s">
        <v>61</v>
      </c>
      <c r="L9" s="50" t="s">
        <v>119</v>
      </c>
      <c r="M9" s="50" t="s">
        <v>120</v>
      </c>
      <c r="N9" s="50" t="s">
        <v>64</v>
      </c>
      <c r="O9" s="50" t="s">
        <v>65</v>
      </c>
      <c r="P9" s="50" t="s">
        <v>66</v>
      </c>
      <c r="Q9" s="50" t="s">
        <v>192</v>
      </c>
      <c r="R9" s="50" t="s">
        <v>193</v>
      </c>
      <c r="S9" s="50" t="s">
        <v>123</v>
      </c>
      <c r="T9" s="50" t="s">
        <v>124</v>
      </c>
      <c r="U9" s="50" t="s">
        <v>61</v>
      </c>
      <c r="V9" s="50" t="s">
        <v>67</v>
      </c>
      <c r="W9" s="51" t="s">
        <v>91</v>
      </c>
      <c r="X9" s="79">
        <v>20</v>
      </c>
      <c r="Y9" s="81">
        <v>20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ht="14.4" x14ac:dyDescent="0.3">
      <c r="A10" s="28" t="str">
        <v>Legal Entity</v>
      </c>
      <c r="B10" s="2" t="str">
        <v>822</v>
      </c>
      <c r="C10" s="15"/>
      <c r="D10" s="6"/>
      <c r="E10" s="83"/>
      <c r="F10" s="49" t="s">
        <v>115</v>
      </c>
      <c r="G10" s="50" t="s">
        <v>116</v>
      </c>
      <c r="H10" s="50" t="s">
        <v>191</v>
      </c>
      <c r="I10" s="50" t="s">
        <v>117</v>
      </c>
      <c r="J10" s="50" t="s">
        <v>118</v>
      </c>
      <c r="K10" s="50" t="s">
        <v>61</v>
      </c>
      <c r="L10" s="50" t="s">
        <v>119</v>
      </c>
      <c r="M10" s="50" t="s">
        <v>120</v>
      </c>
      <c r="N10" s="50" t="s">
        <v>64</v>
      </c>
      <c r="O10" s="50" t="s">
        <v>65</v>
      </c>
      <c r="P10" s="50" t="s">
        <v>66</v>
      </c>
      <c r="Q10" s="50" t="s">
        <v>192</v>
      </c>
      <c r="R10" s="50" t="s">
        <v>194</v>
      </c>
      <c r="S10" s="50" t="s">
        <v>145</v>
      </c>
      <c r="T10" s="50" t="s">
        <v>146</v>
      </c>
      <c r="U10" s="50" t="s">
        <v>61</v>
      </c>
      <c r="V10" s="50" t="s">
        <v>67</v>
      </c>
      <c r="W10" s="51" t="s">
        <v>91</v>
      </c>
      <c r="X10" s="62">
        <v>48</v>
      </c>
      <c r="Y10" s="64">
        <v>48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ht="14.4" x14ac:dyDescent="0.3">
      <c r="A11" s="28" t="str">
        <v>Location</v>
      </c>
      <c r="B11" s="2" t="str">
        <v>LO1000606447; LO1000623681; LO1000623684; LO1000623687; LO1000623682</v>
      </c>
      <c r="E11" s="83"/>
      <c r="F11" s="49" t="s">
        <v>115</v>
      </c>
      <c r="G11" s="50" t="s">
        <v>116</v>
      </c>
      <c r="H11" s="50" t="s">
        <v>191</v>
      </c>
      <c r="I11" s="50" t="s">
        <v>117</v>
      </c>
      <c r="J11" s="50" t="s">
        <v>118</v>
      </c>
      <c r="K11" s="50" t="s">
        <v>61</v>
      </c>
      <c r="L11" s="50" t="s">
        <v>119</v>
      </c>
      <c r="M11" s="50" t="s">
        <v>120</v>
      </c>
      <c r="N11" s="50" t="s">
        <v>64</v>
      </c>
      <c r="O11" s="50" t="s">
        <v>65</v>
      </c>
      <c r="P11" s="50" t="s">
        <v>66</v>
      </c>
      <c r="Q11" s="50" t="s">
        <v>195</v>
      </c>
      <c r="R11" s="50" t="s">
        <v>76</v>
      </c>
      <c r="S11" s="50" t="s">
        <v>129</v>
      </c>
      <c r="T11" s="50" t="s">
        <v>130</v>
      </c>
      <c r="U11" s="50" t="s">
        <v>61</v>
      </c>
      <c r="V11" s="50" t="s">
        <v>67</v>
      </c>
      <c r="W11" s="51" t="s">
        <v>70</v>
      </c>
      <c r="X11" s="61">
        <v>12</v>
      </c>
      <c r="Y11" s="63">
        <v>12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ht="14.4" x14ac:dyDescent="0.3">
      <c r="A12" s="29"/>
      <c r="B12" s="6"/>
      <c r="C12" s="15"/>
      <c r="D12" s="6"/>
      <c r="E12" s="83"/>
      <c r="F12" s="49" t="s">
        <v>115</v>
      </c>
      <c r="G12" s="50" t="s">
        <v>116</v>
      </c>
      <c r="H12" s="50" t="s">
        <v>191</v>
      </c>
      <c r="I12" s="50" t="s">
        <v>117</v>
      </c>
      <c r="J12" s="50" t="s">
        <v>118</v>
      </c>
      <c r="K12" s="50" t="s">
        <v>61</v>
      </c>
      <c r="L12" s="50" t="s">
        <v>119</v>
      </c>
      <c r="M12" s="50" t="s">
        <v>120</v>
      </c>
      <c r="N12" s="50" t="s">
        <v>64</v>
      </c>
      <c r="O12" s="50" t="s">
        <v>65</v>
      </c>
      <c r="P12" s="50" t="s">
        <v>66</v>
      </c>
      <c r="Q12" s="50" t="s">
        <v>195</v>
      </c>
      <c r="R12" s="50" t="s">
        <v>193</v>
      </c>
      <c r="S12" s="50" t="s">
        <v>123</v>
      </c>
      <c r="T12" s="50" t="s">
        <v>124</v>
      </c>
      <c r="U12" s="50" t="s">
        <v>61</v>
      </c>
      <c r="V12" s="50" t="s">
        <v>67</v>
      </c>
      <c r="W12" s="51" t="s">
        <v>70</v>
      </c>
      <c r="X12" s="79">
        <v>20</v>
      </c>
      <c r="Y12" s="81">
        <v>20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ht="14.4" x14ac:dyDescent="0.3">
      <c r="C13" s="15"/>
      <c r="D13" s="6"/>
      <c r="E13" s="83"/>
      <c r="F13" s="49" t="s">
        <v>115</v>
      </c>
      <c r="G13" s="50" t="s">
        <v>116</v>
      </c>
      <c r="H13" s="50" t="s">
        <v>191</v>
      </c>
      <c r="I13" s="50" t="s">
        <v>117</v>
      </c>
      <c r="J13" s="50" t="s">
        <v>118</v>
      </c>
      <c r="K13" s="50" t="s">
        <v>61</v>
      </c>
      <c r="L13" s="50" t="s">
        <v>119</v>
      </c>
      <c r="M13" s="50" t="s">
        <v>120</v>
      </c>
      <c r="N13" s="50" t="s">
        <v>64</v>
      </c>
      <c r="O13" s="50" t="s">
        <v>65</v>
      </c>
      <c r="P13" s="50" t="s">
        <v>66</v>
      </c>
      <c r="Q13" s="50" t="s">
        <v>196</v>
      </c>
      <c r="R13" s="50" t="s">
        <v>193</v>
      </c>
      <c r="S13" s="50" t="s">
        <v>123</v>
      </c>
      <c r="T13" s="50" t="s">
        <v>124</v>
      </c>
      <c r="U13" s="50" t="s">
        <v>61</v>
      </c>
      <c r="V13" s="50" t="s">
        <v>67</v>
      </c>
      <c r="W13" s="51" t="s">
        <v>73</v>
      </c>
      <c r="X13" s="79">
        <v>20</v>
      </c>
      <c r="Y13" s="81">
        <v>20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ht="14.4" x14ac:dyDescent="0.3">
      <c r="A14" s="29"/>
      <c r="B14" s="6"/>
      <c r="C14" s="15"/>
      <c r="D14" s="6"/>
      <c r="E14" s="27"/>
      <c r="F14" s="49" t="s">
        <v>115</v>
      </c>
      <c r="G14" s="50" t="s">
        <v>116</v>
      </c>
      <c r="H14" s="50" t="s">
        <v>191</v>
      </c>
      <c r="I14" s="50" t="s">
        <v>117</v>
      </c>
      <c r="J14" s="50" t="s">
        <v>118</v>
      </c>
      <c r="K14" s="50" t="s">
        <v>61</v>
      </c>
      <c r="L14" s="50" t="s">
        <v>119</v>
      </c>
      <c r="M14" s="50" t="s">
        <v>120</v>
      </c>
      <c r="N14" s="50" t="s">
        <v>64</v>
      </c>
      <c r="O14" s="50" t="s">
        <v>65</v>
      </c>
      <c r="P14" s="50" t="s">
        <v>66</v>
      </c>
      <c r="Q14" s="50" t="s">
        <v>196</v>
      </c>
      <c r="R14" s="50" t="s">
        <v>194</v>
      </c>
      <c r="S14" s="50" t="s">
        <v>145</v>
      </c>
      <c r="T14" s="50" t="s">
        <v>146</v>
      </c>
      <c r="U14" s="50" t="s">
        <v>61</v>
      </c>
      <c r="V14" s="50" t="s">
        <v>67</v>
      </c>
      <c r="W14" s="51" t="s">
        <v>73</v>
      </c>
      <c r="X14" s="62">
        <v>24</v>
      </c>
      <c r="Y14" s="64">
        <v>24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ht="14.4" x14ac:dyDescent="0.3">
      <c r="A15" s="29"/>
      <c r="B15" s="6"/>
      <c r="C15" s="15"/>
      <c r="D15" s="6"/>
      <c r="E15" s="18"/>
      <c r="F15" s="49" t="s">
        <v>115</v>
      </c>
      <c r="G15" s="50" t="s">
        <v>116</v>
      </c>
      <c r="H15" s="50" t="s">
        <v>191</v>
      </c>
      <c r="I15" s="50" t="s">
        <v>117</v>
      </c>
      <c r="J15" s="50" t="s">
        <v>118</v>
      </c>
      <c r="K15" s="50" t="s">
        <v>61</v>
      </c>
      <c r="L15" s="50" t="s">
        <v>119</v>
      </c>
      <c r="M15" s="50" t="s">
        <v>120</v>
      </c>
      <c r="N15" s="50" t="s">
        <v>64</v>
      </c>
      <c r="O15" s="50" t="s">
        <v>65</v>
      </c>
      <c r="P15" s="50" t="s">
        <v>66</v>
      </c>
      <c r="Q15" s="50" t="s">
        <v>197</v>
      </c>
      <c r="R15" s="50" t="s">
        <v>193</v>
      </c>
      <c r="S15" s="50" t="s">
        <v>123</v>
      </c>
      <c r="T15" s="50" t="s">
        <v>124</v>
      </c>
      <c r="U15" s="50" t="s">
        <v>61</v>
      </c>
      <c r="V15" s="50" t="s">
        <v>67</v>
      </c>
      <c r="W15" s="51" t="s">
        <v>83</v>
      </c>
      <c r="X15" s="79">
        <v>20</v>
      </c>
      <c r="Y15" s="81">
        <v>20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ht="14.4" x14ac:dyDescent="0.3">
      <c r="A16" s="29"/>
      <c r="B16" s="6"/>
      <c r="C16" s="15"/>
      <c r="D16" s="6"/>
      <c r="E16" s="18"/>
      <c r="F16" s="49" t="s">
        <v>115</v>
      </c>
      <c r="G16" s="50" t="s">
        <v>116</v>
      </c>
      <c r="H16" s="50" t="s">
        <v>191</v>
      </c>
      <c r="I16" s="50" t="s">
        <v>117</v>
      </c>
      <c r="J16" s="50" t="s">
        <v>118</v>
      </c>
      <c r="K16" s="50" t="s">
        <v>61</v>
      </c>
      <c r="L16" s="50" t="s">
        <v>119</v>
      </c>
      <c r="M16" s="50" t="s">
        <v>120</v>
      </c>
      <c r="N16" s="50" t="s">
        <v>64</v>
      </c>
      <c r="O16" s="50" t="s">
        <v>65</v>
      </c>
      <c r="P16" s="50" t="s">
        <v>66</v>
      </c>
      <c r="Q16" s="50" t="s">
        <v>197</v>
      </c>
      <c r="R16" s="50" t="s">
        <v>194</v>
      </c>
      <c r="S16" s="50" t="s">
        <v>145</v>
      </c>
      <c r="T16" s="50" t="s">
        <v>146</v>
      </c>
      <c r="U16" s="50" t="s">
        <v>61</v>
      </c>
      <c r="V16" s="50" t="s">
        <v>67</v>
      </c>
      <c r="W16" s="51" t="s">
        <v>83</v>
      </c>
      <c r="X16" s="62">
        <v>48</v>
      </c>
      <c r="Y16" s="64">
        <v>48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ht="14.4" x14ac:dyDescent="0.3">
      <c r="A17" s="29"/>
      <c r="B17" s="6"/>
      <c r="C17" s="20"/>
      <c r="D17" s="7"/>
      <c r="E17" s="18"/>
      <c r="F17" s="49" t="s">
        <v>115</v>
      </c>
      <c r="G17" s="50" t="s">
        <v>116</v>
      </c>
      <c r="H17" s="50" t="s">
        <v>191</v>
      </c>
      <c r="I17" s="50" t="s">
        <v>117</v>
      </c>
      <c r="J17" s="50" t="s">
        <v>118</v>
      </c>
      <c r="K17" s="50" t="s">
        <v>61</v>
      </c>
      <c r="L17" s="50" t="s">
        <v>119</v>
      </c>
      <c r="M17" s="50" t="s">
        <v>120</v>
      </c>
      <c r="N17" s="50" t="s">
        <v>64</v>
      </c>
      <c r="O17" s="50" t="s">
        <v>65</v>
      </c>
      <c r="P17" s="50" t="s">
        <v>66</v>
      </c>
      <c r="Q17" s="50" t="s">
        <v>198</v>
      </c>
      <c r="R17" s="50" t="s">
        <v>193</v>
      </c>
      <c r="S17" s="50" t="s">
        <v>123</v>
      </c>
      <c r="T17" s="50" t="s">
        <v>124</v>
      </c>
      <c r="U17" s="50" t="s">
        <v>61</v>
      </c>
      <c r="V17" s="50" t="s">
        <v>67</v>
      </c>
      <c r="W17" s="51" t="s">
        <v>199</v>
      </c>
      <c r="X17" s="79">
        <v>30</v>
      </c>
      <c r="Y17" s="81">
        <v>30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ht="14.4" x14ac:dyDescent="0.3">
      <c r="A18" s="29"/>
      <c r="B18" s="6"/>
      <c r="C18" s="21"/>
      <c r="D18" s="8"/>
      <c r="E18" s="18"/>
      <c r="F18" s="49" t="s">
        <v>115</v>
      </c>
      <c r="G18" s="50" t="s">
        <v>116</v>
      </c>
      <c r="H18" s="50" t="s">
        <v>191</v>
      </c>
      <c r="I18" s="50" t="s">
        <v>117</v>
      </c>
      <c r="J18" s="50" t="s">
        <v>118</v>
      </c>
      <c r="K18" s="50" t="s">
        <v>61</v>
      </c>
      <c r="L18" s="50" t="s">
        <v>119</v>
      </c>
      <c r="M18" s="50" t="s">
        <v>120</v>
      </c>
      <c r="N18" s="50" t="s">
        <v>64</v>
      </c>
      <c r="O18" s="50" t="s">
        <v>65</v>
      </c>
      <c r="P18" s="50" t="s">
        <v>66</v>
      </c>
      <c r="Q18" s="50" t="s">
        <v>198</v>
      </c>
      <c r="R18" s="50" t="s">
        <v>194</v>
      </c>
      <c r="S18" s="50" t="s">
        <v>145</v>
      </c>
      <c r="T18" s="50" t="s">
        <v>146</v>
      </c>
      <c r="U18" s="50" t="s">
        <v>61</v>
      </c>
      <c r="V18" s="50" t="s">
        <v>67</v>
      </c>
      <c r="W18" s="51" t="s">
        <v>199</v>
      </c>
      <c r="X18" s="62">
        <v>48</v>
      </c>
      <c r="Y18" s="64">
        <v>48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ht="14.4" x14ac:dyDescent="0.3">
      <c r="A19" s="29"/>
      <c r="B19" s="6"/>
      <c r="E19" s="18"/>
      <c r="F19" s="49" t="s">
        <v>115</v>
      </c>
      <c r="G19" s="50" t="s">
        <v>116</v>
      </c>
      <c r="H19" s="50" t="s">
        <v>191</v>
      </c>
      <c r="I19" s="50" t="s">
        <v>117</v>
      </c>
      <c r="J19" s="50" t="s">
        <v>118</v>
      </c>
      <c r="K19" s="50" t="s">
        <v>61</v>
      </c>
      <c r="L19" s="50" t="s">
        <v>119</v>
      </c>
      <c r="M19" s="50" t="s">
        <v>120</v>
      </c>
      <c r="N19" s="50" t="s">
        <v>64</v>
      </c>
      <c r="O19" s="50" t="s">
        <v>65</v>
      </c>
      <c r="P19" s="50" t="s">
        <v>66</v>
      </c>
      <c r="Q19" s="50" t="s">
        <v>200</v>
      </c>
      <c r="R19" s="50" t="s">
        <v>193</v>
      </c>
      <c r="S19" s="50" t="s">
        <v>123</v>
      </c>
      <c r="T19" s="50" t="s">
        <v>124</v>
      </c>
      <c r="U19" s="50" t="s">
        <v>61</v>
      </c>
      <c r="V19" s="50" t="s">
        <v>67</v>
      </c>
      <c r="W19" s="51" t="s">
        <v>92</v>
      </c>
      <c r="X19" s="79">
        <v>20</v>
      </c>
      <c r="Y19" s="81">
        <v>20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ht="14.4" x14ac:dyDescent="0.3">
      <c r="A20" s="29"/>
      <c r="B20" s="6"/>
      <c r="D20" s="9"/>
      <c r="E20" s="4"/>
      <c r="F20" s="49" t="s">
        <v>115</v>
      </c>
      <c r="G20" s="50" t="s">
        <v>116</v>
      </c>
      <c r="H20" s="50" t="s">
        <v>191</v>
      </c>
      <c r="I20" s="50" t="s">
        <v>117</v>
      </c>
      <c r="J20" s="50" t="s">
        <v>118</v>
      </c>
      <c r="K20" s="50" t="s">
        <v>61</v>
      </c>
      <c r="L20" s="50" t="s">
        <v>119</v>
      </c>
      <c r="M20" s="50" t="s">
        <v>120</v>
      </c>
      <c r="N20" s="50" t="s">
        <v>64</v>
      </c>
      <c r="O20" s="50" t="s">
        <v>65</v>
      </c>
      <c r="P20" s="50" t="s">
        <v>66</v>
      </c>
      <c r="Q20" s="50" t="s">
        <v>201</v>
      </c>
      <c r="R20" s="50" t="s">
        <v>193</v>
      </c>
      <c r="S20" s="50" t="s">
        <v>123</v>
      </c>
      <c r="T20" s="50" t="s">
        <v>124</v>
      </c>
      <c r="U20" s="50" t="s">
        <v>61</v>
      </c>
      <c r="V20" s="50" t="s">
        <v>67</v>
      </c>
      <c r="W20" s="51" t="s">
        <v>103</v>
      </c>
      <c r="X20" s="79">
        <v>20</v>
      </c>
      <c r="Y20" s="81">
        <v>20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ht="14.4" x14ac:dyDescent="0.3">
      <c r="F21" s="49" t="s">
        <v>115</v>
      </c>
      <c r="G21" s="50" t="s">
        <v>116</v>
      </c>
      <c r="H21" s="50" t="s">
        <v>191</v>
      </c>
      <c r="I21" s="50" t="s">
        <v>117</v>
      </c>
      <c r="J21" s="50" t="s">
        <v>118</v>
      </c>
      <c r="K21" s="50" t="s">
        <v>61</v>
      </c>
      <c r="L21" s="50" t="s">
        <v>119</v>
      </c>
      <c r="M21" s="50" t="s">
        <v>120</v>
      </c>
      <c r="N21" s="50" t="s">
        <v>64</v>
      </c>
      <c r="O21" s="50" t="s">
        <v>65</v>
      </c>
      <c r="P21" s="50" t="s">
        <v>66</v>
      </c>
      <c r="Q21" s="50" t="s">
        <v>201</v>
      </c>
      <c r="R21" s="50" t="s">
        <v>194</v>
      </c>
      <c r="S21" s="50" t="s">
        <v>145</v>
      </c>
      <c r="T21" s="50" t="s">
        <v>146</v>
      </c>
      <c r="U21" s="50" t="s">
        <v>61</v>
      </c>
      <c r="V21" s="50" t="s">
        <v>67</v>
      </c>
      <c r="W21" s="51" t="s">
        <v>103</v>
      </c>
      <c r="X21" s="62">
        <v>24</v>
      </c>
      <c r="Y21" s="64">
        <v>24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ht="14.4" x14ac:dyDescent="0.3">
      <c r="F22" s="49" t="s">
        <v>115</v>
      </c>
      <c r="G22" s="50" t="s">
        <v>116</v>
      </c>
      <c r="H22" s="50" t="s">
        <v>191</v>
      </c>
      <c r="I22" s="50" t="s">
        <v>117</v>
      </c>
      <c r="J22" s="50" t="s">
        <v>118</v>
      </c>
      <c r="K22" s="50" t="s">
        <v>61</v>
      </c>
      <c r="L22" s="50" t="s">
        <v>119</v>
      </c>
      <c r="M22" s="50" t="s">
        <v>120</v>
      </c>
      <c r="N22" s="50" t="s">
        <v>64</v>
      </c>
      <c r="O22" s="50" t="s">
        <v>65</v>
      </c>
      <c r="P22" s="50" t="s">
        <v>66</v>
      </c>
      <c r="Q22" s="50" t="s">
        <v>202</v>
      </c>
      <c r="R22" s="50" t="s">
        <v>193</v>
      </c>
      <c r="S22" s="50" t="s">
        <v>123</v>
      </c>
      <c r="T22" s="50" t="s">
        <v>124</v>
      </c>
      <c r="U22" s="50" t="s">
        <v>61</v>
      </c>
      <c r="V22" s="50" t="s">
        <v>67</v>
      </c>
      <c r="W22" s="51" t="s">
        <v>85</v>
      </c>
      <c r="X22" s="79">
        <v>20</v>
      </c>
      <c r="Y22" s="81">
        <v>20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ht="14.4" x14ac:dyDescent="0.3">
      <c r="F23" s="49" t="s">
        <v>115</v>
      </c>
      <c r="G23" s="50" t="s">
        <v>116</v>
      </c>
      <c r="H23" s="50" t="s">
        <v>191</v>
      </c>
      <c r="I23" s="50" t="s">
        <v>117</v>
      </c>
      <c r="J23" s="50" t="s">
        <v>118</v>
      </c>
      <c r="K23" s="50" t="s">
        <v>61</v>
      </c>
      <c r="L23" s="50" t="s">
        <v>119</v>
      </c>
      <c r="M23" s="50" t="s">
        <v>120</v>
      </c>
      <c r="N23" s="50" t="s">
        <v>64</v>
      </c>
      <c r="O23" s="50" t="s">
        <v>65</v>
      </c>
      <c r="P23" s="50" t="s">
        <v>66</v>
      </c>
      <c r="Q23" s="50" t="s">
        <v>203</v>
      </c>
      <c r="R23" s="50" t="s">
        <v>76</v>
      </c>
      <c r="S23" s="50" t="s">
        <v>141</v>
      </c>
      <c r="T23" s="50" t="s">
        <v>142</v>
      </c>
      <c r="U23" s="50" t="s">
        <v>61</v>
      </c>
      <c r="V23" s="50" t="s">
        <v>67</v>
      </c>
      <c r="W23" s="51" t="s">
        <v>93</v>
      </c>
      <c r="X23" s="61">
        <v>12</v>
      </c>
      <c r="Y23" s="63">
        <v>12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ht="14.4" x14ac:dyDescent="0.3">
      <c r="F24" s="49" t="s">
        <v>115</v>
      </c>
      <c r="G24" s="50" t="s">
        <v>116</v>
      </c>
      <c r="H24" s="50" t="s">
        <v>191</v>
      </c>
      <c r="I24" s="50" t="s">
        <v>117</v>
      </c>
      <c r="J24" s="50" t="s">
        <v>118</v>
      </c>
      <c r="K24" s="50" t="s">
        <v>61</v>
      </c>
      <c r="L24" s="50" t="s">
        <v>119</v>
      </c>
      <c r="M24" s="50" t="s">
        <v>120</v>
      </c>
      <c r="N24" s="50" t="s">
        <v>64</v>
      </c>
      <c r="O24" s="50" t="s">
        <v>65</v>
      </c>
      <c r="P24" s="50" t="s">
        <v>66</v>
      </c>
      <c r="Q24" s="50" t="s">
        <v>203</v>
      </c>
      <c r="R24" s="50" t="s">
        <v>193</v>
      </c>
      <c r="S24" s="50" t="s">
        <v>123</v>
      </c>
      <c r="T24" s="50" t="s">
        <v>124</v>
      </c>
      <c r="U24" s="50" t="s">
        <v>61</v>
      </c>
      <c r="V24" s="50" t="s">
        <v>67</v>
      </c>
      <c r="W24" s="51" t="s">
        <v>93</v>
      </c>
      <c r="X24" s="79">
        <v>10</v>
      </c>
      <c r="Y24" s="81">
        <v>10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ht="14.4" x14ac:dyDescent="0.3">
      <c r="F25" s="49" t="s">
        <v>115</v>
      </c>
      <c r="G25" s="50" t="s">
        <v>116</v>
      </c>
      <c r="H25" s="50" t="s">
        <v>191</v>
      </c>
      <c r="I25" s="50" t="s">
        <v>117</v>
      </c>
      <c r="J25" s="50" t="s">
        <v>118</v>
      </c>
      <c r="K25" s="50" t="s">
        <v>61</v>
      </c>
      <c r="L25" s="50" t="s">
        <v>119</v>
      </c>
      <c r="M25" s="50" t="s">
        <v>120</v>
      </c>
      <c r="N25" s="50" t="s">
        <v>64</v>
      </c>
      <c r="O25" s="50" t="s">
        <v>65</v>
      </c>
      <c r="P25" s="50" t="s">
        <v>66</v>
      </c>
      <c r="Q25" s="50" t="s">
        <v>203</v>
      </c>
      <c r="R25" s="50" t="s">
        <v>194</v>
      </c>
      <c r="S25" s="50" t="s">
        <v>145</v>
      </c>
      <c r="T25" s="50" t="s">
        <v>146</v>
      </c>
      <c r="U25" s="50" t="s">
        <v>61</v>
      </c>
      <c r="V25" s="50" t="s">
        <v>67</v>
      </c>
      <c r="W25" s="51" t="s">
        <v>93</v>
      </c>
      <c r="X25" s="62">
        <v>24</v>
      </c>
      <c r="Y25" s="64">
        <v>24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ht="14.4" x14ac:dyDescent="0.3">
      <c r="F26" s="49" t="s">
        <v>115</v>
      </c>
      <c r="G26" s="50" t="s">
        <v>116</v>
      </c>
      <c r="H26" s="50" t="s">
        <v>191</v>
      </c>
      <c r="I26" s="50" t="s">
        <v>117</v>
      </c>
      <c r="J26" s="50" t="s">
        <v>118</v>
      </c>
      <c r="K26" s="50" t="s">
        <v>61</v>
      </c>
      <c r="L26" s="50" t="s">
        <v>119</v>
      </c>
      <c r="M26" s="50" t="s">
        <v>120</v>
      </c>
      <c r="N26" s="50" t="s">
        <v>64</v>
      </c>
      <c r="O26" s="50" t="s">
        <v>65</v>
      </c>
      <c r="P26" s="50" t="s">
        <v>66</v>
      </c>
      <c r="Q26" s="50" t="s">
        <v>204</v>
      </c>
      <c r="R26" s="50" t="s">
        <v>193</v>
      </c>
      <c r="S26" s="50" t="s">
        <v>123</v>
      </c>
      <c r="T26" s="50" t="s">
        <v>124</v>
      </c>
      <c r="U26" s="50" t="s">
        <v>61</v>
      </c>
      <c r="V26" s="50" t="s">
        <v>67</v>
      </c>
      <c r="W26" s="51" t="s">
        <v>104</v>
      </c>
      <c r="X26" s="79">
        <v>40</v>
      </c>
      <c r="Y26" s="81">
        <v>40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ht="14.4" x14ac:dyDescent="0.3">
      <c r="F27" s="49" t="s">
        <v>115</v>
      </c>
      <c r="G27" s="50" t="s">
        <v>116</v>
      </c>
      <c r="H27" s="50" t="s">
        <v>191</v>
      </c>
      <c r="I27" s="50" t="s">
        <v>117</v>
      </c>
      <c r="J27" s="50" t="s">
        <v>118</v>
      </c>
      <c r="K27" s="50" t="s">
        <v>61</v>
      </c>
      <c r="L27" s="50" t="s">
        <v>119</v>
      </c>
      <c r="M27" s="50" t="s">
        <v>120</v>
      </c>
      <c r="N27" s="50" t="s">
        <v>64</v>
      </c>
      <c r="O27" s="50" t="s">
        <v>65</v>
      </c>
      <c r="P27" s="50" t="s">
        <v>66</v>
      </c>
      <c r="Q27" s="50" t="s">
        <v>204</v>
      </c>
      <c r="R27" s="50" t="s">
        <v>194</v>
      </c>
      <c r="S27" s="50" t="s">
        <v>145</v>
      </c>
      <c r="T27" s="50" t="s">
        <v>146</v>
      </c>
      <c r="U27" s="50" t="s">
        <v>61</v>
      </c>
      <c r="V27" s="50" t="s">
        <v>67</v>
      </c>
      <c r="W27" s="51" t="s">
        <v>104</v>
      </c>
      <c r="X27" s="62">
        <v>96</v>
      </c>
      <c r="Y27" s="64">
        <v>96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ht="14.4" x14ac:dyDescent="0.3">
      <c r="F28" s="49" t="s">
        <v>115</v>
      </c>
      <c r="G28" s="50" t="s">
        <v>116</v>
      </c>
      <c r="H28" s="50" t="s">
        <v>191</v>
      </c>
      <c r="I28" s="50" t="s">
        <v>117</v>
      </c>
      <c r="J28" s="50" t="s">
        <v>118</v>
      </c>
      <c r="K28" s="50" t="s">
        <v>61</v>
      </c>
      <c r="L28" s="50" t="s">
        <v>119</v>
      </c>
      <c r="M28" s="50" t="s">
        <v>120</v>
      </c>
      <c r="N28" s="50" t="s">
        <v>64</v>
      </c>
      <c r="O28" s="50" t="s">
        <v>65</v>
      </c>
      <c r="P28" s="50" t="s">
        <v>66</v>
      </c>
      <c r="Q28" s="50" t="s">
        <v>205</v>
      </c>
      <c r="R28" s="50" t="s">
        <v>76</v>
      </c>
      <c r="S28" s="50" t="s">
        <v>141</v>
      </c>
      <c r="T28" s="50" t="s">
        <v>142</v>
      </c>
      <c r="U28" s="50" t="s">
        <v>61</v>
      </c>
      <c r="V28" s="50" t="s">
        <v>67</v>
      </c>
      <c r="W28" s="51" t="s">
        <v>86</v>
      </c>
      <c r="X28" s="61">
        <v>4</v>
      </c>
      <c r="Y28" s="63">
        <v>4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ht="14.4" x14ac:dyDescent="0.3">
      <c r="F29" s="49" t="s">
        <v>115</v>
      </c>
      <c r="G29" s="50" t="s">
        <v>116</v>
      </c>
      <c r="H29" s="50" t="s">
        <v>191</v>
      </c>
      <c r="I29" s="50" t="s">
        <v>117</v>
      </c>
      <c r="J29" s="50" t="s">
        <v>118</v>
      </c>
      <c r="K29" s="50" t="s">
        <v>61</v>
      </c>
      <c r="L29" s="50" t="s">
        <v>119</v>
      </c>
      <c r="M29" s="50" t="s">
        <v>120</v>
      </c>
      <c r="N29" s="50" t="s">
        <v>64</v>
      </c>
      <c r="O29" s="50" t="s">
        <v>65</v>
      </c>
      <c r="P29" s="50" t="s">
        <v>66</v>
      </c>
      <c r="Q29" s="50" t="s">
        <v>205</v>
      </c>
      <c r="R29" s="50" t="s">
        <v>206</v>
      </c>
      <c r="S29" s="50" t="s">
        <v>143</v>
      </c>
      <c r="T29" s="50" t="s">
        <v>144</v>
      </c>
      <c r="U29" s="50" t="s">
        <v>61</v>
      </c>
      <c r="V29" s="50" t="s">
        <v>67</v>
      </c>
      <c r="W29" s="51" t="s">
        <v>86</v>
      </c>
      <c r="X29" s="61">
        <v>1</v>
      </c>
      <c r="Y29" s="63">
        <v>1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ht="14.4" x14ac:dyDescent="0.3">
      <c r="F30" s="49" t="s">
        <v>115</v>
      </c>
      <c r="G30" s="50" t="s">
        <v>116</v>
      </c>
      <c r="H30" s="50" t="s">
        <v>191</v>
      </c>
      <c r="I30" s="50" t="s">
        <v>117</v>
      </c>
      <c r="J30" s="50" t="s">
        <v>118</v>
      </c>
      <c r="K30" s="50" t="s">
        <v>61</v>
      </c>
      <c r="L30" s="50" t="s">
        <v>119</v>
      </c>
      <c r="M30" s="50" t="s">
        <v>120</v>
      </c>
      <c r="N30" s="50" t="s">
        <v>64</v>
      </c>
      <c r="O30" s="50" t="s">
        <v>65</v>
      </c>
      <c r="P30" s="50" t="s">
        <v>66</v>
      </c>
      <c r="Q30" s="50" t="s">
        <v>205</v>
      </c>
      <c r="R30" s="50" t="s">
        <v>193</v>
      </c>
      <c r="S30" s="50" t="s">
        <v>123</v>
      </c>
      <c r="T30" s="50" t="s">
        <v>124</v>
      </c>
      <c r="U30" s="50" t="s">
        <v>61</v>
      </c>
      <c r="V30" s="50" t="s">
        <v>67</v>
      </c>
      <c r="W30" s="51" t="s">
        <v>86</v>
      </c>
      <c r="X30" s="79">
        <v>40</v>
      </c>
      <c r="Y30" s="81">
        <v>40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ht="14.4" x14ac:dyDescent="0.3">
      <c r="F31" s="49" t="s">
        <v>115</v>
      </c>
      <c r="G31" s="50" t="s">
        <v>116</v>
      </c>
      <c r="H31" s="50" t="s">
        <v>191</v>
      </c>
      <c r="I31" s="50" t="s">
        <v>117</v>
      </c>
      <c r="J31" s="50" t="s">
        <v>118</v>
      </c>
      <c r="K31" s="50" t="s">
        <v>61</v>
      </c>
      <c r="L31" s="50" t="s">
        <v>119</v>
      </c>
      <c r="M31" s="50" t="s">
        <v>120</v>
      </c>
      <c r="N31" s="50" t="s">
        <v>64</v>
      </c>
      <c r="O31" s="50" t="s">
        <v>65</v>
      </c>
      <c r="P31" s="50" t="s">
        <v>66</v>
      </c>
      <c r="Q31" s="50" t="s">
        <v>205</v>
      </c>
      <c r="R31" s="50" t="s">
        <v>194</v>
      </c>
      <c r="S31" s="50" t="s">
        <v>145</v>
      </c>
      <c r="T31" s="50" t="s">
        <v>146</v>
      </c>
      <c r="U31" s="50" t="s">
        <v>61</v>
      </c>
      <c r="V31" s="50" t="s">
        <v>67</v>
      </c>
      <c r="W31" s="51" t="s">
        <v>86</v>
      </c>
      <c r="X31" s="62">
        <v>96</v>
      </c>
      <c r="Y31" s="64">
        <v>96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ht="14.4" x14ac:dyDescent="0.3">
      <c r="F32" s="49" t="s">
        <v>115</v>
      </c>
      <c r="G32" s="50" t="s">
        <v>116</v>
      </c>
      <c r="H32" s="50" t="s">
        <v>191</v>
      </c>
      <c r="I32" s="50" t="s">
        <v>117</v>
      </c>
      <c r="J32" s="50" t="s">
        <v>118</v>
      </c>
      <c r="K32" s="50" t="s">
        <v>61</v>
      </c>
      <c r="L32" s="50" t="s">
        <v>119</v>
      </c>
      <c r="M32" s="50" t="s">
        <v>120</v>
      </c>
      <c r="N32" s="50" t="s">
        <v>64</v>
      </c>
      <c r="O32" s="50" t="s">
        <v>65</v>
      </c>
      <c r="P32" s="50" t="s">
        <v>66</v>
      </c>
      <c r="Q32" s="50" t="s">
        <v>207</v>
      </c>
      <c r="R32" s="50" t="s">
        <v>193</v>
      </c>
      <c r="S32" s="50" t="s">
        <v>123</v>
      </c>
      <c r="T32" s="50" t="s">
        <v>124</v>
      </c>
      <c r="U32" s="50" t="s">
        <v>61</v>
      </c>
      <c r="V32" s="50" t="s">
        <v>67</v>
      </c>
      <c r="W32" s="51" t="s">
        <v>87</v>
      </c>
      <c r="X32" s="79">
        <v>10</v>
      </c>
      <c r="Y32" s="81">
        <v>10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ht="14.4" x14ac:dyDescent="0.3">
      <c r="F33" s="49" t="s">
        <v>115</v>
      </c>
      <c r="G33" s="50" t="s">
        <v>116</v>
      </c>
      <c r="H33" s="50" t="s">
        <v>191</v>
      </c>
      <c r="I33" s="50" t="s">
        <v>117</v>
      </c>
      <c r="J33" s="50" t="s">
        <v>118</v>
      </c>
      <c r="K33" s="50" t="s">
        <v>61</v>
      </c>
      <c r="L33" s="50" t="s">
        <v>119</v>
      </c>
      <c r="M33" s="50" t="s">
        <v>120</v>
      </c>
      <c r="N33" s="50" t="s">
        <v>64</v>
      </c>
      <c r="O33" s="50" t="s">
        <v>65</v>
      </c>
      <c r="P33" s="50" t="s">
        <v>66</v>
      </c>
      <c r="Q33" s="50" t="s">
        <v>207</v>
      </c>
      <c r="R33" s="50" t="s">
        <v>194</v>
      </c>
      <c r="S33" s="50" t="s">
        <v>145</v>
      </c>
      <c r="T33" s="50" t="s">
        <v>146</v>
      </c>
      <c r="U33" s="50" t="s">
        <v>61</v>
      </c>
      <c r="V33" s="50" t="s">
        <v>67</v>
      </c>
      <c r="W33" s="51" t="s">
        <v>87</v>
      </c>
      <c r="X33" s="62">
        <v>24</v>
      </c>
      <c r="Y33" s="64">
        <v>24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ht="14.4" x14ac:dyDescent="0.3">
      <c r="F34" s="49" t="s">
        <v>115</v>
      </c>
      <c r="G34" s="50" t="s">
        <v>116</v>
      </c>
      <c r="H34" s="50" t="s">
        <v>191</v>
      </c>
      <c r="I34" s="50" t="s">
        <v>117</v>
      </c>
      <c r="J34" s="50" t="s">
        <v>118</v>
      </c>
      <c r="K34" s="50" t="s">
        <v>61</v>
      </c>
      <c r="L34" s="50" t="s">
        <v>119</v>
      </c>
      <c r="M34" s="50" t="s">
        <v>120</v>
      </c>
      <c r="N34" s="50" t="s">
        <v>64</v>
      </c>
      <c r="O34" s="50" t="s">
        <v>65</v>
      </c>
      <c r="P34" s="50" t="s">
        <v>66</v>
      </c>
      <c r="Q34" s="50" t="s">
        <v>208</v>
      </c>
      <c r="R34" s="50" t="s">
        <v>193</v>
      </c>
      <c r="S34" s="50" t="s">
        <v>123</v>
      </c>
      <c r="T34" s="50" t="s">
        <v>124</v>
      </c>
      <c r="U34" s="50" t="s">
        <v>61</v>
      </c>
      <c r="V34" s="50" t="s">
        <v>67</v>
      </c>
      <c r="W34" s="51" t="s">
        <v>88</v>
      </c>
      <c r="X34" s="79">
        <v>10</v>
      </c>
      <c r="Y34" s="81">
        <v>10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ht="14.4" x14ac:dyDescent="0.3">
      <c r="F35" s="49" t="s">
        <v>115</v>
      </c>
      <c r="G35" s="50" t="s">
        <v>116</v>
      </c>
      <c r="H35" s="50" t="s">
        <v>191</v>
      </c>
      <c r="I35" s="50" t="s">
        <v>117</v>
      </c>
      <c r="J35" s="50" t="s">
        <v>118</v>
      </c>
      <c r="K35" s="50" t="s">
        <v>61</v>
      </c>
      <c r="L35" s="50" t="s">
        <v>119</v>
      </c>
      <c r="M35" s="50" t="s">
        <v>120</v>
      </c>
      <c r="N35" s="50" t="s">
        <v>64</v>
      </c>
      <c r="O35" s="50" t="s">
        <v>65</v>
      </c>
      <c r="P35" s="50" t="s">
        <v>66</v>
      </c>
      <c r="Q35" s="50" t="s">
        <v>209</v>
      </c>
      <c r="R35" s="50" t="s">
        <v>193</v>
      </c>
      <c r="S35" s="50" t="s">
        <v>123</v>
      </c>
      <c r="T35" s="50" t="s">
        <v>124</v>
      </c>
      <c r="U35" s="50" t="s">
        <v>61</v>
      </c>
      <c r="V35" s="50" t="s">
        <v>67</v>
      </c>
      <c r="W35" s="51" t="s">
        <v>210</v>
      </c>
      <c r="X35" s="79">
        <v>20</v>
      </c>
      <c r="Y35" s="81">
        <v>20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ht="14.4" x14ac:dyDescent="0.3">
      <c r="F36" s="49" t="s">
        <v>115</v>
      </c>
      <c r="G36" s="50" t="s">
        <v>116</v>
      </c>
      <c r="H36" s="50" t="s">
        <v>191</v>
      </c>
      <c r="I36" s="50" t="s">
        <v>117</v>
      </c>
      <c r="J36" s="50" t="s">
        <v>118</v>
      </c>
      <c r="K36" s="50" t="s">
        <v>61</v>
      </c>
      <c r="L36" s="50" t="s">
        <v>119</v>
      </c>
      <c r="M36" s="50" t="s">
        <v>120</v>
      </c>
      <c r="N36" s="50" t="s">
        <v>64</v>
      </c>
      <c r="O36" s="50" t="s">
        <v>65</v>
      </c>
      <c r="P36" s="50" t="s">
        <v>66</v>
      </c>
      <c r="Q36" s="50" t="s">
        <v>211</v>
      </c>
      <c r="R36" s="50" t="s">
        <v>193</v>
      </c>
      <c r="S36" s="50" t="s">
        <v>123</v>
      </c>
      <c r="T36" s="50" t="s">
        <v>124</v>
      </c>
      <c r="U36" s="50" t="s">
        <v>61</v>
      </c>
      <c r="V36" s="50" t="s">
        <v>67</v>
      </c>
      <c r="W36" s="51" t="s">
        <v>89</v>
      </c>
      <c r="X36" s="79">
        <v>20</v>
      </c>
      <c r="Y36" s="81">
        <v>20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ht="14.4" x14ac:dyDescent="0.3">
      <c r="F37" s="49" t="s">
        <v>115</v>
      </c>
      <c r="G37" s="50" t="s">
        <v>116</v>
      </c>
      <c r="H37" s="50" t="s">
        <v>191</v>
      </c>
      <c r="I37" s="50" t="s">
        <v>117</v>
      </c>
      <c r="J37" s="50" t="s">
        <v>118</v>
      </c>
      <c r="K37" s="50" t="s">
        <v>61</v>
      </c>
      <c r="L37" s="50" t="s">
        <v>119</v>
      </c>
      <c r="M37" s="50" t="s">
        <v>120</v>
      </c>
      <c r="N37" s="50" t="s">
        <v>64</v>
      </c>
      <c r="O37" s="50" t="s">
        <v>65</v>
      </c>
      <c r="P37" s="50" t="s">
        <v>66</v>
      </c>
      <c r="Q37" s="50" t="s">
        <v>211</v>
      </c>
      <c r="R37" s="50" t="s">
        <v>194</v>
      </c>
      <c r="S37" s="50" t="s">
        <v>145</v>
      </c>
      <c r="T37" s="50" t="s">
        <v>146</v>
      </c>
      <c r="U37" s="50" t="s">
        <v>61</v>
      </c>
      <c r="V37" s="50" t="s">
        <v>67</v>
      </c>
      <c r="W37" s="51" t="s">
        <v>89</v>
      </c>
      <c r="X37" s="62">
        <v>48</v>
      </c>
      <c r="Y37" s="64">
        <v>48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ht="14.4" x14ac:dyDescent="0.3">
      <c r="F38" s="49" t="s">
        <v>115</v>
      </c>
      <c r="G38" s="50" t="s">
        <v>116</v>
      </c>
      <c r="H38" s="50" t="s">
        <v>191</v>
      </c>
      <c r="I38" s="50" t="s">
        <v>117</v>
      </c>
      <c r="J38" s="50" t="s">
        <v>118</v>
      </c>
      <c r="K38" s="50" t="s">
        <v>61</v>
      </c>
      <c r="L38" s="50" t="s">
        <v>119</v>
      </c>
      <c r="M38" s="50" t="s">
        <v>120</v>
      </c>
      <c r="N38" s="50" t="s">
        <v>64</v>
      </c>
      <c r="O38" s="50" t="s">
        <v>65</v>
      </c>
      <c r="P38" s="50" t="s">
        <v>66</v>
      </c>
      <c r="Q38" s="50" t="s">
        <v>212</v>
      </c>
      <c r="R38" s="50" t="s">
        <v>193</v>
      </c>
      <c r="S38" s="50" t="s">
        <v>123</v>
      </c>
      <c r="T38" s="50" t="s">
        <v>124</v>
      </c>
      <c r="U38" s="50" t="s">
        <v>61</v>
      </c>
      <c r="V38" s="50" t="s">
        <v>67</v>
      </c>
      <c r="W38" s="51" t="s">
        <v>106</v>
      </c>
      <c r="X38" s="79">
        <v>20</v>
      </c>
      <c r="Y38" s="81">
        <v>20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ht="14.4" x14ac:dyDescent="0.3">
      <c r="F39" s="49" t="s">
        <v>115</v>
      </c>
      <c r="G39" s="50" t="s">
        <v>116</v>
      </c>
      <c r="H39" s="50" t="s">
        <v>191</v>
      </c>
      <c r="I39" s="50" t="s">
        <v>117</v>
      </c>
      <c r="J39" s="50" t="s">
        <v>118</v>
      </c>
      <c r="K39" s="50" t="s">
        <v>61</v>
      </c>
      <c r="L39" s="50" t="s">
        <v>119</v>
      </c>
      <c r="M39" s="50" t="s">
        <v>120</v>
      </c>
      <c r="N39" s="50" t="s">
        <v>64</v>
      </c>
      <c r="O39" s="50" t="s">
        <v>65</v>
      </c>
      <c r="P39" s="50" t="s">
        <v>66</v>
      </c>
      <c r="Q39" s="50" t="s">
        <v>213</v>
      </c>
      <c r="R39" s="50" t="s">
        <v>193</v>
      </c>
      <c r="S39" s="50" t="s">
        <v>123</v>
      </c>
      <c r="T39" s="50" t="s">
        <v>124</v>
      </c>
      <c r="U39" s="50" t="s">
        <v>61</v>
      </c>
      <c r="V39" s="50" t="s">
        <v>67</v>
      </c>
      <c r="W39" s="51" t="s">
        <v>94</v>
      </c>
      <c r="X39" s="79">
        <v>10</v>
      </c>
      <c r="Y39" s="81">
        <v>10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ht="14.4" x14ac:dyDescent="0.3">
      <c r="F40" s="49" t="s">
        <v>115</v>
      </c>
      <c r="G40" s="50" t="s">
        <v>116</v>
      </c>
      <c r="H40" s="50" t="s">
        <v>191</v>
      </c>
      <c r="I40" s="50" t="s">
        <v>117</v>
      </c>
      <c r="J40" s="50" t="s">
        <v>118</v>
      </c>
      <c r="K40" s="50" t="s">
        <v>61</v>
      </c>
      <c r="L40" s="50" t="s">
        <v>119</v>
      </c>
      <c r="M40" s="50" t="s">
        <v>120</v>
      </c>
      <c r="N40" s="50" t="s">
        <v>64</v>
      </c>
      <c r="O40" s="50" t="s">
        <v>65</v>
      </c>
      <c r="P40" s="50" t="s">
        <v>66</v>
      </c>
      <c r="Q40" s="50" t="s">
        <v>213</v>
      </c>
      <c r="R40" s="50" t="s">
        <v>194</v>
      </c>
      <c r="S40" s="50" t="s">
        <v>145</v>
      </c>
      <c r="T40" s="50" t="s">
        <v>146</v>
      </c>
      <c r="U40" s="50" t="s">
        <v>61</v>
      </c>
      <c r="V40" s="50" t="s">
        <v>67</v>
      </c>
      <c r="W40" s="51" t="s">
        <v>94</v>
      </c>
      <c r="X40" s="62">
        <v>48</v>
      </c>
      <c r="Y40" s="64">
        <v>48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ht="14.4" x14ac:dyDescent="0.3">
      <c r="F41" s="49" t="s">
        <v>115</v>
      </c>
      <c r="G41" s="50" t="s">
        <v>116</v>
      </c>
      <c r="H41" s="50" t="s">
        <v>191</v>
      </c>
      <c r="I41" s="50" t="s">
        <v>117</v>
      </c>
      <c r="J41" s="50" t="s">
        <v>118</v>
      </c>
      <c r="K41" s="50" t="s">
        <v>61</v>
      </c>
      <c r="L41" s="50" t="s">
        <v>119</v>
      </c>
      <c r="M41" s="50" t="s">
        <v>120</v>
      </c>
      <c r="N41" s="50" t="s">
        <v>64</v>
      </c>
      <c r="O41" s="50" t="s">
        <v>65</v>
      </c>
      <c r="P41" s="50" t="s">
        <v>66</v>
      </c>
      <c r="Q41" s="50" t="s">
        <v>214</v>
      </c>
      <c r="R41" s="50" t="s">
        <v>193</v>
      </c>
      <c r="S41" s="50" t="s">
        <v>123</v>
      </c>
      <c r="T41" s="50" t="s">
        <v>124</v>
      </c>
      <c r="U41" s="50" t="s">
        <v>61</v>
      </c>
      <c r="V41" s="50" t="s">
        <v>67</v>
      </c>
      <c r="W41" s="51" t="s">
        <v>105</v>
      </c>
      <c r="X41" s="79">
        <v>30</v>
      </c>
      <c r="Y41" s="81">
        <v>30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ht="14.4" x14ac:dyDescent="0.3">
      <c r="F42" s="49" t="s">
        <v>115</v>
      </c>
      <c r="G42" s="50" t="s">
        <v>116</v>
      </c>
      <c r="H42" s="50" t="s">
        <v>191</v>
      </c>
      <c r="I42" s="50" t="s">
        <v>117</v>
      </c>
      <c r="J42" s="50" t="s">
        <v>118</v>
      </c>
      <c r="K42" s="50" t="s">
        <v>61</v>
      </c>
      <c r="L42" s="50" t="s">
        <v>119</v>
      </c>
      <c r="M42" s="50" t="s">
        <v>120</v>
      </c>
      <c r="N42" s="50" t="s">
        <v>64</v>
      </c>
      <c r="O42" s="50" t="s">
        <v>65</v>
      </c>
      <c r="P42" s="50" t="s">
        <v>66</v>
      </c>
      <c r="Q42" s="50" t="s">
        <v>214</v>
      </c>
      <c r="R42" s="50" t="s">
        <v>194</v>
      </c>
      <c r="S42" s="50" t="s">
        <v>145</v>
      </c>
      <c r="T42" s="50" t="s">
        <v>146</v>
      </c>
      <c r="U42" s="50" t="s">
        <v>61</v>
      </c>
      <c r="V42" s="50" t="s">
        <v>67</v>
      </c>
      <c r="W42" s="51" t="s">
        <v>105</v>
      </c>
      <c r="X42" s="62">
        <v>24</v>
      </c>
      <c r="Y42" s="64">
        <v>24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ht="14.4" x14ac:dyDescent="0.3">
      <c r="F43" s="49" t="s">
        <v>115</v>
      </c>
      <c r="G43" s="50" t="s">
        <v>116</v>
      </c>
      <c r="H43" s="50" t="s">
        <v>191</v>
      </c>
      <c r="I43" s="50" t="s">
        <v>117</v>
      </c>
      <c r="J43" s="50" t="s">
        <v>118</v>
      </c>
      <c r="K43" s="50" t="s">
        <v>61</v>
      </c>
      <c r="L43" s="50" t="s">
        <v>119</v>
      </c>
      <c r="M43" s="50" t="s">
        <v>120</v>
      </c>
      <c r="N43" s="50" t="s">
        <v>64</v>
      </c>
      <c r="O43" s="50" t="s">
        <v>65</v>
      </c>
      <c r="P43" s="50" t="s">
        <v>66</v>
      </c>
      <c r="Q43" s="50" t="s">
        <v>215</v>
      </c>
      <c r="R43" s="50" t="s">
        <v>193</v>
      </c>
      <c r="S43" s="50" t="s">
        <v>123</v>
      </c>
      <c r="T43" s="50" t="s">
        <v>124</v>
      </c>
      <c r="U43" s="50" t="s">
        <v>61</v>
      </c>
      <c r="V43" s="50" t="s">
        <v>67</v>
      </c>
      <c r="W43" s="51" t="s">
        <v>90</v>
      </c>
      <c r="X43" s="79">
        <v>20</v>
      </c>
      <c r="Y43" s="81">
        <v>20</v>
      </c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ht="14.4" x14ac:dyDescent="0.3">
      <c r="F44" s="49" t="s">
        <v>115</v>
      </c>
      <c r="G44" s="50" t="s">
        <v>116</v>
      </c>
      <c r="H44" s="50" t="s">
        <v>191</v>
      </c>
      <c r="I44" s="50" t="s">
        <v>117</v>
      </c>
      <c r="J44" s="50" t="s">
        <v>118</v>
      </c>
      <c r="K44" s="50" t="s">
        <v>61</v>
      </c>
      <c r="L44" s="50" t="s">
        <v>119</v>
      </c>
      <c r="M44" s="50" t="s">
        <v>120</v>
      </c>
      <c r="N44" s="50" t="s">
        <v>64</v>
      </c>
      <c r="O44" s="50" t="s">
        <v>65</v>
      </c>
      <c r="P44" s="50" t="s">
        <v>66</v>
      </c>
      <c r="Q44" s="50" t="s">
        <v>216</v>
      </c>
      <c r="R44" s="50" t="s">
        <v>76</v>
      </c>
      <c r="S44" s="50" t="s">
        <v>141</v>
      </c>
      <c r="T44" s="50" t="s">
        <v>142</v>
      </c>
      <c r="U44" s="50" t="s">
        <v>61</v>
      </c>
      <c r="V44" s="50" t="s">
        <v>67</v>
      </c>
      <c r="W44" s="51" t="s">
        <v>108</v>
      </c>
      <c r="X44" s="61">
        <v>12</v>
      </c>
      <c r="Y44" s="63">
        <v>12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ht="14.4" x14ac:dyDescent="0.3">
      <c r="F45" s="49" t="s">
        <v>115</v>
      </c>
      <c r="G45" s="50" t="s">
        <v>116</v>
      </c>
      <c r="H45" s="50" t="s">
        <v>191</v>
      </c>
      <c r="I45" s="50" t="s">
        <v>117</v>
      </c>
      <c r="J45" s="50" t="s">
        <v>118</v>
      </c>
      <c r="K45" s="50" t="s">
        <v>61</v>
      </c>
      <c r="L45" s="50" t="s">
        <v>119</v>
      </c>
      <c r="M45" s="50" t="s">
        <v>120</v>
      </c>
      <c r="N45" s="50" t="s">
        <v>64</v>
      </c>
      <c r="O45" s="50" t="s">
        <v>65</v>
      </c>
      <c r="P45" s="50" t="s">
        <v>66</v>
      </c>
      <c r="Q45" s="50" t="s">
        <v>216</v>
      </c>
      <c r="R45" s="50" t="s">
        <v>193</v>
      </c>
      <c r="S45" s="50" t="s">
        <v>123</v>
      </c>
      <c r="T45" s="50" t="s">
        <v>124</v>
      </c>
      <c r="U45" s="50" t="s">
        <v>61</v>
      </c>
      <c r="V45" s="50" t="s">
        <v>67</v>
      </c>
      <c r="W45" s="51" t="s">
        <v>108</v>
      </c>
      <c r="X45" s="79">
        <v>40</v>
      </c>
      <c r="Y45" s="81">
        <v>40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ht="14.4" x14ac:dyDescent="0.3">
      <c r="F46" s="49" t="s">
        <v>115</v>
      </c>
      <c r="G46" s="50" t="s">
        <v>116</v>
      </c>
      <c r="H46" s="50" t="s">
        <v>191</v>
      </c>
      <c r="I46" s="50" t="s">
        <v>117</v>
      </c>
      <c r="J46" s="50" t="s">
        <v>118</v>
      </c>
      <c r="K46" s="50" t="s">
        <v>61</v>
      </c>
      <c r="L46" s="50" t="s">
        <v>119</v>
      </c>
      <c r="M46" s="50" t="s">
        <v>120</v>
      </c>
      <c r="N46" s="50" t="s">
        <v>64</v>
      </c>
      <c r="O46" s="50" t="s">
        <v>65</v>
      </c>
      <c r="P46" s="50" t="s">
        <v>66</v>
      </c>
      <c r="Q46" s="50" t="s">
        <v>216</v>
      </c>
      <c r="R46" s="50" t="s">
        <v>194</v>
      </c>
      <c r="S46" s="50" t="s">
        <v>145</v>
      </c>
      <c r="T46" s="50" t="s">
        <v>146</v>
      </c>
      <c r="U46" s="50" t="s">
        <v>61</v>
      </c>
      <c r="V46" s="50" t="s">
        <v>67</v>
      </c>
      <c r="W46" s="51" t="s">
        <v>108</v>
      </c>
      <c r="X46" s="62">
        <v>72</v>
      </c>
      <c r="Y46" s="64">
        <v>72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ht="14.4" x14ac:dyDescent="0.3">
      <c r="F47" s="49" t="s">
        <v>115</v>
      </c>
      <c r="G47" s="50" t="s">
        <v>116</v>
      </c>
      <c r="H47" s="50" t="s">
        <v>191</v>
      </c>
      <c r="I47" s="50" t="s">
        <v>117</v>
      </c>
      <c r="J47" s="50" t="s">
        <v>118</v>
      </c>
      <c r="K47" s="50" t="s">
        <v>61</v>
      </c>
      <c r="L47" s="50" t="s">
        <v>119</v>
      </c>
      <c r="M47" s="50" t="s">
        <v>120</v>
      </c>
      <c r="N47" s="50" t="s">
        <v>64</v>
      </c>
      <c r="O47" s="50" t="s">
        <v>65</v>
      </c>
      <c r="P47" s="50" t="s">
        <v>66</v>
      </c>
      <c r="Q47" s="50" t="s">
        <v>217</v>
      </c>
      <c r="R47" s="50" t="s">
        <v>193</v>
      </c>
      <c r="S47" s="50" t="s">
        <v>123</v>
      </c>
      <c r="T47" s="50" t="s">
        <v>124</v>
      </c>
      <c r="U47" s="50" t="s">
        <v>61</v>
      </c>
      <c r="V47" s="50" t="s">
        <v>67</v>
      </c>
      <c r="W47" s="51" t="s">
        <v>218</v>
      </c>
      <c r="X47" s="79">
        <v>30</v>
      </c>
      <c r="Y47" s="81">
        <v>30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ht="14.4" x14ac:dyDescent="0.3">
      <c r="F48" s="49" t="s">
        <v>115</v>
      </c>
      <c r="G48" s="50" t="s">
        <v>116</v>
      </c>
      <c r="H48" s="50" t="s">
        <v>191</v>
      </c>
      <c r="I48" s="50" t="s">
        <v>117</v>
      </c>
      <c r="J48" s="50" t="s">
        <v>118</v>
      </c>
      <c r="K48" s="50" t="s">
        <v>61</v>
      </c>
      <c r="L48" s="50" t="s">
        <v>119</v>
      </c>
      <c r="M48" s="50" t="s">
        <v>120</v>
      </c>
      <c r="N48" s="50" t="s">
        <v>64</v>
      </c>
      <c r="O48" s="50" t="s">
        <v>65</v>
      </c>
      <c r="P48" s="50" t="s">
        <v>66</v>
      </c>
      <c r="Q48" s="50" t="s">
        <v>217</v>
      </c>
      <c r="R48" s="50" t="s">
        <v>194</v>
      </c>
      <c r="S48" s="50" t="s">
        <v>145</v>
      </c>
      <c r="T48" s="50" t="s">
        <v>146</v>
      </c>
      <c r="U48" s="50" t="s">
        <v>61</v>
      </c>
      <c r="V48" s="50" t="s">
        <v>67</v>
      </c>
      <c r="W48" s="51" t="s">
        <v>218</v>
      </c>
      <c r="X48" s="62">
        <v>24</v>
      </c>
      <c r="Y48" s="64">
        <v>24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ht="14.4" x14ac:dyDescent="0.3">
      <c r="F49" s="49" t="s">
        <v>115</v>
      </c>
      <c r="G49" s="50" t="s">
        <v>116</v>
      </c>
      <c r="H49" s="50" t="s">
        <v>191</v>
      </c>
      <c r="I49" s="50" t="s">
        <v>117</v>
      </c>
      <c r="J49" s="50" t="s">
        <v>118</v>
      </c>
      <c r="K49" s="50" t="s">
        <v>61</v>
      </c>
      <c r="L49" s="50" t="s">
        <v>119</v>
      </c>
      <c r="M49" s="50" t="s">
        <v>120</v>
      </c>
      <c r="N49" s="50" t="s">
        <v>64</v>
      </c>
      <c r="O49" s="50" t="s">
        <v>65</v>
      </c>
      <c r="P49" s="50" t="s">
        <v>66</v>
      </c>
      <c r="Q49" s="50" t="s">
        <v>219</v>
      </c>
      <c r="R49" s="50" t="s">
        <v>193</v>
      </c>
      <c r="S49" s="50" t="s">
        <v>123</v>
      </c>
      <c r="T49" s="50" t="s">
        <v>124</v>
      </c>
      <c r="U49" s="50" t="s">
        <v>61</v>
      </c>
      <c r="V49" s="50" t="s">
        <v>67</v>
      </c>
      <c r="W49" s="51" t="s">
        <v>220</v>
      </c>
      <c r="X49" s="79">
        <v>30</v>
      </c>
      <c r="Y49" s="81">
        <v>30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ht="14.4" x14ac:dyDescent="0.3">
      <c r="F50" s="49" t="s">
        <v>115</v>
      </c>
      <c r="G50" s="50" t="s">
        <v>116</v>
      </c>
      <c r="H50" s="50" t="s">
        <v>191</v>
      </c>
      <c r="I50" s="50" t="s">
        <v>117</v>
      </c>
      <c r="J50" s="50" t="s">
        <v>118</v>
      </c>
      <c r="K50" s="50" t="s">
        <v>61</v>
      </c>
      <c r="L50" s="50" t="s">
        <v>119</v>
      </c>
      <c r="M50" s="50" t="s">
        <v>120</v>
      </c>
      <c r="N50" s="50" t="s">
        <v>64</v>
      </c>
      <c r="O50" s="50" t="s">
        <v>65</v>
      </c>
      <c r="P50" s="50" t="s">
        <v>66</v>
      </c>
      <c r="Q50" s="50" t="s">
        <v>219</v>
      </c>
      <c r="R50" s="50" t="s">
        <v>194</v>
      </c>
      <c r="S50" s="50" t="s">
        <v>145</v>
      </c>
      <c r="T50" s="50" t="s">
        <v>146</v>
      </c>
      <c r="U50" s="50" t="s">
        <v>61</v>
      </c>
      <c r="V50" s="50" t="s">
        <v>67</v>
      </c>
      <c r="W50" s="51" t="s">
        <v>220</v>
      </c>
      <c r="X50" s="62">
        <v>24</v>
      </c>
      <c r="Y50" s="64">
        <v>24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ht="14.4" x14ac:dyDescent="0.3">
      <c r="F51" s="49" t="s">
        <v>115</v>
      </c>
      <c r="G51" s="50" t="s">
        <v>116</v>
      </c>
      <c r="H51" s="50" t="s">
        <v>191</v>
      </c>
      <c r="I51" s="50" t="s">
        <v>117</v>
      </c>
      <c r="J51" s="50" t="s">
        <v>118</v>
      </c>
      <c r="K51" s="50" t="s">
        <v>61</v>
      </c>
      <c r="L51" s="50" t="s">
        <v>119</v>
      </c>
      <c r="M51" s="50" t="s">
        <v>120</v>
      </c>
      <c r="N51" s="50" t="s">
        <v>64</v>
      </c>
      <c r="O51" s="50" t="s">
        <v>65</v>
      </c>
      <c r="P51" s="50" t="s">
        <v>66</v>
      </c>
      <c r="Q51" s="50" t="s">
        <v>221</v>
      </c>
      <c r="R51" s="50" t="s">
        <v>193</v>
      </c>
      <c r="S51" s="50" t="s">
        <v>123</v>
      </c>
      <c r="T51" s="50" t="s">
        <v>124</v>
      </c>
      <c r="U51" s="50" t="s">
        <v>61</v>
      </c>
      <c r="V51" s="50" t="s">
        <v>67</v>
      </c>
      <c r="W51" s="51" t="s">
        <v>222</v>
      </c>
      <c r="X51" s="79">
        <v>20</v>
      </c>
      <c r="Y51" s="81">
        <v>20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ht="14.4" x14ac:dyDescent="0.3">
      <c r="F52" s="49" t="s">
        <v>115</v>
      </c>
      <c r="G52" s="50" t="s">
        <v>116</v>
      </c>
      <c r="H52" s="50" t="s">
        <v>191</v>
      </c>
      <c r="I52" s="50" t="s">
        <v>117</v>
      </c>
      <c r="J52" s="50" t="s">
        <v>118</v>
      </c>
      <c r="K52" s="50" t="s">
        <v>61</v>
      </c>
      <c r="L52" s="50" t="s">
        <v>119</v>
      </c>
      <c r="M52" s="50" t="s">
        <v>120</v>
      </c>
      <c r="N52" s="50" t="s">
        <v>64</v>
      </c>
      <c r="O52" s="50" t="s">
        <v>65</v>
      </c>
      <c r="P52" s="50" t="s">
        <v>66</v>
      </c>
      <c r="Q52" s="50" t="s">
        <v>221</v>
      </c>
      <c r="R52" s="50" t="s">
        <v>194</v>
      </c>
      <c r="S52" s="50" t="s">
        <v>145</v>
      </c>
      <c r="T52" s="50" t="s">
        <v>146</v>
      </c>
      <c r="U52" s="50" t="s">
        <v>61</v>
      </c>
      <c r="V52" s="50" t="s">
        <v>67</v>
      </c>
      <c r="W52" s="51" t="s">
        <v>222</v>
      </c>
      <c r="X52" s="62">
        <v>24</v>
      </c>
      <c r="Y52" s="64">
        <v>24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ht="14.4" x14ac:dyDescent="0.3">
      <c r="F53" s="49" t="s">
        <v>115</v>
      </c>
      <c r="G53" s="50" t="s">
        <v>116</v>
      </c>
      <c r="H53" s="50" t="s">
        <v>191</v>
      </c>
      <c r="I53" s="50" t="s">
        <v>117</v>
      </c>
      <c r="J53" s="50" t="s">
        <v>118</v>
      </c>
      <c r="K53" s="50" t="s">
        <v>61</v>
      </c>
      <c r="L53" s="50" t="s">
        <v>119</v>
      </c>
      <c r="M53" s="50" t="s">
        <v>120</v>
      </c>
      <c r="N53" s="50" t="s">
        <v>64</v>
      </c>
      <c r="O53" s="50" t="s">
        <v>65</v>
      </c>
      <c r="P53" s="50" t="s">
        <v>66</v>
      </c>
      <c r="Q53" s="50" t="s">
        <v>223</v>
      </c>
      <c r="R53" s="50" t="s">
        <v>193</v>
      </c>
      <c r="S53" s="50" t="s">
        <v>123</v>
      </c>
      <c r="T53" s="50" t="s">
        <v>124</v>
      </c>
      <c r="U53" s="50" t="s">
        <v>61</v>
      </c>
      <c r="V53" s="50" t="s">
        <v>67</v>
      </c>
      <c r="W53" s="51" t="s">
        <v>224</v>
      </c>
      <c r="X53" s="79">
        <v>30</v>
      </c>
      <c r="Y53" s="81">
        <v>30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ht="14.4" x14ac:dyDescent="0.3">
      <c r="F54" s="49" t="s">
        <v>115</v>
      </c>
      <c r="G54" s="50" t="s">
        <v>116</v>
      </c>
      <c r="H54" s="50" t="s">
        <v>191</v>
      </c>
      <c r="I54" s="50" t="s">
        <v>117</v>
      </c>
      <c r="J54" s="50" t="s">
        <v>118</v>
      </c>
      <c r="K54" s="50" t="s">
        <v>61</v>
      </c>
      <c r="L54" s="50" t="s">
        <v>119</v>
      </c>
      <c r="M54" s="50" t="s">
        <v>120</v>
      </c>
      <c r="N54" s="50" t="s">
        <v>64</v>
      </c>
      <c r="O54" s="50" t="s">
        <v>65</v>
      </c>
      <c r="P54" s="50" t="s">
        <v>66</v>
      </c>
      <c r="Q54" s="50" t="s">
        <v>223</v>
      </c>
      <c r="R54" s="50" t="s">
        <v>194</v>
      </c>
      <c r="S54" s="50" t="s">
        <v>145</v>
      </c>
      <c r="T54" s="50" t="s">
        <v>146</v>
      </c>
      <c r="U54" s="50" t="s">
        <v>61</v>
      </c>
      <c r="V54" s="50" t="s">
        <v>67</v>
      </c>
      <c r="W54" s="51" t="s">
        <v>224</v>
      </c>
      <c r="X54" s="62">
        <v>48</v>
      </c>
      <c r="Y54" s="64">
        <v>48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ht="14.4" x14ac:dyDescent="0.3">
      <c r="F55" s="49" t="s">
        <v>115</v>
      </c>
      <c r="G55" s="50" t="s">
        <v>116</v>
      </c>
      <c r="H55" s="50" t="s">
        <v>191</v>
      </c>
      <c r="I55" s="50" t="s">
        <v>117</v>
      </c>
      <c r="J55" s="50" t="s">
        <v>118</v>
      </c>
      <c r="K55" s="50" t="s">
        <v>61</v>
      </c>
      <c r="L55" s="50" t="s">
        <v>119</v>
      </c>
      <c r="M55" s="50" t="s">
        <v>120</v>
      </c>
      <c r="N55" s="50" t="s">
        <v>64</v>
      </c>
      <c r="O55" s="50" t="s">
        <v>65</v>
      </c>
      <c r="P55" s="50" t="s">
        <v>66</v>
      </c>
      <c r="Q55" s="50" t="s">
        <v>225</v>
      </c>
      <c r="R55" s="50" t="s">
        <v>193</v>
      </c>
      <c r="S55" s="50" t="s">
        <v>123</v>
      </c>
      <c r="T55" s="50" t="s">
        <v>124</v>
      </c>
      <c r="U55" s="50" t="s">
        <v>61</v>
      </c>
      <c r="V55" s="50" t="s">
        <v>67</v>
      </c>
      <c r="W55" s="51" t="s">
        <v>226</v>
      </c>
      <c r="X55" s="79">
        <v>30</v>
      </c>
      <c r="Y55" s="81">
        <v>30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ht="14.4" x14ac:dyDescent="0.3">
      <c r="F56" s="49" t="s">
        <v>115</v>
      </c>
      <c r="G56" s="50" t="s">
        <v>116</v>
      </c>
      <c r="H56" s="50" t="s">
        <v>191</v>
      </c>
      <c r="I56" s="50" t="s">
        <v>117</v>
      </c>
      <c r="J56" s="50" t="s">
        <v>118</v>
      </c>
      <c r="K56" s="50" t="s">
        <v>61</v>
      </c>
      <c r="L56" s="50" t="s">
        <v>119</v>
      </c>
      <c r="M56" s="50" t="s">
        <v>120</v>
      </c>
      <c r="N56" s="50" t="s">
        <v>64</v>
      </c>
      <c r="O56" s="50" t="s">
        <v>65</v>
      </c>
      <c r="P56" s="50" t="s">
        <v>66</v>
      </c>
      <c r="Q56" s="50" t="s">
        <v>225</v>
      </c>
      <c r="R56" s="50" t="s">
        <v>194</v>
      </c>
      <c r="S56" s="50" t="s">
        <v>145</v>
      </c>
      <c r="T56" s="50" t="s">
        <v>146</v>
      </c>
      <c r="U56" s="50" t="s">
        <v>61</v>
      </c>
      <c r="V56" s="50" t="s">
        <v>67</v>
      </c>
      <c r="W56" s="51" t="s">
        <v>226</v>
      </c>
      <c r="X56" s="62">
        <v>24</v>
      </c>
      <c r="Y56" s="64">
        <v>24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ht="14.4" x14ac:dyDescent="0.3">
      <c r="F57" s="49" t="s">
        <v>115</v>
      </c>
      <c r="G57" s="50" t="s">
        <v>116</v>
      </c>
      <c r="H57" s="50" t="s">
        <v>191</v>
      </c>
      <c r="I57" s="50" t="s">
        <v>117</v>
      </c>
      <c r="J57" s="50" t="s">
        <v>118</v>
      </c>
      <c r="K57" s="50" t="s">
        <v>61</v>
      </c>
      <c r="L57" s="50" t="s">
        <v>119</v>
      </c>
      <c r="M57" s="50" t="s">
        <v>120</v>
      </c>
      <c r="N57" s="50" t="s">
        <v>64</v>
      </c>
      <c r="O57" s="50" t="s">
        <v>65</v>
      </c>
      <c r="P57" s="50" t="s">
        <v>66</v>
      </c>
      <c r="Q57" s="50" t="s">
        <v>227</v>
      </c>
      <c r="R57" s="50" t="s">
        <v>193</v>
      </c>
      <c r="S57" s="50" t="s">
        <v>123</v>
      </c>
      <c r="T57" s="50" t="s">
        <v>124</v>
      </c>
      <c r="U57" s="50" t="s">
        <v>61</v>
      </c>
      <c r="V57" s="50" t="s">
        <v>67</v>
      </c>
      <c r="W57" s="51" t="s">
        <v>228</v>
      </c>
      <c r="X57" s="79">
        <v>20</v>
      </c>
      <c r="Y57" s="81">
        <v>20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ht="14.4" x14ac:dyDescent="0.3">
      <c r="F58" s="49" t="s">
        <v>115</v>
      </c>
      <c r="G58" s="50" t="s">
        <v>116</v>
      </c>
      <c r="H58" s="50" t="s">
        <v>191</v>
      </c>
      <c r="I58" s="50" t="s">
        <v>117</v>
      </c>
      <c r="J58" s="50" t="s">
        <v>118</v>
      </c>
      <c r="K58" s="50" t="s">
        <v>61</v>
      </c>
      <c r="L58" s="50" t="s">
        <v>119</v>
      </c>
      <c r="M58" s="50" t="s">
        <v>120</v>
      </c>
      <c r="N58" s="50" t="s">
        <v>64</v>
      </c>
      <c r="O58" s="50" t="s">
        <v>65</v>
      </c>
      <c r="P58" s="50" t="s">
        <v>66</v>
      </c>
      <c r="Q58" s="50" t="s">
        <v>227</v>
      </c>
      <c r="R58" s="50" t="s">
        <v>194</v>
      </c>
      <c r="S58" s="50" t="s">
        <v>145</v>
      </c>
      <c r="T58" s="50" t="s">
        <v>146</v>
      </c>
      <c r="U58" s="50" t="s">
        <v>61</v>
      </c>
      <c r="V58" s="50" t="s">
        <v>67</v>
      </c>
      <c r="W58" s="51" t="s">
        <v>228</v>
      </c>
      <c r="X58" s="62">
        <v>24</v>
      </c>
      <c r="Y58" s="64">
        <v>24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ht="14.4" x14ac:dyDescent="0.3">
      <c r="F59" s="49" t="s">
        <v>115</v>
      </c>
      <c r="G59" s="50" t="s">
        <v>116</v>
      </c>
      <c r="H59" s="50" t="s">
        <v>191</v>
      </c>
      <c r="I59" s="50" t="s">
        <v>117</v>
      </c>
      <c r="J59" s="50" t="s">
        <v>118</v>
      </c>
      <c r="K59" s="50" t="s">
        <v>61</v>
      </c>
      <c r="L59" s="50" t="s">
        <v>119</v>
      </c>
      <c r="M59" s="50" t="s">
        <v>120</v>
      </c>
      <c r="N59" s="50" t="s">
        <v>64</v>
      </c>
      <c r="O59" s="50" t="s">
        <v>65</v>
      </c>
      <c r="P59" s="50" t="s">
        <v>66</v>
      </c>
      <c r="Q59" s="50" t="s">
        <v>229</v>
      </c>
      <c r="R59" s="50" t="s">
        <v>193</v>
      </c>
      <c r="S59" s="50" t="s">
        <v>123</v>
      </c>
      <c r="T59" s="50" t="s">
        <v>124</v>
      </c>
      <c r="U59" s="50" t="s">
        <v>61</v>
      </c>
      <c r="V59" s="50" t="s">
        <v>67</v>
      </c>
      <c r="W59" s="51" t="s">
        <v>230</v>
      </c>
      <c r="X59" s="79">
        <v>20</v>
      </c>
      <c r="Y59" s="81">
        <v>20</v>
      </c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ht="14.4" x14ac:dyDescent="0.3">
      <c r="F60" s="49" t="s">
        <v>115</v>
      </c>
      <c r="G60" s="50" t="s">
        <v>116</v>
      </c>
      <c r="H60" s="50" t="s">
        <v>191</v>
      </c>
      <c r="I60" s="50" t="s">
        <v>117</v>
      </c>
      <c r="J60" s="50" t="s">
        <v>118</v>
      </c>
      <c r="K60" s="50" t="s">
        <v>61</v>
      </c>
      <c r="L60" s="50" t="s">
        <v>119</v>
      </c>
      <c r="M60" s="50" t="s">
        <v>120</v>
      </c>
      <c r="N60" s="50" t="s">
        <v>64</v>
      </c>
      <c r="O60" s="50" t="s">
        <v>65</v>
      </c>
      <c r="P60" s="50" t="s">
        <v>66</v>
      </c>
      <c r="Q60" s="50" t="s">
        <v>231</v>
      </c>
      <c r="R60" s="50" t="s">
        <v>193</v>
      </c>
      <c r="S60" s="50" t="s">
        <v>123</v>
      </c>
      <c r="T60" s="50" t="s">
        <v>124</v>
      </c>
      <c r="U60" s="50" t="s">
        <v>61</v>
      </c>
      <c r="V60" s="50" t="s">
        <v>67</v>
      </c>
      <c r="W60" s="51" t="s">
        <v>232</v>
      </c>
      <c r="X60" s="79">
        <v>30</v>
      </c>
      <c r="Y60" s="81">
        <v>30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ht="14.4" x14ac:dyDescent="0.3">
      <c r="F61" s="49" t="s">
        <v>115</v>
      </c>
      <c r="G61" s="50" t="s">
        <v>116</v>
      </c>
      <c r="H61" s="50" t="s">
        <v>191</v>
      </c>
      <c r="I61" s="50" t="s">
        <v>117</v>
      </c>
      <c r="J61" s="50" t="s">
        <v>118</v>
      </c>
      <c r="K61" s="50" t="s">
        <v>61</v>
      </c>
      <c r="L61" s="50" t="s">
        <v>119</v>
      </c>
      <c r="M61" s="50" t="s">
        <v>120</v>
      </c>
      <c r="N61" s="50" t="s">
        <v>64</v>
      </c>
      <c r="O61" s="50" t="s">
        <v>65</v>
      </c>
      <c r="P61" s="50" t="s">
        <v>66</v>
      </c>
      <c r="Q61" s="50" t="s">
        <v>231</v>
      </c>
      <c r="R61" s="50" t="s">
        <v>194</v>
      </c>
      <c r="S61" s="50" t="s">
        <v>145</v>
      </c>
      <c r="T61" s="50" t="s">
        <v>146</v>
      </c>
      <c r="U61" s="50" t="s">
        <v>61</v>
      </c>
      <c r="V61" s="50" t="s">
        <v>67</v>
      </c>
      <c r="W61" s="51" t="s">
        <v>232</v>
      </c>
      <c r="X61" s="62">
        <v>48</v>
      </c>
      <c r="Y61" s="64">
        <v>48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ht="14.4" x14ac:dyDescent="0.3">
      <c r="F62" s="49" t="s">
        <v>115</v>
      </c>
      <c r="G62" s="50" t="s">
        <v>116</v>
      </c>
      <c r="H62" s="50" t="s">
        <v>191</v>
      </c>
      <c r="I62" s="50" t="s">
        <v>117</v>
      </c>
      <c r="J62" s="50" t="s">
        <v>118</v>
      </c>
      <c r="K62" s="50" t="s">
        <v>61</v>
      </c>
      <c r="L62" s="50" t="s">
        <v>119</v>
      </c>
      <c r="M62" s="50" t="s">
        <v>120</v>
      </c>
      <c r="N62" s="50" t="s">
        <v>64</v>
      </c>
      <c r="O62" s="50" t="s">
        <v>65</v>
      </c>
      <c r="P62" s="50" t="s">
        <v>66</v>
      </c>
      <c r="Q62" s="50" t="s">
        <v>233</v>
      </c>
      <c r="R62" s="50" t="s">
        <v>193</v>
      </c>
      <c r="S62" s="50" t="s">
        <v>123</v>
      </c>
      <c r="T62" s="50" t="s">
        <v>124</v>
      </c>
      <c r="U62" s="50" t="s">
        <v>61</v>
      </c>
      <c r="V62" s="50" t="s">
        <v>67</v>
      </c>
      <c r="W62" s="51" t="s">
        <v>234</v>
      </c>
      <c r="X62" s="79">
        <v>40</v>
      </c>
      <c r="Y62" s="81">
        <v>40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ht="14.4" x14ac:dyDescent="0.3">
      <c r="F63" s="49" t="s">
        <v>115</v>
      </c>
      <c r="G63" s="50" t="s">
        <v>116</v>
      </c>
      <c r="H63" s="50" t="s">
        <v>191</v>
      </c>
      <c r="I63" s="50" t="s">
        <v>117</v>
      </c>
      <c r="J63" s="50" t="s">
        <v>118</v>
      </c>
      <c r="K63" s="50" t="s">
        <v>61</v>
      </c>
      <c r="L63" s="50" t="s">
        <v>119</v>
      </c>
      <c r="M63" s="50" t="s">
        <v>120</v>
      </c>
      <c r="N63" s="50" t="s">
        <v>64</v>
      </c>
      <c r="O63" s="50" t="s">
        <v>65</v>
      </c>
      <c r="P63" s="50" t="s">
        <v>66</v>
      </c>
      <c r="Q63" s="50" t="s">
        <v>233</v>
      </c>
      <c r="R63" s="50" t="s">
        <v>194</v>
      </c>
      <c r="S63" s="50" t="s">
        <v>145</v>
      </c>
      <c r="T63" s="50" t="s">
        <v>146</v>
      </c>
      <c r="U63" s="50" t="s">
        <v>61</v>
      </c>
      <c r="V63" s="50" t="s">
        <v>67</v>
      </c>
      <c r="W63" s="51" t="s">
        <v>234</v>
      </c>
      <c r="X63" s="62">
        <v>48</v>
      </c>
      <c r="Y63" s="64">
        <v>48</v>
      </c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ht="14.4" x14ac:dyDescent="0.3">
      <c r="F64" s="49" t="s">
        <v>115</v>
      </c>
      <c r="G64" s="50" t="s">
        <v>116</v>
      </c>
      <c r="H64" s="50" t="s">
        <v>191</v>
      </c>
      <c r="I64" s="50" t="s">
        <v>117</v>
      </c>
      <c r="J64" s="50" t="s">
        <v>118</v>
      </c>
      <c r="K64" s="50" t="s">
        <v>61</v>
      </c>
      <c r="L64" s="50" t="s">
        <v>119</v>
      </c>
      <c r="M64" s="50" t="s">
        <v>120</v>
      </c>
      <c r="N64" s="50" t="s">
        <v>64</v>
      </c>
      <c r="O64" s="50" t="s">
        <v>65</v>
      </c>
      <c r="P64" s="50" t="s">
        <v>66</v>
      </c>
      <c r="Q64" s="50" t="s">
        <v>235</v>
      </c>
      <c r="R64" s="50" t="s">
        <v>193</v>
      </c>
      <c r="S64" s="50" t="s">
        <v>123</v>
      </c>
      <c r="T64" s="50" t="s">
        <v>124</v>
      </c>
      <c r="U64" s="50" t="s">
        <v>61</v>
      </c>
      <c r="V64" s="50" t="s">
        <v>67</v>
      </c>
      <c r="W64" s="51" t="s">
        <v>236</v>
      </c>
      <c r="X64" s="79">
        <v>20</v>
      </c>
      <c r="Y64" s="81">
        <v>20</v>
      </c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ht="14.4" x14ac:dyDescent="0.3">
      <c r="F65" s="49" t="s">
        <v>115</v>
      </c>
      <c r="G65" s="50" t="s">
        <v>116</v>
      </c>
      <c r="H65" s="50" t="s">
        <v>191</v>
      </c>
      <c r="I65" s="50" t="s">
        <v>117</v>
      </c>
      <c r="J65" s="50" t="s">
        <v>118</v>
      </c>
      <c r="K65" s="50" t="s">
        <v>61</v>
      </c>
      <c r="L65" s="50" t="s">
        <v>119</v>
      </c>
      <c r="M65" s="50" t="s">
        <v>120</v>
      </c>
      <c r="N65" s="50" t="s">
        <v>64</v>
      </c>
      <c r="O65" s="50" t="s">
        <v>65</v>
      </c>
      <c r="P65" s="50" t="s">
        <v>66</v>
      </c>
      <c r="Q65" s="50" t="s">
        <v>235</v>
      </c>
      <c r="R65" s="50" t="s">
        <v>194</v>
      </c>
      <c r="S65" s="50" t="s">
        <v>145</v>
      </c>
      <c r="T65" s="50" t="s">
        <v>146</v>
      </c>
      <c r="U65" s="50" t="s">
        <v>61</v>
      </c>
      <c r="V65" s="50" t="s">
        <v>67</v>
      </c>
      <c r="W65" s="51" t="s">
        <v>236</v>
      </c>
      <c r="X65" s="62">
        <v>24</v>
      </c>
      <c r="Y65" s="64">
        <v>24</v>
      </c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ht="14.4" x14ac:dyDescent="0.3">
      <c r="F66" s="49" t="s">
        <v>115</v>
      </c>
      <c r="G66" s="50" t="s">
        <v>116</v>
      </c>
      <c r="H66" s="50" t="s">
        <v>191</v>
      </c>
      <c r="I66" s="50" t="s">
        <v>117</v>
      </c>
      <c r="J66" s="50" t="s">
        <v>118</v>
      </c>
      <c r="K66" s="50" t="s">
        <v>61</v>
      </c>
      <c r="L66" s="50" t="s">
        <v>119</v>
      </c>
      <c r="M66" s="50" t="s">
        <v>120</v>
      </c>
      <c r="N66" s="50" t="s">
        <v>64</v>
      </c>
      <c r="O66" s="50" t="s">
        <v>65</v>
      </c>
      <c r="P66" s="50" t="s">
        <v>79</v>
      </c>
      <c r="Q66" s="50" t="s">
        <v>237</v>
      </c>
      <c r="R66" s="50" t="s">
        <v>80</v>
      </c>
      <c r="S66" s="50" t="s">
        <v>131</v>
      </c>
      <c r="T66" s="50" t="s">
        <v>132</v>
      </c>
      <c r="U66" s="50" t="s">
        <v>61</v>
      </c>
      <c r="V66" s="50" t="s">
        <v>81</v>
      </c>
      <c r="W66" s="51" t="s">
        <v>91</v>
      </c>
      <c r="X66" s="62">
        <v>8</v>
      </c>
      <c r="Y66" s="64">
        <v>8</v>
      </c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ht="14.4" x14ac:dyDescent="0.3">
      <c r="F67" s="49" t="s">
        <v>115</v>
      </c>
      <c r="G67" s="50" t="s">
        <v>116</v>
      </c>
      <c r="H67" s="50" t="s">
        <v>191</v>
      </c>
      <c r="I67" s="50" t="s">
        <v>117</v>
      </c>
      <c r="J67" s="50" t="s">
        <v>118</v>
      </c>
      <c r="K67" s="50" t="s">
        <v>61</v>
      </c>
      <c r="L67" s="50" t="s">
        <v>119</v>
      </c>
      <c r="M67" s="50" t="s">
        <v>120</v>
      </c>
      <c r="N67" s="50" t="s">
        <v>64</v>
      </c>
      <c r="O67" s="50" t="s">
        <v>65</v>
      </c>
      <c r="P67" s="50" t="s">
        <v>79</v>
      </c>
      <c r="Q67" s="50" t="s">
        <v>238</v>
      </c>
      <c r="R67" s="50" t="s">
        <v>80</v>
      </c>
      <c r="S67" s="50" t="s">
        <v>131</v>
      </c>
      <c r="T67" s="50" t="s">
        <v>132</v>
      </c>
      <c r="U67" s="50" t="s">
        <v>61</v>
      </c>
      <c r="V67" s="50" t="s">
        <v>81</v>
      </c>
      <c r="W67" s="51" t="s">
        <v>70</v>
      </c>
      <c r="X67" s="62">
        <v>8</v>
      </c>
      <c r="Y67" s="64">
        <v>8</v>
      </c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ht="14.4" x14ac:dyDescent="0.3">
      <c r="F68" s="49" t="s">
        <v>115</v>
      </c>
      <c r="G68" s="50" t="s">
        <v>116</v>
      </c>
      <c r="H68" s="50" t="s">
        <v>191</v>
      </c>
      <c r="I68" s="50" t="s">
        <v>117</v>
      </c>
      <c r="J68" s="50" t="s">
        <v>118</v>
      </c>
      <c r="K68" s="50" t="s">
        <v>61</v>
      </c>
      <c r="L68" s="50" t="s">
        <v>119</v>
      </c>
      <c r="M68" s="50" t="s">
        <v>120</v>
      </c>
      <c r="N68" s="50" t="s">
        <v>64</v>
      </c>
      <c r="O68" s="50" t="s">
        <v>65</v>
      </c>
      <c r="P68" s="50" t="s">
        <v>79</v>
      </c>
      <c r="Q68" s="50" t="s">
        <v>239</v>
      </c>
      <c r="R68" s="50" t="s">
        <v>80</v>
      </c>
      <c r="S68" s="50" t="s">
        <v>131</v>
      </c>
      <c r="T68" s="50" t="s">
        <v>132</v>
      </c>
      <c r="U68" s="50" t="s">
        <v>61</v>
      </c>
      <c r="V68" s="50" t="s">
        <v>81</v>
      </c>
      <c r="W68" s="51" t="s">
        <v>73</v>
      </c>
      <c r="X68" s="62">
        <v>8</v>
      </c>
      <c r="Y68" s="64">
        <v>8</v>
      </c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ht="14.4" x14ac:dyDescent="0.3">
      <c r="F69" s="49" t="s">
        <v>115</v>
      </c>
      <c r="G69" s="50" t="s">
        <v>116</v>
      </c>
      <c r="H69" s="50" t="s">
        <v>191</v>
      </c>
      <c r="I69" s="50" t="s">
        <v>117</v>
      </c>
      <c r="J69" s="50" t="s">
        <v>118</v>
      </c>
      <c r="K69" s="50" t="s">
        <v>61</v>
      </c>
      <c r="L69" s="50" t="s">
        <v>119</v>
      </c>
      <c r="M69" s="50" t="s">
        <v>120</v>
      </c>
      <c r="N69" s="50" t="s">
        <v>64</v>
      </c>
      <c r="O69" s="50" t="s">
        <v>65</v>
      </c>
      <c r="P69" s="50" t="s">
        <v>79</v>
      </c>
      <c r="Q69" s="50" t="s">
        <v>240</v>
      </c>
      <c r="R69" s="50" t="s">
        <v>80</v>
      </c>
      <c r="S69" s="50" t="s">
        <v>131</v>
      </c>
      <c r="T69" s="50" t="s">
        <v>132</v>
      </c>
      <c r="U69" s="50" t="s">
        <v>61</v>
      </c>
      <c r="V69" s="50" t="s">
        <v>81</v>
      </c>
      <c r="W69" s="51" t="s">
        <v>83</v>
      </c>
      <c r="X69" s="62">
        <v>8</v>
      </c>
      <c r="Y69" s="64">
        <v>8</v>
      </c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ht="14.4" x14ac:dyDescent="0.3">
      <c r="F70" s="49" t="s">
        <v>115</v>
      </c>
      <c r="G70" s="50" t="s">
        <v>116</v>
      </c>
      <c r="H70" s="50" t="s">
        <v>191</v>
      </c>
      <c r="I70" s="50" t="s">
        <v>117</v>
      </c>
      <c r="J70" s="50" t="s">
        <v>118</v>
      </c>
      <c r="K70" s="50" t="s">
        <v>61</v>
      </c>
      <c r="L70" s="50" t="s">
        <v>119</v>
      </c>
      <c r="M70" s="50" t="s">
        <v>120</v>
      </c>
      <c r="N70" s="50" t="s">
        <v>64</v>
      </c>
      <c r="O70" s="50" t="s">
        <v>65</v>
      </c>
      <c r="P70" s="50" t="s">
        <v>79</v>
      </c>
      <c r="Q70" s="50" t="s">
        <v>241</v>
      </c>
      <c r="R70" s="50" t="s">
        <v>80</v>
      </c>
      <c r="S70" s="50" t="s">
        <v>131</v>
      </c>
      <c r="T70" s="50" t="s">
        <v>132</v>
      </c>
      <c r="U70" s="50" t="s">
        <v>61</v>
      </c>
      <c r="V70" s="50" t="s">
        <v>81</v>
      </c>
      <c r="W70" s="51" t="s">
        <v>84</v>
      </c>
      <c r="X70" s="62">
        <v>8</v>
      </c>
      <c r="Y70" s="64">
        <v>8</v>
      </c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ht="14.4" x14ac:dyDescent="0.3">
      <c r="F71" s="49" t="s">
        <v>115</v>
      </c>
      <c r="G71" s="50" t="s">
        <v>116</v>
      </c>
      <c r="H71" s="50" t="s">
        <v>191</v>
      </c>
      <c r="I71" s="50" t="s">
        <v>117</v>
      </c>
      <c r="J71" s="50" t="s">
        <v>118</v>
      </c>
      <c r="K71" s="50" t="s">
        <v>61</v>
      </c>
      <c r="L71" s="50" t="s">
        <v>119</v>
      </c>
      <c r="M71" s="50" t="s">
        <v>120</v>
      </c>
      <c r="N71" s="50" t="s">
        <v>64</v>
      </c>
      <c r="O71" s="50" t="s">
        <v>65</v>
      </c>
      <c r="P71" s="50" t="s">
        <v>79</v>
      </c>
      <c r="Q71" s="50" t="s">
        <v>242</v>
      </c>
      <c r="R71" s="50" t="s">
        <v>80</v>
      </c>
      <c r="S71" s="50" t="s">
        <v>131</v>
      </c>
      <c r="T71" s="50" t="s">
        <v>132</v>
      </c>
      <c r="U71" s="50" t="s">
        <v>61</v>
      </c>
      <c r="V71" s="50" t="s">
        <v>81</v>
      </c>
      <c r="W71" s="51" t="s">
        <v>199</v>
      </c>
      <c r="X71" s="62">
        <v>8</v>
      </c>
      <c r="Y71" s="64">
        <v>8</v>
      </c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ht="14.4" x14ac:dyDescent="0.3">
      <c r="F72" s="49" t="s">
        <v>115</v>
      </c>
      <c r="G72" s="50" t="s">
        <v>116</v>
      </c>
      <c r="H72" s="50" t="s">
        <v>191</v>
      </c>
      <c r="I72" s="50" t="s">
        <v>117</v>
      </c>
      <c r="J72" s="50" t="s">
        <v>118</v>
      </c>
      <c r="K72" s="50" t="s">
        <v>61</v>
      </c>
      <c r="L72" s="50" t="s">
        <v>119</v>
      </c>
      <c r="M72" s="50" t="s">
        <v>120</v>
      </c>
      <c r="N72" s="50" t="s">
        <v>64</v>
      </c>
      <c r="O72" s="50" t="s">
        <v>65</v>
      </c>
      <c r="P72" s="50" t="s">
        <v>79</v>
      </c>
      <c r="Q72" s="50" t="s">
        <v>243</v>
      </c>
      <c r="R72" s="50" t="s">
        <v>80</v>
      </c>
      <c r="S72" s="50" t="s">
        <v>131</v>
      </c>
      <c r="T72" s="50" t="s">
        <v>132</v>
      </c>
      <c r="U72" s="50" t="s">
        <v>61</v>
      </c>
      <c r="V72" s="50" t="s">
        <v>81</v>
      </c>
      <c r="W72" s="51" t="s">
        <v>92</v>
      </c>
      <c r="X72" s="62">
        <v>8</v>
      </c>
      <c r="Y72" s="64">
        <v>8</v>
      </c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ht="14.4" x14ac:dyDescent="0.3">
      <c r="F73" s="49" t="s">
        <v>115</v>
      </c>
      <c r="G73" s="50" t="s">
        <v>116</v>
      </c>
      <c r="H73" s="50" t="s">
        <v>191</v>
      </c>
      <c r="I73" s="50" t="s">
        <v>117</v>
      </c>
      <c r="J73" s="50" t="s">
        <v>118</v>
      </c>
      <c r="K73" s="50" t="s">
        <v>61</v>
      </c>
      <c r="L73" s="50" t="s">
        <v>119</v>
      </c>
      <c r="M73" s="50" t="s">
        <v>120</v>
      </c>
      <c r="N73" s="50" t="s">
        <v>64</v>
      </c>
      <c r="O73" s="50" t="s">
        <v>65</v>
      </c>
      <c r="P73" s="50" t="s">
        <v>79</v>
      </c>
      <c r="Q73" s="50" t="s">
        <v>244</v>
      </c>
      <c r="R73" s="50" t="s">
        <v>80</v>
      </c>
      <c r="S73" s="50" t="s">
        <v>131</v>
      </c>
      <c r="T73" s="50" t="s">
        <v>132</v>
      </c>
      <c r="U73" s="50" t="s">
        <v>61</v>
      </c>
      <c r="V73" s="50" t="s">
        <v>81</v>
      </c>
      <c r="W73" s="51" t="s">
        <v>103</v>
      </c>
      <c r="X73" s="62">
        <v>8</v>
      </c>
      <c r="Y73" s="64">
        <v>8</v>
      </c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ht="14.4" x14ac:dyDescent="0.3">
      <c r="F74" s="49" t="s">
        <v>115</v>
      </c>
      <c r="G74" s="50" t="s">
        <v>116</v>
      </c>
      <c r="H74" s="50" t="s">
        <v>191</v>
      </c>
      <c r="I74" s="50" t="s">
        <v>117</v>
      </c>
      <c r="J74" s="50" t="s">
        <v>118</v>
      </c>
      <c r="K74" s="50" t="s">
        <v>61</v>
      </c>
      <c r="L74" s="50" t="s">
        <v>119</v>
      </c>
      <c r="M74" s="50" t="s">
        <v>120</v>
      </c>
      <c r="N74" s="50" t="s">
        <v>64</v>
      </c>
      <c r="O74" s="50" t="s">
        <v>65</v>
      </c>
      <c r="P74" s="50" t="s">
        <v>79</v>
      </c>
      <c r="Q74" s="50" t="s">
        <v>245</v>
      </c>
      <c r="R74" s="50" t="s">
        <v>80</v>
      </c>
      <c r="S74" s="50" t="s">
        <v>131</v>
      </c>
      <c r="T74" s="50" t="s">
        <v>132</v>
      </c>
      <c r="U74" s="50" t="s">
        <v>61</v>
      </c>
      <c r="V74" s="50" t="s">
        <v>81</v>
      </c>
      <c r="W74" s="51" t="s">
        <v>85</v>
      </c>
      <c r="X74" s="62">
        <v>8</v>
      </c>
      <c r="Y74" s="64">
        <v>8</v>
      </c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ht="14.4" x14ac:dyDescent="0.3">
      <c r="F75" s="49" t="s">
        <v>115</v>
      </c>
      <c r="G75" s="50" t="s">
        <v>116</v>
      </c>
      <c r="H75" s="50" t="s">
        <v>191</v>
      </c>
      <c r="I75" s="50" t="s">
        <v>117</v>
      </c>
      <c r="J75" s="50" t="s">
        <v>118</v>
      </c>
      <c r="K75" s="50" t="s">
        <v>61</v>
      </c>
      <c r="L75" s="50" t="s">
        <v>119</v>
      </c>
      <c r="M75" s="50" t="s">
        <v>120</v>
      </c>
      <c r="N75" s="50" t="s">
        <v>64</v>
      </c>
      <c r="O75" s="50" t="s">
        <v>65</v>
      </c>
      <c r="P75" s="50" t="s">
        <v>79</v>
      </c>
      <c r="Q75" s="50" t="s">
        <v>246</v>
      </c>
      <c r="R75" s="50" t="s">
        <v>80</v>
      </c>
      <c r="S75" s="50" t="s">
        <v>131</v>
      </c>
      <c r="T75" s="50" t="s">
        <v>132</v>
      </c>
      <c r="U75" s="50" t="s">
        <v>61</v>
      </c>
      <c r="V75" s="50" t="s">
        <v>81</v>
      </c>
      <c r="W75" s="51" t="s">
        <v>93</v>
      </c>
      <c r="X75" s="62">
        <v>8</v>
      </c>
      <c r="Y75" s="64">
        <v>8</v>
      </c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ht="14.4" x14ac:dyDescent="0.3">
      <c r="F76" s="49" t="s">
        <v>115</v>
      </c>
      <c r="G76" s="50" t="s">
        <v>116</v>
      </c>
      <c r="H76" s="50" t="s">
        <v>191</v>
      </c>
      <c r="I76" s="50" t="s">
        <v>117</v>
      </c>
      <c r="J76" s="50" t="s">
        <v>118</v>
      </c>
      <c r="K76" s="50" t="s">
        <v>61</v>
      </c>
      <c r="L76" s="50" t="s">
        <v>119</v>
      </c>
      <c r="M76" s="50" t="s">
        <v>120</v>
      </c>
      <c r="N76" s="50" t="s">
        <v>64</v>
      </c>
      <c r="O76" s="50" t="s">
        <v>65</v>
      </c>
      <c r="P76" s="50" t="s">
        <v>79</v>
      </c>
      <c r="Q76" s="50" t="s">
        <v>247</v>
      </c>
      <c r="R76" s="50" t="s">
        <v>80</v>
      </c>
      <c r="S76" s="50" t="s">
        <v>131</v>
      </c>
      <c r="T76" s="50" t="s">
        <v>132</v>
      </c>
      <c r="U76" s="50" t="s">
        <v>61</v>
      </c>
      <c r="V76" s="50" t="s">
        <v>81</v>
      </c>
      <c r="W76" s="51" t="s">
        <v>104</v>
      </c>
      <c r="X76" s="62">
        <v>6</v>
      </c>
      <c r="Y76" s="64">
        <v>6</v>
      </c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ht="14.4" x14ac:dyDescent="0.3">
      <c r="F77" s="49" t="s">
        <v>115</v>
      </c>
      <c r="G77" s="50" t="s">
        <v>116</v>
      </c>
      <c r="H77" s="50" t="s">
        <v>191</v>
      </c>
      <c r="I77" s="50" t="s">
        <v>117</v>
      </c>
      <c r="J77" s="50" t="s">
        <v>118</v>
      </c>
      <c r="K77" s="50" t="s">
        <v>61</v>
      </c>
      <c r="L77" s="50" t="s">
        <v>119</v>
      </c>
      <c r="M77" s="50" t="s">
        <v>120</v>
      </c>
      <c r="N77" s="50" t="s">
        <v>64</v>
      </c>
      <c r="O77" s="50" t="s">
        <v>65</v>
      </c>
      <c r="P77" s="50" t="s">
        <v>79</v>
      </c>
      <c r="Q77" s="50" t="s">
        <v>248</v>
      </c>
      <c r="R77" s="50" t="s">
        <v>80</v>
      </c>
      <c r="S77" s="50" t="s">
        <v>131</v>
      </c>
      <c r="T77" s="50" t="s">
        <v>132</v>
      </c>
      <c r="U77" s="50" t="s">
        <v>61</v>
      </c>
      <c r="V77" s="50" t="s">
        <v>81</v>
      </c>
      <c r="W77" s="51" t="s">
        <v>86</v>
      </c>
      <c r="X77" s="62">
        <v>8</v>
      </c>
      <c r="Y77" s="64">
        <v>8</v>
      </c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ht="14.4" x14ac:dyDescent="0.3">
      <c r="F78" s="49" t="s">
        <v>115</v>
      </c>
      <c r="G78" s="50" t="s">
        <v>116</v>
      </c>
      <c r="H78" s="50" t="s">
        <v>191</v>
      </c>
      <c r="I78" s="50" t="s">
        <v>117</v>
      </c>
      <c r="J78" s="50" t="s">
        <v>118</v>
      </c>
      <c r="K78" s="50" t="s">
        <v>61</v>
      </c>
      <c r="L78" s="50" t="s">
        <v>119</v>
      </c>
      <c r="M78" s="50" t="s">
        <v>120</v>
      </c>
      <c r="N78" s="50" t="s">
        <v>64</v>
      </c>
      <c r="O78" s="50" t="s">
        <v>65</v>
      </c>
      <c r="P78" s="50" t="s">
        <v>79</v>
      </c>
      <c r="Q78" s="50" t="s">
        <v>249</v>
      </c>
      <c r="R78" s="50" t="s">
        <v>80</v>
      </c>
      <c r="S78" s="50" t="s">
        <v>131</v>
      </c>
      <c r="T78" s="50" t="s">
        <v>132</v>
      </c>
      <c r="U78" s="50" t="s">
        <v>61</v>
      </c>
      <c r="V78" s="50" t="s">
        <v>81</v>
      </c>
      <c r="W78" s="51" t="s">
        <v>250</v>
      </c>
      <c r="X78" s="62">
        <v>8</v>
      </c>
      <c r="Y78" s="64">
        <v>8</v>
      </c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ht="14.4" x14ac:dyDescent="0.3">
      <c r="F79" s="49" t="s">
        <v>115</v>
      </c>
      <c r="G79" s="50" t="s">
        <v>116</v>
      </c>
      <c r="H79" s="50" t="s">
        <v>191</v>
      </c>
      <c r="I79" s="50" t="s">
        <v>117</v>
      </c>
      <c r="J79" s="50" t="s">
        <v>118</v>
      </c>
      <c r="K79" s="50" t="s">
        <v>61</v>
      </c>
      <c r="L79" s="50" t="s">
        <v>119</v>
      </c>
      <c r="M79" s="50" t="s">
        <v>120</v>
      </c>
      <c r="N79" s="50" t="s">
        <v>64</v>
      </c>
      <c r="O79" s="50" t="s">
        <v>65</v>
      </c>
      <c r="P79" s="50" t="s">
        <v>79</v>
      </c>
      <c r="Q79" s="50" t="s">
        <v>251</v>
      </c>
      <c r="R79" s="50" t="s">
        <v>80</v>
      </c>
      <c r="S79" s="50" t="s">
        <v>131</v>
      </c>
      <c r="T79" s="50" t="s">
        <v>132</v>
      </c>
      <c r="U79" s="50" t="s">
        <v>61</v>
      </c>
      <c r="V79" s="50" t="s">
        <v>81</v>
      </c>
      <c r="W79" s="51" t="s">
        <v>87</v>
      </c>
      <c r="X79" s="62">
        <v>8</v>
      </c>
      <c r="Y79" s="64">
        <v>8</v>
      </c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ht="14.4" x14ac:dyDescent="0.3">
      <c r="F80" s="49" t="s">
        <v>115</v>
      </c>
      <c r="G80" s="50" t="s">
        <v>116</v>
      </c>
      <c r="H80" s="50" t="s">
        <v>191</v>
      </c>
      <c r="I80" s="50" t="s">
        <v>117</v>
      </c>
      <c r="J80" s="50" t="s">
        <v>118</v>
      </c>
      <c r="K80" s="50" t="s">
        <v>61</v>
      </c>
      <c r="L80" s="50" t="s">
        <v>119</v>
      </c>
      <c r="M80" s="50" t="s">
        <v>120</v>
      </c>
      <c r="N80" s="50" t="s">
        <v>64</v>
      </c>
      <c r="O80" s="50" t="s">
        <v>65</v>
      </c>
      <c r="P80" s="50" t="s">
        <v>79</v>
      </c>
      <c r="Q80" s="50" t="s">
        <v>252</v>
      </c>
      <c r="R80" s="50" t="s">
        <v>80</v>
      </c>
      <c r="S80" s="50" t="s">
        <v>131</v>
      </c>
      <c r="T80" s="50" t="s">
        <v>132</v>
      </c>
      <c r="U80" s="50" t="s">
        <v>61</v>
      </c>
      <c r="V80" s="50" t="s">
        <v>81</v>
      </c>
      <c r="W80" s="51" t="s">
        <v>88</v>
      </c>
      <c r="X80" s="62">
        <v>8</v>
      </c>
      <c r="Y80" s="64">
        <v>8</v>
      </c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ht="14.4" x14ac:dyDescent="0.3">
      <c r="F81" s="49" t="s">
        <v>115</v>
      </c>
      <c r="G81" s="50" t="s">
        <v>116</v>
      </c>
      <c r="H81" s="50" t="s">
        <v>191</v>
      </c>
      <c r="I81" s="50" t="s">
        <v>117</v>
      </c>
      <c r="J81" s="50" t="s">
        <v>118</v>
      </c>
      <c r="K81" s="50" t="s">
        <v>61</v>
      </c>
      <c r="L81" s="50" t="s">
        <v>119</v>
      </c>
      <c r="M81" s="50" t="s">
        <v>120</v>
      </c>
      <c r="N81" s="50" t="s">
        <v>64</v>
      </c>
      <c r="O81" s="50" t="s">
        <v>65</v>
      </c>
      <c r="P81" s="50" t="s">
        <v>79</v>
      </c>
      <c r="Q81" s="50" t="s">
        <v>253</v>
      </c>
      <c r="R81" s="50" t="s">
        <v>80</v>
      </c>
      <c r="S81" s="50" t="s">
        <v>131</v>
      </c>
      <c r="T81" s="50" t="s">
        <v>132</v>
      </c>
      <c r="U81" s="50" t="s">
        <v>61</v>
      </c>
      <c r="V81" s="50" t="s">
        <v>81</v>
      </c>
      <c r="W81" s="51" t="s">
        <v>210</v>
      </c>
      <c r="X81" s="62">
        <v>8</v>
      </c>
      <c r="Y81" s="64">
        <v>8</v>
      </c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ht="14.4" x14ac:dyDescent="0.3">
      <c r="F82" s="49" t="s">
        <v>115</v>
      </c>
      <c r="G82" s="50" t="s">
        <v>116</v>
      </c>
      <c r="H82" s="50" t="s">
        <v>191</v>
      </c>
      <c r="I82" s="50" t="s">
        <v>117</v>
      </c>
      <c r="J82" s="50" t="s">
        <v>118</v>
      </c>
      <c r="K82" s="50" t="s">
        <v>61</v>
      </c>
      <c r="L82" s="50" t="s">
        <v>119</v>
      </c>
      <c r="M82" s="50" t="s">
        <v>120</v>
      </c>
      <c r="N82" s="50" t="s">
        <v>64</v>
      </c>
      <c r="O82" s="50" t="s">
        <v>65</v>
      </c>
      <c r="P82" s="50" t="s">
        <v>79</v>
      </c>
      <c r="Q82" s="50" t="s">
        <v>254</v>
      </c>
      <c r="R82" s="50" t="s">
        <v>80</v>
      </c>
      <c r="S82" s="50" t="s">
        <v>131</v>
      </c>
      <c r="T82" s="50" t="s">
        <v>132</v>
      </c>
      <c r="U82" s="50" t="s">
        <v>61</v>
      </c>
      <c r="V82" s="50" t="s">
        <v>81</v>
      </c>
      <c r="W82" s="51" t="s">
        <v>89</v>
      </c>
      <c r="X82" s="62">
        <v>8</v>
      </c>
      <c r="Y82" s="64">
        <v>8</v>
      </c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ht="14.4" x14ac:dyDescent="0.3">
      <c r="F83" s="49" t="s">
        <v>115</v>
      </c>
      <c r="G83" s="50" t="s">
        <v>116</v>
      </c>
      <c r="H83" s="50" t="s">
        <v>191</v>
      </c>
      <c r="I83" s="50" t="s">
        <v>117</v>
      </c>
      <c r="J83" s="50" t="s">
        <v>118</v>
      </c>
      <c r="K83" s="50" t="s">
        <v>61</v>
      </c>
      <c r="L83" s="50" t="s">
        <v>119</v>
      </c>
      <c r="M83" s="50" t="s">
        <v>120</v>
      </c>
      <c r="N83" s="50" t="s">
        <v>64</v>
      </c>
      <c r="O83" s="50" t="s">
        <v>65</v>
      </c>
      <c r="P83" s="50" t="s">
        <v>79</v>
      </c>
      <c r="Q83" s="50" t="s">
        <v>255</v>
      </c>
      <c r="R83" s="50" t="s">
        <v>80</v>
      </c>
      <c r="S83" s="50" t="s">
        <v>131</v>
      </c>
      <c r="T83" s="50" t="s">
        <v>132</v>
      </c>
      <c r="U83" s="50" t="s">
        <v>61</v>
      </c>
      <c r="V83" s="50" t="s">
        <v>81</v>
      </c>
      <c r="W83" s="51" t="s">
        <v>106</v>
      </c>
      <c r="X83" s="62">
        <v>8</v>
      </c>
      <c r="Y83" s="64">
        <v>8</v>
      </c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ht="14.4" x14ac:dyDescent="0.3">
      <c r="F84" s="49" t="s">
        <v>115</v>
      </c>
      <c r="G84" s="50" t="s">
        <v>116</v>
      </c>
      <c r="H84" s="50" t="s">
        <v>191</v>
      </c>
      <c r="I84" s="50" t="s">
        <v>117</v>
      </c>
      <c r="J84" s="50" t="s">
        <v>118</v>
      </c>
      <c r="K84" s="50" t="s">
        <v>61</v>
      </c>
      <c r="L84" s="50" t="s">
        <v>119</v>
      </c>
      <c r="M84" s="50" t="s">
        <v>120</v>
      </c>
      <c r="N84" s="50" t="s">
        <v>64</v>
      </c>
      <c r="O84" s="50" t="s">
        <v>65</v>
      </c>
      <c r="P84" s="50" t="s">
        <v>79</v>
      </c>
      <c r="Q84" s="50" t="s">
        <v>256</v>
      </c>
      <c r="R84" s="50" t="s">
        <v>80</v>
      </c>
      <c r="S84" s="50" t="s">
        <v>131</v>
      </c>
      <c r="T84" s="50" t="s">
        <v>132</v>
      </c>
      <c r="U84" s="50" t="s">
        <v>61</v>
      </c>
      <c r="V84" s="50" t="s">
        <v>81</v>
      </c>
      <c r="W84" s="51" t="s">
        <v>94</v>
      </c>
      <c r="X84" s="62">
        <v>8</v>
      </c>
      <c r="Y84" s="64">
        <v>8</v>
      </c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ht="14.4" x14ac:dyDescent="0.3">
      <c r="F85" s="49" t="s">
        <v>115</v>
      </c>
      <c r="G85" s="50" t="s">
        <v>116</v>
      </c>
      <c r="H85" s="50" t="s">
        <v>191</v>
      </c>
      <c r="I85" s="50" t="s">
        <v>117</v>
      </c>
      <c r="J85" s="50" t="s">
        <v>118</v>
      </c>
      <c r="K85" s="50" t="s">
        <v>61</v>
      </c>
      <c r="L85" s="50" t="s">
        <v>119</v>
      </c>
      <c r="M85" s="50" t="s">
        <v>120</v>
      </c>
      <c r="N85" s="50" t="s">
        <v>64</v>
      </c>
      <c r="O85" s="50" t="s">
        <v>65</v>
      </c>
      <c r="P85" s="50" t="s">
        <v>79</v>
      </c>
      <c r="Q85" s="50" t="s">
        <v>257</v>
      </c>
      <c r="R85" s="50" t="s">
        <v>80</v>
      </c>
      <c r="S85" s="50" t="s">
        <v>131</v>
      </c>
      <c r="T85" s="50" t="s">
        <v>132</v>
      </c>
      <c r="U85" s="50" t="s">
        <v>61</v>
      </c>
      <c r="V85" s="50" t="s">
        <v>81</v>
      </c>
      <c r="W85" s="51" t="s">
        <v>105</v>
      </c>
      <c r="X85" s="62">
        <v>8</v>
      </c>
      <c r="Y85" s="64">
        <v>8</v>
      </c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ht="14.4" x14ac:dyDescent="0.3">
      <c r="F86" s="49" t="s">
        <v>115</v>
      </c>
      <c r="G86" s="50" t="s">
        <v>116</v>
      </c>
      <c r="H86" s="50" t="s">
        <v>191</v>
      </c>
      <c r="I86" s="50" t="s">
        <v>117</v>
      </c>
      <c r="J86" s="50" t="s">
        <v>118</v>
      </c>
      <c r="K86" s="50" t="s">
        <v>61</v>
      </c>
      <c r="L86" s="50" t="s">
        <v>119</v>
      </c>
      <c r="M86" s="50" t="s">
        <v>120</v>
      </c>
      <c r="N86" s="50" t="s">
        <v>64</v>
      </c>
      <c r="O86" s="50" t="s">
        <v>65</v>
      </c>
      <c r="P86" s="50" t="s">
        <v>79</v>
      </c>
      <c r="Q86" s="50" t="s">
        <v>258</v>
      </c>
      <c r="R86" s="50" t="s">
        <v>80</v>
      </c>
      <c r="S86" s="50" t="s">
        <v>131</v>
      </c>
      <c r="T86" s="50" t="s">
        <v>132</v>
      </c>
      <c r="U86" s="50" t="s">
        <v>61</v>
      </c>
      <c r="V86" s="50" t="s">
        <v>81</v>
      </c>
      <c r="W86" s="51" t="s">
        <v>90</v>
      </c>
      <c r="X86" s="62">
        <v>8</v>
      </c>
      <c r="Y86" s="64">
        <v>8</v>
      </c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ht="14.4" x14ac:dyDescent="0.3">
      <c r="F87" s="49" t="s">
        <v>115</v>
      </c>
      <c r="G87" s="50" t="s">
        <v>116</v>
      </c>
      <c r="H87" s="50" t="s">
        <v>191</v>
      </c>
      <c r="I87" s="50" t="s">
        <v>117</v>
      </c>
      <c r="J87" s="50" t="s">
        <v>118</v>
      </c>
      <c r="K87" s="50" t="s">
        <v>61</v>
      </c>
      <c r="L87" s="50" t="s">
        <v>119</v>
      </c>
      <c r="M87" s="50" t="s">
        <v>120</v>
      </c>
      <c r="N87" s="50" t="s">
        <v>64</v>
      </c>
      <c r="O87" s="50" t="s">
        <v>65</v>
      </c>
      <c r="P87" s="50" t="s">
        <v>79</v>
      </c>
      <c r="Q87" s="50" t="s">
        <v>259</v>
      </c>
      <c r="R87" s="50" t="s">
        <v>80</v>
      </c>
      <c r="S87" s="50" t="s">
        <v>131</v>
      </c>
      <c r="T87" s="50" t="s">
        <v>132</v>
      </c>
      <c r="U87" s="50" t="s">
        <v>61</v>
      </c>
      <c r="V87" s="50" t="s">
        <v>81</v>
      </c>
      <c r="W87" s="51" t="s">
        <v>108</v>
      </c>
      <c r="X87" s="62">
        <v>8</v>
      </c>
      <c r="Y87" s="64">
        <v>8</v>
      </c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ht="14.4" x14ac:dyDescent="0.3">
      <c r="F88" s="49" t="s">
        <v>115</v>
      </c>
      <c r="G88" s="50" t="s">
        <v>116</v>
      </c>
      <c r="H88" s="50" t="s">
        <v>191</v>
      </c>
      <c r="I88" s="50" t="s">
        <v>117</v>
      </c>
      <c r="J88" s="50" t="s">
        <v>118</v>
      </c>
      <c r="K88" s="50" t="s">
        <v>61</v>
      </c>
      <c r="L88" s="50" t="s">
        <v>119</v>
      </c>
      <c r="M88" s="50" t="s">
        <v>120</v>
      </c>
      <c r="N88" s="50" t="s">
        <v>64</v>
      </c>
      <c r="O88" s="50" t="s">
        <v>65</v>
      </c>
      <c r="P88" s="50" t="s">
        <v>79</v>
      </c>
      <c r="Q88" s="50" t="s">
        <v>260</v>
      </c>
      <c r="R88" s="50" t="s">
        <v>80</v>
      </c>
      <c r="S88" s="50" t="s">
        <v>131</v>
      </c>
      <c r="T88" s="50" t="s">
        <v>132</v>
      </c>
      <c r="U88" s="50" t="s">
        <v>61</v>
      </c>
      <c r="V88" s="50" t="s">
        <v>81</v>
      </c>
      <c r="W88" s="51" t="s">
        <v>95</v>
      </c>
      <c r="X88" s="62">
        <v>8</v>
      </c>
      <c r="Y88" s="64">
        <v>8</v>
      </c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ht="14.4" x14ac:dyDescent="0.3">
      <c r="F89" s="49" t="s">
        <v>115</v>
      </c>
      <c r="G89" s="50" t="s">
        <v>116</v>
      </c>
      <c r="H89" s="50" t="s">
        <v>191</v>
      </c>
      <c r="I89" s="50" t="s">
        <v>117</v>
      </c>
      <c r="J89" s="50" t="s">
        <v>118</v>
      </c>
      <c r="K89" s="50" t="s">
        <v>61</v>
      </c>
      <c r="L89" s="50" t="s">
        <v>119</v>
      </c>
      <c r="M89" s="50" t="s">
        <v>120</v>
      </c>
      <c r="N89" s="50" t="s">
        <v>64</v>
      </c>
      <c r="O89" s="50" t="s">
        <v>65</v>
      </c>
      <c r="P89" s="50" t="s">
        <v>79</v>
      </c>
      <c r="Q89" s="50" t="s">
        <v>261</v>
      </c>
      <c r="R89" s="50" t="s">
        <v>80</v>
      </c>
      <c r="S89" s="50" t="s">
        <v>131</v>
      </c>
      <c r="T89" s="50" t="s">
        <v>132</v>
      </c>
      <c r="U89" s="50" t="s">
        <v>61</v>
      </c>
      <c r="V89" s="50" t="s">
        <v>81</v>
      </c>
      <c r="W89" s="51" t="s">
        <v>218</v>
      </c>
      <c r="X89" s="62">
        <v>8</v>
      </c>
      <c r="Y89" s="64">
        <v>8</v>
      </c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ht="14.4" x14ac:dyDescent="0.3">
      <c r="F90" s="49" t="s">
        <v>115</v>
      </c>
      <c r="G90" s="50" t="s">
        <v>116</v>
      </c>
      <c r="H90" s="50" t="s">
        <v>191</v>
      </c>
      <c r="I90" s="50" t="s">
        <v>117</v>
      </c>
      <c r="J90" s="50" t="s">
        <v>118</v>
      </c>
      <c r="K90" s="50" t="s">
        <v>61</v>
      </c>
      <c r="L90" s="50" t="s">
        <v>119</v>
      </c>
      <c r="M90" s="50" t="s">
        <v>120</v>
      </c>
      <c r="N90" s="50" t="s">
        <v>64</v>
      </c>
      <c r="O90" s="50" t="s">
        <v>65</v>
      </c>
      <c r="P90" s="50" t="s">
        <v>79</v>
      </c>
      <c r="Q90" s="50" t="s">
        <v>262</v>
      </c>
      <c r="R90" s="50" t="s">
        <v>80</v>
      </c>
      <c r="S90" s="50" t="s">
        <v>131</v>
      </c>
      <c r="T90" s="50" t="s">
        <v>132</v>
      </c>
      <c r="U90" s="50" t="s">
        <v>61</v>
      </c>
      <c r="V90" s="50" t="s">
        <v>81</v>
      </c>
      <c r="W90" s="51" t="s">
        <v>220</v>
      </c>
      <c r="X90" s="62">
        <v>8</v>
      </c>
      <c r="Y90" s="64">
        <v>8</v>
      </c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ht="14.4" x14ac:dyDescent="0.3">
      <c r="F91" s="49" t="s">
        <v>115</v>
      </c>
      <c r="G91" s="50" t="s">
        <v>116</v>
      </c>
      <c r="H91" s="50" t="s">
        <v>191</v>
      </c>
      <c r="I91" s="50" t="s">
        <v>117</v>
      </c>
      <c r="J91" s="50" t="s">
        <v>118</v>
      </c>
      <c r="K91" s="50" t="s">
        <v>61</v>
      </c>
      <c r="L91" s="50" t="s">
        <v>119</v>
      </c>
      <c r="M91" s="50" t="s">
        <v>120</v>
      </c>
      <c r="N91" s="50" t="s">
        <v>64</v>
      </c>
      <c r="O91" s="50" t="s">
        <v>65</v>
      </c>
      <c r="P91" s="50" t="s">
        <v>79</v>
      </c>
      <c r="Q91" s="50" t="s">
        <v>263</v>
      </c>
      <c r="R91" s="50" t="s">
        <v>80</v>
      </c>
      <c r="S91" s="50" t="s">
        <v>131</v>
      </c>
      <c r="T91" s="50" t="s">
        <v>132</v>
      </c>
      <c r="U91" s="50" t="s">
        <v>61</v>
      </c>
      <c r="V91" s="50" t="s">
        <v>81</v>
      </c>
      <c r="W91" s="51" t="s">
        <v>222</v>
      </c>
      <c r="X91" s="62">
        <v>8</v>
      </c>
      <c r="Y91" s="64">
        <v>8</v>
      </c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ht="14.4" x14ac:dyDescent="0.3">
      <c r="F92" s="49" t="s">
        <v>115</v>
      </c>
      <c r="G92" s="50" t="s">
        <v>116</v>
      </c>
      <c r="H92" s="50" t="s">
        <v>191</v>
      </c>
      <c r="I92" s="50" t="s">
        <v>117</v>
      </c>
      <c r="J92" s="50" t="s">
        <v>118</v>
      </c>
      <c r="K92" s="50" t="s">
        <v>61</v>
      </c>
      <c r="L92" s="50" t="s">
        <v>119</v>
      </c>
      <c r="M92" s="50" t="s">
        <v>120</v>
      </c>
      <c r="N92" s="50" t="s">
        <v>64</v>
      </c>
      <c r="O92" s="50" t="s">
        <v>65</v>
      </c>
      <c r="P92" s="50" t="s">
        <v>79</v>
      </c>
      <c r="Q92" s="50" t="s">
        <v>264</v>
      </c>
      <c r="R92" s="50" t="s">
        <v>80</v>
      </c>
      <c r="S92" s="50" t="s">
        <v>131</v>
      </c>
      <c r="T92" s="50" t="s">
        <v>132</v>
      </c>
      <c r="U92" s="50" t="s">
        <v>61</v>
      </c>
      <c r="V92" s="50" t="s">
        <v>81</v>
      </c>
      <c r="W92" s="51" t="s">
        <v>224</v>
      </c>
      <c r="X92" s="62">
        <v>8</v>
      </c>
      <c r="Y92" s="64">
        <v>8</v>
      </c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ht="14.4" x14ac:dyDescent="0.3">
      <c r="F93" s="49" t="s">
        <v>115</v>
      </c>
      <c r="G93" s="50" t="s">
        <v>116</v>
      </c>
      <c r="H93" s="50" t="s">
        <v>191</v>
      </c>
      <c r="I93" s="50" t="s">
        <v>117</v>
      </c>
      <c r="J93" s="50" t="s">
        <v>118</v>
      </c>
      <c r="K93" s="50" t="s">
        <v>61</v>
      </c>
      <c r="L93" s="50" t="s">
        <v>119</v>
      </c>
      <c r="M93" s="50" t="s">
        <v>120</v>
      </c>
      <c r="N93" s="50" t="s">
        <v>64</v>
      </c>
      <c r="O93" s="50" t="s">
        <v>65</v>
      </c>
      <c r="P93" s="50" t="s">
        <v>79</v>
      </c>
      <c r="Q93" s="50" t="s">
        <v>265</v>
      </c>
      <c r="R93" s="50" t="s">
        <v>80</v>
      </c>
      <c r="S93" s="50" t="s">
        <v>131</v>
      </c>
      <c r="T93" s="50" t="s">
        <v>132</v>
      </c>
      <c r="U93" s="50" t="s">
        <v>61</v>
      </c>
      <c r="V93" s="50" t="s">
        <v>81</v>
      </c>
      <c r="W93" s="51" t="s">
        <v>226</v>
      </c>
      <c r="X93" s="62">
        <v>8</v>
      </c>
      <c r="Y93" s="64">
        <v>8</v>
      </c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ht="14.4" x14ac:dyDescent="0.3">
      <c r="F94" s="49" t="s">
        <v>115</v>
      </c>
      <c r="G94" s="50" t="s">
        <v>116</v>
      </c>
      <c r="H94" s="50" t="s">
        <v>191</v>
      </c>
      <c r="I94" s="50" t="s">
        <v>117</v>
      </c>
      <c r="J94" s="50" t="s">
        <v>118</v>
      </c>
      <c r="K94" s="50" t="s">
        <v>61</v>
      </c>
      <c r="L94" s="50" t="s">
        <v>119</v>
      </c>
      <c r="M94" s="50" t="s">
        <v>120</v>
      </c>
      <c r="N94" s="50" t="s">
        <v>64</v>
      </c>
      <c r="O94" s="50" t="s">
        <v>65</v>
      </c>
      <c r="P94" s="50" t="s">
        <v>79</v>
      </c>
      <c r="Q94" s="50" t="s">
        <v>266</v>
      </c>
      <c r="R94" s="50" t="s">
        <v>80</v>
      </c>
      <c r="S94" s="50" t="s">
        <v>131</v>
      </c>
      <c r="T94" s="50" t="s">
        <v>132</v>
      </c>
      <c r="U94" s="50" t="s">
        <v>61</v>
      </c>
      <c r="V94" s="50" t="s">
        <v>81</v>
      </c>
      <c r="W94" s="51" t="s">
        <v>228</v>
      </c>
      <c r="X94" s="62">
        <v>8</v>
      </c>
      <c r="Y94" s="64">
        <v>8</v>
      </c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ht="14.4" x14ac:dyDescent="0.3">
      <c r="F95" s="49" t="s">
        <v>115</v>
      </c>
      <c r="G95" s="50" t="s">
        <v>116</v>
      </c>
      <c r="H95" s="50" t="s">
        <v>191</v>
      </c>
      <c r="I95" s="50" t="s">
        <v>117</v>
      </c>
      <c r="J95" s="50" t="s">
        <v>118</v>
      </c>
      <c r="K95" s="50" t="s">
        <v>61</v>
      </c>
      <c r="L95" s="50" t="s">
        <v>119</v>
      </c>
      <c r="M95" s="50" t="s">
        <v>120</v>
      </c>
      <c r="N95" s="50" t="s">
        <v>64</v>
      </c>
      <c r="O95" s="50" t="s">
        <v>65</v>
      </c>
      <c r="P95" s="50" t="s">
        <v>79</v>
      </c>
      <c r="Q95" s="50" t="s">
        <v>267</v>
      </c>
      <c r="R95" s="50" t="s">
        <v>80</v>
      </c>
      <c r="S95" s="50" t="s">
        <v>131</v>
      </c>
      <c r="T95" s="50" t="s">
        <v>132</v>
      </c>
      <c r="U95" s="50" t="s">
        <v>61</v>
      </c>
      <c r="V95" s="50" t="s">
        <v>81</v>
      </c>
      <c r="W95" s="51" t="s">
        <v>230</v>
      </c>
      <c r="X95" s="62">
        <v>8</v>
      </c>
      <c r="Y95" s="64">
        <v>8</v>
      </c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ht="14.4" x14ac:dyDescent="0.3">
      <c r="F96" s="49" t="s">
        <v>115</v>
      </c>
      <c r="G96" s="50" t="s">
        <v>116</v>
      </c>
      <c r="H96" s="50" t="s">
        <v>191</v>
      </c>
      <c r="I96" s="50" t="s">
        <v>117</v>
      </c>
      <c r="J96" s="50" t="s">
        <v>118</v>
      </c>
      <c r="K96" s="50" t="s">
        <v>61</v>
      </c>
      <c r="L96" s="50" t="s">
        <v>119</v>
      </c>
      <c r="M96" s="50" t="s">
        <v>120</v>
      </c>
      <c r="N96" s="50" t="s">
        <v>64</v>
      </c>
      <c r="O96" s="50" t="s">
        <v>65</v>
      </c>
      <c r="P96" s="50" t="s">
        <v>79</v>
      </c>
      <c r="Q96" s="50" t="s">
        <v>268</v>
      </c>
      <c r="R96" s="50" t="s">
        <v>80</v>
      </c>
      <c r="S96" s="50" t="s">
        <v>131</v>
      </c>
      <c r="T96" s="50" t="s">
        <v>132</v>
      </c>
      <c r="U96" s="50" t="s">
        <v>61</v>
      </c>
      <c r="V96" s="50" t="s">
        <v>81</v>
      </c>
      <c r="W96" s="51" t="s">
        <v>232</v>
      </c>
      <c r="X96" s="62">
        <v>8</v>
      </c>
      <c r="Y96" s="64">
        <v>8</v>
      </c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ht="14.4" x14ac:dyDescent="0.3">
      <c r="F97" s="49" t="s">
        <v>115</v>
      </c>
      <c r="G97" s="50" t="s">
        <v>116</v>
      </c>
      <c r="H97" s="50" t="s">
        <v>191</v>
      </c>
      <c r="I97" s="50" t="s">
        <v>117</v>
      </c>
      <c r="J97" s="50" t="s">
        <v>118</v>
      </c>
      <c r="K97" s="50" t="s">
        <v>61</v>
      </c>
      <c r="L97" s="50" t="s">
        <v>119</v>
      </c>
      <c r="M97" s="50" t="s">
        <v>120</v>
      </c>
      <c r="N97" s="50" t="s">
        <v>64</v>
      </c>
      <c r="O97" s="50" t="s">
        <v>65</v>
      </c>
      <c r="P97" s="50" t="s">
        <v>79</v>
      </c>
      <c r="Q97" s="50" t="s">
        <v>269</v>
      </c>
      <c r="R97" s="50" t="s">
        <v>80</v>
      </c>
      <c r="S97" s="50" t="s">
        <v>131</v>
      </c>
      <c r="T97" s="50" t="s">
        <v>132</v>
      </c>
      <c r="U97" s="50" t="s">
        <v>61</v>
      </c>
      <c r="V97" s="50" t="s">
        <v>81</v>
      </c>
      <c r="W97" s="51" t="s">
        <v>234</v>
      </c>
      <c r="X97" s="62">
        <v>8</v>
      </c>
      <c r="Y97" s="64">
        <v>8</v>
      </c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ht="14.4" x14ac:dyDescent="0.3">
      <c r="F98" s="49" t="s">
        <v>115</v>
      </c>
      <c r="G98" s="50" t="s">
        <v>116</v>
      </c>
      <c r="H98" s="50" t="s">
        <v>191</v>
      </c>
      <c r="I98" s="50" t="s">
        <v>117</v>
      </c>
      <c r="J98" s="50" t="s">
        <v>118</v>
      </c>
      <c r="K98" s="50" t="s">
        <v>61</v>
      </c>
      <c r="L98" s="50" t="s">
        <v>119</v>
      </c>
      <c r="M98" s="50" t="s">
        <v>120</v>
      </c>
      <c r="N98" s="50" t="s">
        <v>64</v>
      </c>
      <c r="O98" s="50" t="s">
        <v>65</v>
      </c>
      <c r="P98" s="50" t="s">
        <v>79</v>
      </c>
      <c r="Q98" s="50" t="s">
        <v>270</v>
      </c>
      <c r="R98" s="50" t="s">
        <v>80</v>
      </c>
      <c r="S98" s="50" t="s">
        <v>131</v>
      </c>
      <c r="T98" s="50" t="s">
        <v>132</v>
      </c>
      <c r="U98" s="50" t="s">
        <v>61</v>
      </c>
      <c r="V98" s="50" t="s">
        <v>81</v>
      </c>
      <c r="W98" s="51" t="s">
        <v>236</v>
      </c>
      <c r="X98" s="62">
        <v>8</v>
      </c>
      <c r="Y98" s="64">
        <v>8</v>
      </c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ht="14.4" x14ac:dyDescent="0.3">
      <c r="F99" s="49" t="s">
        <v>115</v>
      </c>
      <c r="G99" s="50" t="s">
        <v>147</v>
      </c>
      <c r="H99" s="50" t="s">
        <v>271</v>
      </c>
      <c r="I99" s="50" t="s">
        <v>148</v>
      </c>
      <c r="J99" s="50" t="s">
        <v>149</v>
      </c>
      <c r="K99" s="50" t="s">
        <v>61</v>
      </c>
      <c r="L99" s="50" t="s">
        <v>150</v>
      </c>
      <c r="M99" s="50" t="s">
        <v>151</v>
      </c>
      <c r="N99" s="50" t="s">
        <v>64</v>
      </c>
      <c r="O99" s="50" t="s">
        <v>65</v>
      </c>
      <c r="P99" s="50" t="s">
        <v>272</v>
      </c>
      <c r="Q99" s="50" t="s">
        <v>273</v>
      </c>
      <c r="R99" s="50" t="s">
        <v>82</v>
      </c>
      <c r="S99" s="50" t="s">
        <v>160</v>
      </c>
      <c r="T99" s="50" t="s">
        <v>161</v>
      </c>
      <c r="U99" s="50" t="s">
        <v>68</v>
      </c>
      <c r="V99" s="50" t="s">
        <v>81</v>
      </c>
      <c r="W99" s="51" t="s">
        <v>107</v>
      </c>
      <c r="X99" s="62">
        <v>1</v>
      </c>
      <c r="Y99" s="64">
        <v>1</v>
      </c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ht="14.4" x14ac:dyDescent="0.3">
      <c r="F100" s="49" t="s">
        <v>115</v>
      </c>
      <c r="G100" s="50" t="s">
        <v>147</v>
      </c>
      <c r="H100" s="50" t="s">
        <v>271</v>
      </c>
      <c r="I100" s="50" t="s">
        <v>148</v>
      </c>
      <c r="J100" s="50" t="s">
        <v>149</v>
      </c>
      <c r="K100" s="50" t="s">
        <v>61</v>
      </c>
      <c r="L100" s="50" t="s">
        <v>150</v>
      </c>
      <c r="M100" s="50" t="s">
        <v>151</v>
      </c>
      <c r="N100" s="50" t="s">
        <v>64</v>
      </c>
      <c r="O100" s="50" t="s">
        <v>65</v>
      </c>
      <c r="P100" s="50" t="s">
        <v>66</v>
      </c>
      <c r="Q100" s="50" t="s">
        <v>274</v>
      </c>
      <c r="R100" s="50" t="s">
        <v>193</v>
      </c>
      <c r="S100" s="50" t="s">
        <v>123</v>
      </c>
      <c r="T100" s="50" t="s">
        <v>124</v>
      </c>
      <c r="U100" s="50" t="s">
        <v>61</v>
      </c>
      <c r="V100" s="50" t="s">
        <v>67</v>
      </c>
      <c r="W100" s="51" t="s">
        <v>91</v>
      </c>
      <c r="X100" s="79">
        <v>20</v>
      </c>
      <c r="Y100" s="81">
        <v>20</v>
      </c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ht="14.4" x14ac:dyDescent="0.3">
      <c r="F101" s="49" t="s">
        <v>115</v>
      </c>
      <c r="G101" s="50" t="s">
        <v>147</v>
      </c>
      <c r="H101" s="50" t="s">
        <v>271</v>
      </c>
      <c r="I101" s="50" t="s">
        <v>148</v>
      </c>
      <c r="J101" s="50" t="s">
        <v>149</v>
      </c>
      <c r="K101" s="50" t="s">
        <v>61</v>
      </c>
      <c r="L101" s="50" t="s">
        <v>150</v>
      </c>
      <c r="M101" s="50" t="s">
        <v>151</v>
      </c>
      <c r="N101" s="50" t="s">
        <v>64</v>
      </c>
      <c r="O101" s="50" t="s">
        <v>65</v>
      </c>
      <c r="P101" s="50" t="s">
        <v>66</v>
      </c>
      <c r="Q101" s="50" t="s">
        <v>274</v>
      </c>
      <c r="R101" s="50" t="s">
        <v>194</v>
      </c>
      <c r="S101" s="50" t="s">
        <v>145</v>
      </c>
      <c r="T101" s="50" t="s">
        <v>146</v>
      </c>
      <c r="U101" s="50" t="s">
        <v>61</v>
      </c>
      <c r="V101" s="50" t="s">
        <v>67</v>
      </c>
      <c r="W101" s="51" t="s">
        <v>91</v>
      </c>
      <c r="X101" s="62">
        <v>24</v>
      </c>
      <c r="Y101" s="64">
        <v>24</v>
      </c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ht="14.4" x14ac:dyDescent="0.3">
      <c r="F102" s="49" t="s">
        <v>115</v>
      </c>
      <c r="G102" s="50" t="s">
        <v>147</v>
      </c>
      <c r="H102" s="50" t="s">
        <v>271</v>
      </c>
      <c r="I102" s="50" t="s">
        <v>148</v>
      </c>
      <c r="J102" s="50" t="s">
        <v>149</v>
      </c>
      <c r="K102" s="50" t="s">
        <v>61</v>
      </c>
      <c r="L102" s="50" t="s">
        <v>150</v>
      </c>
      <c r="M102" s="50" t="s">
        <v>151</v>
      </c>
      <c r="N102" s="50" t="s">
        <v>64</v>
      </c>
      <c r="O102" s="50" t="s">
        <v>65</v>
      </c>
      <c r="P102" s="50" t="s">
        <v>66</v>
      </c>
      <c r="Q102" s="50" t="s">
        <v>275</v>
      </c>
      <c r="R102" s="50" t="s">
        <v>193</v>
      </c>
      <c r="S102" s="50" t="s">
        <v>123</v>
      </c>
      <c r="T102" s="50" t="s">
        <v>124</v>
      </c>
      <c r="U102" s="50" t="s">
        <v>61</v>
      </c>
      <c r="V102" s="50" t="s">
        <v>67</v>
      </c>
      <c r="W102" s="51" t="s">
        <v>276</v>
      </c>
      <c r="X102" s="79">
        <v>10</v>
      </c>
      <c r="Y102" s="81">
        <v>10</v>
      </c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ht="14.4" x14ac:dyDescent="0.3">
      <c r="F103" s="49" t="s">
        <v>115</v>
      </c>
      <c r="G103" s="50" t="s">
        <v>147</v>
      </c>
      <c r="H103" s="50" t="s">
        <v>271</v>
      </c>
      <c r="I103" s="50" t="s">
        <v>148</v>
      </c>
      <c r="J103" s="50" t="s">
        <v>149</v>
      </c>
      <c r="K103" s="50" t="s">
        <v>61</v>
      </c>
      <c r="L103" s="50" t="s">
        <v>150</v>
      </c>
      <c r="M103" s="50" t="s">
        <v>151</v>
      </c>
      <c r="N103" s="50" t="s">
        <v>64</v>
      </c>
      <c r="O103" s="50" t="s">
        <v>65</v>
      </c>
      <c r="P103" s="50" t="s">
        <v>66</v>
      </c>
      <c r="Q103" s="50" t="s">
        <v>275</v>
      </c>
      <c r="R103" s="50" t="s">
        <v>194</v>
      </c>
      <c r="S103" s="50" t="s">
        <v>145</v>
      </c>
      <c r="T103" s="50" t="s">
        <v>146</v>
      </c>
      <c r="U103" s="50" t="s">
        <v>61</v>
      </c>
      <c r="V103" s="50" t="s">
        <v>67</v>
      </c>
      <c r="W103" s="51" t="s">
        <v>276</v>
      </c>
      <c r="X103" s="62">
        <v>24</v>
      </c>
      <c r="Y103" s="64">
        <v>24</v>
      </c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ht="14.4" x14ac:dyDescent="0.3">
      <c r="F104" s="49" t="s">
        <v>115</v>
      </c>
      <c r="G104" s="50" t="s">
        <v>147</v>
      </c>
      <c r="H104" s="50" t="s">
        <v>271</v>
      </c>
      <c r="I104" s="50" t="s">
        <v>148</v>
      </c>
      <c r="J104" s="50" t="s">
        <v>149</v>
      </c>
      <c r="K104" s="50" t="s">
        <v>61</v>
      </c>
      <c r="L104" s="50" t="s">
        <v>150</v>
      </c>
      <c r="M104" s="50" t="s">
        <v>151</v>
      </c>
      <c r="N104" s="50" t="s">
        <v>64</v>
      </c>
      <c r="O104" s="50" t="s">
        <v>65</v>
      </c>
      <c r="P104" s="50" t="s">
        <v>66</v>
      </c>
      <c r="Q104" s="50" t="s">
        <v>277</v>
      </c>
      <c r="R104" s="50" t="s">
        <v>193</v>
      </c>
      <c r="S104" s="50" t="s">
        <v>123</v>
      </c>
      <c r="T104" s="50" t="s">
        <v>124</v>
      </c>
      <c r="U104" s="50" t="s">
        <v>61</v>
      </c>
      <c r="V104" s="50" t="s">
        <v>67</v>
      </c>
      <c r="W104" s="51" t="s">
        <v>199</v>
      </c>
      <c r="X104" s="79">
        <v>30</v>
      </c>
      <c r="Y104" s="81">
        <v>30</v>
      </c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ht="14.4" x14ac:dyDescent="0.3">
      <c r="F105" s="49" t="s">
        <v>115</v>
      </c>
      <c r="G105" s="50" t="s">
        <v>147</v>
      </c>
      <c r="H105" s="50" t="s">
        <v>271</v>
      </c>
      <c r="I105" s="50" t="s">
        <v>148</v>
      </c>
      <c r="J105" s="50" t="s">
        <v>149</v>
      </c>
      <c r="K105" s="50" t="s">
        <v>61</v>
      </c>
      <c r="L105" s="50" t="s">
        <v>150</v>
      </c>
      <c r="M105" s="50" t="s">
        <v>151</v>
      </c>
      <c r="N105" s="50" t="s">
        <v>64</v>
      </c>
      <c r="O105" s="50" t="s">
        <v>65</v>
      </c>
      <c r="P105" s="50" t="s">
        <v>66</v>
      </c>
      <c r="Q105" s="50" t="s">
        <v>277</v>
      </c>
      <c r="R105" s="50" t="s">
        <v>194</v>
      </c>
      <c r="S105" s="50" t="s">
        <v>145</v>
      </c>
      <c r="T105" s="50" t="s">
        <v>146</v>
      </c>
      <c r="U105" s="50" t="s">
        <v>61</v>
      </c>
      <c r="V105" s="50" t="s">
        <v>67</v>
      </c>
      <c r="W105" s="51" t="s">
        <v>199</v>
      </c>
      <c r="X105" s="62">
        <v>24</v>
      </c>
      <c r="Y105" s="64">
        <v>24</v>
      </c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ht="14.4" x14ac:dyDescent="0.3">
      <c r="F106" s="49" t="s">
        <v>115</v>
      </c>
      <c r="G106" s="50" t="s">
        <v>147</v>
      </c>
      <c r="H106" s="50" t="s">
        <v>271</v>
      </c>
      <c r="I106" s="50" t="s">
        <v>148</v>
      </c>
      <c r="J106" s="50" t="s">
        <v>149</v>
      </c>
      <c r="K106" s="50" t="s">
        <v>61</v>
      </c>
      <c r="L106" s="50" t="s">
        <v>150</v>
      </c>
      <c r="M106" s="50" t="s">
        <v>151</v>
      </c>
      <c r="N106" s="50" t="s">
        <v>64</v>
      </c>
      <c r="O106" s="50" t="s">
        <v>65</v>
      </c>
      <c r="P106" s="50" t="s">
        <v>66</v>
      </c>
      <c r="Q106" s="50" t="s">
        <v>278</v>
      </c>
      <c r="R106" s="50" t="s">
        <v>193</v>
      </c>
      <c r="S106" s="50" t="s">
        <v>123</v>
      </c>
      <c r="T106" s="50" t="s">
        <v>124</v>
      </c>
      <c r="U106" s="50" t="s">
        <v>61</v>
      </c>
      <c r="V106" s="50" t="s">
        <v>67</v>
      </c>
      <c r="W106" s="51" t="s">
        <v>279</v>
      </c>
      <c r="X106" s="79">
        <v>20</v>
      </c>
      <c r="Y106" s="81">
        <v>20</v>
      </c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ht="14.4" x14ac:dyDescent="0.3">
      <c r="F107" s="49" t="s">
        <v>115</v>
      </c>
      <c r="G107" s="50" t="s">
        <v>147</v>
      </c>
      <c r="H107" s="50" t="s">
        <v>271</v>
      </c>
      <c r="I107" s="50" t="s">
        <v>148</v>
      </c>
      <c r="J107" s="50" t="s">
        <v>149</v>
      </c>
      <c r="K107" s="50" t="s">
        <v>61</v>
      </c>
      <c r="L107" s="50" t="s">
        <v>150</v>
      </c>
      <c r="M107" s="50" t="s">
        <v>151</v>
      </c>
      <c r="N107" s="50" t="s">
        <v>64</v>
      </c>
      <c r="O107" s="50" t="s">
        <v>65</v>
      </c>
      <c r="P107" s="50" t="s">
        <v>66</v>
      </c>
      <c r="Q107" s="50" t="s">
        <v>280</v>
      </c>
      <c r="R107" s="50" t="s">
        <v>193</v>
      </c>
      <c r="S107" s="50" t="s">
        <v>123</v>
      </c>
      <c r="T107" s="50" t="s">
        <v>124</v>
      </c>
      <c r="U107" s="50" t="s">
        <v>61</v>
      </c>
      <c r="V107" s="50" t="s">
        <v>67</v>
      </c>
      <c r="W107" s="51" t="s">
        <v>281</v>
      </c>
      <c r="X107" s="79">
        <v>20</v>
      </c>
      <c r="Y107" s="81">
        <v>20</v>
      </c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ht="14.4" x14ac:dyDescent="0.3">
      <c r="F108" s="49" t="s">
        <v>115</v>
      </c>
      <c r="G108" s="50" t="s">
        <v>147</v>
      </c>
      <c r="H108" s="50" t="s">
        <v>271</v>
      </c>
      <c r="I108" s="50" t="s">
        <v>148</v>
      </c>
      <c r="J108" s="50" t="s">
        <v>149</v>
      </c>
      <c r="K108" s="50" t="s">
        <v>61</v>
      </c>
      <c r="L108" s="50" t="s">
        <v>150</v>
      </c>
      <c r="M108" s="50" t="s">
        <v>151</v>
      </c>
      <c r="N108" s="50" t="s">
        <v>64</v>
      </c>
      <c r="O108" s="50" t="s">
        <v>65</v>
      </c>
      <c r="P108" s="50" t="s">
        <v>66</v>
      </c>
      <c r="Q108" s="50" t="s">
        <v>282</v>
      </c>
      <c r="R108" s="50" t="s">
        <v>194</v>
      </c>
      <c r="S108" s="50" t="s">
        <v>145</v>
      </c>
      <c r="T108" s="50" t="s">
        <v>146</v>
      </c>
      <c r="U108" s="50" t="s">
        <v>61</v>
      </c>
      <c r="V108" s="50" t="s">
        <v>67</v>
      </c>
      <c r="W108" s="51" t="s">
        <v>283</v>
      </c>
      <c r="X108" s="62">
        <v>24</v>
      </c>
      <c r="Y108" s="64">
        <v>24</v>
      </c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ht="14.4" x14ac:dyDescent="0.3">
      <c r="F109" s="49" t="s">
        <v>115</v>
      </c>
      <c r="G109" s="50" t="s">
        <v>147</v>
      </c>
      <c r="H109" s="50" t="s">
        <v>271</v>
      </c>
      <c r="I109" s="50" t="s">
        <v>148</v>
      </c>
      <c r="J109" s="50" t="s">
        <v>149</v>
      </c>
      <c r="K109" s="50" t="s">
        <v>61</v>
      </c>
      <c r="L109" s="50" t="s">
        <v>150</v>
      </c>
      <c r="M109" s="50" t="s">
        <v>151</v>
      </c>
      <c r="N109" s="50" t="s">
        <v>64</v>
      </c>
      <c r="O109" s="50" t="s">
        <v>65</v>
      </c>
      <c r="P109" s="50" t="s">
        <v>66</v>
      </c>
      <c r="Q109" s="50" t="s">
        <v>284</v>
      </c>
      <c r="R109" s="50" t="s">
        <v>193</v>
      </c>
      <c r="S109" s="50" t="s">
        <v>123</v>
      </c>
      <c r="T109" s="50" t="s">
        <v>124</v>
      </c>
      <c r="U109" s="50" t="s">
        <v>61</v>
      </c>
      <c r="V109" s="50" t="s">
        <v>67</v>
      </c>
      <c r="W109" s="51" t="s">
        <v>285</v>
      </c>
      <c r="X109" s="79">
        <v>20</v>
      </c>
      <c r="Y109" s="81">
        <v>20</v>
      </c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ht="14.4" x14ac:dyDescent="0.3">
      <c r="F110" s="49" t="s">
        <v>115</v>
      </c>
      <c r="G110" s="50" t="s">
        <v>147</v>
      </c>
      <c r="H110" s="50" t="s">
        <v>271</v>
      </c>
      <c r="I110" s="50" t="s">
        <v>148</v>
      </c>
      <c r="J110" s="50" t="s">
        <v>149</v>
      </c>
      <c r="K110" s="50" t="s">
        <v>61</v>
      </c>
      <c r="L110" s="50" t="s">
        <v>150</v>
      </c>
      <c r="M110" s="50" t="s">
        <v>151</v>
      </c>
      <c r="N110" s="50" t="s">
        <v>64</v>
      </c>
      <c r="O110" s="50" t="s">
        <v>65</v>
      </c>
      <c r="P110" s="50" t="s">
        <v>66</v>
      </c>
      <c r="Q110" s="50" t="s">
        <v>286</v>
      </c>
      <c r="R110" s="50" t="s">
        <v>193</v>
      </c>
      <c r="S110" s="50" t="s">
        <v>123</v>
      </c>
      <c r="T110" s="50" t="s">
        <v>124</v>
      </c>
      <c r="U110" s="50" t="s">
        <v>61</v>
      </c>
      <c r="V110" s="50" t="s">
        <v>67</v>
      </c>
      <c r="W110" s="51" t="s">
        <v>287</v>
      </c>
      <c r="X110" s="79">
        <v>10</v>
      </c>
      <c r="Y110" s="81">
        <v>10</v>
      </c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ht="14.4" x14ac:dyDescent="0.3">
      <c r="F111" s="49" t="s">
        <v>115</v>
      </c>
      <c r="G111" s="50" t="s">
        <v>147</v>
      </c>
      <c r="H111" s="50" t="s">
        <v>271</v>
      </c>
      <c r="I111" s="50" t="s">
        <v>148</v>
      </c>
      <c r="J111" s="50" t="s">
        <v>149</v>
      </c>
      <c r="K111" s="50" t="s">
        <v>61</v>
      </c>
      <c r="L111" s="50" t="s">
        <v>150</v>
      </c>
      <c r="M111" s="50" t="s">
        <v>151</v>
      </c>
      <c r="N111" s="50" t="s">
        <v>64</v>
      </c>
      <c r="O111" s="50" t="s">
        <v>65</v>
      </c>
      <c r="P111" s="50" t="s">
        <v>66</v>
      </c>
      <c r="Q111" s="50" t="s">
        <v>286</v>
      </c>
      <c r="R111" s="50" t="s">
        <v>194</v>
      </c>
      <c r="S111" s="50" t="s">
        <v>145</v>
      </c>
      <c r="T111" s="50" t="s">
        <v>146</v>
      </c>
      <c r="U111" s="50" t="s">
        <v>61</v>
      </c>
      <c r="V111" s="50" t="s">
        <v>67</v>
      </c>
      <c r="W111" s="51" t="s">
        <v>287</v>
      </c>
      <c r="X111" s="62">
        <v>24</v>
      </c>
      <c r="Y111" s="64">
        <v>24</v>
      </c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ht="14.4" x14ac:dyDescent="0.3">
      <c r="F112" s="49" t="s">
        <v>115</v>
      </c>
      <c r="G112" s="50" t="s">
        <v>147</v>
      </c>
      <c r="H112" s="50" t="s">
        <v>271</v>
      </c>
      <c r="I112" s="50" t="s">
        <v>148</v>
      </c>
      <c r="J112" s="50" t="s">
        <v>149</v>
      </c>
      <c r="K112" s="50" t="s">
        <v>61</v>
      </c>
      <c r="L112" s="50" t="s">
        <v>150</v>
      </c>
      <c r="M112" s="50" t="s">
        <v>151</v>
      </c>
      <c r="N112" s="50" t="s">
        <v>64</v>
      </c>
      <c r="O112" s="50" t="s">
        <v>65</v>
      </c>
      <c r="P112" s="50" t="s">
        <v>66</v>
      </c>
      <c r="Q112" s="50" t="s">
        <v>288</v>
      </c>
      <c r="R112" s="50" t="s">
        <v>76</v>
      </c>
      <c r="S112" s="50" t="s">
        <v>141</v>
      </c>
      <c r="T112" s="50" t="s">
        <v>142</v>
      </c>
      <c r="U112" s="50" t="s">
        <v>61</v>
      </c>
      <c r="V112" s="50" t="s">
        <v>67</v>
      </c>
      <c r="W112" s="51" t="s">
        <v>107</v>
      </c>
      <c r="X112" s="61">
        <v>12</v>
      </c>
      <c r="Y112" s="63">
        <v>12</v>
      </c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ht="14.4" x14ac:dyDescent="0.3">
      <c r="F113" s="49" t="s">
        <v>115</v>
      </c>
      <c r="G113" s="50" t="s">
        <v>147</v>
      </c>
      <c r="H113" s="50" t="s">
        <v>271</v>
      </c>
      <c r="I113" s="50" t="s">
        <v>148</v>
      </c>
      <c r="J113" s="50" t="s">
        <v>149</v>
      </c>
      <c r="K113" s="50" t="s">
        <v>61</v>
      </c>
      <c r="L113" s="50" t="s">
        <v>150</v>
      </c>
      <c r="M113" s="50" t="s">
        <v>151</v>
      </c>
      <c r="N113" s="50" t="s">
        <v>64</v>
      </c>
      <c r="O113" s="50" t="s">
        <v>65</v>
      </c>
      <c r="P113" s="50" t="s">
        <v>66</v>
      </c>
      <c r="Q113" s="50" t="s">
        <v>288</v>
      </c>
      <c r="R113" s="50" t="s">
        <v>194</v>
      </c>
      <c r="S113" s="50" t="s">
        <v>145</v>
      </c>
      <c r="T113" s="50" t="s">
        <v>146</v>
      </c>
      <c r="U113" s="50" t="s">
        <v>61</v>
      </c>
      <c r="V113" s="50" t="s">
        <v>67</v>
      </c>
      <c r="W113" s="51" t="s">
        <v>107</v>
      </c>
      <c r="X113" s="62">
        <v>24</v>
      </c>
      <c r="Y113" s="64">
        <v>24</v>
      </c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ht="14.4" x14ac:dyDescent="0.3">
      <c r="F114" s="49" t="s">
        <v>115</v>
      </c>
      <c r="G114" s="50" t="s">
        <v>147</v>
      </c>
      <c r="H114" s="50" t="s">
        <v>271</v>
      </c>
      <c r="I114" s="50" t="s">
        <v>148</v>
      </c>
      <c r="J114" s="50" t="s">
        <v>149</v>
      </c>
      <c r="K114" s="50" t="s">
        <v>61</v>
      </c>
      <c r="L114" s="50" t="s">
        <v>150</v>
      </c>
      <c r="M114" s="50" t="s">
        <v>151</v>
      </c>
      <c r="N114" s="50" t="s">
        <v>64</v>
      </c>
      <c r="O114" s="50" t="s">
        <v>65</v>
      </c>
      <c r="P114" s="50" t="s">
        <v>66</v>
      </c>
      <c r="Q114" s="50" t="s">
        <v>289</v>
      </c>
      <c r="R114" s="50" t="s">
        <v>193</v>
      </c>
      <c r="S114" s="50" t="s">
        <v>123</v>
      </c>
      <c r="T114" s="50" t="s">
        <v>124</v>
      </c>
      <c r="U114" s="50" t="s">
        <v>61</v>
      </c>
      <c r="V114" s="50" t="s">
        <v>67</v>
      </c>
      <c r="W114" s="51" t="s">
        <v>290</v>
      </c>
      <c r="X114" s="79">
        <v>10</v>
      </c>
      <c r="Y114" s="81">
        <v>10</v>
      </c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ht="14.4" x14ac:dyDescent="0.3">
      <c r="F115" s="49" t="s">
        <v>115</v>
      </c>
      <c r="G115" s="50" t="s">
        <v>147</v>
      </c>
      <c r="H115" s="50" t="s">
        <v>271</v>
      </c>
      <c r="I115" s="50" t="s">
        <v>148</v>
      </c>
      <c r="J115" s="50" t="s">
        <v>149</v>
      </c>
      <c r="K115" s="50" t="s">
        <v>61</v>
      </c>
      <c r="L115" s="50" t="s">
        <v>150</v>
      </c>
      <c r="M115" s="50" t="s">
        <v>151</v>
      </c>
      <c r="N115" s="50" t="s">
        <v>64</v>
      </c>
      <c r="O115" s="50" t="s">
        <v>65</v>
      </c>
      <c r="P115" s="50" t="s">
        <v>66</v>
      </c>
      <c r="Q115" s="50" t="s">
        <v>289</v>
      </c>
      <c r="R115" s="50" t="s">
        <v>194</v>
      </c>
      <c r="S115" s="50" t="s">
        <v>145</v>
      </c>
      <c r="T115" s="50" t="s">
        <v>146</v>
      </c>
      <c r="U115" s="50" t="s">
        <v>61</v>
      </c>
      <c r="V115" s="50" t="s">
        <v>67</v>
      </c>
      <c r="W115" s="51" t="s">
        <v>290</v>
      </c>
      <c r="X115" s="62">
        <v>24</v>
      </c>
      <c r="Y115" s="64">
        <v>24</v>
      </c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ht="14.4" x14ac:dyDescent="0.3">
      <c r="F116" s="49" t="s">
        <v>115</v>
      </c>
      <c r="G116" s="50" t="s">
        <v>147</v>
      </c>
      <c r="H116" s="50" t="s">
        <v>271</v>
      </c>
      <c r="I116" s="50" t="s">
        <v>148</v>
      </c>
      <c r="J116" s="50" t="s">
        <v>149</v>
      </c>
      <c r="K116" s="50" t="s">
        <v>61</v>
      </c>
      <c r="L116" s="50" t="s">
        <v>150</v>
      </c>
      <c r="M116" s="50" t="s">
        <v>151</v>
      </c>
      <c r="N116" s="50" t="s">
        <v>64</v>
      </c>
      <c r="O116" s="50" t="s">
        <v>65</v>
      </c>
      <c r="P116" s="50" t="s">
        <v>66</v>
      </c>
      <c r="Q116" s="50" t="s">
        <v>291</v>
      </c>
      <c r="R116" s="50" t="s">
        <v>193</v>
      </c>
      <c r="S116" s="50" t="s">
        <v>123</v>
      </c>
      <c r="T116" s="50" t="s">
        <v>124</v>
      </c>
      <c r="U116" s="50" t="s">
        <v>61</v>
      </c>
      <c r="V116" s="50" t="s">
        <v>67</v>
      </c>
      <c r="W116" s="51" t="s">
        <v>292</v>
      </c>
      <c r="X116" s="79">
        <v>20</v>
      </c>
      <c r="Y116" s="81">
        <v>20</v>
      </c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ht="14.4" x14ac:dyDescent="0.3">
      <c r="F117" s="49" t="s">
        <v>115</v>
      </c>
      <c r="G117" s="50" t="s">
        <v>147</v>
      </c>
      <c r="H117" s="50" t="s">
        <v>271</v>
      </c>
      <c r="I117" s="50" t="s">
        <v>148</v>
      </c>
      <c r="J117" s="50" t="s">
        <v>149</v>
      </c>
      <c r="K117" s="50" t="s">
        <v>61</v>
      </c>
      <c r="L117" s="50" t="s">
        <v>150</v>
      </c>
      <c r="M117" s="50" t="s">
        <v>151</v>
      </c>
      <c r="N117" s="50" t="s">
        <v>64</v>
      </c>
      <c r="O117" s="50" t="s">
        <v>65</v>
      </c>
      <c r="P117" s="50" t="s">
        <v>66</v>
      </c>
      <c r="Q117" s="50" t="s">
        <v>293</v>
      </c>
      <c r="R117" s="50" t="s">
        <v>193</v>
      </c>
      <c r="S117" s="50" t="s">
        <v>123</v>
      </c>
      <c r="T117" s="50" t="s">
        <v>124</v>
      </c>
      <c r="U117" s="50" t="s">
        <v>61</v>
      </c>
      <c r="V117" s="50" t="s">
        <v>67</v>
      </c>
      <c r="W117" s="51" t="s">
        <v>294</v>
      </c>
      <c r="X117" s="79">
        <v>10</v>
      </c>
      <c r="Y117" s="81">
        <v>10</v>
      </c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ht="14.4" x14ac:dyDescent="0.3">
      <c r="F118" s="49" t="s">
        <v>115</v>
      </c>
      <c r="G118" s="50" t="s">
        <v>147</v>
      </c>
      <c r="H118" s="50" t="s">
        <v>271</v>
      </c>
      <c r="I118" s="50" t="s">
        <v>148</v>
      </c>
      <c r="J118" s="50" t="s">
        <v>149</v>
      </c>
      <c r="K118" s="50" t="s">
        <v>61</v>
      </c>
      <c r="L118" s="50" t="s">
        <v>150</v>
      </c>
      <c r="M118" s="50" t="s">
        <v>151</v>
      </c>
      <c r="N118" s="50" t="s">
        <v>64</v>
      </c>
      <c r="O118" s="50" t="s">
        <v>65</v>
      </c>
      <c r="P118" s="50" t="s">
        <v>66</v>
      </c>
      <c r="Q118" s="50" t="s">
        <v>293</v>
      </c>
      <c r="R118" s="50" t="s">
        <v>194</v>
      </c>
      <c r="S118" s="50" t="s">
        <v>145</v>
      </c>
      <c r="T118" s="50" t="s">
        <v>146</v>
      </c>
      <c r="U118" s="50" t="s">
        <v>61</v>
      </c>
      <c r="V118" s="50" t="s">
        <v>67</v>
      </c>
      <c r="W118" s="51" t="s">
        <v>294</v>
      </c>
      <c r="X118" s="62">
        <v>24</v>
      </c>
      <c r="Y118" s="64">
        <v>24</v>
      </c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ht="14.4" x14ac:dyDescent="0.3">
      <c r="F119" s="49" t="s">
        <v>115</v>
      </c>
      <c r="G119" s="50" t="s">
        <v>147</v>
      </c>
      <c r="H119" s="50" t="s">
        <v>271</v>
      </c>
      <c r="I119" s="50" t="s">
        <v>148</v>
      </c>
      <c r="J119" s="50" t="s">
        <v>149</v>
      </c>
      <c r="K119" s="50" t="s">
        <v>61</v>
      </c>
      <c r="L119" s="50" t="s">
        <v>150</v>
      </c>
      <c r="M119" s="50" t="s">
        <v>151</v>
      </c>
      <c r="N119" s="50" t="s">
        <v>64</v>
      </c>
      <c r="O119" s="50" t="s">
        <v>65</v>
      </c>
      <c r="P119" s="50" t="s">
        <v>66</v>
      </c>
      <c r="Q119" s="50" t="s">
        <v>295</v>
      </c>
      <c r="R119" s="50" t="s">
        <v>193</v>
      </c>
      <c r="S119" s="50" t="s">
        <v>123</v>
      </c>
      <c r="T119" s="50" t="s">
        <v>124</v>
      </c>
      <c r="U119" s="50" t="s">
        <v>61</v>
      </c>
      <c r="V119" s="50" t="s">
        <v>67</v>
      </c>
      <c r="W119" s="51" t="s">
        <v>296</v>
      </c>
      <c r="X119" s="79">
        <v>10</v>
      </c>
      <c r="Y119" s="81">
        <v>10</v>
      </c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ht="14.4" x14ac:dyDescent="0.3">
      <c r="F120" s="49" t="s">
        <v>115</v>
      </c>
      <c r="G120" s="50" t="s">
        <v>147</v>
      </c>
      <c r="H120" s="50" t="s">
        <v>271</v>
      </c>
      <c r="I120" s="50" t="s">
        <v>148</v>
      </c>
      <c r="J120" s="50" t="s">
        <v>149</v>
      </c>
      <c r="K120" s="50" t="s">
        <v>61</v>
      </c>
      <c r="L120" s="50" t="s">
        <v>150</v>
      </c>
      <c r="M120" s="50" t="s">
        <v>151</v>
      </c>
      <c r="N120" s="50" t="s">
        <v>64</v>
      </c>
      <c r="O120" s="50" t="s">
        <v>65</v>
      </c>
      <c r="P120" s="50" t="s">
        <v>66</v>
      </c>
      <c r="Q120" s="50" t="s">
        <v>295</v>
      </c>
      <c r="R120" s="50" t="s">
        <v>194</v>
      </c>
      <c r="S120" s="50" t="s">
        <v>145</v>
      </c>
      <c r="T120" s="50" t="s">
        <v>146</v>
      </c>
      <c r="U120" s="50" t="s">
        <v>61</v>
      </c>
      <c r="V120" s="50" t="s">
        <v>67</v>
      </c>
      <c r="W120" s="51" t="s">
        <v>296</v>
      </c>
      <c r="X120" s="62">
        <v>24</v>
      </c>
      <c r="Y120" s="64">
        <v>24</v>
      </c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ht="14.4" x14ac:dyDescent="0.3">
      <c r="F121" s="49" t="s">
        <v>115</v>
      </c>
      <c r="G121" s="50" t="s">
        <v>147</v>
      </c>
      <c r="H121" s="50" t="s">
        <v>271</v>
      </c>
      <c r="I121" s="50" t="s">
        <v>148</v>
      </c>
      <c r="J121" s="50" t="s">
        <v>149</v>
      </c>
      <c r="K121" s="50" t="s">
        <v>61</v>
      </c>
      <c r="L121" s="50" t="s">
        <v>150</v>
      </c>
      <c r="M121" s="50" t="s">
        <v>151</v>
      </c>
      <c r="N121" s="50" t="s">
        <v>64</v>
      </c>
      <c r="O121" s="50" t="s">
        <v>65</v>
      </c>
      <c r="P121" s="50" t="s">
        <v>79</v>
      </c>
      <c r="Q121" s="50" t="s">
        <v>297</v>
      </c>
      <c r="R121" s="50" t="s">
        <v>80</v>
      </c>
      <c r="S121" s="50" t="s">
        <v>131</v>
      </c>
      <c r="T121" s="50" t="s">
        <v>132</v>
      </c>
      <c r="U121" s="50" t="s">
        <v>61</v>
      </c>
      <c r="V121" s="50" t="s">
        <v>81</v>
      </c>
      <c r="W121" s="51" t="s">
        <v>91</v>
      </c>
      <c r="X121" s="62">
        <v>6</v>
      </c>
      <c r="Y121" s="64">
        <v>6</v>
      </c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ht="14.4" x14ac:dyDescent="0.3">
      <c r="F122" s="49" t="s">
        <v>115</v>
      </c>
      <c r="G122" s="50" t="s">
        <v>147</v>
      </c>
      <c r="H122" s="50" t="s">
        <v>271</v>
      </c>
      <c r="I122" s="50" t="s">
        <v>148</v>
      </c>
      <c r="J122" s="50" t="s">
        <v>149</v>
      </c>
      <c r="K122" s="50" t="s">
        <v>61</v>
      </c>
      <c r="L122" s="50" t="s">
        <v>150</v>
      </c>
      <c r="M122" s="50" t="s">
        <v>151</v>
      </c>
      <c r="N122" s="50" t="s">
        <v>64</v>
      </c>
      <c r="O122" s="50" t="s">
        <v>65</v>
      </c>
      <c r="P122" s="50" t="s">
        <v>79</v>
      </c>
      <c r="Q122" s="50" t="s">
        <v>297</v>
      </c>
      <c r="R122" s="50" t="s">
        <v>82</v>
      </c>
      <c r="S122" s="50" t="s">
        <v>152</v>
      </c>
      <c r="T122" s="50" t="s">
        <v>153</v>
      </c>
      <c r="U122" s="50" t="s">
        <v>68</v>
      </c>
      <c r="V122" s="50" t="s">
        <v>81</v>
      </c>
      <c r="W122" s="51" t="s">
        <v>91</v>
      </c>
      <c r="X122" s="62">
        <v>1</v>
      </c>
      <c r="Y122" s="64">
        <v>1</v>
      </c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ht="14.4" x14ac:dyDescent="0.3">
      <c r="F123" s="49" t="s">
        <v>115</v>
      </c>
      <c r="G123" s="50" t="s">
        <v>147</v>
      </c>
      <c r="H123" s="50" t="s">
        <v>271</v>
      </c>
      <c r="I123" s="50" t="s">
        <v>148</v>
      </c>
      <c r="J123" s="50" t="s">
        <v>149</v>
      </c>
      <c r="K123" s="50" t="s">
        <v>61</v>
      </c>
      <c r="L123" s="50" t="s">
        <v>150</v>
      </c>
      <c r="M123" s="50" t="s">
        <v>151</v>
      </c>
      <c r="N123" s="50" t="s">
        <v>64</v>
      </c>
      <c r="O123" s="50" t="s">
        <v>65</v>
      </c>
      <c r="P123" s="50" t="s">
        <v>79</v>
      </c>
      <c r="Q123" s="50" t="s">
        <v>298</v>
      </c>
      <c r="R123" s="50" t="s">
        <v>80</v>
      </c>
      <c r="S123" s="50" t="s">
        <v>131</v>
      </c>
      <c r="T123" s="50" t="s">
        <v>132</v>
      </c>
      <c r="U123" s="50" t="s">
        <v>61</v>
      </c>
      <c r="V123" s="50" t="s">
        <v>81</v>
      </c>
      <c r="W123" s="51" t="s">
        <v>77</v>
      </c>
      <c r="X123" s="62">
        <v>6</v>
      </c>
      <c r="Y123" s="64">
        <v>6</v>
      </c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ht="14.4" x14ac:dyDescent="0.3">
      <c r="F124" s="49" t="s">
        <v>115</v>
      </c>
      <c r="G124" s="50" t="s">
        <v>147</v>
      </c>
      <c r="H124" s="50" t="s">
        <v>271</v>
      </c>
      <c r="I124" s="50" t="s">
        <v>148</v>
      </c>
      <c r="J124" s="50" t="s">
        <v>149</v>
      </c>
      <c r="K124" s="50" t="s">
        <v>61</v>
      </c>
      <c r="L124" s="50" t="s">
        <v>150</v>
      </c>
      <c r="M124" s="50" t="s">
        <v>151</v>
      </c>
      <c r="N124" s="50" t="s">
        <v>64</v>
      </c>
      <c r="O124" s="50" t="s">
        <v>65</v>
      </c>
      <c r="P124" s="50" t="s">
        <v>79</v>
      </c>
      <c r="Q124" s="50" t="s">
        <v>299</v>
      </c>
      <c r="R124" s="50" t="s">
        <v>80</v>
      </c>
      <c r="S124" s="50" t="s">
        <v>131</v>
      </c>
      <c r="T124" s="50" t="s">
        <v>132</v>
      </c>
      <c r="U124" s="50" t="s">
        <v>61</v>
      </c>
      <c r="V124" s="50" t="s">
        <v>81</v>
      </c>
      <c r="W124" s="51" t="s">
        <v>72</v>
      </c>
      <c r="X124" s="62">
        <v>6</v>
      </c>
      <c r="Y124" s="64">
        <v>6</v>
      </c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ht="14.4" x14ac:dyDescent="0.3">
      <c r="F125" s="49" t="s">
        <v>115</v>
      </c>
      <c r="G125" s="50" t="s">
        <v>147</v>
      </c>
      <c r="H125" s="50" t="s">
        <v>271</v>
      </c>
      <c r="I125" s="50" t="s">
        <v>148</v>
      </c>
      <c r="J125" s="50" t="s">
        <v>149</v>
      </c>
      <c r="K125" s="50" t="s">
        <v>61</v>
      </c>
      <c r="L125" s="50" t="s">
        <v>150</v>
      </c>
      <c r="M125" s="50" t="s">
        <v>151</v>
      </c>
      <c r="N125" s="50" t="s">
        <v>64</v>
      </c>
      <c r="O125" s="50" t="s">
        <v>65</v>
      </c>
      <c r="P125" s="50" t="s">
        <v>79</v>
      </c>
      <c r="Q125" s="50" t="s">
        <v>299</v>
      </c>
      <c r="R125" s="50" t="s">
        <v>82</v>
      </c>
      <c r="S125" s="50" t="s">
        <v>152</v>
      </c>
      <c r="T125" s="50" t="s">
        <v>153</v>
      </c>
      <c r="U125" s="50" t="s">
        <v>68</v>
      </c>
      <c r="V125" s="50" t="s">
        <v>81</v>
      </c>
      <c r="W125" s="51" t="s">
        <v>72</v>
      </c>
      <c r="X125" s="62">
        <v>1</v>
      </c>
      <c r="Y125" s="64">
        <v>1</v>
      </c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ht="14.4" x14ac:dyDescent="0.3">
      <c r="F126" s="49" t="s">
        <v>115</v>
      </c>
      <c r="G126" s="50" t="s">
        <v>147</v>
      </c>
      <c r="H126" s="50" t="s">
        <v>271</v>
      </c>
      <c r="I126" s="50" t="s">
        <v>148</v>
      </c>
      <c r="J126" s="50" t="s">
        <v>149</v>
      </c>
      <c r="K126" s="50" t="s">
        <v>61</v>
      </c>
      <c r="L126" s="50" t="s">
        <v>150</v>
      </c>
      <c r="M126" s="50" t="s">
        <v>151</v>
      </c>
      <c r="N126" s="50" t="s">
        <v>64</v>
      </c>
      <c r="O126" s="50" t="s">
        <v>65</v>
      </c>
      <c r="P126" s="50" t="s">
        <v>79</v>
      </c>
      <c r="Q126" s="50" t="s">
        <v>300</v>
      </c>
      <c r="R126" s="50" t="s">
        <v>80</v>
      </c>
      <c r="S126" s="50" t="s">
        <v>131</v>
      </c>
      <c r="T126" s="50" t="s">
        <v>132</v>
      </c>
      <c r="U126" s="50" t="s">
        <v>61</v>
      </c>
      <c r="V126" s="50" t="s">
        <v>81</v>
      </c>
      <c r="W126" s="51" t="s">
        <v>276</v>
      </c>
      <c r="X126" s="62">
        <v>6</v>
      </c>
      <c r="Y126" s="64">
        <v>6</v>
      </c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ht="14.4" x14ac:dyDescent="0.3">
      <c r="F127" s="49" t="s">
        <v>115</v>
      </c>
      <c r="G127" s="50" t="s">
        <v>147</v>
      </c>
      <c r="H127" s="50" t="s">
        <v>271</v>
      </c>
      <c r="I127" s="50" t="s">
        <v>148</v>
      </c>
      <c r="J127" s="50" t="s">
        <v>149</v>
      </c>
      <c r="K127" s="50" t="s">
        <v>61</v>
      </c>
      <c r="L127" s="50" t="s">
        <v>150</v>
      </c>
      <c r="M127" s="50" t="s">
        <v>151</v>
      </c>
      <c r="N127" s="50" t="s">
        <v>64</v>
      </c>
      <c r="O127" s="50" t="s">
        <v>65</v>
      </c>
      <c r="P127" s="50" t="s">
        <v>79</v>
      </c>
      <c r="Q127" s="50" t="s">
        <v>301</v>
      </c>
      <c r="R127" s="50" t="s">
        <v>80</v>
      </c>
      <c r="S127" s="50" t="s">
        <v>131</v>
      </c>
      <c r="T127" s="50" t="s">
        <v>132</v>
      </c>
      <c r="U127" s="50" t="s">
        <v>61</v>
      </c>
      <c r="V127" s="50" t="s">
        <v>81</v>
      </c>
      <c r="W127" s="51" t="s">
        <v>302</v>
      </c>
      <c r="X127" s="62">
        <v>6</v>
      </c>
      <c r="Y127" s="64">
        <v>6</v>
      </c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ht="14.4" x14ac:dyDescent="0.3">
      <c r="F128" s="49" t="s">
        <v>115</v>
      </c>
      <c r="G128" s="50" t="s">
        <v>147</v>
      </c>
      <c r="H128" s="50" t="s">
        <v>271</v>
      </c>
      <c r="I128" s="50" t="s">
        <v>148</v>
      </c>
      <c r="J128" s="50" t="s">
        <v>149</v>
      </c>
      <c r="K128" s="50" t="s">
        <v>61</v>
      </c>
      <c r="L128" s="50" t="s">
        <v>150</v>
      </c>
      <c r="M128" s="50" t="s">
        <v>151</v>
      </c>
      <c r="N128" s="50" t="s">
        <v>64</v>
      </c>
      <c r="O128" s="50" t="s">
        <v>65</v>
      </c>
      <c r="P128" s="50" t="s">
        <v>79</v>
      </c>
      <c r="Q128" s="50" t="s">
        <v>301</v>
      </c>
      <c r="R128" s="50" t="s">
        <v>82</v>
      </c>
      <c r="S128" s="50" t="s">
        <v>152</v>
      </c>
      <c r="T128" s="50" t="s">
        <v>153</v>
      </c>
      <c r="U128" s="50" t="s">
        <v>68</v>
      </c>
      <c r="V128" s="50" t="s">
        <v>81</v>
      </c>
      <c r="W128" s="51" t="s">
        <v>302</v>
      </c>
      <c r="X128" s="62">
        <v>1</v>
      </c>
      <c r="Y128" s="64">
        <v>1</v>
      </c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ht="14.4" x14ac:dyDescent="0.3">
      <c r="F129" s="49" t="s">
        <v>115</v>
      </c>
      <c r="G129" s="50" t="s">
        <v>147</v>
      </c>
      <c r="H129" s="50" t="s">
        <v>271</v>
      </c>
      <c r="I129" s="50" t="s">
        <v>148</v>
      </c>
      <c r="J129" s="50" t="s">
        <v>149</v>
      </c>
      <c r="K129" s="50" t="s">
        <v>61</v>
      </c>
      <c r="L129" s="50" t="s">
        <v>150</v>
      </c>
      <c r="M129" s="50" t="s">
        <v>151</v>
      </c>
      <c r="N129" s="50" t="s">
        <v>64</v>
      </c>
      <c r="O129" s="50" t="s">
        <v>65</v>
      </c>
      <c r="P129" s="50" t="s">
        <v>79</v>
      </c>
      <c r="Q129" s="50" t="s">
        <v>303</v>
      </c>
      <c r="R129" s="50" t="s">
        <v>80</v>
      </c>
      <c r="S129" s="50" t="s">
        <v>131</v>
      </c>
      <c r="T129" s="50" t="s">
        <v>132</v>
      </c>
      <c r="U129" s="50" t="s">
        <v>61</v>
      </c>
      <c r="V129" s="50" t="s">
        <v>81</v>
      </c>
      <c r="W129" s="51" t="s">
        <v>199</v>
      </c>
      <c r="X129" s="62">
        <v>6</v>
      </c>
      <c r="Y129" s="64">
        <v>6</v>
      </c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ht="14.4" x14ac:dyDescent="0.3">
      <c r="F130" s="49" t="s">
        <v>115</v>
      </c>
      <c r="G130" s="50" t="s">
        <v>147</v>
      </c>
      <c r="H130" s="50" t="s">
        <v>271</v>
      </c>
      <c r="I130" s="50" t="s">
        <v>148</v>
      </c>
      <c r="J130" s="50" t="s">
        <v>149</v>
      </c>
      <c r="K130" s="50" t="s">
        <v>61</v>
      </c>
      <c r="L130" s="50" t="s">
        <v>150</v>
      </c>
      <c r="M130" s="50" t="s">
        <v>151</v>
      </c>
      <c r="N130" s="50" t="s">
        <v>64</v>
      </c>
      <c r="O130" s="50" t="s">
        <v>65</v>
      </c>
      <c r="P130" s="50" t="s">
        <v>79</v>
      </c>
      <c r="Q130" s="50" t="s">
        <v>304</v>
      </c>
      <c r="R130" s="50" t="s">
        <v>80</v>
      </c>
      <c r="S130" s="50" t="s">
        <v>131</v>
      </c>
      <c r="T130" s="50" t="s">
        <v>132</v>
      </c>
      <c r="U130" s="50" t="s">
        <v>61</v>
      </c>
      <c r="V130" s="50" t="s">
        <v>81</v>
      </c>
      <c r="W130" s="51" t="s">
        <v>279</v>
      </c>
      <c r="X130" s="62">
        <v>6</v>
      </c>
      <c r="Y130" s="64">
        <v>6</v>
      </c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ht="14.4" x14ac:dyDescent="0.3">
      <c r="F131" s="49" t="s">
        <v>115</v>
      </c>
      <c r="G131" s="50" t="s">
        <v>147</v>
      </c>
      <c r="H131" s="50" t="s">
        <v>271</v>
      </c>
      <c r="I131" s="50" t="s">
        <v>148</v>
      </c>
      <c r="J131" s="50" t="s">
        <v>149</v>
      </c>
      <c r="K131" s="50" t="s">
        <v>61</v>
      </c>
      <c r="L131" s="50" t="s">
        <v>150</v>
      </c>
      <c r="M131" s="50" t="s">
        <v>151</v>
      </c>
      <c r="N131" s="50" t="s">
        <v>64</v>
      </c>
      <c r="O131" s="50" t="s">
        <v>65</v>
      </c>
      <c r="P131" s="50" t="s">
        <v>79</v>
      </c>
      <c r="Q131" s="50" t="s">
        <v>304</v>
      </c>
      <c r="R131" s="50" t="s">
        <v>82</v>
      </c>
      <c r="S131" s="50" t="s">
        <v>152</v>
      </c>
      <c r="T131" s="50" t="s">
        <v>153</v>
      </c>
      <c r="U131" s="50" t="s">
        <v>68</v>
      </c>
      <c r="V131" s="50" t="s">
        <v>81</v>
      </c>
      <c r="W131" s="51" t="s">
        <v>279</v>
      </c>
      <c r="X131" s="62">
        <v>1</v>
      </c>
      <c r="Y131" s="64">
        <v>1</v>
      </c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ht="14.4" x14ac:dyDescent="0.3">
      <c r="F132" s="49" t="s">
        <v>115</v>
      </c>
      <c r="G132" s="50" t="s">
        <v>147</v>
      </c>
      <c r="H132" s="50" t="s">
        <v>271</v>
      </c>
      <c r="I132" s="50" t="s">
        <v>148</v>
      </c>
      <c r="J132" s="50" t="s">
        <v>149</v>
      </c>
      <c r="K132" s="50" t="s">
        <v>61</v>
      </c>
      <c r="L132" s="50" t="s">
        <v>150</v>
      </c>
      <c r="M132" s="50" t="s">
        <v>151</v>
      </c>
      <c r="N132" s="50" t="s">
        <v>64</v>
      </c>
      <c r="O132" s="50" t="s">
        <v>65</v>
      </c>
      <c r="P132" s="50" t="s">
        <v>79</v>
      </c>
      <c r="Q132" s="50" t="s">
        <v>305</v>
      </c>
      <c r="R132" s="50" t="s">
        <v>80</v>
      </c>
      <c r="S132" s="50" t="s">
        <v>131</v>
      </c>
      <c r="T132" s="50" t="s">
        <v>132</v>
      </c>
      <c r="U132" s="50" t="s">
        <v>61</v>
      </c>
      <c r="V132" s="50" t="s">
        <v>81</v>
      </c>
      <c r="W132" s="51" t="s">
        <v>281</v>
      </c>
      <c r="X132" s="62">
        <v>6</v>
      </c>
      <c r="Y132" s="64">
        <v>6</v>
      </c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ht="14.4" x14ac:dyDescent="0.3">
      <c r="F133" s="49" t="s">
        <v>115</v>
      </c>
      <c r="G133" s="50" t="s">
        <v>147</v>
      </c>
      <c r="H133" s="50" t="s">
        <v>271</v>
      </c>
      <c r="I133" s="50" t="s">
        <v>148</v>
      </c>
      <c r="J133" s="50" t="s">
        <v>149</v>
      </c>
      <c r="K133" s="50" t="s">
        <v>61</v>
      </c>
      <c r="L133" s="50" t="s">
        <v>150</v>
      </c>
      <c r="M133" s="50" t="s">
        <v>151</v>
      </c>
      <c r="N133" s="50" t="s">
        <v>64</v>
      </c>
      <c r="O133" s="50" t="s">
        <v>65</v>
      </c>
      <c r="P133" s="50" t="s">
        <v>79</v>
      </c>
      <c r="Q133" s="50" t="s">
        <v>306</v>
      </c>
      <c r="R133" s="50" t="s">
        <v>80</v>
      </c>
      <c r="S133" s="50" t="s">
        <v>131</v>
      </c>
      <c r="T133" s="50" t="s">
        <v>132</v>
      </c>
      <c r="U133" s="50" t="s">
        <v>61</v>
      </c>
      <c r="V133" s="50" t="s">
        <v>81</v>
      </c>
      <c r="W133" s="51" t="s">
        <v>307</v>
      </c>
      <c r="X133" s="62">
        <v>6</v>
      </c>
      <c r="Y133" s="64">
        <v>6</v>
      </c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ht="14.4" x14ac:dyDescent="0.3">
      <c r="F134" s="49" t="s">
        <v>115</v>
      </c>
      <c r="G134" s="50" t="s">
        <v>147</v>
      </c>
      <c r="H134" s="50" t="s">
        <v>271</v>
      </c>
      <c r="I134" s="50" t="s">
        <v>148</v>
      </c>
      <c r="J134" s="50" t="s">
        <v>149</v>
      </c>
      <c r="K134" s="50" t="s">
        <v>61</v>
      </c>
      <c r="L134" s="50" t="s">
        <v>150</v>
      </c>
      <c r="M134" s="50" t="s">
        <v>151</v>
      </c>
      <c r="N134" s="50" t="s">
        <v>64</v>
      </c>
      <c r="O134" s="50" t="s">
        <v>65</v>
      </c>
      <c r="P134" s="50" t="s">
        <v>79</v>
      </c>
      <c r="Q134" s="50" t="s">
        <v>306</v>
      </c>
      <c r="R134" s="50" t="s">
        <v>82</v>
      </c>
      <c r="S134" s="50" t="s">
        <v>152</v>
      </c>
      <c r="T134" s="50" t="s">
        <v>153</v>
      </c>
      <c r="U134" s="50" t="s">
        <v>68</v>
      </c>
      <c r="V134" s="50" t="s">
        <v>81</v>
      </c>
      <c r="W134" s="51" t="s">
        <v>307</v>
      </c>
      <c r="X134" s="62">
        <v>1</v>
      </c>
      <c r="Y134" s="64">
        <v>1</v>
      </c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ht="14.4" x14ac:dyDescent="0.3">
      <c r="F135" s="49" t="s">
        <v>115</v>
      </c>
      <c r="G135" s="50" t="s">
        <v>147</v>
      </c>
      <c r="H135" s="50" t="s">
        <v>271</v>
      </c>
      <c r="I135" s="50" t="s">
        <v>148</v>
      </c>
      <c r="J135" s="50" t="s">
        <v>149</v>
      </c>
      <c r="K135" s="50" t="s">
        <v>61</v>
      </c>
      <c r="L135" s="50" t="s">
        <v>150</v>
      </c>
      <c r="M135" s="50" t="s">
        <v>151</v>
      </c>
      <c r="N135" s="50" t="s">
        <v>64</v>
      </c>
      <c r="O135" s="50" t="s">
        <v>65</v>
      </c>
      <c r="P135" s="50" t="s">
        <v>79</v>
      </c>
      <c r="Q135" s="50" t="s">
        <v>308</v>
      </c>
      <c r="R135" s="50" t="s">
        <v>80</v>
      </c>
      <c r="S135" s="50" t="s">
        <v>131</v>
      </c>
      <c r="T135" s="50" t="s">
        <v>132</v>
      </c>
      <c r="U135" s="50" t="s">
        <v>61</v>
      </c>
      <c r="V135" s="50" t="s">
        <v>81</v>
      </c>
      <c r="W135" s="51" t="s">
        <v>309</v>
      </c>
      <c r="X135" s="62">
        <v>6</v>
      </c>
      <c r="Y135" s="64">
        <v>6</v>
      </c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ht="14.4" x14ac:dyDescent="0.3">
      <c r="F136" s="49" t="s">
        <v>115</v>
      </c>
      <c r="G136" s="50" t="s">
        <v>147</v>
      </c>
      <c r="H136" s="50" t="s">
        <v>271</v>
      </c>
      <c r="I136" s="50" t="s">
        <v>148</v>
      </c>
      <c r="J136" s="50" t="s">
        <v>149</v>
      </c>
      <c r="K136" s="50" t="s">
        <v>61</v>
      </c>
      <c r="L136" s="50" t="s">
        <v>150</v>
      </c>
      <c r="M136" s="50" t="s">
        <v>151</v>
      </c>
      <c r="N136" s="50" t="s">
        <v>64</v>
      </c>
      <c r="O136" s="50" t="s">
        <v>65</v>
      </c>
      <c r="P136" s="50" t="s">
        <v>79</v>
      </c>
      <c r="Q136" s="50" t="s">
        <v>310</v>
      </c>
      <c r="R136" s="50" t="s">
        <v>80</v>
      </c>
      <c r="S136" s="50" t="s">
        <v>131</v>
      </c>
      <c r="T136" s="50" t="s">
        <v>132</v>
      </c>
      <c r="U136" s="50" t="s">
        <v>61</v>
      </c>
      <c r="V136" s="50" t="s">
        <v>81</v>
      </c>
      <c r="W136" s="51" t="s">
        <v>99</v>
      </c>
      <c r="X136" s="62">
        <v>6</v>
      </c>
      <c r="Y136" s="64">
        <v>6</v>
      </c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ht="14.4" x14ac:dyDescent="0.3">
      <c r="F137" s="49" t="s">
        <v>115</v>
      </c>
      <c r="G137" s="50" t="s">
        <v>147</v>
      </c>
      <c r="H137" s="50" t="s">
        <v>271</v>
      </c>
      <c r="I137" s="50" t="s">
        <v>148</v>
      </c>
      <c r="J137" s="50" t="s">
        <v>149</v>
      </c>
      <c r="K137" s="50" t="s">
        <v>61</v>
      </c>
      <c r="L137" s="50" t="s">
        <v>150</v>
      </c>
      <c r="M137" s="50" t="s">
        <v>151</v>
      </c>
      <c r="N137" s="50" t="s">
        <v>64</v>
      </c>
      <c r="O137" s="50" t="s">
        <v>65</v>
      </c>
      <c r="P137" s="50" t="s">
        <v>79</v>
      </c>
      <c r="Q137" s="50" t="s">
        <v>311</v>
      </c>
      <c r="R137" s="50" t="s">
        <v>80</v>
      </c>
      <c r="S137" s="50" t="s">
        <v>131</v>
      </c>
      <c r="T137" s="50" t="s">
        <v>132</v>
      </c>
      <c r="U137" s="50" t="s">
        <v>61</v>
      </c>
      <c r="V137" s="50" t="s">
        <v>81</v>
      </c>
      <c r="W137" s="51" t="s">
        <v>250</v>
      </c>
      <c r="X137" s="62">
        <v>6</v>
      </c>
      <c r="Y137" s="64">
        <v>6</v>
      </c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ht="14.4" x14ac:dyDescent="0.3">
      <c r="F138" s="49" t="s">
        <v>115</v>
      </c>
      <c r="G138" s="50" t="s">
        <v>147</v>
      </c>
      <c r="H138" s="50" t="s">
        <v>271</v>
      </c>
      <c r="I138" s="50" t="s">
        <v>148</v>
      </c>
      <c r="J138" s="50" t="s">
        <v>149</v>
      </c>
      <c r="K138" s="50" t="s">
        <v>61</v>
      </c>
      <c r="L138" s="50" t="s">
        <v>150</v>
      </c>
      <c r="M138" s="50" t="s">
        <v>151</v>
      </c>
      <c r="N138" s="50" t="s">
        <v>64</v>
      </c>
      <c r="O138" s="50" t="s">
        <v>65</v>
      </c>
      <c r="P138" s="50" t="s">
        <v>79</v>
      </c>
      <c r="Q138" s="50" t="s">
        <v>311</v>
      </c>
      <c r="R138" s="50" t="s">
        <v>82</v>
      </c>
      <c r="S138" s="50" t="s">
        <v>152</v>
      </c>
      <c r="T138" s="50" t="s">
        <v>153</v>
      </c>
      <c r="U138" s="50" t="s">
        <v>68</v>
      </c>
      <c r="V138" s="50" t="s">
        <v>81</v>
      </c>
      <c r="W138" s="51" t="s">
        <v>250</v>
      </c>
      <c r="X138" s="62">
        <v>1</v>
      </c>
      <c r="Y138" s="64">
        <v>1</v>
      </c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ht="14.4" x14ac:dyDescent="0.3">
      <c r="F139" s="49" t="s">
        <v>115</v>
      </c>
      <c r="G139" s="50" t="s">
        <v>147</v>
      </c>
      <c r="H139" s="50" t="s">
        <v>271</v>
      </c>
      <c r="I139" s="50" t="s">
        <v>148</v>
      </c>
      <c r="J139" s="50" t="s">
        <v>149</v>
      </c>
      <c r="K139" s="50" t="s">
        <v>61</v>
      </c>
      <c r="L139" s="50" t="s">
        <v>150</v>
      </c>
      <c r="M139" s="50" t="s">
        <v>151</v>
      </c>
      <c r="N139" s="50" t="s">
        <v>64</v>
      </c>
      <c r="O139" s="50" t="s">
        <v>65</v>
      </c>
      <c r="P139" s="50" t="s">
        <v>79</v>
      </c>
      <c r="Q139" s="50" t="s">
        <v>312</v>
      </c>
      <c r="R139" s="50" t="s">
        <v>80</v>
      </c>
      <c r="S139" s="50" t="s">
        <v>131</v>
      </c>
      <c r="T139" s="50" t="s">
        <v>132</v>
      </c>
      <c r="U139" s="50" t="s">
        <v>61</v>
      </c>
      <c r="V139" s="50" t="s">
        <v>81</v>
      </c>
      <c r="W139" s="51" t="s">
        <v>313</v>
      </c>
      <c r="X139" s="62">
        <v>6</v>
      </c>
      <c r="Y139" s="64">
        <v>6</v>
      </c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ht="14.4" x14ac:dyDescent="0.3">
      <c r="F140" s="49" t="s">
        <v>115</v>
      </c>
      <c r="G140" s="50" t="s">
        <v>147</v>
      </c>
      <c r="H140" s="50" t="s">
        <v>271</v>
      </c>
      <c r="I140" s="50" t="s">
        <v>148</v>
      </c>
      <c r="J140" s="50" t="s">
        <v>149</v>
      </c>
      <c r="K140" s="50" t="s">
        <v>61</v>
      </c>
      <c r="L140" s="50" t="s">
        <v>150</v>
      </c>
      <c r="M140" s="50" t="s">
        <v>151</v>
      </c>
      <c r="N140" s="50" t="s">
        <v>64</v>
      </c>
      <c r="O140" s="50" t="s">
        <v>65</v>
      </c>
      <c r="P140" s="50" t="s">
        <v>79</v>
      </c>
      <c r="Q140" s="50" t="s">
        <v>314</v>
      </c>
      <c r="R140" s="50" t="s">
        <v>80</v>
      </c>
      <c r="S140" s="50" t="s">
        <v>131</v>
      </c>
      <c r="T140" s="50" t="s">
        <v>132</v>
      </c>
      <c r="U140" s="50" t="s">
        <v>61</v>
      </c>
      <c r="V140" s="50" t="s">
        <v>81</v>
      </c>
      <c r="W140" s="51" t="s">
        <v>283</v>
      </c>
      <c r="X140" s="62">
        <v>6</v>
      </c>
      <c r="Y140" s="64">
        <v>6</v>
      </c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ht="14.4" x14ac:dyDescent="0.3">
      <c r="F141" s="49" t="s">
        <v>115</v>
      </c>
      <c r="G141" s="50" t="s">
        <v>147</v>
      </c>
      <c r="H141" s="50" t="s">
        <v>271</v>
      </c>
      <c r="I141" s="50" t="s">
        <v>148</v>
      </c>
      <c r="J141" s="50" t="s">
        <v>149</v>
      </c>
      <c r="K141" s="50" t="s">
        <v>61</v>
      </c>
      <c r="L141" s="50" t="s">
        <v>150</v>
      </c>
      <c r="M141" s="50" t="s">
        <v>151</v>
      </c>
      <c r="N141" s="50" t="s">
        <v>64</v>
      </c>
      <c r="O141" s="50" t="s">
        <v>65</v>
      </c>
      <c r="P141" s="50" t="s">
        <v>79</v>
      </c>
      <c r="Q141" s="50" t="s">
        <v>314</v>
      </c>
      <c r="R141" s="50" t="s">
        <v>82</v>
      </c>
      <c r="S141" s="50" t="s">
        <v>152</v>
      </c>
      <c r="T141" s="50" t="s">
        <v>153</v>
      </c>
      <c r="U141" s="50" t="s">
        <v>68</v>
      </c>
      <c r="V141" s="50" t="s">
        <v>81</v>
      </c>
      <c r="W141" s="51" t="s">
        <v>283</v>
      </c>
      <c r="X141" s="62">
        <v>1</v>
      </c>
      <c r="Y141" s="64">
        <v>1</v>
      </c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ht="14.4" x14ac:dyDescent="0.3">
      <c r="F142" s="49" t="s">
        <v>115</v>
      </c>
      <c r="G142" s="50" t="s">
        <v>147</v>
      </c>
      <c r="H142" s="50" t="s">
        <v>271</v>
      </c>
      <c r="I142" s="50" t="s">
        <v>148</v>
      </c>
      <c r="J142" s="50" t="s">
        <v>149</v>
      </c>
      <c r="K142" s="50" t="s">
        <v>61</v>
      </c>
      <c r="L142" s="50" t="s">
        <v>150</v>
      </c>
      <c r="M142" s="50" t="s">
        <v>151</v>
      </c>
      <c r="N142" s="50" t="s">
        <v>64</v>
      </c>
      <c r="O142" s="50" t="s">
        <v>65</v>
      </c>
      <c r="P142" s="50" t="s">
        <v>79</v>
      </c>
      <c r="Q142" s="50" t="s">
        <v>315</v>
      </c>
      <c r="R142" s="50" t="s">
        <v>80</v>
      </c>
      <c r="S142" s="50" t="s">
        <v>131</v>
      </c>
      <c r="T142" s="50" t="s">
        <v>132</v>
      </c>
      <c r="U142" s="50" t="s">
        <v>61</v>
      </c>
      <c r="V142" s="50" t="s">
        <v>81</v>
      </c>
      <c r="W142" s="51" t="s">
        <v>285</v>
      </c>
      <c r="X142" s="62">
        <v>6</v>
      </c>
      <c r="Y142" s="64">
        <v>6</v>
      </c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ht="14.4" x14ac:dyDescent="0.3">
      <c r="F143" s="49" t="s">
        <v>115</v>
      </c>
      <c r="G143" s="50" t="s">
        <v>147</v>
      </c>
      <c r="H143" s="50" t="s">
        <v>271</v>
      </c>
      <c r="I143" s="50" t="s">
        <v>148</v>
      </c>
      <c r="J143" s="50" t="s">
        <v>149</v>
      </c>
      <c r="K143" s="50" t="s">
        <v>61</v>
      </c>
      <c r="L143" s="50" t="s">
        <v>150</v>
      </c>
      <c r="M143" s="50" t="s">
        <v>151</v>
      </c>
      <c r="N143" s="50" t="s">
        <v>64</v>
      </c>
      <c r="O143" s="50" t="s">
        <v>65</v>
      </c>
      <c r="P143" s="50" t="s">
        <v>79</v>
      </c>
      <c r="Q143" s="50" t="s">
        <v>316</v>
      </c>
      <c r="R143" s="50" t="s">
        <v>80</v>
      </c>
      <c r="S143" s="50" t="s">
        <v>131</v>
      </c>
      <c r="T143" s="50" t="s">
        <v>132</v>
      </c>
      <c r="U143" s="50" t="s">
        <v>61</v>
      </c>
      <c r="V143" s="50" t="s">
        <v>81</v>
      </c>
      <c r="W143" s="51" t="s">
        <v>317</v>
      </c>
      <c r="X143" s="62">
        <v>6</v>
      </c>
      <c r="Y143" s="64">
        <v>6</v>
      </c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ht="14.4" x14ac:dyDescent="0.3">
      <c r="F144" s="49" t="s">
        <v>115</v>
      </c>
      <c r="G144" s="50" t="s">
        <v>147</v>
      </c>
      <c r="H144" s="50" t="s">
        <v>271</v>
      </c>
      <c r="I144" s="50" t="s">
        <v>148</v>
      </c>
      <c r="J144" s="50" t="s">
        <v>149</v>
      </c>
      <c r="K144" s="50" t="s">
        <v>61</v>
      </c>
      <c r="L144" s="50" t="s">
        <v>150</v>
      </c>
      <c r="M144" s="50" t="s">
        <v>151</v>
      </c>
      <c r="N144" s="50" t="s">
        <v>64</v>
      </c>
      <c r="O144" s="50" t="s">
        <v>65</v>
      </c>
      <c r="P144" s="50" t="s">
        <v>79</v>
      </c>
      <c r="Q144" s="50" t="s">
        <v>316</v>
      </c>
      <c r="R144" s="50" t="s">
        <v>82</v>
      </c>
      <c r="S144" s="50" t="s">
        <v>152</v>
      </c>
      <c r="T144" s="50" t="s">
        <v>153</v>
      </c>
      <c r="U144" s="50" t="s">
        <v>68</v>
      </c>
      <c r="V144" s="50" t="s">
        <v>81</v>
      </c>
      <c r="W144" s="51" t="s">
        <v>317</v>
      </c>
      <c r="X144" s="62">
        <v>1</v>
      </c>
      <c r="Y144" s="64">
        <v>1</v>
      </c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ht="14.4" x14ac:dyDescent="0.3">
      <c r="F145" s="49" t="s">
        <v>115</v>
      </c>
      <c r="G145" s="50" t="s">
        <v>147</v>
      </c>
      <c r="H145" s="50" t="s">
        <v>271</v>
      </c>
      <c r="I145" s="50" t="s">
        <v>148</v>
      </c>
      <c r="J145" s="50" t="s">
        <v>149</v>
      </c>
      <c r="K145" s="50" t="s">
        <v>61</v>
      </c>
      <c r="L145" s="50" t="s">
        <v>150</v>
      </c>
      <c r="M145" s="50" t="s">
        <v>151</v>
      </c>
      <c r="N145" s="50" t="s">
        <v>64</v>
      </c>
      <c r="O145" s="50" t="s">
        <v>65</v>
      </c>
      <c r="P145" s="50" t="s">
        <v>79</v>
      </c>
      <c r="Q145" s="50" t="s">
        <v>318</v>
      </c>
      <c r="R145" s="50" t="s">
        <v>80</v>
      </c>
      <c r="S145" s="50" t="s">
        <v>131</v>
      </c>
      <c r="T145" s="50" t="s">
        <v>132</v>
      </c>
      <c r="U145" s="50" t="s">
        <v>61</v>
      </c>
      <c r="V145" s="50" t="s">
        <v>81</v>
      </c>
      <c r="W145" s="51" t="s">
        <v>287</v>
      </c>
      <c r="X145" s="62">
        <v>6</v>
      </c>
      <c r="Y145" s="64">
        <v>6</v>
      </c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ht="14.4" x14ac:dyDescent="0.3">
      <c r="F146" s="49" t="s">
        <v>115</v>
      </c>
      <c r="G146" s="50" t="s">
        <v>147</v>
      </c>
      <c r="H146" s="50" t="s">
        <v>271</v>
      </c>
      <c r="I146" s="50" t="s">
        <v>148</v>
      </c>
      <c r="J146" s="50" t="s">
        <v>149</v>
      </c>
      <c r="K146" s="50" t="s">
        <v>61</v>
      </c>
      <c r="L146" s="50" t="s">
        <v>150</v>
      </c>
      <c r="M146" s="50" t="s">
        <v>151</v>
      </c>
      <c r="N146" s="50" t="s">
        <v>64</v>
      </c>
      <c r="O146" s="50" t="s">
        <v>65</v>
      </c>
      <c r="P146" s="50" t="s">
        <v>79</v>
      </c>
      <c r="Q146" s="50" t="s">
        <v>319</v>
      </c>
      <c r="R146" s="50" t="s">
        <v>80</v>
      </c>
      <c r="S146" s="50" t="s">
        <v>131</v>
      </c>
      <c r="T146" s="50" t="s">
        <v>132</v>
      </c>
      <c r="U146" s="50" t="s">
        <v>61</v>
      </c>
      <c r="V146" s="50" t="s">
        <v>81</v>
      </c>
      <c r="W146" s="51" t="s">
        <v>78</v>
      </c>
      <c r="X146" s="62">
        <v>6</v>
      </c>
      <c r="Y146" s="64">
        <v>6</v>
      </c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ht="14.4" x14ac:dyDescent="0.3">
      <c r="F147" s="49" t="s">
        <v>115</v>
      </c>
      <c r="G147" s="50" t="s">
        <v>147</v>
      </c>
      <c r="H147" s="50" t="s">
        <v>271</v>
      </c>
      <c r="I147" s="50" t="s">
        <v>148</v>
      </c>
      <c r="J147" s="50" t="s">
        <v>149</v>
      </c>
      <c r="K147" s="50" t="s">
        <v>61</v>
      </c>
      <c r="L147" s="50" t="s">
        <v>150</v>
      </c>
      <c r="M147" s="50" t="s">
        <v>151</v>
      </c>
      <c r="N147" s="50" t="s">
        <v>64</v>
      </c>
      <c r="O147" s="50" t="s">
        <v>65</v>
      </c>
      <c r="P147" s="50" t="s">
        <v>79</v>
      </c>
      <c r="Q147" s="50" t="s">
        <v>320</v>
      </c>
      <c r="R147" s="50" t="s">
        <v>80</v>
      </c>
      <c r="S147" s="50" t="s">
        <v>131</v>
      </c>
      <c r="T147" s="50" t="s">
        <v>132</v>
      </c>
      <c r="U147" s="50" t="s">
        <v>61</v>
      </c>
      <c r="V147" s="50" t="s">
        <v>81</v>
      </c>
      <c r="W147" s="51" t="s">
        <v>74</v>
      </c>
      <c r="X147" s="62">
        <v>6</v>
      </c>
      <c r="Y147" s="64">
        <v>6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ht="14.4" x14ac:dyDescent="0.3">
      <c r="F148" s="49" t="s">
        <v>115</v>
      </c>
      <c r="G148" s="50" t="s">
        <v>147</v>
      </c>
      <c r="H148" s="50" t="s">
        <v>271</v>
      </c>
      <c r="I148" s="50" t="s">
        <v>148</v>
      </c>
      <c r="J148" s="50" t="s">
        <v>149</v>
      </c>
      <c r="K148" s="50" t="s">
        <v>61</v>
      </c>
      <c r="L148" s="50" t="s">
        <v>150</v>
      </c>
      <c r="M148" s="50" t="s">
        <v>151</v>
      </c>
      <c r="N148" s="50" t="s">
        <v>64</v>
      </c>
      <c r="O148" s="50" t="s">
        <v>65</v>
      </c>
      <c r="P148" s="50" t="s">
        <v>79</v>
      </c>
      <c r="Q148" s="50" t="s">
        <v>321</v>
      </c>
      <c r="R148" s="50" t="s">
        <v>80</v>
      </c>
      <c r="S148" s="50" t="s">
        <v>131</v>
      </c>
      <c r="T148" s="50" t="s">
        <v>132</v>
      </c>
      <c r="U148" s="50" t="s">
        <v>61</v>
      </c>
      <c r="V148" s="50" t="s">
        <v>81</v>
      </c>
      <c r="W148" s="51" t="s">
        <v>107</v>
      </c>
      <c r="X148" s="62">
        <v>6</v>
      </c>
      <c r="Y148" s="64">
        <v>6</v>
      </c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ht="14.4" x14ac:dyDescent="0.3">
      <c r="F149" s="49" t="s">
        <v>115</v>
      </c>
      <c r="G149" s="50" t="s">
        <v>147</v>
      </c>
      <c r="H149" s="50" t="s">
        <v>271</v>
      </c>
      <c r="I149" s="50" t="s">
        <v>148</v>
      </c>
      <c r="J149" s="50" t="s">
        <v>149</v>
      </c>
      <c r="K149" s="50" t="s">
        <v>61</v>
      </c>
      <c r="L149" s="50" t="s">
        <v>150</v>
      </c>
      <c r="M149" s="50" t="s">
        <v>151</v>
      </c>
      <c r="N149" s="50" t="s">
        <v>64</v>
      </c>
      <c r="O149" s="50" t="s">
        <v>65</v>
      </c>
      <c r="P149" s="50" t="s">
        <v>79</v>
      </c>
      <c r="Q149" s="50" t="s">
        <v>321</v>
      </c>
      <c r="R149" s="50" t="s">
        <v>82</v>
      </c>
      <c r="S149" s="50" t="s">
        <v>152</v>
      </c>
      <c r="T149" s="50" t="s">
        <v>153</v>
      </c>
      <c r="U149" s="50" t="s">
        <v>68</v>
      </c>
      <c r="V149" s="50" t="s">
        <v>81</v>
      </c>
      <c r="W149" s="51" t="s">
        <v>107</v>
      </c>
      <c r="X149" s="62">
        <v>1</v>
      </c>
      <c r="Y149" s="64">
        <v>1</v>
      </c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ht="14.4" x14ac:dyDescent="0.3">
      <c r="F150" s="49" t="s">
        <v>115</v>
      </c>
      <c r="G150" s="50" t="s">
        <v>147</v>
      </c>
      <c r="H150" s="50" t="s">
        <v>271</v>
      </c>
      <c r="I150" s="50" t="s">
        <v>148</v>
      </c>
      <c r="J150" s="50" t="s">
        <v>149</v>
      </c>
      <c r="K150" s="50" t="s">
        <v>61</v>
      </c>
      <c r="L150" s="50" t="s">
        <v>150</v>
      </c>
      <c r="M150" s="50" t="s">
        <v>151</v>
      </c>
      <c r="N150" s="50" t="s">
        <v>64</v>
      </c>
      <c r="O150" s="50" t="s">
        <v>65</v>
      </c>
      <c r="P150" s="50" t="s">
        <v>79</v>
      </c>
      <c r="Q150" s="50" t="s">
        <v>322</v>
      </c>
      <c r="R150" s="50" t="s">
        <v>80</v>
      </c>
      <c r="S150" s="50" t="s">
        <v>131</v>
      </c>
      <c r="T150" s="50" t="s">
        <v>132</v>
      </c>
      <c r="U150" s="50" t="s">
        <v>61</v>
      </c>
      <c r="V150" s="50" t="s">
        <v>81</v>
      </c>
      <c r="W150" s="51" t="s">
        <v>108</v>
      </c>
      <c r="X150" s="62">
        <v>6</v>
      </c>
      <c r="Y150" s="64">
        <v>6</v>
      </c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ht="14.4" x14ac:dyDescent="0.3">
      <c r="F151" s="49" t="s">
        <v>115</v>
      </c>
      <c r="G151" s="50" t="s">
        <v>147</v>
      </c>
      <c r="H151" s="50" t="s">
        <v>271</v>
      </c>
      <c r="I151" s="50" t="s">
        <v>148</v>
      </c>
      <c r="J151" s="50" t="s">
        <v>149</v>
      </c>
      <c r="K151" s="50" t="s">
        <v>61</v>
      </c>
      <c r="L151" s="50" t="s">
        <v>150</v>
      </c>
      <c r="M151" s="50" t="s">
        <v>151</v>
      </c>
      <c r="N151" s="50" t="s">
        <v>64</v>
      </c>
      <c r="O151" s="50" t="s">
        <v>65</v>
      </c>
      <c r="P151" s="50" t="s">
        <v>79</v>
      </c>
      <c r="Q151" s="50" t="s">
        <v>323</v>
      </c>
      <c r="R151" s="50" t="s">
        <v>80</v>
      </c>
      <c r="S151" s="50" t="s">
        <v>131</v>
      </c>
      <c r="T151" s="50" t="s">
        <v>132</v>
      </c>
      <c r="U151" s="50" t="s">
        <v>61</v>
      </c>
      <c r="V151" s="50" t="s">
        <v>81</v>
      </c>
      <c r="W151" s="51" t="s">
        <v>290</v>
      </c>
      <c r="X151" s="62">
        <v>6</v>
      </c>
      <c r="Y151" s="64">
        <v>6</v>
      </c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ht="14.4" x14ac:dyDescent="0.3">
      <c r="F152" s="49" t="s">
        <v>115</v>
      </c>
      <c r="G152" s="50" t="s">
        <v>147</v>
      </c>
      <c r="H152" s="50" t="s">
        <v>271</v>
      </c>
      <c r="I152" s="50" t="s">
        <v>148</v>
      </c>
      <c r="J152" s="50" t="s">
        <v>149</v>
      </c>
      <c r="K152" s="50" t="s">
        <v>61</v>
      </c>
      <c r="L152" s="50" t="s">
        <v>150</v>
      </c>
      <c r="M152" s="50" t="s">
        <v>151</v>
      </c>
      <c r="N152" s="50" t="s">
        <v>64</v>
      </c>
      <c r="O152" s="50" t="s">
        <v>65</v>
      </c>
      <c r="P152" s="50" t="s">
        <v>79</v>
      </c>
      <c r="Q152" s="50" t="s">
        <v>324</v>
      </c>
      <c r="R152" s="50" t="s">
        <v>80</v>
      </c>
      <c r="S152" s="50" t="s">
        <v>131</v>
      </c>
      <c r="T152" s="50" t="s">
        <v>132</v>
      </c>
      <c r="U152" s="50" t="s">
        <v>61</v>
      </c>
      <c r="V152" s="50" t="s">
        <v>81</v>
      </c>
      <c r="W152" s="51" t="s">
        <v>325</v>
      </c>
      <c r="X152" s="62">
        <v>6</v>
      </c>
      <c r="Y152" s="64">
        <v>6</v>
      </c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ht="14.4" x14ac:dyDescent="0.3">
      <c r="F153" s="49" t="s">
        <v>115</v>
      </c>
      <c r="G153" s="50" t="s">
        <v>147</v>
      </c>
      <c r="H153" s="50" t="s">
        <v>271</v>
      </c>
      <c r="I153" s="50" t="s">
        <v>148</v>
      </c>
      <c r="J153" s="50" t="s">
        <v>149</v>
      </c>
      <c r="K153" s="50" t="s">
        <v>61</v>
      </c>
      <c r="L153" s="50" t="s">
        <v>150</v>
      </c>
      <c r="M153" s="50" t="s">
        <v>151</v>
      </c>
      <c r="N153" s="50" t="s">
        <v>64</v>
      </c>
      <c r="O153" s="50" t="s">
        <v>65</v>
      </c>
      <c r="P153" s="50" t="s">
        <v>79</v>
      </c>
      <c r="Q153" s="50" t="s">
        <v>324</v>
      </c>
      <c r="R153" s="50" t="s">
        <v>82</v>
      </c>
      <c r="S153" s="50" t="s">
        <v>160</v>
      </c>
      <c r="T153" s="50" t="s">
        <v>161</v>
      </c>
      <c r="U153" s="50" t="s">
        <v>68</v>
      </c>
      <c r="V153" s="50" t="s">
        <v>81</v>
      </c>
      <c r="W153" s="51" t="s">
        <v>325</v>
      </c>
      <c r="X153" s="62">
        <v>1</v>
      </c>
      <c r="Y153" s="64">
        <v>1</v>
      </c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ht="14.4" x14ac:dyDescent="0.3">
      <c r="F154" s="49" t="s">
        <v>115</v>
      </c>
      <c r="G154" s="50" t="s">
        <v>147</v>
      </c>
      <c r="H154" s="50" t="s">
        <v>271</v>
      </c>
      <c r="I154" s="50" t="s">
        <v>148</v>
      </c>
      <c r="J154" s="50" t="s">
        <v>149</v>
      </c>
      <c r="K154" s="50" t="s">
        <v>61</v>
      </c>
      <c r="L154" s="50" t="s">
        <v>150</v>
      </c>
      <c r="M154" s="50" t="s">
        <v>151</v>
      </c>
      <c r="N154" s="50" t="s">
        <v>64</v>
      </c>
      <c r="O154" s="50" t="s">
        <v>65</v>
      </c>
      <c r="P154" s="50" t="s">
        <v>79</v>
      </c>
      <c r="Q154" s="50" t="s">
        <v>326</v>
      </c>
      <c r="R154" s="50" t="s">
        <v>80</v>
      </c>
      <c r="S154" s="50" t="s">
        <v>131</v>
      </c>
      <c r="T154" s="50" t="s">
        <v>132</v>
      </c>
      <c r="U154" s="50" t="s">
        <v>61</v>
      </c>
      <c r="V154" s="50" t="s">
        <v>81</v>
      </c>
      <c r="W154" s="51" t="s">
        <v>292</v>
      </c>
      <c r="X154" s="62">
        <v>6</v>
      </c>
      <c r="Y154" s="64">
        <v>6</v>
      </c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ht="14.4" x14ac:dyDescent="0.3">
      <c r="F155" s="49" t="s">
        <v>115</v>
      </c>
      <c r="G155" s="50" t="s">
        <v>147</v>
      </c>
      <c r="H155" s="50" t="s">
        <v>271</v>
      </c>
      <c r="I155" s="50" t="s">
        <v>148</v>
      </c>
      <c r="J155" s="50" t="s">
        <v>149</v>
      </c>
      <c r="K155" s="50" t="s">
        <v>61</v>
      </c>
      <c r="L155" s="50" t="s">
        <v>150</v>
      </c>
      <c r="M155" s="50" t="s">
        <v>151</v>
      </c>
      <c r="N155" s="50" t="s">
        <v>64</v>
      </c>
      <c r="O155" s="50" t="s">
        <v>65</v>
      </c>
      <c r="P155" s="50" t="s">
        <v>79</v>
      </c>
      <c r="Q155" s="50" t="s">
        <v>327</v>
      </c>
      <c r="R155" s="50" t="s">
        <v>80</v>
      </c>
      <c r="S155" s="50" t="s">
        <v>131</v>
      </c>
      <c r="T155" s="50" t="s">
        <v>132</v>
      </c>
      <c r="U155" s="50" t="s">
        <v>61</v>
      </c>
      <c r="V155" s="50" t="s">
        <v>81</v>
      </c>
      <c r="W155" s="51" t="s">
        <v>328</v>
      </c>
      <c r="X155" s="62">
        <v>6</v>
      </c>
      <c r="Y155" s="64">
        <v>6</v>
      </c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ht="14.4" x14ac:dyDescent="0.3">
      <c r="F156" s="49" t="s">
        <v>115</v>
      </c>
      <c r="G156" s="50" t="s">
        <v>147</v>
      </c>
      <c r="H156" s="50" t="s">
        <v>271</v>
      </c>
      <c r="I156" s="50" t="s">
        <v>148</v>
      </c>
      <c r="J156" s="50" t="s">
        <v>149</v>
      </c>
      <c r="K156" s="50" t="s">
        <v>61</v>
      </c>
      <c r="L156" s="50" t="s">
        <v>150</v>
      </c>
      <c r="M156" s="50" t="s">
        <v>151</v>
      </c>
      <c r="N156" s="50" t="s">
        <v>64</v>
      </c>
      <c r="O156" s="50" t="s">
        <v>65</v>
      </c>
      <c r="P156" s="50" t="s">
        <v>79</v>
      </c>
      <c r="Q156" s="50" t="s">
        <v>327</v>
      </c>
      <c r="R156" s="50" t="s">
        <v>82</v>
      </c>
      <c r="S156" s="50" t="s">
        <v>160</v>
      </c>
      <c r="T156" s="50" t="s">
        <v>161</v>
      </c>
      <c r="U156" s="50" t="s">
        <v>68</v>
      </c>
      <c r="V156" s="50" t="s">
        <v>81</v>
      </c>
      <c r="W156" s="51" t="s">
        <v>328</v>
      </c>
      <c r="X156" s="62">
        <v>1</v>
      </c>
      <c r="Y156" s="64">
        <v>1</v>
      </c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ht="14.4" x14ac:dyDescent="0.3">
      <c r="F157" s="49" t="s">
        <v>115</v>
      </c>
      <c r="G157" s="50" t="s">
        <v>147</v>
      </c>
      <c r="H157" s="50" t="s">
        <v>271</v>
      </c>
      <c r="I157" s="50" t="s">
        <v>148</v>
      </c>
      <c r="J157" s="50" t="s">
        <v>149</v>
      </c>
      <c r="K157" s="50" t="s">
        <v>61</v>
      </c>
      <c r="L157" s="50" t="s">
        <v>150</v>
      </c>
      <c r="M157" s="50" t="s">
        <v>151</v>
      </c>
      <c r="N157" s="50" t="s">
        <v>64</v>
      </c>
      <c r="O157" s="50" t="s">
        <v>65</v>
      </c>
      <c r="P157" s="50" t="s">
        <v>79</v>
      </c>
      <c r="Q157" s="50" t="s">
        <v>329</v>
      </c>
      <c r="R157" s="50" t="s">
        <v>80</v>
      </c>
      <c r="S157" s="50" t="s">
        <v>131</v>
      </c>
      <c r="T157" s="50" t="s">
        <v>132</v>
      </c>
      <c r="U157" s="50" t="s">
        <v>61</v>
      </c>
      <c r="V157" s="50" t="s">
        <v>81</v>
      </c>
      <c r="W157" s="51" t="s">
        <v>294</v>
      </c>
      <c r="X157" s="62">
        <v>6</v>
      </c>
      <c r="Y157" s="64">
        <v>6</v>
      </c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ht="14.4" x14ac:dyDescent="0.3">
      <c r="F158" s="49" t="s">
        <v>115</v>
      </c>
      <c r="G158" s="50" t="s">
        <v>147</v>
      </c>
      <c r="H158" s="50" t="s">
        <v>271</v>
      </c>
      <c r="I158" s="50" t="s">
        <v>148</v>
      </c>
      <c r="J158" s="50" t="s">
        <v>149</v>
      </c>
      <c r="K158" s="50" t="s">
        <v>61</v>
      </c>
      <c r="L158" s="50" t="s">
        <v>150</v>
      </c>
      <c r="M158" s="50" t="s">
        <v>151</v>
      </c>
      <c r="N158" s="50" t="s">
        <v>64</v>
      </c>
      <c r="O158" s="50" t="s">
        <v>65</v>
      </c>
      <c r="P158" s="50" t="s">
        <v>79</v>
      </c>
      <c r="Q158" s="50" t="s">
        <v>330</v>
      </c>
      <c r="R158" s="50" t="s">
        <v>80</v>
      </c>
      <c r="S158" s="50" t="s">
        <v>131</v>
      </c>
      <c r="T158" s="50" t="s">
        <v>132</v>
      </c>
      <c r="U158" s="50" t="s">
        <v>61</v>
      </c>
      <c r="V158" s="50" t="s">
        <v>81</v>
      </c>
      <c r="W158" s="51" t="s">
        <v>331</v>
      </c>
      <c r="X158" s="62">
        <v>6</v>
      </c>
      <c r="Y158" s="64">
        <v>6</v>
      </c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ht="14.4" x14ac:dyDescent="0.3">
      <c r="F159" s="49" t="s">
        <v>115</v>
      </c>
      <c r="G159" s="50" t="s">
        <v>147</v>
      </c>
      <c r="H159" s="50" t="s">
        <v>271</v>
      </c>
      <c r="I159" s="50" t="s">
        <v>148</v>
      </c>
      <c r="J159" s="50" t="s">
        <v>149</v>
      </c>
      <c r="K159" s="50" t="s">
        <v>61</v>
      </c>
      <c r="L159" s="50" t="s">
        <v>150</v>
      </c>
      <c r="M159" s="50" t="s">
        <v>151</v>
      </c>
      <c r="N159" s="50" t="s">
        <v>64</v>
      </c>
      <c r="O159" s="50" t="s">
        <v>65</v>
      </c>
      <c r="P159" s="50" t="s">
        <v>79</v>
      </c>
      <c r="Q159" s="50" t="s">
        <v>330</v>
      </c>
      <c r="R159" s="50" t="s">
        <v>82</v>
      </c>
      <c r="S159" s="50" t="s">
        <v>160</v>
      </c>
      <c r="T159" s="50" t="s">
        <v>161</v>
      </c>
      <c r="U159" s="50" t="s">
        <v>68</v>
      </c>
      <c r="V159" s="50" t="s">
        <v>81</v>
      </c>
      <c r="W159" s="51" t="s">
        <v>331</v>
      </c>
      <c r="X159" s="62">
        <v>1</v>
      </c>
      <c r="Y159" s="64">
        <v>1</v>
      </c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ht="14.4" x14ac:dyDescent="0.3">
      <c r="F160" s="49" t="s">
        <v>115</v>
      </c>
      <c r="G160" s="50" t="s">
        <v>147</v>
      </c>
      <c r="H160" s="50" t="s">
        <v>271</v>
      </c>
      <c r="I160" s="50" t="s">
        <v>148</v>
      </c>
      <c r="J160" s="50" t="s">
        <v>149</v>
      </c>
      <c r="K160" s="50" t="s">
        <v>61</v>
      </c>
      <c r="L160" s="50" t="s">
        <v>150</v>
      </c>
      <c r="M160" s="50" t="s">
        <v>151</v>
      </c>
      <c r="N160" s="50" t="s">
        <v>64</v>
      </c>
      <c r="O160" s="50" t="s">
        <v>65</v>
      </c>
      <c r="P160" s="50" t="s">
        <v>79</v>
      </c>
      <c r="Q160" s="50" t="s">
        <v>332</v>
      </c>
      <c r="R160" s="50" t="s">
        <v>80</v>
      </c>
      <c r="S160" s="50" t="s">
        <v>131</v>
      </c>
      <c r="T160" s="50" t="s">
        <v>132</v>
      </c>
      <c r="U160" s="50" t="s">
        <v>61</v>
      </c>
      <c r="V160" s="50" t="s">
        <v>81</v>
      </c>
      <c r="W160" s="51" t="s">
        <v>333</v>
      </c>
      <c r="X160" s="62">
        <v>6</v>
      </c>
      <c r="Y160" s="64">
        <v>6</v>
      </c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ht="14.4" x14ac:dyDescent="0.3">
      <c r="F161" s="49" t="s">
        <v>115</v>
      </c>
      <c r="G161" s="50" t="s">
        <v>147</v>
      </c>
      <c r="H161" s="50" t="s">
        <v>271</v>
      </c>
      <c r="I161" s="50" t="s">
        <v>148</v>
      </c>
      <c r="J161" s="50" t="s">
        <v>149</v>
      </c>
      <c r="K161" s="50" t="s">
        <v>61</v>
      </c>
      <c r="L161" s="50" t="s">
        <v>150</v>
      </c>
      <c r="M161" s="50" t="s">
        <v>151</v>
      </c>
      <c r="N161" s="50" t="s">
        <v>64</v>
      </c>
      <c r="O161" s="50" t="s">
        <v>65</v>
      </c>
      <c r="P161" s="50" t="s">
        <v>79</v>
      </c>
      <c r="Q161" s="50" t="s">
        <v>334</v>
      </c>
      <c r="R161" s="50" t="s">
        <v>80</v>
      </c>
      <c r="S161" s="50" t="s">
        <v>131</v>
      </c>
      <c r="T161" s="50" t="s">
        <v>132</v>
      </c>
      <c r="U161" s="50" t="s">
        <v>61</v>
      </c>
      <c r="V161" s="50" t="s">
        <v>81</v>
      </c>
      <c r="W161" s="51" t="s">
        <v>335</v>
      </c>
      <c r="X161" s="62">
        <v>6</v>
      </c>
      <c r="Y161" s="64">
        <v>6</v>
      </c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ht="14.4" x14ac:dyDescent="0.3">
      <c r="F162" s="49" t="s">
        <v>115</v>
      </c>
      <c r="G162" s="50" t="s">
        <v>147</v>
      </c>
      <c r="H162" s="50" t="s">
        <v>271</v>
      </c>
      <c r="I162" s="50" t="s">
        <v>148</v>
      </c>
      <c r="J162" s="50" t="s">
        <v>149</v>
      </c>
      <c r="K162" s="50" t="s">
        <v>61</v>
      </c>
      <c r="L162" s="50" t="s">
        <v>150</v>
      </c>
      <c r="M162" s="50" t="s">
        <v>151</v>
      </c>
      <c r="N162" s="50" t="s">
        <v>64</v>
      </c>
      <c r="O162" s="50" t="s">
        <v>65</v>
      </c>
      <c r="P162" s="50" t="s">
        <v>79</v>
      </c>
      <c r="Q162" s="50" t="s">
        <v>334</v>
      </c>
      <c r="R162" s="50" t="s">
        <v>82</v>
      </c>
      <c r="S162" s="50" t="s">
        <v>160</v>
      </c>
      <c r="T162" s="50" t="s">
        <v>161</v>
      </c>
      <c r="U162" s="50" t="s">
        <v>68</v>
      </c>
      <c r="V162" s="50" t="s">
        <v>81</v>
      </c>
      <c r="W162" s="51" t="s">
        <v>335</v>
      </c>
      <c r="X162" s="62">
        <v>1</v>
      </c>
      <c r="Y162" s="64">
        <v>1</v>
      </c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ht="14.4" x14ac:dyDescent="0.3">
      <c r="F163" s="49" t="s">
        <v>115</v>
      </c>
      <c r="G163" s="50" t="s">
        <v>147</v>
      </c>
      <c r="H163" s="50" t="s">
        <v>271</v>
      </c>
      <c r="I163" s="50" t="s">
        <v>148</v>
      </c>
      <c r="J163" s="50" t="s">
        <v>149</v>
      </c>
      <c r="K163" s="50" t="s">
        <v>61</v>
      </c>
      <c r="L163" s="50" t="s">
        <v>150</v>
      </c>
      <c r="M163" s="50" t="s">
        <v>151</v>
      </c>
      <c r="N163" s="50" t="s">
        <v>64</v>
      </c>
      <c r="O163" s="50" t="s">
        <v>65</v>
      </c>
      <c r="P163" s="50" t="s">
        <v>79</v>
      </c>
      <c r="Q163" s="50" t="s">
        <v>336</v>
      </c>
      <c r="R163" s="50" t="s">
        <v>80</v>
      </c>
      <c r="S163" s="50" t="s">
        <v>131</v>
      </c>
      <c r="T163" s="50" t="s">
        <v>132</v>
      </c>
      <c r="U163" s="50" t="s">
        <v>61</v>
      </c>
      <c r="V163" s="50" t="s">
        <v>81</v>
      </c>
      <c r="W163" s="51" t="s">
        <v>337</v>
      </c>
      <c r="X163" s="62">
        <v>6</v>
      </c>
      <c r="Y163" s="64">
        <v>6</v>
      </c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ht="14.4" x14ac:dyDescent="0.3">
      <c r="F164" s="49" t="s">
        <v>115</v>
      </c>
      <c r="G164" s="50" t="s">
        <v>147</v>
      </c>
      <c r="H164" s="50" t="s">
        <v>271</v>
      </c>
      <c r="I164" s="50" t="s">
        <v>148</v>
      </c>
      <c r="J164" s="50" t="s">
        <v>149</v>
      </c>
      <c r="K164" s="50" t="s">
        <v>61</v>
      </c>
      <c r="L164" s="50" t="s">
        <v>150</v>
      </c>
      <c r="M164" s="50" t="s">
        <v>151</v>
      </c>
      <c r="N164" s="50" t="s">
        <v>64</v>
      </c>
      <c r="O164" s="50" t="s">
        <v>65</v>
      </c>
      <c r="P164" s="50" t="s">
        <v>79</v>
      </c>
      <c r="Q164" s="50" t="s">
        <v>338</v>
      </c>
      <c r="R164" s="50" t="s">
        <v>80</v>
      </c>
      <c r="S164" s="50" t="s">
        <v>131</v>
      </c>
      <c r="T164" s="50" t="s">
        <v>132</v>
      </c>
      <c r="U164" s="50" t="s">
        <v>61</v>
      </c>
      <c r="V164" s="50" t="s">
        <v>81</v>
      </c>
      <c r="W164" s="51" t="s">
        <v>296</v>
      </c>
      <c r="X164" s="62">
        <v>6</v>
      </c>
      <c r="Y164" s="64">
        <v>6</v>
      </c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ht="14.4" x14ac:dyDescent="0.3">
      <c r="F165" s="49" t="s">
        <v>115</v>
      </c>
      <c r="G165" s="50" t="s">
        <v>147</v>
      </c>
      <c r="H165" s="50" t="s">
        <v>271</v>
      </c>
      <c r="I165" s="50" t="s">
        <v>148</v>
      </c>
      <c r="J165" s="50" t="s">
        <v>149</v>
      </c>
      <c r="K165" s="50" t="s">
        <v>61</v>
      </c>
      <c r="L165" s="50" t="s">
        <v>150</v>
      </c>
      <c r="M165" s="50" t="s">
        <v>151</v>
      </c>
      <c r="N165" s="50" t="s">
        <v>64</v>
      </c>
      <c r="O165" s="50" t="s">
        <v>65</v>
      </c>
      <c r="P165" s="50" t="s">
        <v>79</v>
      </c>
      <c r="Q165" s="50" t="s">
        <v>338</v>
      </c>
      <c r="R165" s="50" t="s">
        <v>82</v>
      </c>
      <c r="S165" s="50" t="s">
        <v>160</v>
      </c>
      <c r="T165" s="50" t="s">
        <v>161</v>
      </c>
      <c r="U165" s="50" t="s">
        <v>68</v>
      </c>
      <c r="V165" s="50" t="s">
        <v>81</v>
      </c>
      <c r="W165" s="51" t="s">
        <v>296</v>
      </c>
      <c r="X165" s="62">
        <v>1</v>
      </c>
      <c r="Y165" s="64">
        <v>1</v>
      </c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ht="14.4" x14ac:dyDescent="0.3">
      <c r="F166" s="49" t="s">
        <v>115</v>
      </c>
      <c r="G166" s="50" t="s">
        <v>147</v>
      </c>
      <c r="H166" s="50" t="s">
        <v>271</v>
      </c>
      <c r="I166" s="50" t="s">
        <v>148</v>
      </c>
      <c r="J166" s="50" t="s">
        <v>149</v>
      </c>
      <c r="K166" s="50" t="s">
        <v>61</v>
      </c>
      <c r="L166" s="50" t="s">
        <v>150</v>
      </c>
      <c r="M166" s="50" t="s">
        <v>151</v>
      </c>
      <c r="N166" s="50" t="s">
        <v>64</v>
      </c>
      <c r="O166" s="50" t="s">
        <v>65</v>
      </c>
      <c r="P166" s="50" t="s">
        <v>79</v>
      </c>
      <c r="Q166" s="50" t="s">
        <v>339</v>
      </c>
      <c r="R166" s="50" t="s">
        <v>80</v>
      </c>
      <c r="S166" s="50" t="s">
        <v>131</v>
      </c>
      <c r="T166" s="50" t="s">
        <v>132</v>
      </c>
      <c r="U166" s="50" t="s">
        <v>61</v>
      </c>
      <c r="V166" s="50" t="s">
        <v>81</v>
      </c>
      <c r="W166" s="51" t="s">
        <v>340</v>
      </c>
      <c r="X166" s="62">
        <v>6</v>
      </c>
      <c r="Y166" s="64">
        <v>6</v>
      </c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ht="14.4" x14ac:dyDescent="0.3">
      <c r="F167" s="49" t="s">
        <v>115</v>
      </c>
      <c r="G167" s="50" t="s">
        <v>162</v>
      </c>
      <c r="H167" s="50" t="s">
        <v>341</v>
      </c>
      <c r="I167" s="50" t="s">
        <v>163</v>
      </c>
      <c r="J167" s="50" t="s">
        <v>164</v>
      </c>
      <c r="K167" s="50" t="s">
        <v>61</v>
      </c>
      <c r="L167" s="50" t="s">
        <v>165</v>
      </c>
      <c r="M167" s="50" t="s">
        <v>166</v>
      </c>
      <c r="N167" s="50" t="s">
        <v>342</v>
      </c>
      <c r="O167" s="50" t="s">
        <v>343</v>
      </c>
      <c r="P167" s="50" t="s">
        <v>66</v>
      </c>
      <c r="Q167" s="50" t="s">
        <v>344</v>
      </c>
      <c r="R167" s="50" t="s">
        <v>76</v>
      </c>
      <c r="S167" s="50" t="s">
        <v>129</v>
      </c>
      <c r="T167" s="50" t="s">
        <v>130</v>
      </c>
      <c r="U167" s="50" t="s">
        <v>61</v>
      </c>
      <c r="V167" s="50" t="s">
        <v>67</v>
      </c>
      <c r="W167" s="51" t="s">
        <v>345</v>
      </c>
      <c r="X167" s="61">
        <v>24</v>
      </c>
      <c r="Y167" s="63">
        <v>24</v>
      </c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ht="14.4" x14ac:dyDescent="0.3">
      <c r="F168" s="49" t="s">
        <v>115</v>
      </c>
      <c r="G168" s="50" t="s">
        <v>162</v>
      </c>
      <c r="H168" s="50" t="s">
        <v>341</v>
      </c>
      <c r="I168" s="50" t="s">
        <v>163</v>
      </c>
      <c r="J168" s="50" t="s">
        <v>164</v>
      </c>
      <c r="K168" s="50" t="s">
        <v>61</v>
      </c>
      <c r="L168" s="50" t="s">
        <v>165</v>
      </c>
      <c r="M168" s="50" t="s">
        <v>166</v>
      </c>
      <c r="N168" s="50" t="s">
        <v>342</v>
      </c>
      <c r="O168" s="50" t="s">
        <v>343</v>
      </c>
      <c r="P168" s="50" t="s">
        <v>66</v>
      </c>
      <c r="Q168" s="50" t="s">
        <v>344</v>
      </c>
      <c r="R168" s="50" t="s">
        <v>193</v>
      </c>
      <c r="S168" s="50" t="s">
        <v>123</v>
      </c>
      <c r="T168" s="50" t="s">
        <v>124</v>
      </c>
      <c r="U168" s="50" t="s">
        <v>61</v>
      </c>
      <c r="V168" s="50" t="s">
        <v>67</v>
      </c>
      <c r="W168" s="51" t="s">
        <v>345</v>
      </c>
      <c r="X168" s="79">
        <v>60</v>
      </c>
      <c r="Y168" s="81">
        <v>60</v>
      </c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ht="14.4" x14ac:dyDescent="0.3">
      <c r="F169" s="49" t="s">
        <v>115</v>
      </c>
      <c r="G169" s="50" t="s">
        <v>162</v>
      </c>
      <c r="H169" s="50" t="s">
        <v>341</v>
      </c>
      <c r="I169" s="50" t="s">
        <v>163</v>
      </c>
      <c r="J169" s="50" t="s">
        <v>164</v>
      </c>
      <c r="K169" s="50" t="s">
        <v>61</v>
      </c>
      <c r="L169" s="50" t="s">
        <v>165</v>
      </c>
      <c r="M169" s="50" t="s">
        <v>166</v>
      </c>
      <c r="N169" s="50" t="s">
        <v>342</v>
      </c>
      <c r="O169" s="50" t="s">
        <v>343</v>
      </c>
      <c r="P169" s="50" t="s">
        <v>66</v>
      </c>
      <c r="Q169" s="50" t="s">
        <v>344</v>
      </c>
      <c r="R169" s="50" t="s">
        <v>194</v>
      </c>
      <c r="S169" s="50" t="s">
        <v>168</v>
      </c>
      <c r="T169" s="50" t="s">
        <v>169</v>
      </c>
      <c r="U169" s="50" t="s">
        <v>61</v>
      </c>
      <c r="V169" s="50" t="s">
        <v>67</v>
      </c>
      <c r="W169" s="51" t="s">
        <v>345</v>
      </c>
      <c r="X169" s="62">
        <v>144</v>
      </c>
      <c r="Y169" s="64">
        <v>144</v>
      </c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ht="14.4" x14ac:dyDescent="0.3">
      <c r="F170" s="49" t="s">
        <v>115</v>
      </c>
      <c r="G170" s="50" t="s">
        <v>162</v>
      </c>
      <c r="H170" s="50" t="s">
        <v>341</v>
      </c>
      <c r="I170" s="50" t="s">
        <v>163</v>
      </c>
      <c r="J170" s="50" t="s">
        <v>164</v>
      </c>
      <c r="K170" s="50" t="s">
        <v>61</v>
      </c>
      <c r="L170" s="50" t="s">
        <v>165</v>
      </c>
      <c r="M170" s="50" t="s">
        <v>166</v>
      </c>
      <c r="N170" s="50" t="s">
        <v>342</v>
      </c>
      <c r="O170" s="50" t="s">
        <v>343</v>
      </c>
      <c r="P170" s="50" t="s">
        <v>66</v>
      </c>
      <c r="Q170" s="50" t="s">
        <v>346</v>
      </c>
      <c r="R170" s="50" t="s">
        <v>193</v>
      </c>
      <c r="S170" s="50" t="s">
        <v>123</v>
      </c>
      <c r="T170" s="50" t="s">
        <v>124</v>
      </c>
      <c r="U170" s="50" t="s">
        <v>61</v>
      </c>
      <c r="V170" s="50" t="s">
        <v>67</v>
      </c>
      <c r="W170" s="51" t="s">
        <v>96</v>
      </c>
      <c r="X170" s="79">
        <v>55</v>
      </c>
      <c r="Y170" s="81">
        <v>55</v>
      </c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ht="14.4" x14ac:dyDescent="0.3">
      <c r="F171" s="49" t="s">
        <v>115</v>
      </c>
      <c r="G171" s="50" t="s">
        <v>162</v>
      </c>
      <c r="H171" s="50" t="s">
        <v>341</v>
      </c>
      <c r="I171" s="50" t="s">
        <v>163</v>
      </c>
      <c r="J171" s="50" t="s">
        <v>164</v>
      </c>
      <c r="K171" s="50" t="s">
        <v>61</v>
      </c>
      <c r="L171" s="50" t="s">
        <v>165</v>
      </c>
      <c r="M171" s="50" t="s">
        <v>166</v>
      </c>
      <c r="N171" s="50" t="s">
        <v>342</v>
      </c>
      <c r="O171" s="50" t="s">
        <v>343</v>
      </c>
      <c r="P171" s="50" t="s">
        <v>66</v>
      </c>
      <c r="Q171" s="50" t="s">
        <v>346</v>
      </c>
      <c r="R171" s="50" t="s">
        <v>194</v>
      </c>
      <c r="S171" s="50" t="s">
        <v>168</v>
      </c>
      <c r="T171" s="50" t="s">
        <v>169</v>
      </c>
      <c r="U171" s="50" t="s">
        <v>61</v>
      </c>
      <c r="V171" s="50" t="s">
        <v>67</v>
      </c>
      <c r="W171" s="51" t="s">
        <v>96</v>
      </c>
      <c r="X171" s="62">
        <v>72</v>
      </c>
      <c r="Y171" s="64">
        <v>72</v>
      </c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ht="14.4" x14ac:dyDescent="0.3">
      <c r="F172" s="49" t="s">
        <v>115</v>
      </c>
      <c r="G172" s="50" t="s">
        <v>162</v>
      </c>
      <c r="H172" s="50" t="s">
        <v>341</v>
      </c>
      <c r="I172" s="50" t="s">
        <v>163</v>
      </c>
      <c r="J172" s="50" t="s">
        <v>164</v>
      </c>
      <c r="K172" s="50" t="s">
        <v>61</v>
      </c>
      <c r="L172" s="50" t="s">
        <v>165</v>
      </c>
      <c r="M172" s="50" t="s">
        <v>166</v>
      </c>
      <c r="N172" s="50" t="s">
        <v>342</v>
      </c>
      <c r="O172" s="50" t="s">
        <v>343</v>
      </c>
      <c r="P172" s="50" t="s">
        <v>66</v>
      </c>
      <c r="Q172" s="50" t="s">
        <v>347</v>
      </c>
      <c r="R172" s="50" t="s">
        <v>76</v>
      </c>
      <c r="S172" s="50" t="s">
        <v>129</v>
      </c>
      <c r="T172" s="50" t="s">
        <v>130</v>
      </c>
      <c r="U172" s="50" t="s">
        <v>61</v>
      </c>
      <c r="V172" s="50" t="s">
        <v>67</v>
      </c>
      <c r="W172" s="51" t="s">
        <v>97</v>
      </c>
      <c r="X172" s="61">
        <v>3</v>
      </c>
      <c r="Y172" s="63">
        <v>3</v>
      </c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ht="14.4" x14ac:dyDescent="0.3">
      <c r="F173" s="49" t="s">
        <v>115</v>
      </c>
      <c r="G173" s="50" t="s">
        <v>162</v>
      </c>
      <c r="H173" s="50" t="s">
        <v>341</v>
      </c>
      <c r="I173" s="50" t="s">
        <v>163</v>
      </c>
      <c r="J173" s="50" t="s">
        <v>164</v>
      </c>
      <c r="K173" s="50" t="s">
        <v>61</v>
      </c>
      <c r="L173" s="50" t="s">
        <v>165</v>
      </c>
      <c r="M173" s="50" t="s">
        <v>166</v>
      </c>
      <c r="N173" s="50" t="s">
        <v>342</v>
      </c>
      <c r="O173" s="50" t="s">
        <v>343</v>
      </c>
      <c r="P173" s="50" t="s">
        <v>66</v>
      </c>
      <c r="Q173" s="50" t="s">
        <v>347</v>
      </c>
      <c r="R173" s="50" t="s">
        <v>348</v>
      </c>
      <c r="S173" s="50" t="s">
        <v>154</v>
      </c>
      <c r="T173" s="50" t="s">
        <v>155</v>
      </c>
      <c r="U173" s="50" t="s">
        <v>61</v>
      </c>
      <c r="V173" s="50" t="s">
        <v>67</v>
      </c>
      <c r="W173" s="51" t="s">
        <v>97</v>
      </c>
      <c r="X173" s="61">
        <v>1</v>
      </c>
      <c r="Y173" s="63">
        <v>1</v>
      </c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ht="14.4" x14ac:dyDescent="0.3">
      <c r="F174" s="49" t="s">
        <v>115</v>
      </c>
      <c r="G174" s="50" t="s">
        <v>162</v>
      </c>
      <c r="H174" s="50" t="s">
        <v>341</v>
      </c>
      <c r="I174" s="50" t="s">
        <v>163</v>
      </c>
      <c r="J174" s="50" t="s">
        <v>164</v>
      </c>
      <c r="K174" s="50" t="s">
        <v>61</v>
      </c>
      <c r="L174" s="50" t="s">
        <v>165</v>
      </c>
      <c r="M174" s="50" t="s">
        <v>166</v>
      </c>
      <c r="N174" s="50" t="s">
        <v>342</v>
      </c>
      <c r="O174" s="50" t="s">
        <v>343</v>
      </c>
      <c r="P174" s="50" t="s">
        <v>66</v>
      </c>
      <c r="Q174" s="50" t="s">
        <v>347</v>
      </c>
      <c r="R174" s="50" t="s">
        <v>193</v>
      </c>
      <c r="S174" s="50" t="s">
        <v>123</v>
      </c>
      <c r="T174" s="50" t="s">
        <v>124</v>
      </c>
      <c r="U174" s="50" t="s">
        <v>61</v>
      </c>
      <c r="V174" s="50" t="s">
        <v>67</v>
      </c>
      <c r="W174" s="51" t="s">
        <v>97</v>
      </c>
      <c r="X174" s="79">
        <v>60</v>
      </c>
      <c r="Y174" s="81">
        <v>60</v>
      </c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ht="14.4" x14ac:dyDescent="0.3">
      <c r="F175" s="49" t="s">
        <v>115</v>
      </c>
      <c r="G175" s="50" t="s">
        <v>162</v>
      </c>
      <c r="H175" s="50" t="s">
        <v>341</v>
      </c>
      <c r="I175" s="50" t="s">
        <v>163</v>
      </c>
      <c r="J175" s="50" t="s">
        <v>164</v>
      </c>
      <c r="K175" s="50" t="s">
        <v>61</v>
      </c>
      <c r="L175" s="50" t="s">
        <v>165</v>
      </c>
      <c r="M175" s="50" t="s">
        <v>166</v>
      </c>
      <c r="N175" s="50" t="s">
        <v>342</v>
      </c>
      <c r="O175" s="50" t="s">
        <v>343</v>
      </c>
      <c r="P175" s="50" t="s">
        <v>66</v>
      </c>
      <c r="Q175" s="50" t="s">
        <v>347</v>
      </c>
      <c r="R175" s="50" t="s">
        <v>194</v>
      </c>
      <c r="S175" s="50" t="s">
        <v>168</v>
      </c>
      <c r="T175" s="50" t="s">
        <v>169</v>
      </c>
      <c r="U175" s="50" t="s">
        <v>61</v>
      </c>
      <c r="V175" s="50" t="s">
        <v>67</v>
      </c>
      <c r="W175" s="51" t="s">
        <v>97</v>
      </c>
      <c r="X175" s="62">
        <v>72</v>
      </c>
      <c r="Y175" s="64">
        <v>72</v>
      </c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ht="14.4" x14ac:dyDescent="0.3">
      <c r="F176" s="49" t="s">
        <v>115</v>
      </c>
      <c r="G176" s="50" t="s">
        <v>162</v>
      </c>
      <c r="H176" s="50" t="s">
        <v>341</v>
      </c>
      <c r="I176" s="50" t="s">
        <v>163</v>
      </c>
      <c r="J176" s="50" t="s">
        <v>164</v>
      </c>
      <c r="K176" s="50" t="s">
        <v>61</v>
      </c>
      <c r="L176" s="50" t="s">
        <v>165</v>
      </c>
      <c r="M176" s="50" t="s">
        <v>166</v>
      </c>
      <c r="N176" s="50" t="s">
        <v>342</v>
      </c>
      <c r="O176" s="50" t="s">
        <v>343</v>
      </c>
      <c r="P176" s="50" t="s">
        <v>66</v>
      </c>
      <c r="Q176" s="50" t="s">
        <v>349</v>
      </c>
      <c r="R176" s="50" t="s">
        <v>76</v>
      </c>
      <c r="S176" s="50" t="s">
        <v>129</v>
      </c>
      <c r="T176" s="50" t="s">
        <v>130</v>
      </c>
      <c r="U176" s="50" t="s">
        <v>61</v>
      </c>
      <c r="V176" s="50" t="s">
        <v>67</v>
      </c>
      <c r="W176" s="51" t="s">
        <v>83</v>
      </c>
      <c r="X176" s="61">
        <v>3</v>
      </c>
      <c r="Y176" s="63">
        <v>3</v>
      </c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ht="14.4" x14ac:dyDescent="0.3">
      <c r="F177" s="49" t="s">
        <v>115</v>
      </c>
      <c r="G177" s="50" t="s">
        <v>162</v>
      </c>
      <c r="H177" s="50" t="s">
        <v>341</v>
      </c>
      <c r="I177" s="50" t="s">
        <v>163</v>
      </c>
      <c r="J177" s="50" t="s">
        <v>164</v>
      </c>
      <c r="K177" s="50" t="s">
        <v>61</v>
      </c>
      <c r="L177" s="50" t="s">
        <v>165</v>
      </c>
      <c r="M177" s="50" t="s">
        <v>166</v>
      </c>
      <c r="N177" s="50" t="s">
        <v>342</v>
      </c>
      <c r="O177" s="50" t="s">
        <v>343</v>
      </c>
      <c r="P177" s="50" t="s">
        <v>66</v>
      </c>
      <c r="Q177" s="50" t="s">
        <v>349</v>
      </c>
      <c r="R177" s="50" t="s">
        <v>206</v>
      </c>
      <c r="S177" s="50" t="s">
        <v>143</v>
      </c>
      <c r="T177" s="50" t="s">
        <v>144</v>
      </c>
      <c r="U177" s="50" t="s">
        <v>61</v>
      </c>
      <c r="V177" s="50" t="s">
        <v>67</v>
      </c>
      <c r="W177" s="51" t="s">
        <v>83</v>
      </c>
      <c r="X177" s="61">
        <v>6</v>
      </c>
      <c r="Y177" s="63">
        <v>6</v>
      </c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ht="14.4" x14ac:dyDescent="0.3">
      <c r="F178" s="49" t="s">
        <v>115</v>
      </c>
      <c r="G178" s="50" t="s">
        <v>162</v>
      </c>
      <c r="H178" s="50" t="s">
        <v>341</v>
      </c>
      <c r="I178" s="50" t="s">
        <v>163</v>
      </c>
      <c r="J178" s="50" t="s">
        <v>164</v>
      </c>
      <c r="K178" s="50" t="s">
        <v>61</v>
      </c>
      <c r="L178" s="50" t="s">
        <v>165</v>
      </c>
      <c r="M178" s="50" t="s">
        <v>166</v>
      </c>
      <c r="N178" s="50" t="s">
        <v>342</v>
      </c>
      <c r="O178" s="50" t="s">
        <v>343</v>
      </c>
      <c r="P178" s="50" t="s">
        <v>66</v>
      </c>
      <c r="Q178" s="50" t="s">
        <v>349</v>
      </c>
      <c r="R178" s="50" t="s">
        <v>193</v>
      </c>
      <c r="S178" s="50" t="s">
        <v>123</v>
      </c>
      <c r="T178" s="50" t="s">
        <v>124</v>
      </c>
      <c r="U178" s="50" t="s">
        <v>61</v>
      </c>
      <c r="V178" s="50" t="s">
        <v>67</v>
      </c>
      <c r="W178" s="51" t="s">
        <v>83</v>
      </c>
      <c r="X178" s="79">
        <v>50</v>
      </c>
      <c r="Y178" s="81">
        <v>50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ht="14.4" x14ac:dyDescent="0.3">
      <c r="F179" s="49" t="s">
        <v>115</v>
      </c>
      <c r="G179" s="50" t="s">
        <v>162</v>
      </c>
      <c r="H179" s="50" t="s">
        <v>341</v>
      </c>
      <c r="I179" s="50" t="s">
        <v>163</v>
      </c>
      <c r="J179" s="50" t="s">
        <v>164</v>
      </c>
      <c r="K179" s="50" t="s">
        <v>61</v>
      </c>
      <c r="L179" s="50" t="s">
        <v>165</v>
      </c>
      <c r="M179" s="50" t="s">
        <v>166</v>
      </c>
      <c r="N179" s="50" t="s">
        <v>342</v>
      </c>
      <c r="O179" s="50" t="s">
        <v>343</v>
      </c>
      <c r="P179" s="50" t="s">
        <v>66</v>
      </c>
      <c r="Q179" s="50" t="s">
        <v>349</v>
      </c>
      <c r="R179" s="50" t="s">
        <v>194</v>
      </c>
      <c r="S179" s="50" t="s">
        <v>168</v>
      </c>
      <c r="T179" s="50" t="s">
        <v>169</v>
      </c>
      <c r="U179" s="50" t="s">
        <v>61</v>
      </c>
      <c r="V179" s="50" t="s">
        <v>67</v>
      </c>
      <c r="W179" s="51" t="s">
        <v>83</v>
      </c>
      <c r="X179" s="62">
        <v>72</v>
      </c>
      <c r="Y179" s="64">
        <v>72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ht="14.4" x14ac:dyDescent="0.3">
      <c r="F180" s="49" t="s">
        <v>115</v>
      </c>
      <c r="G180" s="50" t="s">
        <v>162</v>
      </c>
      <c r="H180" s="50" t="s">
        <v>341</v>
      </c>
      <c r="I180" s="50" t="s">
        <v>163</v>
      </c>
      <c r="J180" s="50" t="s">
        <v>164</v>
      </c>
      <c r="K180" s="50" t="s">
        <v>61</v>
      </c>
      <c r="L180" s="50" t="s">
        <v>165</v>
      </c>
      <c r="M180" s="50" t="s">
        <v>166</v>
      </c>
      <c r="N180" s="50" t="s">
        <v>342</v>
      </c>
      <c r="O180" s="50" t="s">
        <v>343</v>
      </c>
      <c r="P180" s="50" t="s">
        <v>66</v>
      </c>
      <c r="Q180" s="50" t="s">
        <v>350</v>
      </c>
      <c r="R180" s="50" t="s">
        <v>76</v>
      </c>
      <c r="S180" s="50" t="s">
        <v>129</v>
      </c>
      <c r="T180" s="50" t="s">
        <v>130</v>
      </c>
      <c r="U180" s="50" t="s">
        <v>61</v>
      </c>
      <c r="V180" s="50" t="s">
        <v>67</v>
      </c>
      <c r="W180" s="51" t="s">
        <v>100</v>
      </c>
      <c r="X180" s="61">
        <v>3</v>
      </c>
      <c r="Y180" s="63">
        <v>3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ht="14.4" x14ac:dyDescent="0.3">
      <c r="F181" s="49" t="s">
        <v>115</v>
      </c>
      <c r="G181" s="50" t="s">
        <v>162</v>
      </c>
      <c r="H181" s="50" t="s">
        <v>341</v>
      </c>
      <c r="I181" s="50" t="s">
        <v>163</v>
      </c>
      <c r="J181" s="50" t="s">
        <v>164</v>
      </c>
      <c r="K181" s="50" t="s">
        <v>61</v>
      </c>
      <c r="L181" s="50" t="s">
        <v>165</v>
      </c>
      <c r="M181" s="50" t="s">
        <v>166</v>
      </c>
      <c r="N181" s="50" t="s">
        <v>342</v>
      </c>
      <c r="O181" s="50" t="s">
        <v>343</v>
      </c>
      <c r="P181" s="50" t="s">
        <v>66</v>
      </c>
      <c r="Q181" s="50" t="s">
        <v>350</v>
      </c>
      <c r="R181" s="50" t="s">
        <v>206</v>
      </c>
      <c r="S181" s="50" t="s">
        <v>143</v>
      </c>
      <c r="T181" s="50" t="s">
        <v>144</v>
      </c>
      <c r="U181" s="50" t="s">
        <v>61</v>
      </c>
      <c r="V181" s="50" t="s">
        <v>67</v>
      </c>
      <c r="W181" s="51" t="s">
        <v>100</v>
      </c>
      <c r="X181" s="61">
        <v>1</v>
      </c>
      <c r="Y181" s="63">
        <v>1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ht="14.4" x14ac:dyDescent="0.3">
      <c r="F182" s="49" t="s">
        <v>115</v>
      </c>
      <c r="G182" s="50" t="s">
        <v>162</v>
      </c>
      <c r="H182" s="50" t="s">
        <v>341</v>
      </c>
      <c r="I182" s="50" t="s">
        <v>163</v>
      </c>
      <c r="J182" s="50" t="s">
        <v>164</v>
      </c>
      <c r="K182" s="50" t="s">
        <v>61</v>
      </c>
      <c r="L182" s="50" t="s">
        <v>165</v>
      </c>
      <c r="M182" s="50" t="s">
        <v>166</v>
      </c>
      <c r="N182" s="50" t="s">
        <v>342</v>
      </c>
      <c r="O182" s="50" t="s">
        <v>343</v>
      </c>
      <c r="P182" s="50" t="s">
        <v>66</v>
      </c>
      <c r="Q182" s="50" t="s">
        <v>350</v>
      </c>
      <c r="R182" s="50" t="s">
        <v>348</v>
      </c>
      <c r="S182" s="50" t="s">
        <v>154</v>
      </c>
      <c r="T182" s="50" t="s">
        <v>155</v>
      </c>
      <c r="U182" s="50" t="s">
        <v>61</v>
      </c>
      <c r="V182" s="50" t="s">
        <v>67</v>
      </c>
      <c r="W182" s="51" t="s">
        <v>100</v>
      </c>
      <c r="X182" s="61">
        <v>1</v>
      </c>
      <c r="Y182" s="63">
        <v>1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ht="14.4" x14ac:dyDescent="0.3">
      <c r="F183" s="49" t="s">
        <v>115</v>
      </c>
      <c r="G183" s="50" t="s">
        <v>162</v>
      </c>
      <c r="H183" s="50" t="s">
        <v>341</v>
      </c>
      <c r="I183" s="50" t="s">
        <v>163</v>
      </c>
      <c r="J183" s="50" t="s">
        <v>164</v>
      </c>
      <c r="K183" s="50" t="s">
        <v>61</v>
      </c>
      <c r="L183" s="50" t="s">
        <v>165</v>
      </c>
      <c r="M183" s="50" t="s">
        <v>166</v>
      </c>
      <c r="N183" s="50" t="s">
        <v>342</v>
      </c>
      <c r="O183" s="50" t="s">
        <v>343</v>
      </c>
      <c r="P183" s="50" t="s">
        <v>66</v>
      </c>
      <c r="Q183" s="50" t="s">
        <v>350</v>
      </c>
      <c r="R183" s="50" t="s">
        <v>193</v>
      </c>
      <c r="S183" s="50" t="s">
        <v>123</v>
      </c>
      <c r="T183" s="50" t="s">
        <v>124</v>
      </c>
      <c r="U183" s="50" t="s">
        <v>61</v>
      </c>
      <c r="V183" s="50" t="s">
        <v>67</v>
      </c>
      <c r="W183" s="51" t="s">
        <v>100</v>
      </c>
      <c r="X183" s="79">
        <v>60</v>
      </c>
      <c r="Y183" s="81">
        <v>60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ht="14.4" x14ac:dyDescent="0.3">
      <c r="F184" s="49" t="s">
        <v>115</v>
      </c>
      <c r="G184" s="50" t="s">
        <v>162</v>
      </c>
      <c r="H184" s="50" t="s">
        <v>341</v>
      </c>
      <c r="I184" s="50" t="s">
        <v>163</v>
      </c>
      <c r="J184" s="50" t="s">
        <v>164</v>
      </c>
      <c r="K184" s="50" t="s">
        <v>61</v>
      </c>
      <c r="L184" s="50" t="s">
        <v>165</v>
      </c>
      <c r="M184" s="50" t="s">
        <v>166</v>
      </c>
      <c r="N184" s="50" t="s">
        <v>342</v>
      </c>
      <c r="O184" s="50" t="s">
        <v>343</v>
      </c>
      <c r="P184" s="50" t="s">
        <v>66</v>
      </c>
      <c r="Q184" s="50" t="s">
        <v>350</v>
      </c>
      <c r="R184" s="50" t="s">
        <v>194</v>
      </c>
      <c r="S184" s="50" t="s">
        <v>168</v>
      </c>
      <c r="T184" s="50" t="s">
        <v>169</v>
      </c>
      <c r="U184" s="50" t="s">
        <v>61</v>
      </c>
      <c r="V184" s="50" t="s">
        <v>67</v>
      </c>
      <c r="W184" s="51" t="s">
        <v>100</v>
      </c>
      <c r="X184" s="62">
        <v>72</v>
      </c>
      <c r="Y184" s="64">
        <v>72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ht="14.4" x14ac:dyDescent="0.3">
      <c r="F185" s="49" t="s">
        <v>115</v>
      </c>
      <c r="G185" s="50" t="s">
        <v>162</v>
      </c>
      <c r="H185" s="50" t="s">
        <v>341</v>
      </c>
      <c r="I185" s="50" t="s">
        <v>163</v>
      </c>
      <c r="J185" s="50" t="s">
        <v>164</v>
      </c>
      <c r="K185" s="50" t="s">
        <v>61</v>
      </c>
      <c r="L185" s="50" t="s">
        <v>165</v>
      </c>
      <c r="M185" s="50" t="s">
        <v>166</v>
      </c>
      <c r="N185" s="50" t="s">
        <v>342</v>
      </c>
      <c r="O185" s="50" t="s">
        <v>343</v>
      </c>
      <c r="P185" s="50" t="s">
        <v>66</v>
      </c>
      <c r="Q185" s="50" t="s">
        <v>351</v>
      </c>
      <c r="R185" s="50" t="s">
        <v>76</v>
      </c>
      <c r="S185" s="50" t="s">
        <v>129</v>
      </c>
      <c r="T185" s="50" t="s">
        <v>130</v>
      </c>
      <c r="U185" s="50" t="s">
        <v>61</v>
      </c>
      <c r="V185" s="50" t="s">
        <v>67</v>
      </c>
      <c r="W185" s="51" t="s">
        <v>92</v>
      </c>
      <c r="X185" s="61">
        <v>3</v>
      </c>
      <c r="Y185" s="63">
        <v>3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ht="14.4" x14ac:dyDescent="0.3">
      <c r="F186" s="49" t="s">
        <v>115</v>
      </c>
      <c r="G186" s="50" t="s">
        <v>162</v>
      </c>
      <c r="H186" s="50" t="s">
        <v>341</v>
      </c>
      <c r="I186" s="50" t="s">
        <v>163</v>
      </c>
      <c r="J186" s="50" t="s">
        <v>164</v>
      </c>
      <c r="K186" s="50" t="s">
        <v>61</v>
      </c>
      <c r="L186" s="50" t="s">
        <v>165</v>
      </c>
      <c r="M186" s="50" t="s">
        <v>166</v>
      </c>
      <c r="N186" s="50" t="s">
        <v>342</v>
      </c>
      <c r="O186" s="50" t="s">
        <v>343</v>
      </c>
      <c r="P186" s="50" t="s">
        <v>66</v>
      </c>
      <c r="Q186" s="50" t="s">
        <v>351</v>
      </c>
      <c r="R186" s="50" t="s">
        <v>206</v>
      </c>
      <c r="S186" s="50" t="s">
        <v>143</v>
      </c>
      <c r="T186" s="50" t="s">
        <v>144</v>
      </c>
      <c r="U186" s="50" t="s">
        <v>61</v>
      </c>
      <c r="V186" s="50" t="s">
        <v>67</v>
      </c>
      <c r="W186" s="51" t="s">
        <v>92</v>
      </c>
      <c r="X186" s="61">
        <v>1</v>
      </c>
      <c r="Y186" s="63">
        <v>1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ht="14.4" x14ac:dyDescent="0.3">
      <c r="F187" s="49" t="s">
        <v>115</v>
      </c>
      <c r="G187" s="50" t="s">
        <v>162</v>
      </c>
      <c r="H187" s="50" t="s">
        <v>341</v>
      </c>
      <c r="I187" s="50" t="s">
        <v>163</v>
      </c>
      <c r="J187" s="50" t="s">
        <v>164</v>
      </c>
      <c r="K187" s="50" t="s">
        <v>61</v>
      </c>
      <c r="L187" s="50" t="s">
        <v>165</v>
      </c>
      <c r="M187" s="50" t="s">
        <v>166</v>
      </c>
      <c r="N187" s="50" t="s">
        <v>342</v>
      </c>
      <c r="O187" s="50" t="s">
        <v>343</v>
      </c>
      <c r="P187" s="50" t="s">
        <v>66</v>
      </c>
      <c r="Q187" s="50" t="s">
        <v>351</v>
      </c>
      <c r="R187" s="50" t="s">
        <v>348</v>
      </c>
      <c r="S187" s="50" t="s">
        <v>154</v>
      </c>
      <c r="T187" s="50" t="s">
        <v>155</v>
      </c>
      <c r="U187" s="50" t="s">
        <v>61</v>
      </c>
      <c r="V187" s="50" t="s">
        <v>67</v>
      </c>
      <c r="W187" s="51" t="s">
        <v>92</v>
      </c>
      <c r="X187" s="61">
        <v>1</v>
      </c>
      <c r="Y187" s="63">
        <v>1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ht="14.4" x14ac:dyDescent="0.3">
      <c r="F188" s="49" t="s">
        <v>115</v>
      </c>
      <c r="G188" s="50" t="s">
        <v>162</v>
      </c>
      <c r="H188" s="50" t="s">
        <v>341</v>
      </c>
      <c r="I188" s="50" t="s">
        <v>163</v>
      </c>
      <c r="J188" s="50" t="s">
        <v>164</v>
      </c>
      <c r="K188" s="50" t="s">
        <v>61</v>
      </c>
      <c r="L188" s="50" t="s">
        <v>165</v>
      </c>
      <c r="M188" s="50" t="s">
        <v>166</v>
      </c>
      <c r="N188" s="50" t="s">
        <v>342</v>
      </c>
      <c r="O188" s="50" t="s">
        <v>343</v>
      </c>
      <c r="P188" s="50" t="s">
        <v>66</v>
      </c>
      <c r="Q188" s="50" t="s">
        <v>351</v>
      </c>
      <c r="R188" s="50" t="s">
        <v>193</v>
      </c>
      <c r="S188" s="50" t="s">
        <v>123</v>
      </c>
      <c r="T188" s="50" t="s">
        <v>124</v>
      </c>
      <c r="U188" s="50" t="s">
        <v>61</v>
      </c>
      <c r="V188" s="50" t="s">
        <v>67</v>
      </c>
      <c r="W188" s="51" t="s">
        <v>92</v>
      </c>
      <c r="X188" s="79">
        <v>60</v>
      </c>
      <c r="Y188" s="81">
        <v>60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ht="14.4" x14ac:dyDescent="0.3">
      <c r="F189" s="49" t="s">
        <v>115</v>
      </c>
      <c r="G189" s="50" t="s">
        <v>162</v>
      </c>
      <c r="H189" s="50" t="s">
        <v>341</v>
      </c>
      <c r="I189" s="50" t="s">
        <v>163</v>
      </c>
      <c r="J189" s="50" t="s">
        <v>164</v>
      </c>
      <c r="K189" s="50" t="s">
        <v>61</v>
      </c>
      <c r="L189" s="50" t="s">
        <v>165</v>
      </c>
      <c r="M189" s="50" t="s">
        <v>166</v>
      </c>
      <c r="N189" s="50" t="s">
        <v>342</v>
      </c>
      <c r="O189" s="50" t="s">
        <v>343</v>
      </c>
      <c r="P189" s="50" t="s">
        <v>66</v>
      </c>
      <c r="Q189" s="50" t="s">
        <v>351</v>
      </c>
      <c r="R189" s="50" t="s">
        <v>194</v>
      </c>
      <c r="S189" s="50" t="s">
        <v>168</v>
      </c>
      <c r="T189" s="50" t="s">
        <v>169</v>
      </c>
      <c r="U189" s="50" t="s">
        <v>61</v>
      </c>
      <c r="V189" s="50" t="s">
        <v>67</v>
      </c>
      <c r="W189" s="51" t="s">
        <v>92</v>
      </c>
      <c r="X189" s="62">
        <v>72</v>
      </c>
      <c r="Y189" s="64">
        <v>72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ht="14.4" x14ac:dyDescent="0.3">
      <c r="F190" s="49" t="s">
        <v>115</v>
      </c>
      <c r="G190" s="50" t="s">
        <v>162</v>
      </c>
      <c r="H190" s="50" t="s">
        <v>341</v>
      </c>
      <c r="I190" s="50" t="s">
        <v>163</v>
      </c>
      <c r="J190" s="50" t="s">
        <v>164</v>
      </c>
      <c r="K190" s="50" t="s">
        <v>61</v>
      </c>
      <c r="L190" s="50" t="s">
        <v>165</v>
      </c>
      <c r="M190" s="50" t="s">
        <v>166</v>
      </c>
      <c r="N190" s="50" t="s">
        <v>342</v>
      </c>
      <c r="O190" s="50" t="s">
        <v>343</v>
      </c>
      <c r="P190" s="50" t="s">
        <v>66</v>
      </c>
      <c r="Q190" s="50" t="s">
        <v>352</v>
      </c>
      <c r="R190" s="50" t="s">
        <v>193</v>
      </c>
      <c r="S190" s="50" t="s">
        <v>123</v>
      </c>
      <c r="T190" s="50" t="s">
        <v>124</v>
      </c>
      <c r="U190" s="50" t="s">
        <v>61</v>
      </c>
      <c r="V190" s="50" t="s">
        <v>67</v>
      </c>
      <c r="W190" s="51" t="s">
        <v>85</v>
      </c>
      <c r="X190" s="79">
        <v>20</v>
      </c>
      <c r="Y190" s="81">
        <v>20</v>
      </c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ht="14.4" x14ac:dyDescent="0.3">
      <c r="F191" s="49" t="s">
        <v>115</v>
      </c>
      <c r="G191" s="50" t="s">
        <v>162</v>
      </c>
      <c r="H191" s="50" t="s">
        <v>341</v>
      </c>
      <c r="I191" s="50" t="s">
        <v>163</v>
      </c>
      <c r="J191" s="50" t="s">
        <v>164</v>
      </c>
      <c r="K191" s="50" t="s">
        <v>61</v>
      </c>
      <c r="L191" s="50" t="s">
        <v>165</v>
      </c>
      <c r="M191" s="50" t="s">
        <v>166</v>
      </c>
      <c r="N191" s="50" t="s">
        <v>342</v>
      </c>
      <c r="O191" s="50" t="s">
        <v>343</v>
      </c>
      <c r="P191" s="50" t="s">
        <v>66</v>
      </c>
      <c r="Q191" s="50" t="s">
        <v>352</v>
      </c>
      <c r="R191" s="50" t="s">
        <v>194</v>
      </c>
      <c r="S191" s="50" t="s">
        <v>168</v>
      </c>
      <c r="T191" s="50" t="s">
        <v>169</v>
      </c>
      <c r="U191" s="50" t="s">
        <v>61</v>
      </c>
      <c r="V191" s="50" t="s">
        <v>67</v>
      </c>
      <c r="W191" s="51" t="s">
        <v>85</v>
      </c>
      <c r="X191" s="62">
        <v>24</v>
      </c>
      <c r="Y191" s="64">
        <v>24</v>
      </c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ht="14.4" x14ac:dyDescent="0.3">
      <c r="F192" s="49" t="s">
        <v>115</v>
      </c>
      <c r="G192" s="50" t="s">
        <v>162</v>
      </c>
      <c r="H192" s="50" t="s">
        <v>341</v>
      </c>
      <c r="I192" s="50" t="s">
        <v>163</v>
      </c>
      <c r="J192" s="50" t="s">
        <v>164</v>
      </c>
      <c r="K192" s="50" t="s">
        <v>61</v>
      </c>
      <c r="L192" s="50" t="s">
        <v>165</v>
      </c>
      <c r="M192" s="50" t="s">
        <v>166</v>
      </c>
      <c r="N192" s="50" t="s">
        <v>342</v>
      </c>
      <c r="O192" s="50" t="s">
        <v>343</v>
      </c>
      <c r="P192" s="50" t="s">
        <v>66</v>
      </c>
      <c r="Q192" s="50" t="s">
        <v>353</v>
      </c>
      <c r="R192" s="50" t="s">
        <v>193</v>
      </c>
      <c r="S192" s="50" t="s">
        <v>123</v>
      </c>
      <c r="T192" s="50" t="s">
        <v>124</v>
      </c>
      <c r="U192" s="50" t="s">
        <v>61</v>
      </c>
      <c r="V192" s="50" t="s">
        <v>67</v>
      </c>
      <c r="W192" s="51" t="s">
        <v>93</v>
      </c>
      <c r="X192" s="79">
        <v>20</v>
      </c>
      <c r="Y192" s="81">
        <v>20</v>
      </c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ht="14.4" x14ac:dyDescent="0.3">
      <c r="F193" s="49" t="s">
        <v>115</v>
      </c>
      <c r="G193" s="50" t="s">
        <v>162</v>
      </c>
      <c r="H193" s="50" t="s">
        <v>341</v>
      </c>
      <c r="I193" s="50" t="s">
        <v>163</v>
      </c>
      <c r="J193" s="50" t="s">
        <v>164</v>
      </c>
      <c r="K193" s="50" t="s">
        <v>61</v>
      </c>
      <c r="L193" s="50" t="s">
        <v>165</v>
      </c>
      <c r="M193" s="50" t="s">
        <v>166</v>
      </c>
      <c r="N193" s="50" t="s">
        <v>342</v>
      </c>
      <c r="O193" s="50" t="s">
        <v>343</v>
      </c>
      <c r="P193" s="50" t="s">
        <v>66</v>
      </c>
      <c r="Q193" s="50" t="s">
        <v>353</v>
      </c>
      <c r="R193" s="50" t="s">
        <v>194</v>
      </c>
      <c r="S193" s="50" t="s">
        <v>168</v>
      </c>
      <c r="T193" s="50" t="s">
        <v>169</v>
      </c>
      <c r="U193" s="50" t="s">
        <v>61</v>
      </c>
      <c r="V193" s="50" t="s">
        <v>67</v>
      </c>
      <c r="W193" s="51" t="s">
        <v>93</v>
      </c>
      <c r="X193" s="62">
        <v>24</v>
      </c>
      <c r="Y193" s="64">
        <v>24</v>
      </c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ht="14.4" x14ac:dyDescent="0.3">
      <c r="F194" s="49" t="s">
        <v>115</v>
      </c>
      <c r="G194" s="50" t="s">
        <v>162</v>
      </c>
      <c r="H194" s="50" t="s">
        <v>341</v>
      </c>
      <c r="I194" s="50" t="s">
        <v>163</v>
      </c>
      <c r="J194" s="50" t="s">
        <v>164</v>
      </c>
      <c r="K194" s="50" t="s">
        <v>61</v>
      </c>
      <c r="L194" s="50" t="s">
        <v>165</v>
      </c>
      <c r="M194" s="50" t="s">
        <v>166</v>
      </c>
      <c r="N194" s="50" t="s">
        <v>342</v>
      </c>
      <c r="O194" s="50" t="s">
        <v>343</v>
      </c>
      <c r="P194" s="50" t="s">
        <v>66</v>
      </c>
      <c r="Q194" s="50" t="s">
        <v>354</v>
      </c>
      <c r="R194" s="50" t="s">
        <v>76</v>
      </c>
      <c r="S194" s="50" t="s">
        <v>141</v>
      </c>
      <c r="T194" s="50" t="s">
        <v>142</v>
      </c>
      <c r="U194" s="50" t="s">
        <v>61</v>
      </c>
      <c r="V194" s="50" t="s">
        <v>67</v>
      </c>
      <c r="W194" s="51" t="s">
        <v>104</v>
      </c>
      <c r="X194" s="61">
        <v>3</v>
      </c>
      <c r="Y194" s="63">
        <v>3</v>
      </c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ht="14.4" x14ac:dyDescent="0.3">
      <c r="F195" s="49" t="s">
        <v>115</v>
      </c>
      <c r="G195" s="50" t="s">
        <v>162</v>
      </c>
      <c r="H195" s="50" t="s">
        <v>341</v>
      </c>
      <c r="I195" s="50" t="s">
        <v>163</v>
      </c>
      <c r="J195" s="50" t="s">
        <v>164</v>
      </c>
      <c r="K195" s="50" t="s">
        <v>61</v>
      </c>
      <c r="L195" s="50" t="s">
        <v>165</v>
      </c>
      <c r="M195" s="50" t="s">
        <v>166</v>
      </c>
      <c r="N195" s="50" t="s">
        <v>342</v>
      </c>
      <c r="O195" s="50" t="s">
        <v>343</v>
      </c>
      <c r="P195" s="50" t="s">
        <v>66</v>
      </c>
      <c r="Q195" s="50" t="s">
        <v>354</v>
      </c>
      <c r="R195" s="50" t="s">
        <v>206</v>
      </c>
      <c r="S195" s="50" t="s">
        <v>143</v>
      </c>
      <c r="T195" s="50" t="s">
        <v>144</v>
      </c>
      <c r="U195" s="50" t="s">
        <v>61</v>
      </c>
      <c r="V195" s="50" t="s">
        <v>67</v>
      </c>
      <c r="W195" s="51" t="s">
        <v>104</v>
      </c>
      <c r="X195" s="61">
        <v>1</v>
      </c>
      <c r="Y195" s="63">
        <v>1</v>
      </c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ht="14.4" x14ac:dyDescent="0.3">
      <c r="F196" s="49" t="s">
        <v>115</v>
      </c>
      <c r="G196" s="50" t="s">
        <v>162</v>
      </c>
      <c r="H196" s="50" t="s">
        <v>341</v>
      </c>
      <c r="I196" s="50" t="s">
        <v>163</v>
      </c>
      <c r="J196" s="50" t="s">
        <v>164</v>
      </c>
      <c r="K196" s="50" t="s">
        <v>61</v>
      </c>
      <c r="L196" s="50" t="s">
        <v>165</v>
      </c>
      <c r="M196" s="50" t="s">
        <v>166</v>
      </c>
      <c r="N196" s="50" t="s">
        <v>342</v>
      </c>
      <c r="O196" s="50" t="s">
        <v>343</v>
      </c>
      <c r="P196" s="50" t="s">
        <v>66</v>
      </c>
      <c r="Q196" s="50" t="s">
        <v>354</v>
      </c>
      <c r="R196" s="50" t="s">
        <v>348</v>
      </c>
      <c r="S196" s="50" t="s">
        <v>154</v>
      </c>
      <c r="T196" s="50" t="s">
        <v>155</v>
      </c>
      <c r="U196" s="50" t="s">
        <v>61</v>
      </c>
      <c r="V196" s="50" t="s">
        <v>67</v>
      </c>
      <c r="W196" s="51" t="s">
        <v>104</v>
      </c>
      <c r="X196" s="61">
        <v>1</v>
      </c>
      <c r="Y196" s="63">
        <v>1</v>
      </c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ht="14.4" x14ac:dyDescent="0.3">
      <c r="F197" s="49" t="s">
        <v>115</v>
      </c>
      <c r="G197" s="50" t="s">
        <v>162</v>
      </c>
      <c r="H197" s="50" t="s">
        <v>341</v>
      </c>
      <c r="I197" s="50" t="s">
        <v>163</v>
      </c>
      <c r="J197" s="50" t="s">
        <v>164</v>
      </c>
      <c r="K197" s="50" t="s">
        <v>61</v>
      </c>
      <c r="L197" s="50" t="s">
        <v>165</v>
      </c>
      <c r="M197" s="50" t="s">
        <v>166</v>
      </c>
      <c r="N197" s="50" t="s">
        <v>342</v>
      </c>
      <c r="O197" s="50" t="s">
        <v>343</v>
      </c>
      <c r="P197" s="50" t="s">
        <v>66</v>
      </c>
      <c r="Q197" s="50" t="s">
        <v>354</v>
      </c>
      <c r="R197" s="50" t="s">
        <v>193</v>
      </c>
      <c r="S197" s="50" t="s">
        <v>123</v>
      </c>
      <c r="T197" s="50" t="s">
        <v>124</v>
      </c>
      <c r="U197" s="50" t="s">
        <v>61</v>
      </c>
      <c r="V197" s="50" t="s">
        <v>67</v>
      </c>
      <c r="W197" s="51" t="s">
        <v>104</v>
      </c>
      <c r="X197" s="79">
        <v>60</v>
      </c>
      <c r="Y197" s="81">
        <v>60</v>
      </c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ht="14.4" x14ac:dyDescent="0.3">
      <c r="F198" s="49" t="s">
        <v>115</v>
      </c>
      <c r="G198" s="50" t="s">
        <v>162</v>
      </c>
      <c r="H198" s="50" t="s">
        <v>341</v>
      </c>
      <c r="I198" s="50" t="s">
        <v>163</v>
      </c>
      <c r="J198" s="50" t="s">
        <v>164</v>
      </c>
      <c r="K198" s="50" t="s">
        <v>61</v>
      </c>
      <c r="L198" s="50" t="s">
        <v>165</v>
      </c>
      <c r="M198" s="50" t="s">
        <v>166</v>
      </c>
      <c r="N198" s="50" t="s">
        <v>342</v>
      </c>
      <c r="O198" s="50" t="s">
        <v>343</v>
      </c>
      <c r="P198" s="50" t="s">
        <v>66</v>
      </c>
      <c r="Q198" s="50" t="s">
        <v>354</v>
      </c>
      <c r="R198" s="50" t="s">
        <v>194</v>
      </c>
      <c r="S198" s="50" t="s">
        <v>168</v>
      </c>
      <c r="T198" s="50" t="s">
        <v>169</v>
      </c>
      <c r="U198" s="50" t="s">
        <v>61</v>
      </c>
      <c r="V198" s="50" t="s">
        <v>67</v>
      </c>
      <c r="W198" s="51" t="s">
        <v>104</v>
      </c>
      <c r="X198" s="62">
        <v>72</v>
      </c>
      <c r="Y198" s="64">
        <v>72</v>
      </c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ht="14.4" x14ac:dyDescent="0.3">
      <c r="F199" s="49" t="s">
        <v>115</v>
      </c>
      <c r="G199" s="50" t="s">
        <v>162</v>
      </c>
      <c r="H199" s="50" t="s">
        <v>341</v>
      </c>
      <c r="I199" s="50" t="s">
        <v>163</v>
      </c>
      <c r="J199" s="50" t="s">
        <v>164</v>
      </c>
      <c r="K199" s="50" t="s">
        <v>61</v>
      </c>
      <c r="L199" s="50" t="s">
        <v>165</v>
      </c>
      <c r="M199" s="50" t="s">
        <v>166</v>
      </c>
      <c r="N199" s="50" t="s">
        <v>342</v>
      </c>
      <c r="O199" s="50" t="s">
        <v>343</v>
      </c>
      <c r="P199" s="50" t="s">
        <v>66</v>
      </c>
      <c r="Q199" s="50" t="s">
        <v>355</v>
      </c>
      <c r="R199" s="50" t="s">
        <v>76</v>
      </c>
      <c r="S199" s="50" t="s">
        <v>141</v>
      </c>
      <c r="T199" s="50" t="s">
        <v>142</v>
      </c>
      <c r="U199" s="50" t="s">
        <v>61</v>
      </c>
      <c r="V199" s="50" t="s">
        <v>67</v>
      </c>
      <c r="W199" s="51" t="s">
        <v>86</v>
      </c>
      <c r="X199" s="61">
        <v>3</v>
      </c>
      <c r="Y199" s="63">
        <v>3</v>
      </c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ht="14.4" x14ac:dyDescent="0.3">
      <c r="F200" s="49" t="s">
        <v>115</v>
      </c>
      <c r="G200" s="50" t="s">
        <v>162</v>
      </c>
      <c r="H200" s="50" t="s">
        <v>341</v>
      </c>
      <c r="I200" s="50" t="s">
        <v>163</v>
      </c>
      <c r="J200" s="50" t="s">
        <v>164</v>
      </c>
      <c r="K200" s="50" t="s">
        <v>61</v>
      </c>
      <c r="L200" s="50" t="s">
        <v>165</v>
      </c>
      <c r="M200" s="50" t="s">
        <v>166</v>
      </c>
      <c r="N200" s="50" t="s">
        <v>342</v>
      </c>
      <c r="O200" s="50" t="s">
        <v>343</v>
      </c>
      <c r="P200" s="50" t="s">
        <v>66</v>
      </c>
      <c r="Q200" s="50" t="s">
        <v>355</v>
      </c>
      <c r="R200" s="50" t="s">
        <v>206</v>
      </c>
      <c r="S200" s="50" t="s">
        <v>143</v>
      </c>
      <c r="T200" s="50" t="s">
        <v>144</v>
      </c>
      <c r="U200" s="50" t="s">
        <v>61</v>
      </c>
      <c r="V200" s="50" t="s">
        <v>67</v>
      </c>
      <c r="W200" s="51" t="s">
        <v>86</v>
      </c>
      <c r="X200" s="61">
        <v>1</v>
      </c>
      <c r="Y200" s="63">
        <v>1</v>
      </c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ht="14.4" x14ac:dyDescent="0.3">
      <c r="F201" s="49" t="s">
        <v>115</v>
      </c>
      <c r="G201" s="50" t="s">
        <v>162</v>
      </c>
      <c r="H201" s="50" t="s">
        <v>341</v>
      </c>
      <c r="I201" s="50" t="s">
        <v>163</v>
      </c>
      <c r="J201" s="50" t="s">
        <v>164</v>
      </c>
      <c r="K201" s="50" t="s">
        <v>61</v>
      </c>
      <c r="L201" s="50" t="s">
        <v>165</v>
      </c>
      <c r="M201" s="50" t="s">
        <v>166</v>
      </c>
      <c r="N201" s="50" t="s">
        <v>342</v>
      </c>
      <c r="O201" s="50" t="s">
        <v>343</v>
      </c>
      <c r="P201" s="50" t="s">
        <v>66</v>
      </c>
      <c r="Q201" s="50" t="s">
        <v>355</v>
      </c>
      <c r="R201" s="50" t="s">
        <v>348</v>
      </c>
      <c r="S201" s="50" t="s">
        <v>154</v>
      </c>
      <c r="T201" s="50" t="s">
        <v>155</v>
      </c>
      <c r="U201" s="50" t="s">
        <v>61</v>
      </c>
      <c r="V201" s="50" t="s">
        <v>67</v>
      </c>
      <c r="W201" s="51" t="s">
        <v>86</v>
      </c>
      <c r="X201" s="61">
        <v>1</v>
      </c>
      <c r="Y201" s="63">
        <v>1</v>
      </c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ht="14.4" x14ac:dyDescent="0.3">
      <c r="F202" s="49" t="s">
        <v>115</v>
      </c>
      <c r="G202" s="50" t="s">
        <v>162</v>
      </c>
      <c r="H202" s="50" t="s">
        <v>341</v>
      </c>
      <c r="I202" s="50" t="s">
        <v>163</v>
      </c>
      <c r="J202" s="50" t="s">
        <v>164</v>
      </c>
      <c r="K202" s="50" t="s">
        <v>61</v>
      </c>
      <c r="L202" s="50" t="s">
        <v>165</v>
      </c>
      <c r="M202" s="50" t="s">
        <v>166</v>
      </c>
      <c r="N202" s="50" t="s">
        <v>342</v>
      </c>
      <c r="O202" s="50" t="s">
        <v>343</v>
      </c>
      <c r="P202" s="50" t="s">
        <v>66</v>
      </c>
      <c r="Q202" s="50" t="s">
        <v>355</v>
      </c>
      <c r="R202" s="50" t="s">
        <v>194</v>
      </c>
      <c r="S202" s="50" t="s">
        <v>168</v>
      </c>
      <c r="T202" s="50" t="s">
        <v>169</v>
      </c>
      <c r="U202" s="50" t="s">
        <v>61</v>
      </c>
      <c r="V202" s="50" t="s">
        <v>67</v>
      </c>
      <c r="W202" s="51" t="s">
        <v>86</v>
      </c>
      <c r="X202" s="62">
        <v>72</v>
      </c>
      <c r="Y202" s="64">
        <v>72</v>
      </c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ht="14.4" x14ac:dyDescent="0.3">
      <c r="F203" s="49" t="s">
        <v>115</v>
      </c>
      <c r="G203" s="50" t="s">
        <v>162</v>
      </c>
      <c r="H203" s="50" t="s">
        <v>341</v>
      </c>
      <c r="I203" s="50" t="s">
        <v>163</v>
      </c>
      <c r="J203" s="50" t="s">
        <v>164</v>
      </c>
      <c r="K203" s="50" t="s">
        <v>61</v>
      </c>
      <c r="L203" s="50" t="s">
        <v>165</v>
      </c>
      <c r="M203" s="50" t="s">
        <v>166</v>
      </c>
      <c r="N203" s="50" t="s">
        <v>342</v>
      </c>
      <c r="O203" s="50" t="s">
        <v>343</v>
      </c>
      <c r="P203" s="50" t="s">
        <v>66</v>
      </c>
      <c r="Q203" s="50" t="s">
        <v>356</v>
      </c>
      <c r="R203" s="50" t="s">
        <v>76</v>
      </c>
      <c r="S203" s="50" t="s">
        <v>141</v>
      </c>
      <c r="T203" s="50" t="s">
        <v>142</v>
      </c>
      <c r="U203" s="50" t="s">
        <v>61</v>
      </c>
      <c r="V203" s="50" t="s">
        <v>67</v>
      </c>
      <c r="W203" s="51" t="s">
        <v>71</v>
      </c>
      <c r="X203" s="61">
        <v>3</v>
      </c>
      <c r="Y203" s="63">
        <v>3</v>
      </c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ht="14.4" x14ac:dyDescent="0.3">
      <c r="F204" s="49" t="s">
        <v>115</v>
      </c>
      <c r="G204" s="50" t="s">
        <v>162</v>
      </c>
      <c r="H204" s="50" t="s">
        <v>341</v>
      </c>
      <c r="I204" s="50" t="s">
        <v>163</v>
      </c>
      <c r="J204" s="50" t="s">
        <v>164</v>
      </c>
      <c r="K204" s="50" t="s">
        <v>61</v>
      </c>
      <c r="L204" s="50" t="s">
        <v>165</v>
      </c>
      <c r="M204" s="50" t="s">
        <v>166</v>
      </c>
      <c r="N204" s="50" t="s">
        <v>342</v>
      </c>
      <c r="O204" s="50" t="s">
        <v>343</v>
      </c>
      <c r="P204" s="50" t="s">
        <v>66</v>
      </c>
      <c r="Q204" s="50" t="s">
        <v>356</v>
      </c>
      <c r="R204" s="50" t="s">
        <v>206</v>
      </c>
      <c r="S204" s="50" t="s">
        <v>143</v>
      </c>
      <c r="T204" s="50" t="s">
        <v>144</v>
      </c>
      <c r="U204" s="50" t="s">
        <v>61</v>
      </c>
      <c r="V204" s="50" t="s">
        <v>67</v>
      </c>
      <c r="W204" s="51" t="s">
        <v>71</v>
      </c>
      <c r="X204" s="61">
        <v>1</v>
      </c>
      <c r="Y204" s="63">
        <v>1</v>
      </c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ht="14.4" x14ac:dyDescent="0.3">
      <c r="F205" s="49" t="s">
        <v>115</v>
      </c>
      <c r="G205" s="50" t="s">
        <v>162</v>
      </c>
      <c r="H205" s="50" t="s">
        <v>341</v>
      </c>
      <c r="I205" s="50" t="s">
        <v>163</v>
      </c>
      <c r="J205" s="50" t="s">
        <v>164</v>
      </c>
      <c r="K205" s="50" t="s">
        <v>61</v>
      </c>
      <c r="L205" s="50" t="s">
        <v>165</v>
      </c>
      <c r="M205" s="50" t="s">
        <v>166</v>
      </c>
      <c r="N205" s="50" t="s">
        <v>342</v>
      </c>
      <c r="O205" s="50" t="s">
        <v>343</v>
      </c>
      <c r="P205" s="50" t="s">
        <v>66</v>
      </c>
      <c r="Q205" s="50" t="s">
        <v>356</v>
      </c>
      <c r="R205" s="50" t="s">
        <v>193</v>
      </c>
      <c r="S205" s="50" t="s">
        <v>123</v>
      </c>
      <c r="T205" s="50" t="s">
        <v>124</v>
      </c>
      <c r="U205" s="50" t="s">
        <v>61</v>
      </c>
      <c r="V205" s="50" t="s">
        <v>67</v>
      </c>
      <c r="W205" s="51" t="s">
        <v>71</v>
      </c>
      <c r="X205" s="79">
        <v>60</v>
      </c>
      <c r="Y205" s="81">
        <v>60</v>
      </c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ht="14.4" x14ac:dyDescent="0.3">
      <c r="F206" s="49" t="s">
        <v>115</v>
      </c>
      <c r="G206" s="50" t="s">
        <v>162</v>
      </c>
      <c r="H206" s="50" t="s">
        <v>341</v>
      </c>
      <c r="I206" s="50" t="s">
        <v>163</v>
      </c>
      <c r="J206" s="50" t="s">
        <v>164</v>
      </c>
      <c r="K206" s="50" t="s">
        <v>61</v>
      </c>
      <c r="L206" s="50" t="s">
        <v>165</v>
      </c>
      <c r="M206" s="50" t="s">
        <v>166</v>
      </c>
      <c r="N206" s="50" t="s">
        <v>342</v>
      </c>
      <c r="O206" s="50" t="s">
        <v>343</v>
      </c>
      <c r="P206" s="50" t="s">
        <v>66</v>
      </c>
      <c r="Q206" s="50" t="s">
        <v>356</v>
      </c>
      <c r="R206" s="50" t="s">
        <v>194</v>
      </c>
      <c r="S206" s="50" t="s">
        <v>168</v>
      </c>
      <c r="T206" s="50" t="s">
        <v>169</v>
      </c>
      <c r="U206" s="50" t="s">
        <v>61</v>
      </c>
      <c r="V206" s="50" t="s">
        <v>67</v>
      </c>
      <c r="W206" s="51" t="s">
        <v>71</v>
      </c>
      <c r="X206" s="62">
        <v>72</v>
      </c>
      <c r="Y206" s="64">
        <v>72</v>
      </c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ht="14.4" x14ac:dyDescent="0.3">
      <c r="F207" s="49" t="s">
        <v>115</v>
      </c>
      <c r="G207" s="50" t="s">
        <v>162</v>
      </c>
      <c r="H207" s="50" t="s">
        <v>341</v>
      </c>
      <c r="I207" s="50" t="s">
        <v>163</v>
      </c>
      <c r="J207" s="50" t="s">
        <v>164</v>
      </c>
      <c r="K207" s="50" t="s">
        <v>61</v>
      </c>
      <c r="L207" s="50" t="s">
        <v>165</v>
      </c>
      <c r="M207" s="50" t="s">
        <v>166</v>
      </c>
      <c r="N207" s="50" t="s">
        <v>342</v>
      </c>
      <c r="O207" s="50" t="s">
        <v>343</v>
      </c>
      <c r="P207" s="50" t="s">
        <v>66</v>
      </c>
      <c r="Q207" s="50" t="s">
        <v>357</v>
      </c>
      <c r="R207" s="50" t="s">
        <v>193</v>
      </c>
      <c r="S207" s="50" t="s">
        <v>123</v>
      </c>
      <c r="T207" s="50" t="s">
        <v>124</v>
      </c>
      <c r="U207" s="50" t="s">
        <v>61</v>
      </c>
      <c r="V207" s="50" t="s">
        <v>67</v>
      </c>
      <c r="W207" s="51" t="s">
        <v>87</v>
      </c>
      <c r="X207" s="79">
        <v>60</v>
      </c>
      <c r="Y207" s="81">
        <v>60</v>
      </c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ht="14.4" x14ac:dyDescent="0.3">
      <c r="F208" s="49" t="s">
        <v>115</v>
      </c>
      <c r="G208" s="50" t="s">
        <v>162</v>
      </c>
      <c r="H208" s="50" t="s">
        <v>341</v>
      </c>
      <c r="I208" s="50" t="s">
        <v>163</v>
      </c>
      <c r="J208" s="50" t="s">
        <v>164</v>
      </c>
      <c r="K208" s="50" t="s">
        <v>61</v>
      </c>
      <c r="L208" s="50" t="s">
        <v>165</v>
      </c>
      <c r="M208" s="50" t="s">
        <v>166</v>
      </c>
      <c r="N208" s="50" t="s">
        <v>342</v>
      </c>
      <c r="O208" s="50" t="s">
        <v>343</v>
      </c>
      <c r="P208" s="50" t="s">
        <v>66</v>
      </c>
      <c r="Q208" s="50" t="s">
        <v>358</v>
      </c>
      <c r="R208" s="50" t="s">
        <v>193</v>
      </c>
      <c r="S208" s="50" t="s">
        <v>123</v>
      </c>
      <c r="T208" s="50" t="s">
        <v>124</v>
      </c>
      <c r="U208" s="50" t="s">
        <v>61</v>
      </c>
      <c r="V208" s="50" t="s">
        <v>67</v>
      </c>
      <c r="W208" s="51" t="s">
        <v>88</v>
      </c>
      <c r="X208" s="79">
        <v>20</v>
      </c>
      <c r="Y208" s="81">
        <v>20</v>
      </c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ht="14.4" x14ac:dyDescent="0.3">
      <c r="F209" s="49" t="s">
        <v>115</v>
      </c>
      <c r="G209" s="50" t="s">
        <v>162</v>
      </c>
      <c r="H209" s="50" t="s">
        <v>341</v>
      </c>
      <c r="I209" s="50" t="s">
        <v>163</v>
      </c>
      <c r="J209" s="50" t="s">
        <v>164</v>
      </c>
      <c r="K209" s="50" t="s">
        <v>61</v>
      </c>
      <c r="L209" s="50" t="s">
        <v>165</v>
      </c>
      <c r="M209" s="50" t="s">
        <v>166</v>
      </c>
      <c r="N209" s="50" t="s">
        <v>342</v>
      </c>
      <c r="O209" s="50" t="s">
        <v>343</v>
      </c>
      <c r="P209" s="50" t="s">
        <v>66</v>
      </c>
      <c r="Q209" s="50" t="s">
        <v>358</v>
      </c>
      <c r="R209" s="50" t="s">
        <v>194</v>
      </c>
      <c r="S209" s="50" t="s">
        <v>168</v>
      </c>
      <c r="T209" s="50" t="s">
        <v>169</v>
      </c>
      <c r="U209" s="50" t="s">
        <v>61</v>
      </c>
      <c r="V209" s="50" t="s">
        <v>67</v>
      </c>
      <c r="W209" s="51" t="s">
        <v>88</v>
      </c>
      <c r="X209" s="62">
        <v>24</v>
      </c>
      <c r="Y209" s="64">
        <v>24</v>
      </c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ht="14.4" x14ac:dyDescent="0.3">
      <c r="F210" s="49" t="s">
        <v>115</v>
      </c>
      <c r="G210" s="50" t="s">
        <v>162</v>
      </c>
      <c r="H210" s="50" t="s">
        <v>341</v>
      </c>
      <c r="I210" s="50" t="s">
        <v>163</v>
      </c>
      <c r="J210" s="50" t="s">
        <v>164</v>
      </c>
      <c r="K210" s="50" t="s">
        <v>61</v>
      </c>
      <c r="L210" s="50" t="s">
        <v>165</v>
      </c>
      <c r="M210" s="50" t="s">
        <v>166</v>
      </c>
      <c r="N210" s="50" t="s">
        <v>342</v>
      </c>
      <c r="O210" s="50" t="s">
        <v>343</v>
      </c>
      <c r="P210" s="50" t="s">
        <v>66</v>
      </c>
      <c r="Q210" s="50" t="s">
        <v>359</v>
      </c>
      <c r="R210" s="50" t="s">
        <v>193</v>
      </c>
      <c r="S210" s="50" t="s">
        <v>123</v>
      </c>
      <c r="T210" s="50" t="s">
        <v>124</v>
      </c>
      <c r="U210" s="50" t="s">
        <v>61</v>
      </c>
      <c r="V210" s="50" t="s">
        <v>67</v>
      </c>
      <c r="W210" s="51" t="s">
        <v>210</v>
      </c>
      <c r="X210" s="79">
        <v>20</v>
      </c>
      <c r="Y210" s="81">
        <v>20</v>
      </c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ht="14.4" x14ac:dyDescent="0.3">
      <c r="F211" s="49" t="s">
        <v>115</v>
      </c>
      <c r="G211" s="50" t="s">
        <v>162</v>
      </c>
      <c r="H211" s="50" t="s">
        <v>341</v>
      </c>
      <c r="I211" s="50" t="s">
        <v>163</v>
      </c>
      <c r="J211" s="50" t="s">
        <v>164</v>
      </c>
      <c r="K211" s="50" t="s">
        <v>61</v>
      </c>
      <c r="L211" s="50" t="s">
        <v>165</v>
      </c>
      <c r="M211" s="50" t="s">
        <v>166</v>
      </c>
      <c r="N211" s="50" t="s">
        <v>342</v>
      </c>
      <c r="O211" s="50" t="s">
        <v>343</v>
      </c>
      <c r="P211" s="50" t="s">
        <v>66</v>
      </c>
      <c r="Q211" s="50" t="s">
        <v>359</v>
      </c>
      <c r="R211" s="50" t="s">
        <v>194</v>
      </c>
      <c r="S211" s="50" t="s">
        <v>168</v>
      </c>
      <c r="T211" s="50" t="s">
        <v>169</v>
      </c>
      <c r="U211" s="50" t="s">
        <v>61</v>
      </c>
      <c r="V211" s="50" t="s">
        <v>67</v>
      </c>
      <c r="W211" s="51" t="s">
        <v>210</v>
      </c>
      <c r="X211" s="62">
        <v>24</v>
      </c>
      <c r="Y211" s="64">
        <v>24</v>
      </c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ht="14.4" x14ac:dyDescent="0.3">
      <c r="F212" s="49" t="s">
        <v>115</v>
      </c>
      <c r="G212" s="50" t="s">
        <v>162</v>
      </c>
      <c r="H212" s="50" t="s">
        <v>341</v>
      </c>
      <c r="I212" s="50" t="s">
        <v>163</v>
      </c>
      <c r="J212" s="50" t="s">
        <v>164</v>
      </c>
      <c r="K212" s="50" t="s">
        <v>61</v>
      </c>
      <c r="L212" s="50" t="s">
        <v>165</v>
      </c>
      <c r="M212" s="50" t="s">
        <v>166</v>
      </c>
      <c r="N212" s="50" t="s">
        <v>342</v>
      </c>
      <c r="O212" s="50" t="s">
        <v>343</v>
      </c>
      <c r="P212" s="50" t="s">
        <v>66</v>
      </c>
      <c r="Q212" s="50" t="s">
        <v>360</v>
      </c>
      <c r="R212" s="50" t="s">
        <v>76</v>
      </c>
      <c r="S212" s="50" t="s">
        <v>141</v>
      </c>
      <c r="T212" s="50" t="s">
        <v>142</v>
      </c>
      <c r="U212" s="50" t="s">
        <v>61</v>
      </c>
      <c r="V212" s="50" t="s">
        <v>67</v>
      </c>
      <c r="W212" s="51" t="s">
        <v>106</v>
      </c>
      <c r="X212" s="61">
        <v>2</v>
      </c>
      <c r="Y212" s="63">
        <v>2</v>
      </c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ht="14.4" x14ac:dyDescent="0.3">
      <c r="F213" s="49" t="s">
        <v>115</v>
      </c>
      <c r="G213" s="50" t="s">
        <v>162</v>
      </c>
      <c r="H213" s="50" t="s">
        <v>341</v>
      </c>
      <c r="I213" s="50" t="s">
        <v>163</v>
      </c>
      <c r="J213" s="50" t="s">
        <v>164</v>
      </c>
      <c r="K213" s="50" t="s">
        <v>61</v>
      </c>
      <c r="L213" s="50" t="s">
        <v>165</v>
      </c>
      <c r="M213" s="50" t="s">
        <v>166</v>
      </c>
      <c r="N213" s="50" t="s">
        <v>342</v>
      </c>
      <c r="O213" s="50" t="s">
        <v>343</v>
      </c>
      <c r="P213" s="50" t="s">
        <v>66</v>
      </c>
      <c r="Q213" s="50" t="s">
        <v>360</v>
      </c>
      <c r="R213" s="50" t="s">
        <v>193</v>
      </c>
      <c r="S213" s="50" t="s">
        <v>123</v>
      </c>
      <c r="T213" s="50" t="s">
        <v>124</v>
      </c>
      <c r="U213" s="50" t="s">
        <v>61</v>
      </c>
      <c r="V213" s="50" t="s">
        <v>67</v>
      </c>
      <c r="W213" s="51" t="s">
        <v>106</v>
      </c>
      <c r="X213" s="79">
        <v>20</v>
      </c>
      <c r="Y213" s="81">
        <v>20</v>
      </c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ht="14.4" x14ac:dyDescent="0.3">
      <c r="F214" s="49" t="s">
        <v>115</v>
      </c>
      <c r="G214" s="50" t="s">
        <v>162</v>
      </c>
      <c r="H214" s="50" t="s">
        <v>341</v>
      </c>
      <c r="I214" s="50" t="s">
        <v>163</v>
      </c>
      <c r="J214" s="50" t="s">
        <v>164</v>
      </c>
      <c r="K214" s="50" t="s">
        <v>61</v>
      </c>
      <c r="L214" s="50" t="s">
        <v>165</v>
      </c>
      <c r="M214" s="50" t="s">
        <v>166</v>
      </c>
      <c r="N214" s="50" t="s">
        <v>342</v>
      </c>
      <c r="O214" s="50" t="s">
        <v>343</v>
      </c>
      <c r="P214" s="50" t="s">
        <v>66</v>
      </c>
      <c r="Q214" s="50" t="s">
        <v>360</v>
      </c>
      <c r="R214" s="50" t="s">
        <v>194</v>
      </c>
      <c r="S214" s="50" t="s">
        <v>168</v>
      </c>
      <c r="T214" s="50" t="s">
        <v>169</v>
      </c>
      <c r="U214" s="50" t="s">
        <v>61</v>
      </c>
      <c r="V214" s="50" t="s">
        <v>67</v>
      </c>
      <c r="W214" s="51" t="s">
        <v>106</v>
      </c>
      <c r="X214" s="62">
        <v>24</v>
      </c>
      <c r="Y214" s="64">
        <v>24</v>
      </c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ht="14.4" x14ac:dyDescent="0.3">
      <c r="F215" s="49" t="s">
        <v>115</v>
      </c>
      <c r="G215" s="50" t="s">
        <v>162</v>
      </c>
      <c r="H215" s="50" t="s">
        <v>341</v>
      </c>
      <c r="I215" s="50" t="s">
        <v>163</v>
      </c>
      <c r="J215" s="50" t="s">
        <v>164</v>
      </c>
      <c r="K215" s="50" t="s">
        <v>61</v>
      </c>
      <c r="L215" s="50" t="s">
        <v>165</v>
      </c>
      <c r="M215" s="50" t="s">
        <v>166</v>
      </c>
      <c r="N215" s="50" t="s">
        <v>342</v>
      </c>
      <c r="O215" s="50" t="s">
        <v>343</v>
      </c>
      <c r="P215" s="50" t="s">
        <v>66</v>
      </c>
      <c r="Q215" s="50" t="s">
        <v>361</v>
      </c>
      <c r="R215" s="50" t="s">
        <v>76</v>
      </c>
      <c r="S215" s="50" t="s">
        <v>141</v>
      </c>
      <c r="T215" s="50" t="s">
        <v>142</v>
      </c>
      <c r="U215" s="50" t="s">
        <v>61</v>
      </c>
      <c r="V215" s="50" t="s">
        <v>67</v>
      </c>
      <c r="W215" s="51" t="s">
        <v>94</v>
      </c>
      <c r="X215" s="61">
        <v>3</v>
      </c>
      <c r="Y215" s="63">
        <v>3</v>
      </c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ht="14.4" x14ac:dyDescent="0.3">
      <c r="F216" s="49" t="s">
        <v>115</v>
      </c>
      <c r="G216" s="50" t="s">
        <v>162</v>
      </c>
      <c r="H216" s="50" t="s">
        <v>341</v>
      </c>
      <c r="I216" s="50" t="s">
        <v>163</v>
      </c>
      <c r="J216" s="50" t="s">
        <v>164</v>
      </c>
      <c r="K216" s="50" t="s">
        <v>61</v>
      </c>
      <c r="L216" s="50" t="s">
        <v>165</v>
      </c>
      <c r="M216" s="50" t="s">
        <v>166</v>
      </c>
      <c r="N216" s="50" t="s">
        <v>342</v>
      </c>
      <c r="O216" s="50" t="s">
        <v>343</v>
      </c>
      <c r="P216" s="50" t="s">
        <v>66</v>
      </c>
      <c r="Q216" s="50" t="s">
        <v>361</v>
      </c>
      <c r="R216" s="50" t="s">
        <v>206</v>
      </c>
      <c r="S216" s="50" t="s">
        <v>143</v>
      </c>
      <c r="T216" s="50" t="s">
        <v>144</v>
      </c>
      <c r="U216" s="50" t="s">
        <v>61</v>
      </c>
      <c r="V216" s="50" t="s">
        <v>67</v>
      </c>
      <c r="W216" s="51" t="s">
        <v>94</v>
      </c>
      <c r="X216" s="61">
        <v>1</v>
      </c>
      <c r="Y216" s="63">
        <v>1</v>
      </c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ht="14.4" x14ac:dyDescent="0.3">
      <c r="F217" s="49" t="s">
        <v>115</v>
      </c>
      <c r="G217" s="50" t="s">
        <v>162</v>
      </c>
      <c r="H217" s="50" t="s">
        <v>341</v>
      </c>
      <c r="I217" s="50" t="s">
        <v>163</v>
      </c>
      <c r="J217" s="50" t="s">
        <v>164</v>
      </c>
      <c r="K217" s="50" t="s">
        <v>61</v>
      </c>
      <c r="L217" s="50" t="s">
        <v>165</v>
      </c>
      <c r="M217" s="50" t="s">
        <v>166</v>
      </c>
      <c r="N217" s="50" t="s">
        <v>342</v>
      </c>
      <c r="O217" s="50" t="s">
        <v>343</v>
      </c>
      <c r="P217" s="50" t="s">
        <v>66</v>
      </c>
      <c r="Q217" s="50" t="s">
        <v>361</v>
      </c>
      <c r="R217" s="50" t="s">
        <v>348</v>
      </c>
      <c r="S217" s="50" t="s">
        <v>154</v>
      </c>
      <c r="T217" s="50" t="s">
        <v>155</v>
      </c>
      <c r="U217" s="50" t="s">
        <v>61</v>
      </c>
      <c r="V217" s="50" t="s">
        <v>67</v>
      </c>
      <c r="W217" s="51" t="s">
        <v>94</v>
      </c>
      <c r="X217" s="61">
        <v>1</v>
      </c>
      <c r="Y217" s="63">
        <v>1</v>
      </c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ht="14.4" x14ac:dyDescent="0.3">
      <c r="F218" s="49" t="s">
        <v>115</v>
      </c>
      <c r="G218" s="50" t="s">
        <v>162</v>
      </c>
      <c r="H218" s="50" t="s">
        <v>341</v>
      </c>
      <c r="I218" s="50" t="s">
        <v>163</v>
      </c>
      <c r="J218" s="50" t="s">
        <v>164</v>
      </c>
      <c r="K218" s="50" t="s">
        <v>61</v>
      </c>
      <c r="L218" s="50" t="s">
        <v>165</v>
      </c>
      <c r="M218" s="50" t="s">
        <v>166</v>
      </c>
      <c r="N218" s="50" t="s">
        <v>342</v>
      </c>
      <c r="O218" s="50" t="s">
        <v>343</v>
      </c>
      <c r="P218" s="50" t="s">
        <v>66</v>
      </c>
      <c r="Q218" s="50" t="s">
        <v>361</v>
      </c>
      <c r="R218" s="50" t="s">
        <v>193</v>
      </c>
      <c r="S218" s="50" t="s">
        <v>123</v>
      </c>
      <c r="T218" s="50" t="s">
        <v>124</v>
      </c>
      <c r="U218" s="50" t="s">
        <v>61</v>
      </c>
      <c r="V218" s="50" t="s">
        <v>67</v>
      </c>
      <c r="W218" s="51" t="s">
        <v>94</v>
      </c>
      <c r="X218" s="79">
        <v>60</v>
      </c>
      <c r="Y218" s="81">
        <v>60</v>
      </c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ht="14.4" x14ac:dyDescent="0.3">
      <c r="F219" s="49" t="s">
        <v>115</v>
      </c>
      <c r="G219" s="50" t="s">
        <v>162</v>
      </c>
      <c r="H219" s="50" t="s">
        <v>341</v>
      </c>
      <c r="I219" s="50" t="s">
        <v>163</v>
      </c>
      <c r="J219" s="50" t="s">
        <v>164</v>
      </c>
      <c r="K219" s="50" t="s">
        <v>61</v>
      </c>
      <c r="L219" s="50" t="s">
        <v>165</v>
      </c>
      <c r="M219" s="50" t="s">
        <v>166</v>
      </c>
      <c r="N219" s="50" t="s">
        <v>342</v>
      </c>
      <c r="O219" s="50" t="s">
        <v>343</v>
      </c>
      <c r="P219" s="50" t="s">
        <v>66</v>
      </c>
      <c r="Q219" s="50" t="s">
        <v>361</v>
      </c>
      <c r="R219" s="50" t="s">
        <v>194</v>
      </c>
      <c r="S219" s="50" t="s">
        <v>168</v>
      </c>
      <c r="T219" s="50" t="s">
        <v>169</v>
      </c>
      <c r="U219" s="50" t="s">
        <v>61</v>
      </c>
      <c r="V219" s="50" t="s">
        <v>67</v>
      </c>
      <c r="W219" s="51" t="s">
        <v>94</v>
      </c>
      <c r="X219" s="62">
        <v>72</v>
      </c>
      <c r="Y219" s="64">
        <v>72</v>
      </c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ht="14.4" x14ac:dyDescent="0.3">
      <c r="F220" s="49" t="s">
        <v>115</v>
      </c>
      <c r="G220" s="50" t="s">
        <v>162</v>
      </c>
      <c r="H220" s="50" t="s">
        <v>341</v>
      </c>
      <c r="I220" s="50" t="s">
        <v>163</v>
      </c>
      <c r="J220" s="50" t="s">
        <v>164</v>
      </c>
      <c r="K220" s="50" t="s">
        <v>61</v>
      </c>
      <c r="L220" s="50" t="s">
        <v>165</v>
      </c>
      <c r="M220" s="50" t="s">
        <v>166</v>
      </c>
      <c r="N220" s="50" t="s">
        <v>342</v>
      </c>
      <c r="O220" s="50" t="s">
        <v>343</v>
      </c>
      <c r="P220" s="50" t="s">
        <v>66</v>
      </c>
      <c r="Q220" s="50" t="s">
        <v>362</v>
      </c>
      <c r="R220" s="50" t="s">
        <v>193</v>
      </c>
      <c r="S220" s="50" t="s">
        <v>123</v>
      </c>
      <c r="T220" s="50" t="s">
        <v>124</v>
      </c>
      <c r="U220" s="50" t="s">
        <v>61</v>
      </c>
      <c r="V220" s="50" t="s">
        <v>67</v>
      </c>
      <c r="W220" s="51" t="s">
        <v>105</v>
      </c>
      <c r="X220" s="79">
        <v>20</v>
      </c>
      <c r="Y220" s="81">
        <v>20</v>
      </c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ht="14.4" x14ac:dyDescent="0.3">
      <c r="F221" s="49" t="s">
        <v>115</v>
      </c>
      <c r="G221" s="50" t="s">
        <v>162</v>
      </c>
      <c r="H221" s="50" t="s">
        <v>341</v>
      </c>
      <c r="I221" s="50" t="s">
        <v>163</v>
      </c>
      <c r="J221" s="50" t="s">
        <v>164</v>
      </c>
      <c r="K221" s="50" t="s">
        <v>61</v>
      </c>
      <c r="L221" s="50" t="s">
        <v>165</v>
      </c>
      <c r="M221" s="50" t="s">
        <v>166</v>
      </c>
      <c r="N221" s="50" t="s">
        <v>342</v>
      </c>
      <c r="O221" s="50" t="s">
        <v>343</v>
      </c>
      <c r="P221" s="50" t="s">
        <v>66</v>
      </c>
      <c r="Q221" s="50" t="s">
        <v>363</v>
      </c>
      <c r="R221" s="50" t="s">
        <v>76</v>
      </c>
      <c r="S221" s="50" t="s">
        <v>141</v>
      </c>
      <c r="T221" s="50" t="s">
        <v>142</v>
      </c>
      <c r="U221" s="50" t="s">
        <v>61</v>
      </c>
      <c r="V221" s="50" t="s">
        <v>67</v>
      </c>
      <c r="W221" s="51" t="s">
        <v>90</v>
      </c>
      <c r="X221" s="61">
        <v>3</v>
      </c>
      <c r="Y221" s="63">
        <v>3</v>
      </c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ht="14.4" x14ac:dyDescent="0.3">
      <c r="F222" s="49" t="s">
        <v>115</v>
      </c>
      <c r="G222" s="50" t="s">
        <v>162</v>
      </c>
      <c r="H222" s="50" t="s">
        <v>341</v>
      </c>
      <c r="I222" s="50" t="s">
        <v>163</v>
      </c>
      <c r="J222" s="50" t="s">
        <v>164</v>
      </c>
      <c r="K222" s="50" t="s">
        <v>61</v>
      </c>
      <c r="L222" s="50" t="s">
        <v>165</v>
      </c>
      <c r="M222" s="50" t="s">
        <v>166</v>
      </c>
      <c r="N222" s="50" t="s">
        <v>342</v>
      </c>
      <c r="O222" s="50" t="s">
        <v>343</v>
      </c>
      <c r="P222" s="50" t="s">
        <v>66</v>
      </c>
      <c r="Q222" s="50" t="s">
        <v>363</v>
      </c>
      <c r="R222" s="50" t="s">
        <v>193</v>
      </c>
      <c r="S222" s="50" t="s">
        <v>123</v>
      </c>
      <c r="T222" s="50" t="s">
        <v>124</v>
      </c>
      <c r="U222" s="50" t="s">
        <v>61</v>
      </c>
      <c r="V222" s="50" t="s">
        <v>67</v>
      </c>
      <c r="W222" s="51" t="s">
        <v>90</v>
      </c>
      <c r="X222" s="79">
        <v>60</v>
      </c>
      <c r="Y222" s="81">
        <v>60</v>
      </c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ht="14.4" x14ac:dyDescent="0.3">
      <c r="F223" s="49" t="s">
        <v>115</v>
      </c>
      <c r="G223" s="50" t="s">
        <v>162</v>
      </c>
      <c r="H223" s="50" t="s">
        <v>341</v>
      </c>
      <c r="I223" s="50" t="s">
        <v>163</v>
      </c>
      <c r="J223" s="50" t="s">
        <v>164</v>
      </c>
      <c r="K223" s="50" t="s">
        <v>61</v>
      </c>
      <c r="L223" s="50" t="s">
        <v>165</v>
      </c>
      <c r="M223" s="50" t="s">
        <v>166</v>
      </c>
      <c r="N223" s="50" t="s">
        <v>342</v>
      </c>
      <c r="O223" s="50" t="s">
        <v>343</v>
      </c>
      <c r="P223" s="50" t="s">
        <v>66</v>
      </c>
      <c r="Q223" s="50" t="s">
        <v>363</v>
      </c>
      <c r="R223" s="50" t="s">
        <v>194</v>
      </c>
      <c r="S223" s="50" t="s">
        <v>168</v>
      </c>
      <c r="T223" s="50" t="s">
        <v>169</v>
      </c>
      <c r="U223" s="50" t="s">
        <v>61</v>
      </c>
      <c r="V223" s="50" t="s">
        <v>67</v>
      </c>
      <c r="W223" s="51" t="s">
        <v>90</v>
      </c>
      <c r="X223" s="62">
        <v>72</v>
      </c>
      <c r="Y223" s="64">
        <v>72</v>
      </c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ht="14.4" x14ac:dyDescent="0.3">
      <c r="F224" s="49" t="s">
        <v>115</v>
      </c>
      <c r="G224" s="50" t="s">
        <v>162</v>
      </c>
      <c r="H224" s="50" t="s">
        <v>341</v>
      </c>
      <c r="I224" s="50" t="s">
        <v>163</v>
      </c>
      <c r="J224" s="50" t="s">
        <v>164</v>
      </c>
      <c r="K224" s="50" t="s">
        <v>61</v>
      </c>
      <c r="L224" s="50" t="s">
        <v>165</v>
      </c>
      <c r="M224" s="50" t="s">
        <v>166</v>
      </c>
      <c r="N224" s="50" t="s">
        <v>342</v>
      </c>
      <c r="O224" s="50" t="s">
        <v>343</v>
      </c>
      <c r="P224" s="50" t="s">
        <v>66</v>
      </c>
      <c r="Q224" s="50" t="s">
        <v>364</v>
      </c>
      <c r="R224" s="50" t="s">
        <v>76</v>
      </c>
      <c r="S224" s="50" t="s">
        <v>141</v>
      </c>
      <c r="T224" s="50" t="s">
        <v>142</v>
      </c>
      <c r="U224" s="50" t="s">
        <v>61</v>
      </c>
      <c r="V224" s="50" t="s">
        <v>67</v>
      </c>
      <c r="W224" s="51" t="s">
        <v>101</v>
      </c>
      <c r="X224" s="61">
        <v>3</v>
      </c>
      <c r="Y224" s="63">
        <v>3</v>
      </c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ht="14.4" x14ac:dyDescent="0.3">
      <c r="F225" s="49" t="s">
        <v>115</v>
      </c>
      <c r="G225" s="50" t="s">
        <v>162</v>
      </c>
      <c r="H225" s="50" t="s">
        <v>341</v>
      </c>
      <c r="I225" s="50" t="s">
        <v>163</v>
      </c>
      <c r="J225" s="50" t="s">
        <v>164</v>
      </c>
      <c r="K225" s="50" t="s">
        <v>61</v>
      </c>
      <c r="L225" s="50" t="s">
        <v>165</v>
      </c>
      <c r="M225" s="50" t="s">
        <v>166</v>
      </c>
      <c r="N225" s="50" t="s">
        <v>342</v>
      </c>
      <c r="O225" s="50" t="s">
        <v>343</v>
      </c>
      <c r="P225" s="50" t="s">
        <v>66</v>
      </c>
      <c r="Q225" s="50" t="s">
        <v>364</v>
      </c>
      <c r="R225" s="50" t="s">
        <v>206</v>
      </c>
      <c r="S225" s="50" t="s">
        <v>143</v>
      </c>
      <c r="T225" s="50" t="s">
        <v>144</v>
      </c>
      <c r="U225" s="50" t="s">
        <v>61</v>
      </c>
      <c r="V225" s="50" t="s">
        <v>67</v>
      </c>
      <c r="W225" s="51" t="s">
        <v>101</v>
      </c>
      <c r="X225" s="61">
        <v>1</v>
      </c>
      <c r="Y225" s="63">
        <v>1</v>
      </c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ht="14.4" x14ac:dyDescent="0.3">
      <c r="F226" s="49" t="s">
        <v>115</v>
      </c>
      <c r="G226" s="50" t="s">
        <v>162</v>
      </c>
      <c r="H226" s="50" t="s">
        <v>341</v>
      </c>
      <c r="I226" s="50" t="s">
        <v>163</v>
      </c>
      <c r="J226" s="50" t="s">
        <v>164</v>
      </c>
      <c r="K226" s="50" t="s">
        <v>61</v>
      </c>
      <c r="L226" s="50" t="s">
        <v>165</v>
      </c>
      <c r="M226" s="50" t="s">
        <v>166</v>
      </c>
      <c r="N226" s="50" t="s">
        <v>342</v>
      </c>
      <c r="O226" s="50" t="s">
        <v>343</v>
      </c>
      <c r="P226" s="50" t="s">
        <v>66</v>
      </c>
      <c r="Q226" s="50" t="s">
        <v>364</v>
      </c>
      <c r="R226" s="50" t="s">
        <v>193</v>
      </c>
      <c r="S226" s="50" t="s">
        <v>123</v>
      </c>
      <c r="T226" s="50" t="s">
        <v>124</v>
      </c>
      <c r="U226" s="50" t="s">
        <v>61</v>
      </c>
      <c r="V226" s="50" t="s">
        <v>67</v>
      </c>
      <c r="W226" s="51" t="s">
        <v>101</v>
      </c>
      <c r="X226" s="79">
        <v>40</v>
      </c>
      <c r="Y226" s="81">
        <v>40</v>
      </c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ht="14.4" x14ac:dyDescent="0.3">
      <c r="F227" s="49" t="s">
        <v>115</v>
      </c>
      <c r="G227" s="50" t="s">
        <v>162</v>
      </c>
      <c r="H227" s="50" t="s">
        <v>341</v>
      </c>
      <c r="I227" s="50" t="s">
        <v>163</v>
      </c>
      <c r="J227" s="50" t="s">
        <v>164</v>
      </c>
      <c r="K227" s="50" t="s">
        <v>61</v>
      </c>
      <c r="L227" s="50" t="s">
        <v>165</v>
      </c>
      <c r="M227" s="50" t="s">
        <v>166</v>
      </c>
      <c r="N227" s="50" t="s">
        <v>342</v>
      </c>
      <c r="O227" s="50" t="s">
        <v>343</v>
      </c>
      <c r="P227" s="50" t="s">
        <v>66</v>
      </c>
      <c r="Q227" s="50" t="s">
        <v>364</v>
      </c>
      <c r="R227" s="50" t="s">
        <v>194</v>
      </c>
      <c r="S227" s="50" t="s">
        <v>168</v>
      </c>
      <c r="T227" s="50" t="s">
        <v>169</v>
      </c>
      <c r="U227" s="50" t="s">
        <v>61</v>
      </c>
      <c r="V227" s="50" t="s">
        <v>67</v>
      </c>
      <c r="W227" s="51" t="s">
        <v>101</v>
      </c>
      <c r="X227" s="62">
        <v>72</v>
      </c>
      <c r="Y227" s="64">
        <v>72</v>
      </c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ht="14.4" x14ac:dyDescent="0.3">
      <c r="F228" s="49" t="s">
        <v>115</v>
      </c>
      <c r="G228" s="50" t="s">
        <v>162</v>
      </c>
      <c r="H228" s="50" t="s">
        <v>341</v>
      </c>
      <c r="I228" s="50" t="s">
        <v>163</v>
      </c>
      <c r="J228" s="50" t="s">
        <v>164</v>
      </c>
      <c r="K228" s="50" t="s">
        <v>61</v>
      </c>
      <c r="L228" s="50" t="s">
        <v>165</v>
      </c>
      <c r="M228" s="50" t="s">
        <v>166</v>
      </c>
      <c r="N228" s="50" t="s">
        <v>342</v>
      </c>
      <c r="O228" s="50" t="s">
        <v>343</v>
      </c>
      <c r="P228" s="50" t="s">
        <v>66</v>
      </c>
      <c r="Q228" s="50" t="s">
        <v>365</v>
      </c>
      <c r="R228" s="50" t="s">
        <v>76</v>
      </c>
      <c r="S228" s="50" t="s">
        <v>141</v>
      </c>
      <c r="T228" s="50" t="s">
        <v>142</v>
      </c>
      <c r="U228" s="50" t="s">
        <v>61</v>
      </c>
      <c r="V228" s="50" t="s">
        <v>67</v>
      </c>
      <c r="W228" s="51" t="s">
        <v>95</v>
      </c>
      <c r="X228" s="61">
        <v>3</v>
      </c>
      <c r="Y228" s="63">
        <v>3</v>
      </c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ht="14.4" x14ac:dyDescent="0.3">
      <c r="F229" s="49" t="s">
        <v>115</v>
      </c>
      <c r="G229" s="50" t="s">
        <v>162</v>
      </c>
      <c r="H229" s="50" t="s">
        <v>341</v>
      </c>
      <c r="I229" s="50" t="s">
        <v>163</v>
      </c>
      <c r="J229" s="50" t="s">
        <v>164</v>
      </c>
      <c r="K229" s="50" t="s">
        <v>61</v>
      </c>
      <c r="L229" s="50" t="s">
        <v>165</v>
      </c>
      <c r="M229" s="50" t="s">
        <v>166</v>
      </c>
      <c r="N229" s="50" t="s">
        <v>342</v>
      </c>
      <c r="O229" s="50" t="s">
        <v>343</v>
      </c>
      <c r="P229" s="50" t="s">
        <v>66</v>
      </c>
      <c r="Q229" s="50" t="s">
        <v>365</v>
      </c>
      <c r="R229" s="50" t="s">
        <v>206</v>
      </c>
      <c r="S229" s="50" t="s">
        <v>143</v>
      </c>
      <c r="T229" s="50" t="s">
        <v>144</v>
      </c>
      <c r="U229" s="50" t="s">
        <v>61</v>
      </c>
      <c r="V229" s="50" t="s">
        <v>67</v>
      </c>
      <c r="W229" s="51" t="s">
        <v>95</v>
      </c>
      <c r="X229" s="61">
        <v>1</v>
      </c>
      <c r="Y229" s="63">
        <v>1</v>
      </c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ht="14.4" x14ac:dyDescent="0.3">
      <c r="F230" s="49" t="s">
        <v>115</v>
      </c>
      <c r="G230" s="50" t="s">
        <v>162</v>
      </c>
      <c r="H230" s="50" t="s">
        <v>341</v>
      </c>
      <c r="I230" s="50" t="s">
        <v>163</v>
      </c>
      <c r="J230" s="50" t="s">
        <v>164</v>
      </c>
      <c r="K230" s="50" t="s">
        <v>61</v>
      </c>
      <c r="L230" s="50" t="s">
        <v>165</v>
      </c>
      <c r="M230" s="50" t="s">
        <v>166</v>
      </c>
      <c r="N230" s="50" t="s">
        <v>342</v>
      </c>
      <c r="O230" s="50" t="s">
        <v>343</v>
      </c>
      <c r="P230" s="50" t="s">
        <v>66</v>
      </c>
      <c r="Q230" s="50" t="s">
        <v>365</v>
      </c>
      <c r="R230" s="50" t="s">
        <v>348</v>
      </c>
      <c r="S230" s="50" t="s">
        <v>154</v>
      </c>
      <c r="T230" s="50" t="s">
        <v>155</v>
      </c>
      <c r="U230" s="50" t="s">
        <v>61</v>
      </c>
      <c r="V230" s="50" t="s">
        <v>67</v>
      </c>
      <c r="W230" s="51" t="s">
        <v>95</v>
      </c>
      <c r="X230" s="61">
        <v>1</v>
      </c>
      <c r="Y230" s="63">
        <v>1</v>
      </c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ht="14.4" x14ac:dyDescent="0.3">
      <c r="F231" s="49" t="s">
        <v>115</v>
      </c>
      <c r="G231" s="50" t="s">
        <v>162</v>
      </c>
      <c r="H231" s="50" t="s">
        <v>341</v>
      </c>
      <c r="I231" s="50" t="s">
        <v>163</v>
      </c>
      <c r="J231" s="50" t="s">
        <v>164</v>
      </c>
      <c r="K231" s="50" t="s">
        <v>61</v>
      </c>
      <c r="L231" s="50" t="s">
        <v>165</v>
      </c>
      <c r="M231" s="50" t="s">
        <v>166</v>
      </c>
      <c r="N231" s="50" t="s">
        <v>342</v>
      </c>
      <c r="O231" s="50" t="s">
        <v>343</v>
      </c>
      <c r="P231" s="50" t="s">
        <v>66</v>
      </c>
      <c r="Q231" s="50" t="s">
        <v>365</v>
      </c>
      <c r="R231" s="50" t="s">
        <v>193</v>
      </c>
      <c r="S231" s="50" t="s">
        <v>123</v>
      </c>
      <c r="T231" s="50" t="s">
        <v>124</v>
      </c>
      <c r="U231" s="50" t="s">
        <v>61</v>
      </c>
      <c r="V231" s="50" t="s">
        <v>67</v>
      </c>
      <c r="W231" s="51" t="s">
        <v>95</v>
      </c>
      <c r="X231" s="79">
        <v>60</v>
      </c>
      <c r="Y231" s="81">
        <v>60</v>
      </c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ht="14.4" x14ac:dyDescent="0.3">
      <c r="F232" s="49" t="s">
        <v>115</v>
      </c>
      <c r="G232" s="50" t="s">
        <v>162</v>
      </c>
      <c r="H232" s="50" t="s">
        <v>341</v>
      </c>
      <c r="I232" s="50" t="s">
        <v>163</v>
      </c>
      <c r="J232" s="50" t="s">
        <v>164</v>
      </c>
      <c r="K232" s="50" t="s">
        <v>61</v>
      </c>
      <c r="L232" s="50" t="s">
        <v>165</v>
      </c>
      <c r="M232" s="50" t="s">
        <v>166</v>
      </c>
      <c r="N232" s="50" t="s">
        <v>342</v>
      </c>
      <c r="O232" s="50" t="s">
        <v>343</v>
      </c>
      <c r="P232" s="50" t="s">
        <v>66</v>
      </c>
      <c r="Q232" s="50" t="s">
        <v>365</v>
      </c>
      <c r="R232" s="50" t="s">
        <v>194</v>
      </c>
      <c r="S232" s="50" t="s">
        <v>168</v>
      </c>
      <c r="T232" s="50" t="s">
        <v>169</v>
      </c>
      <c r="U232" s="50" t="s">
        <v>61</v>
      </c>
      <c r="V232" s="50" t="s">
        <v>67</v>
      </c>
      <c r="W232" s="51" t="s">
        <v>95</v>
      </c>
      <c r="X232" s="62">
        <v>72</v>
      </c>
      <c r="Y232" s="64">
        <v>72</v>
      </c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ht="14.4" x14ac:dyDescent="0.3">
      <c r="F233" s="49" t="s">
        <v>115</v>
      </c>
      <c r="G233" s="50" t="s">
        <v>162</v>
      </c>
      <c r="H233" s="50" t="s">
        <v>341</v>
      </c>
      <c r="I233" s="50" t="s">
        <v>163</v>
      </c>
      <c r="J233" s="50" t="s">
        <v>164</v>
      </c>
      <c r="K233" s="50" t="s">
        <v>61</v>
      </c>
      <c r="L233" s="50" t="s">
        <v>165</v>
      </c>
      <c r="M233" s="50" t="s">
        <v>166</v>
      </c>
      <c r="N233" s="50" t="s">
        <v>342</v>
      </c>
      <c r="O233" s="50" t="s">
        <v>343</v>
      </c>
      <c r="P233" s="50" t="s">
        <v>66</v>
      </c>
      <c r="Q233" s="50" t="s">
        <v>366</v>
      </c>
      <c r="R233" s="50" t="s">
        <v>76</v>
      </c>
      <c r="S233" s="50" t="s">
        <v>141</v>
      </c>
      <c r="T233" s="50" t="s">
        <v>142</v>
      </c>
      <c r="U233" s="50" t="s">
        <v>61</v>
      </c>
      <c r="V233" s="50" t="s">
        <v>67</v>
      </c>
      <c r="W233" s="51" t="s">
        <v>367</v>
      </c>
      <c r="X233" s="61">
        <v>3</v>
      </c>
      <c r="Y233" s="63">
        <v>3</v>
      </c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ht="14.4" x14ac:dyDescent="0.3">
      <c r="F234" s="49" t="s">
        <v>115</v>
      </c>
      <c r="G234" s="50" t="s">
        <v>162</v>
      </c>
      <c r="H234" s="50" t="s">
        <v>341</v>
      </c>
      <c r="I234" s="50" t="s">
        <v>163</v>
      </c>
      <c r="J234" s="50" t="s">
        <v>164</v>
      </c>
      <c r="K234" s="50" t="s">
        <v>61</v>
      </c>
      <c r="L234" s="50" t="s">
        <v>165</v>
      </c>
      <c r="M234" s="50" t="s">
        <v>166</v>
      </c>
      <c r="N234" s="50" t="s">
        <v>342</v>
      </c>
      <c r="O234" s="50" t="s">
        <v>343</v>
      </c>
      <c r="P234" s="50" t="s">
        <v>66</v>
      </c>
      <c r="Q234" s="50" t="s">
        <v>368</v>
      </c>
      <c r="R234" s="50" t="s">
        <v>76</v>
      </c>
      <c r="S234" s="50" t="s">
        <v>141</v>
      </c>
      <c r="T234" s="50" t="s">
        <v>142</v>
      </c>
      <c r="U234" s="50" t="s">
        <v>61</v>
      </c>
      <c r="V234" s="50" t="s">
        <v>67</v>
      </c>
      <c r="W234" s="51" t="s">
        <v>218</v>
      </c>
      <c r="X234" s="61">
        <v>9</v>
      </c>
      <c r="Y234" s="63">
        <v>9</v>
      </c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ht="14.4" x14ac:dyDescent="0.3">
      <c r="F235" s="49" t="s">
        <v>115</v>
      </c>
      <c r="G235" s="50" t="s">
        <v>162</v>
      </c>
      <c r="H235" s="50" t="s">
        <v>341</v>
      </c>
      <c r="I235" s="50" t="s">
        <v>163</v>
      </c>
      <c r="J235" s="50" t="s">
        <v>164</v>
      </c>
      <c r="K235" s="50" t="s">
        <v>61</v>
      </c>
      <c r="L235" s="50" t="s">
        <v>165</v>
      </c>
      <c r="M235" s="50" t="s">
        <v>166</v>
      </c>
      <c r="N235" s="50" t="s">
        <v>342</v>
      </c>
      <c r="O235" s="50" t="s">
        <v>343</v>
      </c>
      <c r="P235" s="50" t="s">
        <v>66</v>
      </c>
      <c r="Q235" s="50" t="s">
        <v>369</v>
      </c>
      <c r="R235" s="50" t="s">
        <v>76</v>
      </c>
      <c r="S235" s="50" t="s">
        <v>141</v>
      </c>
      <c r="T235" s="50" t="s">
        <v>142</v>
      </c>
      <c r="U235" s="50" t="s">
        <v>61</v>
      </c>
      <c r="V235" s="50" t="s">
        <v>67</v>
      </c>
      <c r="W235" s="51" t="s">
        <v>370</v>
      </c>
      <c r="X235" s="61">
        <v>9</v>
      </c>
      <c r="Y235" s="63">
        <v>9</v>
      </c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ht="14.4" x14ac:dyDescent="0.3">
      <c r="F236" s="49" t="s">
        <v>115</v>
      </c>
      <c r="G236" s="50" t="s">
        <v>162</v>
      </c>
      <c r="H236" s="50" t="s">
        <v>341</v>
      </c>
      <c r="I236" s="50" t="s">
        <v>163</v>
      </c>
      <c r="J236" s="50" t="s">
        <v>164</v>
      </c>
      <c r="K236" s="50" t="s">
        <v>61</v>
      </c>
      <c r="L236" s="50" t="s">
        <v>165</v>
      </c>
      <c r="M236" s="50" t="s">
        <v>166</v>
      </c>
      <c r="N236" s="50" t="s">
        <v>342</v>
      </c>
      <c r="O236" s="50" t="s">
        <v>343</v>
      </c>
      <c r="P236" s="50" t="s">
        <v>66</v>
      </c>
      <c r="Q236" s="50" t="s">
        <v>369</v>
      </c>
      <c r="R236" s="50" t="s">
        <v>193</v>
      </c>
      <c r="S236" s="50" t="s">
        <v>123</v>
      </c>
      <c r="T236" s="50" t="s">
        <v>124</v>
      </c>
      <c r="U236" s="50" t="s">
        <v>61</v>
      </c>
      <c r="V236" s="50" t="s">
        <v>67</v>
      </c>
      <c r="W236" s="51" t="s">
        <v>370</v>
      </c>
      <c r="X236" s="79">
        <v>60</v>
      </c>
      <c r="Y236" s="81">
        <v>60</v>
      </c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ht="14.4" x14ac:dyDescent="0.3">
      <c r="F237" s="49" t="s">
        <v>115</v>
      </c>
      <c r="G237" s="50" t="s">
        <v>162</v>
      </c>
      <c r="H237" s="50" t="s">
        <v>341</v>
      </c>
      <c r="I237" s="50" t="s">
        <v>163</v>
      </c>
      <c r="J237" s="50" t="s">
        <v>164</v>
      </c>
      <c r="K237" s="50" t="s">
        <v>61</v>
      </c>
      <c r="L237" s="50" t="s">
        <v>165</v>
      </c>
      <c r="M237" s="50" t="s">
        <v>166</v>
      </c>
      <c r="N237" s="50" t="s">
        <v>342</v>
      </c>
      <c r="O237" s="50" t="s">
        <v>343</v>
      </c>
      <c r="P237" s="50" t="s">
        <v>66</v>
      </c>
      <c r="Q237" s="50" t="s">
        <v>371</v>
      </c>
      <c r="R237" s="50" t="s">
        <v>76</v>
      </c>
      <c r="S237" s="50" t="s">
        <v>141</v>
      </c>
      <c r="T237" s="50" t="s">
        <v>142</v>
      </c>
      <c r="U237" s="50" t="s">
        <v>61</v>
      </c>
      <c r="V237" s="50" t="s">
        <v>67</v>
      </c>
      <c r="W237" s="51" t="s">
        <v>372</v>
      </c>
      <c r="X237" s="61">
        <v>12</v>
      </c>
      <c r="Y237" s="63">
        <v>12</v>
      </c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ht="14.4" x14ac:dyDescent="0.3">
      <c r="F238" s="49" t="s">
        <v>115</v>
      </c>
      <c r="G238" s="50" t="s">
        <v>162</v>
      </c>
      <c r="H238" s="50" t="s">
        <v>341</v>
      </c>
      <c r="I238" s="50" t="s">
        <v>163</v>
      </c>
      <c r="J238" s="50" t="s">
        <v>164</v>
      </c>
      <c r="K238" s="50" t="s">
        <v>61</v>
      </c>
      <c r="L238" s="50" t="s">
        <v>165</v>
      </c>
      <c r="M238" s="50" t="s">
        <v>166</v>
      </c>
      <c r="N238" s="50" t="s">
        <v>342</v>
      </c>
      <c r="O238" s="50" t="s">
        <v>343</v>
      </c>
      <c r="P238" s="50" t="s">
        <v>66</v>
      </c>
      <c r="Q238" s="50" t="s">
        <v>371</v>
      </c>
      <c r="R238" s="50" t="s">
        <v>193</v>
      </c>
      <c r="S238" s="50" t="s">
        <v>123</v>
      </c>
      <c r="T238" s="50" t="s">
        <v>124</v>
      </c>
      <c r="U238" s="50" t="s">
        <v>61</v>
      </c>
      <c r="V238" s="50" t="s">
        <v>67</v>
      </c>
      <c r="W238" s="51" t="s">
        <v>372</v>
      </c>
      <c r="X238" s="79">
        <v>40</v>
      </c>
      <c r="Y238" s="81">
        <v>40</v>
      </c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ht="14.4" x14ac:dyDescent="0.3">
      <c r="F239" s="49" t="s">
        <v>115</v>
      </c>
      <c r="G239" s="50" t="s">
        <v>162</v>
      </c>
      <c r="H239" s="50" t="s">
        <v>341</v>
      </c>
      <c r="I239" s="50" t="s">
        <v>163</v>
      </c>
      <c r="J239" s="50" t="s">
        <v>164</v>
      </c>
      <c r="K239" s="50" t="s">
        <v>61</v>
      </c>
      <c r="L239" s="50" t="s">
        <v>165</v>
      </c>
      <c r="M239" s="50" t="s">
        <v>166</v>
      </c>
      <c r="N239" s="50" t="s">
        <v>342</v>
      </c>
      <c r="O239" s="50" t="s">
        <v>343</v>
      </c>
      <c r="P239" s="50" t="s">
        <v>66</v>
      </c>
      <c r="Q239" s="50" t="s">
        <v>371</v>
      </c>
      <c r="R239" s="50" t="s">
        <v>194</v>
      </c>
      <c r="S239" s="50" t="s">
        <v>168</v>
      </c>
      <c r="T239" s="50" t="s">
        <v>169</v>
      </c>
      <c r="U239" s="50" t="s">
        <v>61</v>
      </c>
      <c r="V239" s="50" t="s">
        <v>67</v>
      </c>
      <c r="W239" s="51" t="s">
        <v>372</v>
      </c>
      <c r="X239" s="62">
        <v>48</v>
      </c>
      <c r="Y239" s="64">
        <v>48</v>
      </c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ht="14.4" x14ac:dyDescent="0.3">
      <c r="F240" s="49" t="s">
        <v>115</v>
      </c>
      <c r="G240" s="50" t="s">
        <v>162</v>
      </c>
      <c r="H240" s="50" t="s">
        <v>341</v>
      </c>
      <c r="I240" s="50" t="s">
        <v>163</v>
      </c>
      <c r="J240" s="50" t="s">
        <v>164</v>
      </c>
      <c r="K240" s="50" t="s">
        <v>61</v>
      </c>
      <c r="L240" s="50" t="s">
        <v>165</v>
      </c>
      <c r="M240" s="50" t="s">
        <v>166</v>
      </c>
      <c r="N240" s="50" t="s">
        <v>342</v>
      </c>
      <c r="O240" s="50" t="s">
        <v>343</v>
      </c>
      <c r="P240" s="50" t="s">
        <v>66</v>
      </c>
      <c r="Q240" s="50" t="s">
        <v>373</v>
      </c>
      <c r="R240" s="50" t="s">
        <v>76</v>
      </c>
      <c r="S240" s="50" t="s">
        <v>141</v>
      </c>
      <c r="T240" s="50" t="s">
        <v>142</v>
      </c>
      <c r="U240" s="50" t="s">
        <v>61</v>
      </c>
      <c r="V240" s="50" t="s">
        <v>67</v>
      </c>
      <c r="W240" s="51" t="s">
        <v>224</v>
      </c>
      <c r="X240" s="61">
        <v>8</v>
      </c>
      <c r="Y240" s="63">
        <v>8</v>
      </c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ht="14.4" x14ac:dyDescent="0.3">
      <c r="F241" s="49" t="s">
        <v>115</v>
      </c>
      <c r="G241" s="50" t="s">
        <v>162</v>
      </c>
      <c r="H241" s="50" t="s">
        <v>341</v>
      </c>
      <c r="I241" s="50" t="s">
        <v>163</v>
      </c>
      <c r="J241" s="50" t="s">
        <v>164</v>
      </c>
      <c r="K241" s="50" t="s">
        <v>61</v>
      </c>
      <c r="L241" s="50" t="s">
        <v>165</v>
      </c>
      <c r="M241" s="50" t="s">
        <v>166</v>
      </c>
      <c r="N241" s="50" t="s">
        <v>342</v>
      </c>
      <c r="O241" s="50" t="s">
        <v>343</v>
      </c>
      <c r="P241" s="50" t="s">
        <v>66</v>
      </c>
      <c r="Q241" s="50" t="s">
        <v>374</v>
      </c>
      <c r="R241" s="50" t="s">
        <v>193</v>
      </c>
      <c r="S241" s="50" t="s">
        <v>123</v>
      </c>
      <c r="T241" s="50" t="s">
        <v>124</v>
      </c>
      <c r="U241" s="50" t="s">
        <v>61</v>
      </c>
      <c r="V241" s="50" t="s">
        <v>67</v>
      </c>
      <c r="W241" s="51" t="s">
        <v>226</v>
      </c>
      <c r="X241" s="79">
        <v>60</v>
      </c>
      <c r="Y241" s="81">
        <v>60</v>
      </c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ht="14.4" x14ac:dyDescent="0.3">
      <c r="F242" s="49" t="s">
        <v>115</v>
      </c>
      <c r="G242" s="50" t="s">
        <v>162</v>
      </c>
      <c r="H242" s="50" t="s">
        <v>341</v>
      </c>
      <c r="I242" s="50" t="s">
        <v>163</v>
      </c>
      <c r="J242" s="50" t="s">
        <v>164</v>
      </c>
      <c r="K242" s="50" t="s">
        <v>61</v>
      </c>
      <c r="L242" s="50" t="s">
        <v>165</v>
      </c>
      <c r="M242" s="50" t="s">
        <v>166</v>
      </c>
      <c r="N242" s="50" t="s">
        <v>342</v>
      </c>
      <c r="O242" s="50" t="s">
        <v>343</v>
      </c>
      <c r="P242" s="50" t="s">
        <v>66</v>
      </c>
      <c r="Q242" s="50" t="s">
        <v>374</v>
      </c>
      <c r="R242" s="50" t="s">
        <v>194</v>
      </c>
      <c r="S242" s="50" t="s">
        <v>168</v>
      </c>
      <c r="T242" s="50" t="s">
        <v>169</v>
      </c>
      <c r="U242" s="50" t="s">
        <v>61</v>
      </c>
      <c r="V242" s="50" t="s">
        <v>67</v>
      </c>
      <c r="W242" s="51" t="s">
        <v>226</v>
      </c>
      <c r="X242" s="62">
        <v>48</v>
      </c>
      <c r="Y242" s="64">
        <v>48</v>
      </c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ht="14.4" x14ac:dyDescent="0.3">
      <c r="F243" s="49" t="s">
        <v>115</v>
      </c>
      <c r="G243" s="50" t="s">
        <v>162</v>
      </c>
      <c r="H243" s="50" t="s">
        <v>341</v>
      </c>
      <c r="I243" s="50" t="s">
        <v>163</v>
      </c>
      <c r="J243" s="50" t="s">
        <v>164</v>
      </c>
      <c r="K243" s="50" t="s">
        <v>61</v>
      </c>
      <c r="L243" s="50" t="s">
        <v>165</v>
      </c>
      <c r="M243" s="50" t="s">
        <v>166</v>
      </c>
      <c r="N243" s="50" t="s">
        <v>342</v>
      </c>
      <c r="O243" s="50" t="s">
        <v>343</v>
      </c>
      <c r="P243" s="50" t="s">
        <v>66</v>
      </c>
      <c r="Q243" s="50" t="s">
        <v>375</v>
      </c>
      <c r="R243" s="50" t="s">
        <v>76</v>
      </c>
      <c r="S243" s="50" t="s">
        <v>141</v>
      </c>
      <c r="T243" s="50" t="s">
        <v>142</v>
      </c>
      <c r="U243" s="50" t="s">
        <v>61</v>
      </c>
      <c r="V243" s="50" t="s">
        <v>67</v>
      </c>
      <c r="W243" s="51" t="s">
        <v>228</v>
      </c>
      <c r="X243" s="61">
        <v>12</v>
      </c>
      <c r="Y243" s="63">
        <v>12</v>
      </c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ht="14.4" x14ac:dyDescent="0.3">
      <c r="F244" s="49" t="s">
        <v>115</v>
      </c>
      <c r="G244" s="50" t="s">
        <v>162</v>
      </c>
      <c r="H244" s="50" t="s">
        <v>341</v>
      </c>
      <c r="I244" s="50" t="s">
        <v>163</v>
      </c>
      <c r="J244" s="50" t="s">
        <v>164</v>
      </c>
      <c r="K244" s="50" t="s">
        <v>61</v>
      </c>
      <c r="L244" s="50" t="s">
        <v>165</v>
      </c>
      <c r="M244" s="50" t="s">
        <v>166</v>
      </c>
      <c r="N244" s="50" t="s">
        <v>342</v>
      </c>
      <c r="O244" s="50" t="s">
        <v>343</v>
      </c>
      <c r="P244" s="50" t="s">
        <v>66</v>
      </c>
      <c r="Q244" s="50" t="s">
        <v>375</v>
      </c>
      <c r="R244" s="50" t="s">
        <v>193</v>
      </c>
      <c r="S244" s="50" t="s">
        <v>123</v>
      </c>
      <c r="T244" s="50" t="s">
        <v>124</v>
      </c>
      <c r="U244" s="50" t="s">
        <v>61</v>
      </c>
      <c r="V244" s="50" t="s">
        <v>67</v>
      </c>
      <c r="W244" s="51" t="s">
        <v>228</v>
      </c>
      <c r="X244" s="79">
        <v>40</v>
      </c>
      <c r="Y244" s="81">
        <v>40</v>
      </c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ht="14.4" x14ac:dyDescent="0.3">
      <c r="F245" s="49" t="s">
        <v>115</v>
      </c>
      <c r="G245" s="50" t="s">
        <v>162</v>
      </c>
      <c r="H245" s="50" t="s">
        <v>341</v>
      </c>
      <c r="I245" s="50" t="s">
        <v>163</v>
      </c>
      <c r="J245" s="50" t="s">
        <v>164</v>
      </c>
      <c r="K245" s="50" t="s">
        <v>61</v>
      </c>
      <c r="L245" s="50" t="s">
        <v>165</v>
      </c>
      <c r="M245" s="50" t="s">
        <v>166</v>
      </c>
      <c r="N245" s="50" t="s">
        <v>342</v>
      </c>
      <c r="O245" s="50" t="s">
        <v>343</v>
      </c>
      <c r="P245" s="50" t="s">
        <v>66</v>
      </c>
      <c r="Q245" s="50" t="s">
        <v>375</v>
      </c>
      <c r="R245" s="50" t="s">
        <v>194</v>
      </c>
      <c r="S245" s="50" t="s">
        <v>168</v>
      </c>
      <c r="T245" s="50" t="s">
        <v>169</v>
      </c>
      <c r="U245" s="50" t="s">
        <v>61</v>
      </c>
      <c r="V245" s="50" t="s">
        <v>67</v>
      </c>
      <c r="W245" s="51" t="s">
        <v>228</v>
      </c>
      <c r="X245" s="62">
        <v>72</v>
      </c>
      <c r="Y245" s="64">
        <v>72</v>
      </c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ht="14.4" x14ac:dyDescent="0.3">
      <c r="F246" s="49" t="s">
        <v>115</v>
      </c>
      <c r="G246" s="50" t="s">
        <v>162</v>
      </c>
      <c r="H246" s="50" t="s">
        <v>341</v>
      </c>
      <c r="I246" s="50" t="s">
        <v>163</v>
      </c>
      <c r="J246" s="50" t="s">
        <v>164</v>
      </c>
      <c r="K246" s="50" t="s">
        <v>61</v>
      </c>
      <c r="L246" s="50" t="s">
        <v>165</v>
      </c>
      <c r="M246" s="50" t="s">
        <v>166</v>
      </c>
      <c r="N246" s="50" t="s">
        <v>342</v>
      </c>
      <c r="O246" s="50" t="s">
        <v>343</v>
      </c>
      <c r="P246" s="50" t="s">
        <v>66</v>
      </c>
      <c r="Q246" s="50" t="s">
        <v>376</v>
      </c>
      <c r="R246" s="50" t="s">
        <v>193</v>
      </c>
      <c r="S246" s="50" t="s">
        <v>123</v>
      </c>
      <c r="T246" s="50" t="s">
        <v>124</v>
      </c>
      <c r="U246" s="50" t="s">
        <v>61</v>
      </c>
      <c r="V246" s="50" t="s">
        <v>67</v>
      </c>
      <c r="W246" s="51" t="s">
        <v>230</v>
      </c>
      <c r="X246" s="79">
        <v>30</v>
      </c>
      <c r="Y246" s="81">
        <v>30</v>
      </c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ht="14.4" x14ac:dyDescent="0.3">
      <c r="F247" s="49" t="s">
        <v>115</v>
      </c>
      <c r="G247" s="50" t="s">
        <v>162</v>
      </c>
      <c r="H247" s="50" t="s">
        <v>341</v>
      </c>
      <c r="I247" s="50" t="s">
        <v>163</v>
      </c>
      <c r="J247" s="50" t="s">
        <v>164</v>
      </c>
      <c r="K247" s="50" t="s">
        <v>61</v>
      </c>
      <c r="L247" s="50" t="s">
        <v>165</v>
      </c>
      <c r="M247" s="50" t="s">
        <v>166</v>
      </c>
      <c r="N247" s="50" t="s">
        <v>342</v>
      </c>
      <c r="O247" s="50" t="s">
        <v>343</v>
      </c>
      <c r="P247" s="50" t="s">
        <v>66</v>
      </c>
      <c r="Q247" s="50" t="s">
        <v>376</v>
      </c>
      <c r="R247" s="50" t="s">
        <v>194</v>
      </c>
      <c r="S247" s="50" t="s">
        <v>168</v>
      </c>
      <c r="T247" s="50" t="s">
        <v>169</v>
      </c>
      <c r="U247" s="50" t="s">
        <v>61</v>
      </c>
      <c r="V247" s="50" t="s">
        <v>67</v>
      </c>
      <c r="W247" s="51" t="s">
        <v>230</v>
      </c>
      <c r="X247" s="62">
        <v>72</v>
      </c>
      <c r="Y247" s="64">
        <v>72</v>
      </c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ht="14.4" x14ac:dyDescent="0.3">
      <c r="F248" s="49" t="s">
        <v>115</v>
      </c>
      <c r="G248" s="50" t="s">
        <v>162</v>
      </c>
      <c r="H248" s="50" t="s">
        <v>341</v>
      </c>
      <c r="I248" s="50" t="s">
        <v>163</v>
      </c>
      <c r="J248" s="50" t="s">
        <v>164</v>
      </c>
      <c r="K248" s="50" t="s">
        <v>61</v>
      </c>
      <c r="L248" s="50" t="s">
        <v>165</v>
      </c>
      <c r="M248" s="50" t="s">
        <v>166</v>
      </c>
      <c r="N248" s="50" t="s">
        <v>342</v>
      </c>
      <c r="O248" s="50" t="s">
        <v>343</v>
      </c>
      <c r="P248" s="50" t="s">
        <v>66</v>
      </c>
      <c r="Q248" s="50" t="s">
        <v>377</v>
      </c>
      <c r="R248" s="50" t="s">
        <v>193</v>
      </c>
      <c r="S248" s="50" t="s">
        <v>123</v>
      </c>
      <c r="T248" s="50" t="s">
        <v>124</v>
      </c>
      <c r="U248" s="50" t="s">
        <v>61</v>
      </c>
      <c r="V248" s="50" t="s">
        <v>67</v>
      </c>
      <c r="W248" s="51" t="s">
        <v>232</v>
      </c>
      <c r="X248" s="79">
        <v>60</v>
      </c>
      <c r="Y248" s="81">
        <v>60</v>
      </c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ht="14.4" x14ac:dyDescent="0.3">
      <c r="F249" s="49" t="s">
        <v>115</v>
      </c>
      <c r="G249" s="50" t="s">
        <v>162</v>
      </c>
      <c r="H249" s="50" t="s">
        <v>341</v>
      </c>
      <c r="I249" s="50" t="s">
        <v>163</v>
      </c>
      <c r="J249" s="50" t="s">
        <v>164</v>
      </c>
      <c r="K249" s="50" t="s">
        <v>61</v>
      </c>
      <c r="L249" s="50" t="s">
        <v>165</v>
      </c>
      <c r="M249" s="50" t="s">
        <v>166</v>
      </c>
      <c r="N249" s="50" t="s">
        <v>342</v>
      </c>
      <c r="O249" s="50" t="s">
        <v>343</v>
      </c>
      <c r="P249" s="50" t="s">
        <v>66</v>
      </c>
      <c r="Q249" s="50" t="s">
        <v>377</v>
      </c>
      <c r="R249" s="50" t="s">
        <v>194</v>
      </c>
      <c r="S249" s="50" t="s">
        <v>168</v>
      </c>
      <c r="T249" s="50" t="s">
        <v>169</v>
      </c>
      <c r="U249" s="50" t="s">
        <v>61</v>
      </c>
      <c r="V249" s="50" t="s">
        <v>67</v>
      </c>
      <c r="W249" s="51" t="s">
        <v>232</v>
      </c>
      <c r="X249" s="62">
        <v>72</v>
      </c>
      <c r="Y249" s="64">
        <v>72</v>
      </c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ht="14.4" x14ac:dyDescent="0.3">
      <c r="F250" s="49" t="s">
        <v>115</v>
      </c>
      <c r="G250" s="50" t="s">
        <v>162</v>
      </c>
      <c r="H250" s="50" t="s">
        <v>341</v>
      </c>
      <c r="I250" s="50" t="s">
        <v>163</v>
      </c>
      <c r="J250" s="50" t="s">
        <v>164</v>
      </c>
      <c r="K250" s="50" t="s">
        <v>61</v>
      </c>
      <c r="L250" s="50" t="s">
        <v>165</v>
      </c>
      <c r="M250" s="50" t="s">
        <v>166</v>
      </c>
      <c r="N250" s="50" t="s">
        <v>342</v>
      </c>
      <c r="O250" s="50" t="s">
        <v>343</v>
      </c>
      <c r="P250" s="50" t="s">
        <v>66</v>
      </c>
      <c r="Q250" s="50" t="s">
        <v>378</v>
      </c>
      <c r="R250" s="50" t="s">
        <v>193</v>
      </c>
      <c r="S250" s="50" t="s">
        <v>123</v>
      </c>
      <c r="T250" s="50" t="s">
        <v>124</v>
      </c>
      <c r="U250" s="50" t="s">
        <v>61</v>
      </c>
      <c r="V250" s="50" t="s">
        <v>67</v>
      </c>
      <c r="W250" s="51" t="s">
        <v>379</v>
      </c>
      <c r="X250" s="79">
        <v>60</v>
      </c>
      <c r="Y250" s="81">
        <v>60</v>
      </c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ht="14.4" x14ac:dyDescent="0.3">
      <c r="F251" s="49" t="s">
        <v>115</v>
      </c>
      <c r="G251" s="50" t="s">
        <v>162</v>
      </c>
      <c r="H251" s="50" t="s">
        <v>341</v>
      </c>
      <c r="I251" s="50" t="s">
        <v>163</v>
      </c>
      <c r="J251" s="50" t="s">
        <v>164</v>
      </c>
      <c r="K251" s="50" t="s">
        <v>61</v>
      </c>
      <c r="L251" s="50" t="s">
        <v>165</v>
      </c>
      <c r="M251" s="50" t="s">
        <v>166</v>
      </c>
      <c r="N251" s="50" t="s">
        <v>342</v>
      </c>
      <c r="O251" s="50" t="s">
        <v>343</v>
      </c>
      <c r="P251" s="50" t="s">
        <v>66</v>
      </c>
      <c r="Q251" s="50" t="s">
        <v>378</v>
      </c>
      <c r="R251" s="50" t="s">
        <v>194</v>
      </c>
      <c r="S251" s="50" t="s">
        <v>168</v>
      </c>
      <c r="T251" s="50" t="s">
        <v>169</v>
      </c>
      <c r="U251" s="50" t="s">
        <v>61</v>
      </c>
      <c r="V251" s="50" t="s">
        <v>67</v>
      </c>
      <c r="W251" s="51" t="s">
        <v>379</v>
      </c>
      <c r="X251" s="62">
        <v>48</v>
      </c>
      <c r="Y251" s="64">
        <v>48</v>
      </c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ht="14.4" x14ac:dyDescent="0.3">
      <c r="F252" s="49" t="s">
        <v>115</v>
      </c>
      <c r="G252" s="50" t="s">
        <v>162</v>
      </c>
      <c r="H252" s="50" t="s">
        <v>341</v>
      </c>
      <c r="I252" s="50" t="s">
        <v>163</v>
      </c>
      <c r="J252" s="50" t="s">
        <v>164</v>
      </c>
      <c r="K252" s="50" t="s">
        <v>61</v>
      </c>
      <c r="L252" s="50" t="s">
        <v>165</v>
      </c>
      <c r="M252" s="50" t="s">
        <v>166</v>
      </c>
      <c r="N252" s="50" t="s">
        <v>342</v>
      </c>
      <c r="O252" s="50" t="s">
        <v>343</v>
      </c>
      <c r="P252" s="50" t="s">
        <v>66</v>
      </c>
      <c r="Q252" s="50" t="s">
        <v>380</v>
      </c>
      <c r="R252" s="50" t="s">
        <v>193</v>
      </c>
      <c r="S252" s="50" t="s">
        <v>123</v>
      </c>
      <c r="T252" s="50" t="s">
        <v>124</v>
      </c>
      <c r="U252" s="50" t="s">
        <v>61</v>
      </c>
      <c r="V252" s="50" t="s">
        <v>67</v>
      </c>
      <c r="W252" s="51" t="s">
        <v>234</v>
      </c>
      <c r="X252" s="79">
        <v>60</v>
      </c>
      <c r="Y252" s="81">
        <v>60</v>
      </c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ht="14.4" x14ac:dyDescent="0.3">
      <c r="F253" s="49" t="s">
        <v>115</v>
      </c>
      <c r="G253" s="50" t="s">
        <v>162</v>
      </c>
      <c r="H253" s="50" t="s">
        <v>341</v>
      </c>
      <c r="I253" s="50" t="s">
        <v>163</v>
      </c>
      <c r="J253" s="50" t="s">
        <v>164</v>
      </c>
      <c r="K253" s="50" t="s">
        <v>61</v>
      </c>
      <c r="L253" s="50" t="s">
        <v>165</v>
      </c>
      <c r="M253" s="50" t="s">
        <v>166</v>
      </c>
      <c r="N253" s="50" t="s">
        <v>342</v>
      </c>
      <c r="O253" s="50" t="s">
        <v>343</v>
      </c>
      <c r="P253" s="50" t="s">
        <v>66</v>
      </c>
      <c r="Q253" s="50" t="s">
        <v>380</v>
      </c>
      <c r="R253" s="50" t="s">
        <v>194</v>
      </c>
      <c r="S253" s="50" t="s">
        <v>168</v>
      </c>
      <c r="T253" s="50" t="s">
        <v>169</v>
      </c>
      <c r="U253" s="50" t="s">
        <v>61</v>
      </c>
      <c r="V253" s="50" t="s">
        <v>67</v>
      </c>
      <c r="W253" s="51" t="s">
        <v>234</v>
      </c>
      <c r="X253" s="62">
        <v>72</v>
      </c>
      <c r="Y253" s="64">
        <v>72</v>
      </c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ht="14.4" x14ac:dyDescent="0.3">
      <c r="F254" s="49" t="s">
        <v>115</v>
      </c>
      <c r="G254" s="50" t="s">
        <v>162</v>
      </c>
      <c r="H254" s="50" t="s">
        <v>341</v>
      </c>
      <c r="I254" s="50" t="s">
        <v>163</v>
      </c>
      <c r="J254" s="50" t="s">
        <v>164</v>
      </c>
      <c r="K254" s="50" t="s">
        <v>61</v>
      </c>
      <c r="L254" s="50" t="s">
        <v>165</v>
      </c>
      <c r="M254" s="50" t="s">
        <v>166</v>
      </c>
      <c r="N254" s="50" t="s">
        <v>342</v>
      </c>
      <c r="O254" s="50" t="s">
        <v>343</v>
      </c>
      <c r="P254" s="50" t="s">
        <v>79</v>
      </c>
      <c r="Q254" s="50" t="s">
        <v>381</v>
      </c>
      <c r="R254" s="50" t="s">
        <v>80</v>
      </c>
      <c r="S254" s="50" t="s">
        <v>131</v>
      </c>
      <c r="T254" s="50" t="s">
        <v>132</v>
      </c>
      <c r="U254" s="50" t="s">
        <v>61</v>
      </c>
      <c r="V254" s="50" t="s">
        <v>81</v>
      </c>
      <c r="W254" s="51" t="s">
        <v>345</v>
      </c>
      <c r="X254" s="62">
        <v>9</v>
      </c>
      <c r="Y254" s="64">
        <v>9</v>
      </c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ht="14.4" x14ac:dyDescent="0.3">
      <c r="F255" s="49" t="s">
        <v>115</v>
      </c>
      <c r="G255" s="50" t="s">
        <v>162</v>
      </c>
      <c r="H255" s="50" t="s">
        <v>341</v>
      </c>
      <c r="I255" s="50" t="s">
        <v>163</v>
      </c>
      <c r="J255" s="50" t="s">
        <v>164</v>
      </c>
      <c r="K255" s="50" t="s">
        <v>61</v>
      </c>
      <c r="L255" s="50" t="s">
        <v>165</v>
      </c>
      <c r="M255" s="50" t="s">
        <v>166</v>
      </c>
      <c r="N255" s="50" t="s">
        <v>342</v>
      </c>
      <c r="O255" s="50" t="s">
        <v>343</v>
      </c>
      <c r="P255" s="50" t="s">
        <v>79</v>
      </c>
      <c r="Q255" s="50" t="s">
        <v>382</v>
      </c>
      <c r="R255" s="50" t="s">
        <v>80</v>
      </c>
      <c r="S255" s="50" t="s">
        <v>131</v>
      </c>
      <c r="T255" s="50" t="s">
        <v>132</v>
      </c>
      <c r="U255" s="50" t="s">
        <v>61</v>
      </c>
      <c r="V255" s="50" t="s">
        <v>81</v>
      </c>
      <c r="W255" s="51" t="s">
        <v>96</v>
      </c>
      <c r="X255" s="62">
        <v>9</v>
      </c>
      <c r="Y255" s="64">
        <v>9</v>
      </c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ht="14.4" x14ac:dyDescent="0.3">
      <c r="F256" s="49" t="s">
        <v>115</v>
      </c>
      <c r="G256" s="50" t="s">
        <v>162</v>
      </c>
      <c r="H256" s="50" t="s">
        <v>341</v>
      </c>
      <c r="I256" s="50" t="s">
        <v>163</v>
      </c>
      <c r="J256" s="50" t="s">
        <v>164</v>
      </c>
      <c r="K256" s="50" t="s">
        <v>61</v>
      </c>
      <c r="L256" s="50" t="s">
        <v>165</v>
      </c>
      <c r="M256" s="50" t="s">
        <v>166</v>
      </c>
      <c r="N256" s="50" t="s">
        <v>342</v>
      </c>
      <c r="O256" s="50" t="s">
        <v>343</v>
      </c>
      <c r="P256" s="50" t="s">
        <v>79</v>
      </c>
      <c r="Q256" s="50" t="s">
        <v>382</v>
      </c>
      <c r="R256" s="50" t="s">
        <v>82</v>
      </c>
      <c r="S256" s="50" t="s">
        <v>152</v>
      </c>
      <c r="T256" s="50" t="s">
        <v>153</v>
      </c>
      <c r="U256" s="50" t="s">
        <v>167</v>
      </c>
      <c r="V256" s="50" t="s">
        <v>81</v>
      </c>
      <c r="W256" s="51" t="s">
        <v>96</v>
      </c>
      <c r="X256" s="62">
        <v>3</v>
      </c>
      <c r="Y256" s="64">
        <v>3</v>
      </c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ht="14.4" x14ac:dyDescent="0.3">
      <c r="F257" s="49" t="s">
        <v>115</v>
      </c>
      <c r="G257" s="50" t="s">
        <v>162</v>
      </c>
      <c r="H257" s="50" t="s">
        <v>341</v>
      </c>
      <c r="I257" s="50" t="s">
        <v>163</v>
      </c>
      <c r="J257" s="50" t="s">
        <v>164</v>
      </c>
      <c r="K257" s="50" t="s">
        <v>61</v>
      </c>
      <c r="L257" s="50" t="s">
        <v>165</v>
      </c>
      <c r="M257" s="50" t="s">
        <v>166</v>
      </c>
      <c r="N257" s="50" t="s">
        <v>342</v>
      </c>
      <c r="O257" s="50" t="s">
        <v>343</v>
      </c>
      <c r="P257" s="50" t="s">
        <v>79</v>
      </c>
      <c r="Q257" s="50" t="s">
        <v>383</v>
      </c>
      <c r="R257" s="50" t="s">
        <v>80</v>
      </c>
      <c r="S257" s="50" t="s">
        <v>131</v>
      </c>
      <c r="T257" s="50" t="s">
        <v>132</v>
      </c>
      <c r="U257" s="50" t="s">
        <v>61</v>
      </c>
      <c r="V257" s="50" t="s">
        <v>81</v>
      </c>
      <c r="W257" s="51" t="s">
        <v>97</v>
      </c>
      <c r="X257" s="62">
        <v>9</v>
      </c>
      <c r="Y257" s="64">
        <v>9</v>
      </c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ht="14.4" x14ac:dyDescent="0.3">
      <c r="F258" s="49" t="s">
        <v>115</v>
      </c>
      <c r="G258" s="50" t="s">
        <v>162</v>
      </c>
      <c r="H258" s="50" t="s">
        <v>341</v>
      </c>
      <c r="I258" s="50" t="s">
        <v>163</v>
      </c>
      <c r="J258" s="50" t="s">
        <v>164</v>
      </c>
      <c r="K258" s="50" t="s">
        <v>61</v>
      </c>
      <c r="L258" s="50" t="s">
        <v>165</v>
      </c>
      <c r="M258" s="50" t="s">
        <v>166</v>
      </c>
      <c r="N258" s="50" t="s">
        <v>342</v>
      </c>
      <c r="O258" s="50" t="s">
        <v>343</v>
      </c>
      <c r="P258" s="50" t="s">
        <v>79</v>
      </c>
      <c r="Q258" s="50" t="s">
        <v>384</v>
      </c>
      <c r="R258" s="50" t="s">
        <v>80</v>
      </c>
      <c r="S258" s="50" t="s">
        <v>131</v>
      </c>
      <c r="T258" s="50" t="s">
        <v>132</v>
      </c>
      <c r="U258" s="50" t="s">
        <v>61</v>
      </c>
      <c r="V258" s="50" t="s">
        <v>81</v>
      </c>
      <c r="W258" s="51" t="s">
        <v>83</v>
      </c>
      <c r="X258" s="62">
        <v>9</v>
      </c>
      <c r="Y258" s="64">
        <v>9</v>
      </c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ht="14.4" x14ac:dyDescent="0.3">
      <c r="F259" s="49" t="s">
        <v>115</v>
      </c>
      <c r="G259" s="50" t="s">
        <v>162</v>
      </c>
      <c r="H259" s="50" t="s">
        <v>341</v>
      </c>
      <c r="I259" s="50" t="s">
        <v>163</v>
      </c>
      <c r="J259" s="50" t="s">
        <v>164</v>
      </c>
      <c r="K259" s="50" t="s">
        <v>61</v>
      </c>
      <c r="L259" s="50" t="s">
        <v>165</v>
      </c>
      <c r="M259" s="50" t="s">
        <v>166</v>
      </c>
      <c r="N259" s="50" t="s">
        <v>342</v>
      </c>
      <c r="O259" s="50" t="s">
        <v>343</v>
      </c>
      <c r="P259" s="50" t="s">
        <v>79</v>
      </c>
      <c r="Q259" s="50" t="s">
        <v>384</v>
      </c>
      <c r="R259" s="50" t="s">
        <v>82</v>
      </c>
      <c r="S259" s="50" t="s">
        <v>152</v>
      </c>
      <c r="T259" s="50" t="s">
        <v>153</v>
      </c>
      <c r="U259" s="50" t="s">
        <v>167</v>
      </c>
      <c r="V259" s="50" t="s">
        <v>81</v>
      </c>
      <c r="W259" s="51" t="s">
        <v>83</v>
      </c>
      <c r="X259" s="62">
        <v>2</v>
      </c>
      <c r="Y259" s="64">
        <v>2</v>
      </c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ht="14.4" x14ac:dyDescent="0.3">
      <c r="F260" s="49" t="s">
        <v>115</v>
      </c>
      <c r="G260" s="50" t="s">
        <v>162</v>
      </c>
      <c r="H260" s="50" t="s">
        <v>341</v>
      </c>
      <c r="I260" s="50" t="s">
        <v>163</v>
      </c>
      <c r="J260" s="50" t="s">
        <v>164</v>
      </c>
      <c r="K260" s="50" t="s">
        <v>61</v>
      </c>
      <c r="L260" s="50" t="s">
        <v>165</v>
      </c>
      <c r="M260" s="50" t="s">
        <v>166</v>
      </c>
      <c r="N260" s="50" t="s">
        <v>342</v>
      </c>
      <c r="O260" s="50" t="s">
        <v>343</v>
      </c>
      <c r="P260" s="50" t="s">
        <v>79</v>
      </c>
      <c r="Q260" s="50" t="s">
        <v>385</v>
      </c>
      <c r="R260" s="50" t="s">
        <v>80</v>
      </c>
      <c r="S260" s="50" t="s">
        <v>131</v>
      </c>
      <c r="T260" s="50" t="s">
        <v>132</v>
      </c>
      <c r="U260" s="50" t="s">
        <v>61</v>
      </c>
      <c r="V260" s="50" t="s">
        <v>81</v>
      </c>
      <c r="W260" s="51" t="s">
        <v>100</v>
      </c>
      <c r="X260" s="62">
        <v>9</v>
      </c>
      <c r="Y260" s="64">
        <v>9</v>
      </c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ht="14.4" x14ac:dyDescent="0.3">
      <c r="F261" s="49" t="s">
        <v>115</v>
      </c>
      <c r="G261" s="50" t="s">
        <v>162</v>
      </c>
      <c r="H261" s="50" t="s">
        <v>341</v>
      </c>
      <c r="I261" s="50" t="s">
        <v>163</v>
      </c>
      <c r="J261" s="50" t="s">
        <v>164</v>
      </c>
      <c r="K261" s="50" t="s">
        <v>61</v>
      </c>
      <c r="L261" s="50" t="s">
        <v>165</v>
      </c>
      <c r="M261" s="50" t="s">
        <v>166</v>
      </c>
      <c r="N261" s="50" t="s">
        <v>342</v>
      </c>
      <c r="O261" s="50" t="s">
        <v>343</v>
      </c>
      <c r="P261" s="50" t="s">
        <v>79</v>
      </c>
      <c r="Q261" s="50" t="s">
        <v>385</v>
      </c>
      <c r="R261" s="50" t="s">
        <v>82</v>
      </c>
      <c r="S261" s="50" t="s">
        <v>152</v>
      </c>
      <c r="T261" s="50" t="s">
        <v>153</v>
      </c>
      <c r="U261" s="50" t="s">
        <v>167</v>
      </c>
      <c r="V261" s="50" t="s">
        <v>81</v>
      </c>
      <c r="W261" s="51" t="s">
        <v>100</v>
      </c>
      <c r="X261" s="62">
        <v>2</v>
      </c>
      <c r="Y261" s="64">
        <v>2</v>
      </c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ht="14.4" x14ac:dyDescent="0.3">
      <c r="F262" s="49" t="s">
        <v>115</v>
      </c>
      <c r="G262" s="50" t="s">
        <v>162</v>
      </c>
      <c r="H262" s="50" t="s">
        <v>341</v>
      </c>
      <c r="I262" s="50" t="s">
        <v>163</v>
      </c>
      <c r="J262" s="50" t="s">
        <v>164</v>
      </c>
      <c r="K262" s="50" t="s">
        <v>61</v>
      </c>
      <c r="L262" s="50" t="s">
        <v>165</v>
      </c>
      <c r="M262" s="50" t="s">
        <v>166</v>
      </c>
      <c r="N262" s="50" t="s">
        <v>342</v>
      </c>
      <c r="O262" s="50" t="s">
        <v>343</v>
      </c>
      <c r="P262" s="50" t="s">
        <v>79</v>
      </c>
      <c r="Q262" s="50" t="s">
        <v>386</v>
      </c>
      <c r="R262" s="50" t="s">
        <v>80</v>
      </c>
      <c r="S262" s="50" t="s">
        <v>131</v>
      </c>
      <c r="T262" s="50" t="s">
        <v>132</v>
      </c>
      <c r="U262" s="50" t="s">
        <v>61</v>
      </c>
      <c r="V262" s="50" t="s">
        <v>81</v>
      </c>
      <c r="W262" s="51" t="s">
        <v>92</v>
      </c>
      <c r="X262" s="62">
        <v>9</v>
      </c>
      <c r="Y262" s="64">
        <v>9</v>
      </c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ht="14.4" x14ac:dyDescent="0.3">
      <c r="F263" s="49" t="s">
        <v>115</v>
      </c>
      <c r="G263" s="50" t="s">
        <v>162</v>
      </c>
      <c r="H263" s="50" t="s">
        <v>341</v>
      </c>
      <c r="I263" s="50" t="s">
        <v>163</v>
      </c>
      <c r="J263" s="50" t="s">
        <v>164</v>
      </c>
      <c r="K263" s="50" t="s">
        <v>61</v>
      </c>
      <c r="L263" s="50" t="s">
        <v>165</v>
      </c>
      <c r="M263" s="50" t="s">
        <v>166</v>
      </c>
      <c r="N263" s="50" t="s">
        <v>342</v>
      </c>
      <c r="O263" s="50" t="s">
        <v>343</v>
      </c>
      <c r="P263" s="50" t="s">
        <v>79</v>
      </c>
      <c r="Q263" s="50" t="s">
        <v>387</v>
      </c>
      <c r="R263" s="50" t="s">
        <v>80</v>
      </c>
      <c r="S263" s="50" t="s">
        <v>131</v>
      </c>
      <c r="T263" s="50" t="s">
        <v>132</v>
      </c>
      <c r="U263" s="50" t="s">
        <v>61</v>
      </c>
      <c r="V263" s="50" t="s">
        <v>81</v>
      </c>
      <c r="W263" s="51" t="s">
        <v>103</v>
      </c>
      <c r="X263" s="62">
        <v>9</v>
      </c>
      <c r="Y263" s="64">
        <v>9</v>
      </c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ht="14.4" x14ac:dyDescent="0.3">
      <c r="F264" s="49" t="s">
        <v>115</v>
      </c>
      <c r="G264" s="50" t="s">
        <v>162</v>
      </c>
      <c r="H264" s="50" t="s">
        <v>341</v>
      </c>
      <c r="I264" s="50" t="s">
        <v>163</v>
      </c>
      <c r="J264" s="50" t="s">
        <v>164</v>
      </c>
      <c r="K264" s="50" t="s">
        <v>61</v>
      </c>
      <c r="L264" s="50" t="s">
        <v>165</v>
      </c>
      <c r="M264" s="50" t="s">
        <v>166</v>
      </c>
      <c r="N264" s="50" t="s">
        <v>342</v>
      </c>
      <c r="O264" s="50" t="s">
        <v>343</v>
      </c>
      <c r="P264" s="50" t="s">
        <v>79</v>
      </c>
      <c r="Q264" s="50" t="s">
        <v>387</v>
      </c>
      <c r="R264" s="50" t="s">
        <v>82</v>
      </c>
      <c r="S264" s="50" t="s">
        <v>152</v>
      </c>
      <c r="T264" s="50" t="s">
        <v>153</v>
      </c>
      <c r="U264" s="50" t="s">
        <v>167</v>
      </c>
      <c r="V264" s="50" t="s">
        <v>81</v>
      </c>
      <c r="W264" s="51" t="s">
        <v>103</v>
      </c>
      <c r="X264" s="62">
        <v>3</v>
      </c>
      <c r="Y264" s="64">
        <v>3</v>
      </c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ht="14.4" x14ac:dyDescent="0.3">
      <c r="F265" s="49" t="s">
        <v>115</v>
      </c>
      <c r="G265" s="50" t="s">
        <v>162</v>
      </c>
      <c r="H265" s="50" t="s">
        <v>341</v>
      </c>
      <c r="I265" s="50" t="s">
        <v>163</v>
      </c>
      <c r="J265" s="50" t="s">
        <v>164</v>
      </c>
      <c r="K265" s="50" t="s">
        <v>61</v>
      </c>
      <c r="L265" s="50" t="s">
        <v>165</v>
      </c>
      <c r="M265" s="50" t="s">
        <v>166</v>
      </c>
      <c r="N265" s="50" t="s">
        <v>342</v>
      </c>
      <c r="O265" s="50" t="s">
        <v>343</v>
      </c>
      <c r="P265" s="50" t="s">
        <v>79</v>
      </c>
      <c r="Q265" s="50" t="s">
        <v>388</v>
      </c>
      <c r="R265" s="50" t="s">
        <v>80</v>
      </c>
      <c r="S265" s="50" t="s">
        <v>131</v>
      </c>
      <c r="T265" s="50" t="s">
        <v>132</v>
      </c>
      <c r="U265" s="50" t="s">
        <v>61</v>
      </c>
      <c r="V265" s="50" t="s">
        <v>81</v>
      </c>
      <c r="W265" s="51" t="s">
        <v>85</v>
      </c>
      <c r="X265" s="62">
        <v>9</v>
      </c>
      <c r="Y265" s="64">
        <v>9</v>
      </c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ht="14.4" x14ac:dyDescent="0.3">
      <c r="F266" s="49" t="s">
        <v>115</v>
      </c>
      <c r="G266" s="50" t="s">
        <v>162</v>
      </c>
      <c r="H266" s="50" t="s">
        <v>341</v>
      </c>
      <c r="I266" s="50" t="s">
        <v>163</v>
      </c>
      <c r="J266" s="50" t="s">
        <v>164</v>
      </c>
      <c r="K266" s="50" t="s">
        <v>61</v>
      </c>
      <c r="L266" s="50" t="s">
        <v>165</v>
      </c>
      <c r="M266" s="50" t="s">
        <v>166</v>
      </c>
      <c r="N266" s="50" t="s">
        <v>342</v>
      </c>
      <c r="O266" s="50" t="s">
        <v>343</v>
      </c>
      <c r="P266" s="50" t="s">
        <v>79</v>
      </c>
      <c r="Q266" s="50" t="s">
        <v>389</v>
      </c>
      <c r="R266" s="50" t="s">
        <v>80</v>
      </c>
      <c r="S266" s="50" t="s">
        <v>131</v>
      </c>
      <c r="T266" s="50" t="s">
        <v>132</v>
      </c>
      <c r="U266" s="50" t="s">
        <v>61</v>
      </c>
      <c r="V266" s="50" t="s">
        <v>81</v>
      </c>
      <c r="W266" s="51" t="s">
        <v>93</v>
      </c>
      <c r="X266" s="62">
        <v>9</v>
      </c>
      <c r="Y266" s="64">
        <v>9</v>
      </c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ht="14.4" x14ac:dyDescent="0.3">
      <c r="F267" s="49" t="s">
        <v>115</v>
      </c>
      <c r="G267" s="50" t="s">
        <v>162</v>
      </c>
      <c r="H267" s="50" t="s">
        <v>341</v>
      </c>
      <c r="I267" s="50" t="s">
        <v>163</v>
      </c>
      <c r="J267" s="50" t="s">
        <v>164</v>
      </c>
      <c r="K267" s="50" t="s">
        <v>61</v>
      </c>
      <c r="L267" s="50" t="s">
        <v>165</v>
      </c>
      <c r="M267" s="50" t="s">
        <v>166</v>
      </c>
      <c r="N267" s="50" t="s">
        <v>342</v>
      </c>
      <c r="O267" s="50" t="s">
        <v>343</v>
      </c>
      <c r="P267" s="50" t="s">
        <v>79</v>
      </c>
      <c r="Q267" s="50" t="s">
        <v>389</v>
      </c>
      <c r="R267" s="50" t="s">
        <v>82</v>
      </c>
      <c r="S267" s="50" t="s">
        <v>152</v>
      </c>
      <c r="T267" s="50" t="s">
        <v>153</v>
      </c>
      <c r="U267" s="50" t="s">
        <v>167</v>
      </c>
      <c r="V267" s="50" t="s">
        <v>81</v>
      </c>
      <c r="W267" s="51" t="s">
        <v>93</v>
      </c>
      <c r="X267" s="62">
        <v>2</v>
      </c>
      <c r="Y267" s="64">
        <v>2</v>
      </c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ht="14.4" x14ac:dyDescent="0.3">
      <c r="F268" s="49" t="s">
        <v>115</v>
      </c>
      <c r="G268" s="50" t="s">
        <v>162</v>
      </c>
      <c r="H268" s="50" t="s">
        <v>341</v>
      </c>
      <c r="I268" s="50" t="s">
        <v>163</v>
      </c>
      <c r="J268" s="50" t="s">
        <v>164</v>
      </c>
      <c r="K268" s="50" t="s">
        <v>61</v>
      </c>
      <c r="L268" s="50" t="s">
        <v>165</v>
      </c>
      <c r="M268" s="50" t="s">
        <v>166</v>
      </c>
      <c r="N268" s="50" t="s">
        <v>342</v>
      </c>
      <c r="O268" s="50" t="s">
        <v>343</v>
      </c>
      <c r="P268" s="50" t="s">
        <v>79</v>
      </c>
      <c r="Q268" s="50" t="s">
        <v>390</v>
      </c>
      <c r="R268" s="50" t="s">
        <v>80</v>
      </c>
      <c r="S268" s="50" t="s">
        <v>131</v>
      </c>
      <c r="T268" s="50" t="s">
        <v>132</v>
      </c>
      <c r="U268" s="50" t="s">
        <v>61</v>
      </c>
      <c r="V268" s="50" t="s">
        <v>81</v>
      </c>
      <c r="W268" s="51" t="s">
        <v>104</v>
      </c>
      <c r="X268" s="62">
        <v>9</v>
      </c>
      <c r="Y268" s="64">
        <v>9</v>
      </c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ht="14.4" x14ac:dyDescent="0.3">
      <c r="F269" s="49" t="s">
        <v>115</v>
      </c>
      <c r="G269" s="50" t="s">
        <v>162</v>
      </c>
      <c r="H269" s="50" t="s">
        <v>341</v>
      </c>
      <c r="I269" s="50" t="s">
        <v>163</v>
      </c>
      <c r="J269" s="50" t="s">
        <v>164</v>
      </c>
      <c r="K269" s="50" t="s">
        <v>61</v>
      </c>
      <c r="L269" s="50" t="s">
        <v>165</v>
      </c>
      <c r="M269" s="50" t="s">
        <v>166</v>
      </c>
      <c r="N269" s="50" t="s">
        <v>342</v>
      </c>
      <c r="O269" s="50" t="s">
        <v>343</v>
      </c>
      <c r="P269" s="50" t="s">
        <v>79</v>
      </c>
      <c r="Q269" s="50" t="s">
        <v>391</v>
      </c>
      <c r="R269" s="50" t="s">
        <v>80</v>
      </c>
      <c r="S269" s="50" t="s">
        <v>131</v>
      </c>
      <c r="T269" s="50" t="s">
        <v>132</v>
      </c>
      <c r="U269" s="50" t="s">
        <v>61</v>
      </c>
      <c r="V269" s="50" t="s">
        <v>81</v>
      </c>
      <c r="W269" s="51" t="s">
        <v>86</v>
      </c>
      <c r="X269" s="62">
        <v>9</v>
      </c>
      <c r="Y269" s="64">
        <v>9</v>
      </c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ht="14.4" x14ac:dyDescent="0.3">
      <c r="F270" s="49" t="s">
        <v>115</v>
      </c>
      <c r="G270" s="50" t="s">
        <v>162</v>
      </c>
      <c r="H270" s="50" t="s">
        <v>341</v>
      </c>
      <c r="I270" s="50" t="s">
        <v>163</v>
      </c>
      <c r="J270" s="50" t="s">
        <v>164</v>
      </c>
      <c r="K270" s="50" t="s">
        <v>61</v>
      </c>
      <c r="L270" s="50" t="s">
        <v>165</v>
      </c>
      <c r="M270" s="50" t="s">
        <v>166</v>
      </c>
      <c r="N270" s="50" t="s">
        <v>342</v>
      </c>
      <c r="O270" s="50" t="s">
        <v>343</v>
      </c>
      <c r="P270" s="50" t="s">
        <v>79</v>
      </c>
      <c r="Q270" s="50" t="s">
        <v>391</v>
      </c>
      <c r="R270" s="50" t="s">
        <v>82</v>
      </c>
      <c r="S270" s="50" t="s">
        <v>152</v>
      </c>
      <c r="T270" s="50" t="s">
        <v>153</v>
      </c>
      <c r="U270" s="50" t="s">
        <v>167</v>
      </c>
      <c r="V270" s="50" t="s">
        <v>81</v>
      </c>
      <c r="W270" s="51" t="s">
        <v>86</v>
      </c>
      <c r="X270" s="62">
        <v>2</v>
      </c>
      <c r="Y270" s="64">
        <v>2</v>
      </c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ht="14.4" x14ac:dyDescent="0.3">
      <c r="F271" s="49" t="s">
        <v>115</v>
      </c>
      <c r="G271" s="50" t="s">
        <v>162</v>
      </c>
      <c r="H271" s="50" t="s">
        <v>341</v>
      </c>
      <c r="I271" s="50" t="s">
        <v>163</v>
      </c>
      <c r="J271" s="50" t="s">
        <v>164</v>
      </c>
      <c r="K271" s="50" t="s">
        <v>61</v>
      </c>
      <c r="L271" s="50" t="s">
        <v>165</v>
      </c>
      <c r="M271" s="50" t="s">
        <v>166</v>
      </c>
      <c r="N271" s="50" t="s">
        <v>342</v>
      </c>
      <c r="O271" s="50" t="s">
        <v>343</v>
      </c>
      <c r="P271" s="50" t="s">
        <v>79</v>
      </c>
      <c r="Q271" s="50" t="s">
        <v>392</v>
      </c>
      <c r="R271" s="50" t="s">
        <v>80</v>
      </c>
      <c r="S271" s="50" t="s">
        <v>131</v>
      </c>
      <c r="T271" s="50" t="s">
        <v>132</v>
      </c>
      <c r="U271" s="50" t="s">
        <v>61</v>
      </c>
      <c r="V271" s="50" t="s">
        <v>81</v>
      </c>
      <c r="W271" s="51" t="s">
        <v>71</v>
      </c>
      <c r="X271" s="62">
        <v>9</v>
      </c>
      <c r="Y271" s="64">
        <v>9</v>
      </c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ht="14.4" x14ac:dyDescent="0.3">
      <c r="F272" s="49" t="s">
        <v>115</v>
      </c>
      <c r="G272" s="50" t="s">
        <v>162</v>
      </c>
      <c r="H272" s="50" t="s">
        <v>341</v>
      </c>
      <c r="I272" s="50" t="s">
        <v>163</v>
      </c>
      <c r="J272" s="50" t="s">
        <v>164</v>
      </c>
      <c r="K272" s="50" t="s">
        <v>61</v>
      </c>
      <c r="L272" s="50" t="s">
        <v>165</v>
      </c>
      <c r="M272" s="50" t="s">
        <v>166</v>
      </c>
      <c r="N272" s="50" t="s">
        <v>342</v>
      </c>
      <c r="O272" s="50" t="s">
        <v>343</v>
      </c>
      <c r="P272" s="50" t="s">
        <v>79</v>
      </c>
      <c r="Q272" s="50" t="s">
        <v>393</v>
      </c>
      <c r="R272" s="50" t="s">
        <v>80</v>
      </c>
      <c r="S272" s="50" t="s">
        <v>131</v>
      </c>
      <c r="T272" s="50" t="s">
        <v>132</v>
      </c>
      <c r="U272" s="50" t="s">
        <v>61</v>
      </c>
      <c r="V272" s="50" t="s">
        <v>81</v>
      </c>
      <c r="W272" s="51" t="s">
        <v>87</v>
      </c>
      <c r="X272" s="62">
        <v>9</v>
      </c>
      <c r="Y272" s="64">
        <v>9</v>
      </c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ht="14.4" x14ac:dyDescent="0.3">
      <c r="F273" s="49" t="s">
        <v>115</v>
      </c>
      <c r="G273" s="50" t="s">
        <v>162</v>
      </c>
      <c r="H273" s="50" t="s">
        <v>341</v>
      </c>
      <c r="I273" s="50" t="s">
        <v>163</v>
      </c>
      <c r="J273" s="50" t="s">
        <v>164</v>
      </c>
      <c r="K273" s="50" t="s">
        <v>61</v>
      </c>
      <c r="L273" s="50" t="s">
        <v>165</v>
      </c>
      <c r="M273" s="50" t="s">
        <v>166</v>
      </c>
      <c r="N273" s="50" t="s">
        <v>342</v>
      </c>
      <c r="O273" s="50" t="s">
        <v>343</v>
      </c>
      <c r="P273" s="50" t="s">
        <v>79</v>
      </c>
      <c r="Q273" s="50" t="s">
        <v>393</v>
      </c>
      <c r="R273" s="50" t="s">
        <v>82</v>
      </c>
      <c r="S273" s="50" t="s">
        <v>152</v>
      </c>
      <c r="T273" s="50" t="s">
        <v>153</v>
      </c>
      <c r="U273" s="50" t="s">
        <v>167</v>
      </c>
      <c r="V273" s="50" t="s">
        <v>81</v>
      </c>
      <c r="W273" s="51" t="s">
        <v>87</v>
      </c>
      <c r="X273" s="62">
        <v>2</v>
      </c>
      <c r="Y273" s="64">
        <v>2</v>
      </c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ht="14.4" x14ac:dyDescent="0.3">
      <c r="F274" s="49" t="s">
        <v>115</v>
      </c>
      <c r="G274" s="50" t="s">
        <v>162</v>
      </c>
      <c r="H274" s="50" t="s">
        <v>341</v>
      </c>
      <c r="I274" s="50" t="s">
        <v>163</v>
      </c>
      <c r="J274" s="50" t="s">
        <v>164</v>
      </c>
      <c r="K274" s="50" t="s">
        <v>61</v>
      </c>
      <c r="L274" s="50" t="s">
        <v>165</v>
      </c>
      <c r="M274" s="50" t="s">
        <v>166</v>
      </c>
      <c r="N274" s="50" t="s">
        <v>342</v>
      </c>
      <c r="O274" s="50" t="s">
        <v>343</v>
      </c>
      <c r="P274" s="50" t="s">
        <v>79</v>
      </c>
      <c r="Q274" s="50" t="s">
        <v>394</v>
      </c>
      <c r="R274" s="50" t="s">
        <v>80</v>
      </c>
      <c r="S274" s="50" t="s">
        <v>131</v>
      </c>
      <c r="T274" s="50" t="s">
        <v>132</v>
      </c>
      <c r="U274" s="50" t="s">
        <v>61</v>
      </c>
      <c r="V274" s="50" t="s">
        <v>81</v>
      </c>
      <c r="W274" s="51" t="s">
        <v>88</v>
      </c>
      <c r="X274" s="62">
        <v>9</v>
      </c>
      <c r="Y274" s="64">
        <v>9</v>
      </c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ht="14.4" x14ac:dyDescent="0.3">
      <c r="F275" s="49" t="s">
        <v>115</v>
      </c>
      <c r="G275" s="50" t="s">
        <v>162</v>
      </c>
      <c r="H275" s="50" t="s">
        <v>341</v>
      </c>
      <c r="I275" s="50" t="s">
        <v>163</v>
      </c>
      <c r="J275" s="50" t="s">
        <v>164</v>
      </c>
      <c r="K275" s="50" t="s">
        <v>61</v>
      </c>
      <c r="L275" s="50" t="s">
        <v>165</v>
      </c>
      <c r="M275" s="50" t="s">
        <v>166</v>
      </c>
      <c r="N275" s="50" t="s">
        <v>342</v>
      </c>
      <c r="O275" s="50" t="s">
        <v>343</v>
      </c>
      <c r="P275" s="50" t="s">
        <v>79</v>
      </c>
      <c r="Q275" s="50" t="s">
        <v>395</v>
      </c>
      <c r="R275" s="50" t="s">
        <v>80</v>
      </c>
      <c r="S275" s="50" t="s">
        <v>131</v>
      </c>
      <c r="T275" s="50" t="s">
        <v>132</v>
      </c>
      <c r="U275" s="50" t="s">
        <v>61</v>
      </c>
      <c r="V275" s="50" t="s">
        <v>81</v>
      </c>
      <c r="W275" s="51" t="s">
        <v>210</v>
      </c>
      <c r="X275" s="62">
        <v>9</v>
      </c>
      <c r="Y275" s="64">
        <v>9</v>
      </c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ht="14.4" x14ac:dyDescent="0.3">
      <c r="F276" s="49" t="s">
        <v>115</v>
      </c>
      <c r="G276" s="50" t="s">
        <v>162</v>
      </c>
      <c r="H276" s="50" t="s">
        <v>341</v>
      </c>
      <c r="I276" s="50" t="s">
        <v>163</v>
      </c>
      <c r="J276" s="50" t="s">
        <v>164</v>
      </c>
      <c r="K276" s="50" t="s">
        <v>61</v>
      </c>
      <c r="L276" s="50" t="s">
        <v>165</v>
      </c>
      <c r="M276" s="50" t="s">
        <v>166</v>
      </c>
      <c r="N276" s="50" t="s">
        <v>342</v>
      </c>
      <c r="O276" s="50" t="s">
        <v>343</v>
      </c>
      <c r="P276" s="50" t="s">
        <v>79</v>
      </c>
      <c r="Q276" s="50" t="s">
        <v>395</v>
      </c>
      <c r="R276" s="50" t="s">
        <v>82</v>
      </c>
      <c r="S276" s="50" t="s">
        <v>152</v>
      </c>
      <c r="T276" s="50" t="s">
        <v>153</v>
      </c>
      <c r="U276" s="50" t="s">
        <v>167</v>
      </c>
      <c r="V276" s="50" t="s">
        <v>81</v>
      </c>
      <c r="W276" s="51" t="s">
        <v>210</v>
      </c>
      <c r="X276" s="62">
        <v>2</v>
      </c>
      <c r="Y276" s="64">
        <v>2</v>
      </c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ht="14.4" x14ac:dyDescent="0.3">
      <c r="F277" s="49" t="s">
        <v>115</v>
      </c>
      <c r="G277" s="50" t="s">
        <v>162</v>
      </c>
      <c r="H277" s="50" t="s">
        <v>341</v>
      </c>
      <c r="I277" s="50" t="s">
        <v>163</v>
      </c>
      <c r="J277" s="50" t="s">
        <v>164</v>
      </c>
      <c r="K277" s="50" t="s">
        <v>61</v>
      </c>
      <c r="L277" s="50" t="s">
        <v>165</v>
      </c>
      <c r="M277" s="50" t="s">
        <v>166</v>
      </c>
      <c r="N277" s="50" t="s">
        <v>342</v>
      </c>
      <c r="O277" s="50" t="s">
        <v>343</v>
      </c>
      <c r="P277" s="50" t="s">
        <v>79</v>
      </c>
      <c r="Q277" s="50" t="s">
        <v>396</v>
      </c>
      <c r="R277" s="50" t="s">
        <v>80</v>
      </c>
      <c r="S277" s="50" t="s">
        <v>131</v>
      </c>
      <c r="T277" s="50" t="s">
        <v>132</v>
      </c>
      <c r="U277" s="50" t="s">
        <v>61</v>
      </c>
      <c r="V277" s="50" t="s">
        <v>81</v>
      </c>
      <c r="W277" s="51" t="s">
        <v>102</v>
      </c>
      <c r="X277" s="62">
        <v>9</v>
      </c>
      <c r="Y277" s="64">
        <v>9</v>
      </c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ht="14.4" x14ac:dyDescent="0.3">
      <c r="F278" s="49" t="s">
        <v>115</v>
      </c>
      <c r="G278" s="50" t="s">
        <v>162</v>
      </c>
      <c r="H278" s="50" t="s">
        <v>341</v>
      </c>
      <c r="I278" s="50" t="s">
        <v>163</v>
      </c>
      <c r="J278" s="50" t="s">
        <v>164</v>
      </c>
      <c r="K278" s="50" t="s">
        <v>61</v>
      </c>
      <c r="L278" s="50" t="s">
        <v>165</v>
      </c>
      <c r="M278" s="50" t="s">
        <v>166</v>
      </c>
      <c r="N278" s="50" t="s">
        <v>342</v>
      </c>
      <c r="O278" s="50" t="s">
        <v>343</v>
      </c>
      <c r="P278" s="50" t="s">
        <v>79</v>
      </c>
      <c r="Q278" s="50" t="s">
        <v>397</v>
      </c>
      <c r="R278" s="50" t="s">
        <v>80</v>
      </c>
      <c r="S278" s="50" t="s">
        <v>131</v>
      </c>
      <c r="T278" s="50" t="s">
        <v>132</v>
      </c>
      <c r="U278" s="50" t="s">
        <v>61</v>
      </c>
      <c r="V278" s="50" t="s">
        <v>81</v>
      </c>
      <c r="W278" s="51" t="s">
        <v>106</v>
      </c>
      <c r="X278" s="62">
        <v>9</v>
      </c>
      <c r="Y278" s="64">
        <v>9</v>
      </c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ht="14.4" x14ac:dyDescent="0.3">
      <c r="F279" s="49" t="s">
        <v>115</v>
      </c>
      <c r="G279" s="50" t="s">
        <v>162</v>
      </c>
      <c r="H279" s="50" t="s">
        <v>341</v>
      </c>
      <c r="I279" s="50" t="s">
        <v>163</v>
      </c>
      <c r="J279" s="50" t="s">
        <v>164</v>
      </c>
      <c r="K279" s="50" t="s">
        <v>61</v>
      </c>
      <c r="L279" s="50" t="s">
        <v>165</v>
      </c>
      <c r="M279" s="50" t="s">
        <v>166</v>
      </c>
      <c r="N279" s="50" t="s">
        <v>342</v>
      </c>
      <c r="O279" s="50" t="s">
        <v>343</v>
      </c>
      <c r="P279" s="50" t="s">
        <v>79</v>
      </c>
      <c r="Q279" s="50" t="s">
        <v>397</v>
      </c>
      <c r="R279" s="50" t="s">
        <v>82</v>
      </c>
      <c r="S279" s="50" t="s">
        <v>152</v>
      </c>
      <c r="T279" s="50" t="s">
        <v>153</v>
      </c>
      <c r="U279" s="50" t="s">
        <v>167</v>
      </c>
      <c r="V279" s="50" t="s">
        <v>81</v>
      </c>
      <c r="W279" s="51" t="s">
        <v>106</v>
      </c>
      <c r="X279" s="62">
        <v>2</v>
      </c>
      <c r="Y279" s="64">
        <v>2</v>
      </c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ht="14.4" x14ac:dyDescent="0.3">
      <c r="F280" s="49" t="s">
        <v>115</v>
      </c>
      <c r="G280" s="50" t="s">
        <v>162</v>
      </c>
      <c r="H280" s="50" t="s">
        <v>341</v>
      </c>
      <c r="I280" s="50" t="s">
        <v>163</v>
      </c>
      <c r="J280" s="50" t="s">
        <v>164</v>
      </c>
      <c r="K280" s="50" t="s">
        <v>61</v>
      </c>
      <c r="L280" s="50" t="s">
        <v>165</v>
      </c>
      <c r="M280" s="50" t="s">
        <v>166</v>
      </c>
      <c r="N280" s="50" t="s">
        <v>342</v>
      </c>
      <c r="O280" s="50" t="s">
        <v>343</v>
      </c>
      <c r="P280" s="50" t="s">
        <v>79</v>
      </c>
      <c r="Q280" s="50" t="s">
        <v>398</v>
      </c>
      <c r="R280" s="50" t="s">
        <v>80</v>
      </c>
      <c r="S280" s="50" t="s">
        <v>131</v>
      </c>
      <c r="T280" s="50" t="s">
        <v>132</v>
      </c>
      <c r="U280" s="50" t="s">
        <v>61</v>
      </c>
      <c r="V280" s="50" t="s">
        <v>81</v>
      </c>
      <c r="W280" s="51" t="s">
        <v>94</v>
      </c>
      <c r="X280" s="62">
        <v>9</v>
      </c>
      <c r="Y280" s="64">
        <v>9</v>
      </c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ht="14.4" x14ac:dyDescent="0.3">
      <c r="F281" s="49" t="s">
        <v>115</v>
      </c>
      <c r="G281" s="50" t="s">
        <v>162</v>
      </c>
      <c r="H281" s="50" t="s">
        <v>341</v>
      </c>
      <c r="I281" s="50" t="s">
        <v>163</v>
      </c>
      <c r="J281" s="50" t="s">
        <v>164</v>
      </c>
      <c r="K281" s="50" t="s">
        <v>61</v>
      </c>
      <c r="L281" s="50" t="s">
        <v>165</v>
      </c>
      <c r="M281" s="50" t="s">
        <v>166</v>
      </c>
      <c r="N281" s="50" t="s">
        <v>342</v>
      </c>
      <c r="O281" s="50" t="s">
        <v>343</v>
      </c>
      <c r="P281" s="50" t="s">
        <v>79</v>
      </c>
      <c r="Q281" s="50" t="s">
        <v>399</v>
      </c>
      <c r="R281" s="50" t="s">
        <v>80</v>
      </c>
      <c r="S281" s="50" t="s">
        <v>131</v>
      </c>
      <c r="T281" s="50" t="s">
        <v>132</v>
      </c>
      <c r="U281" s="50" t="s">
        <v>61</v>
      </c>
      <c r="V281" s="50" t="s">
        <v>81</v>
      </c>
      <c r="W281" s="51" t="s">
        <v>105</v>
      </c>
      <c r="X281" s="62">
        <v>9</v>
      </c>
      <c r="Y281" s="64">
        <v>9</v>
      </c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ht="14.4" x14ac:dyDescent="0.3">
      <c r="F282" s="49" t="s">
        <v>115</v>
      </c>
      <c r="G282" s="50" t="s">
        <v>162</v>
      </c>
      <c r="H282" s="50" t="s">
        <v>341</v>
      </c>
      <c r="I282" s="50" t="s">
        <v>163</v>
      </c>
      <c r="J282" s="50" t="s">
        <v>164</v>
      </c>
      <c r="K282" s="50" t="s">
        <v>61</v>
      </c>
      <c r="L282" s="50" t="s">
        <v>165</v>
      </c>
      <c r="M282" s="50" t="s">
        <v>166</v>
      </c>
      <c r="N282" s="50" t="s">
        <v>342</v>
      </c>
      <c r="O282" s="50" t="s">
        <v>343</v>
      </c>
      <c r="P282" s="50" t="s">
        <v>79</v>
      </c>
      <c r="Q282" s="50" t="s">
        <v>399</v>
      </c>
      <c r="R282" s="50" t="s">
        <v>82</v>
      </c>
      <c r="S282" s="50" t="s">
        <v>152</v>
      </c>
      <c r="T282" s="50" t="s">
        <v>153</v>
      </c>
      <c r="U282" s="50" t="s">
        <v>167</v>
      </c>
      <c r="V282" s="50" t="s">
        <v>81</v>
      </c>
      <c r="W282" s="51" t="s">
        <v>105</v>
      </c>
      <c r="X282" s="62">
        <v>2</v>
      </c>
      <c r="Y282" s="64">
        <v>2</v>
      </c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ht="14.4" x14ac:dyDescent="0.3">
      <c r="F283" s="49" t="s">
        <v>115</v>
      </c>
      <c r="G283" s="50" t="s">
        <v>162</v>
      </c>
      <c r="H283" s="50" t="s">
        <v>341</v>
      </c>
      <c r="I283" s="50" t="s">
        <v>163</v>
      </c>
      <c r="J283" s="50" t="s">
        <v>164</v>
      </c>
      <c r="K283" s="50" t="s">
        <v>61</v>
      </c>
      <c r="L283" s="50" t="s">
        <v>165</v>
      </c>
      <c r="M283" s="50" t="s">
        <v>166</v>
      </c>
      <c r="N283" s="50" t="s">
        <v>342</v>
      </c>
      <c r="O283" s="50" t="s">
        <v>343</v>
      </c>
      <c r="P283" s="50" t="s">
        <v>79</v>
      </c>
      <c r="Q283" s="50" t="s">
        <v>400</v>
      </c>
      <c r="R283" s="50" t="s">
        <v>80</v>
      </c>
      <c r="S283" s="50" t="s">
        <v>131</v>
      </c>
      <c r="T283" s="50" t="s">
        <v>132</v>
      </c>
      <c r="U283" s="50" t="s">
        <v>61</v>
      </c>
      <c r="V283" s="50" t="s">
        <v>81</v>
      </c>
      <c r="W283" s="51" t="s">
        <v>90</v>
      </c>
      <c r="X283" s="62">
        <v>9</v>
      </c>
      <c r="Y283" s="64">
        <v>9</v>
      </c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ht="14.4" x14ac:dyDescent="0.3">
      <c r="F284" s="49" t="s">
        <v>115</v>
      </c>
      <c r="G284" s="50" t="s">
        <v>162</v>
      </c>
      <c r="H284" s="50" t="s">
        <v>341</v>
      </c>
      <c r="I284" s="50" t="s">
        <v>163</v>
      </c>
      <c r="J284" s="50" t="s">
        <v>164</v>
      </c>
      <c r="K284" s="50" t="s">
        <v>61</v>
      </c>
      <c r="L284" s="50" t="s">
        <v>165</v>
      </c>
      <c r="M284" s="50" t="s">
        <v>166</v>
      </c>
      <c r="N284" s="50" t="s">
        <v>342</v>
      </c>
      <c r="O284" s="50" t="s">
        <v>343</v>
      </c>
      <c r="P284" s="50" t="s">
        <v>79</v>
      </c>
      <c r="Q284" s="50" t="s">
        <v>401</v>
      </c>
      <c r="R284" s="50" t="s">
        <v>80</v>
      </c>
      <c r="S284" s="50" t="s">
        <v>131</v>
      </c>
      <c r="T284" s="50" t="s">
        <v>132</v>
      </c>
      <c r="U284" s="50" t="s">
        <v>61</v>
      </c>
      <c r="V284" s="50" t="s">
        <v>81</v>
      </c>
      <c r="W284" s="51" t="s">
        <v>101</v>
      </c>
      <c r="X284" s="62">
        <v>9</v>
      </c>
      <c r="Y284" s="64">
        <v>9</v>
      </c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ht="14.4" x14ac:dyDescent="0.3">
      <c r="F285" s="49" t="s">
        <v>115</v>
      </c>
      <c r="G285" s="50" t="s">
        <v>162</v>
      </c>
      <c r="H285" s="50" t="s">
        <v>341</v>
      </c>
      <c r="I285" s="50" t="s">
        <v>163</v>
      </c>
      <c r="J285" s="50" t="s">
        <v>164</v>
      </c>
      <c r="K285" s="50" t="s">
        <v>61</v>
      </c>
      <c r="L285" s="50" t="s">
        <v>165</v>
      </c>
      <c r="M285" s="50" t="s">
        <v>166</v>
      </c>
      <c r="N285" s="50" t="s">
        <v>342</v>
      </c>
      <c r="O285" s="50" t="s">
        <v>343</v>
      </c>
      <c r="P285" s="50" t="s">
        <v>79</v>
      </c>
      <c r="Q285" s="50" t="s">
        <v>402</v>
      </c>
      <c r="R285" s="50" t="s">
        <v>80</v>
      </c>
      <c r="S285" s="50" t="s">
        <v>131</v>
      </c>
      <c r="T285" s="50" t="s">
        <v>132</v>
      </c>
      <c r="U285" s="50" t="s">
        <v>61</v>
      </c>
      <c r="V285" s="50" t="s">
        <v>81</v>
      </c>
      <c r="W285" s="51" t="s">
        <v>95</v>
      </c>
      <c r="X285" s="62">
        <v>9</v>
      </c>
      <c r="Y285" s="64">
        <v>9</v>
      </c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ht="14.4" x14ac:dyDescent="0.3">
      <c r="F286" s="49" t="s">
        <v>115</v>
      </c>
      <c r="G286" s="50" t="s">
        <v>162</v>
      </c>
      <c r="H286" s="50" t="s">
        <v>341</v>
      </c>
      <c r="I286" s="50" t="s">
        <v>163</v>
      </c>
      <c r="J286" s="50" t="s">
        <v>164</v>
      </c>
      <c r="K286" s="50" t="s">
        <v>61</v>
      </c>
      <c r="L286" s="50" t="s">
        <v>165</v>
      </c>
      <c r="M286" s="50" t="s">
        <v>166</v>
      </c>
      <c r="N286" s="50" t="s">
        <v>342</v>
      </c>
      <c r="O286" s="50" t="s">
        <v>343</v>
      </c>
      <c r="P286" s="50" t="s">
        <v>79</v>
      </c>
      <c r="Q286" s="50" t="s">
        <v>403</v>
      </c>
      <c r="R286" s="50" t="s">
        <v>80</v>
      </c>
      <c r="S286" s="50" t="s">
        <v>131</v>
      </c>
      <c r="T286" s="50" t="s">
        <v>132</v>
      </c>
      <c r="U286" s="50" t="s">
        <v>61</v>
      </c>
      <c r="V286" s="50" t="s">
        <v>81</v>
      </c>
      <c r="W286" s="51" t="s">
        <v>367</v>
      </c>
      <c r="X286" s="62">
        <v>9</v>
      </c>
      <c r="Y286" s="64">
        <v>9</v>
      </c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ht="14.4" x14ac:dyDescent="0.3">
      <c r="F287" s="49" t="s">
        <v>115</v>
      </c>
      <c r="G287" s="50" t="s">
        <v>162</v>
      </c>
      <c r="H287" s="50" t="s">
        <v>341</v>
      </c>
      <c r="I287" s="50" t="s">
        <v>163</v>
      </c>
      <c r="J287" s="50" t="s">
        <v>164</v>
      </c>
      <c r="K287" s="50" t="s">
        <v>61</v>
      </c>
      <c r="L287" s="50" t="s">
        <v>165</v>
      </c>
      <c r="M287" s="50" t="s">
        <v>166</v>
      </c>
      <c r="N287" s="50" t="s">
        <v>342</v>
      </c>
      <c r="O287" s="50" t="s">
        <v>343</v>
      </c>
      <c r="P287" s="50" t="s">
        <v>79</v>
      </c>
      <c r="Q287" s="50" t="s">
        <v>404</v>
      </c>
      <c r="R287" s="50" t="s">
        <v>80</v>
      </c>
      <c r="S287" s="50" t="s">
        <v>131</v>
      </c>
      <c r="T287" s="50" t="s">
        <v>132</v>
      </c>
      <c r="U287" s="50" t="s">
        <v>61</v>
      </c>
      <c r="V287" s="50" t="s">
        <v>81</v>
      </c>
      <c r="W287" s="51" t="s">
        <v>218</v>
      </c>
      <c r="X287" s="62">
        <v>9</v>
      </c>
      <c r="Y287" s="64">
        <v>9</v>
      </c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ht="14.4" x14ac:dyDescent="0.3">
      <c r="F288" s="49" t="s">
        <v>115</v>
      </c>
      <c r="G288" s="50" t="s">
        <v>162</v>
      </c>
      <c r="H288" s="50" t="s">
        <v>341</v>
      </c>
      <c r="I288" s="50" t="s">
        <v>163</v>
      </c>
      <c r="J288" s="50" t="s">
        <v>164</v>
      </c>
      <c r="K288" s="50" t="s">
        <v>61</v>
      </c>
      <c r="L288" s="50" t="s">
        <v>165</v>
      </c>
      <c r="M288" s="50" t="s">
        <v>166</v>
      </c>
      <c r="N288" s="50" t="s">
        <v>342</v>
      </c>
      <c r="O288" s="50" t="s">
        <v>343</v>
      </c>
      <c r="P288" s="50" t="s">
        <v>79</v>
      </c>
      <c r="Q288" s="50" t="s">
        <v>405</v>
      </c>
      <c r="R288" s="50" t="s">
        <v>80</v>
      </c>
      <c r="S288" s="50" t="s">
        <v>131</v>
      </c>
      <c r="T288" s="50" t="s">
        <v>132</v>
      </c>
      <c r="U288" s="50" t="s">
        <v>61</v>
      </c>
      <c r="V288" s="50" t="s">
        <v>81</v>
      </c>
      <c r="W288" s="51" t="s">
        <v>370</v>
      </c>
      <c r="X288" s="62">
        <v>9</v>
      </c>
      <c r="Y288" s="64">
        <v>9</v>
      </c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ht="14.4" x14ac:dyDescent="0.3">
      <c r="F289" s="49" t="s">
        <v>115</v>
      </c>
      <c r="G289" s="50" t="s">
        <v>162</v>
      </c>
      <c r="H289" s="50" t="s">
        <v>341</v>
      </c>
      <c r="I289" s="50" t="s">
        <v>163</v>
      </c>
      <c r="J289" s="50" t="s">
        <v>164</v>
      </c>
      <c r="K289" s="50" t="s">
        <v>61</v>
      </c>
      <c r="L289" s="50" t="s">
        <v>165</v>
      </c>
      <c r="M289" s="50" t="s">
        <v>166</v>
      </c>
      <c r="N289" s="50" t="s">
        <v>342</v>
      </c>
      <c r="O289" s="50" t="s">
        <v>343</v>
      </c>
      <c r="P289" s="50" t="s">
        <v>79</v>
      </c>
      <c r="Q289" s="50" t="s">
        <v>406</v>
      </c>
      <c r="R289" s="50" t="s">
        <v>80</v>
      </c>
      <c r="S289" s="50" t="s">
        <v>131</v>
      </c>
      <c r="T289" s="50" t="s">
        <v>132</v>
      </c>
      <c r="U289" s="50" t="s">
        <v>61</v>
      </c>
      <c r="V289" s="50" t="s">
        <v>81</v>
      </c>
      <c r="W289" s="51" t="s">
        <v>372</v>
      </c>
      <c r="X289" s="62">
        <v>9</v>
      </c>
      <c r="Y289" s="64">
        <v>9</v>
      </c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ht="14.4" x14ac:dyDescent="0.3">
      <c r="F290" s="49" t="s">
        <v>115</v>
      </c>
      <c r="G290" s="50" t="s">
        <v>162</v>
      </c>
      <c r="H290" s="50" t="s">
        <v>341</v>
      </c>
      <c r="I290" s="50" t="s">
        <v>163</v>
      </c>
      <c r="J290" s="50" t="s">
        <v>164</v>
      </c>
      <c r="K290" s="50" t="s">
        <v>61</v>
      </c>
      <c r="L290" s="50" t="s">
        <v>165</v>
      </c>
      <c r="M290" s="50" t="s">
        <v>166</v>
      </c>
      <c r="N290" s="50" t="s">
        <v>342</v>
      </c>
      <c r="O290" s="50" t="s">
        <v>343</v>
      </c>
      <c r="P290" s="50" t="s">
        <v>79</v>
      </c>
      <c r="Q290" s="50" t="s">
        <v>407</v>
      </c>
      <c r="R290" s="50" t="s">
        <v>80</v>
      </c>
      <c r="S290" s="50" t="s">
        <v>131</v>
      </c>
      <c r="T290" s="50" t="s">
        <v>132</v>
      </c>
      <c r="U290" s="50" t="s">
        <v>61</v>
      </c>
      <c r="V290" s="50" t="s">
        <v>81</v>
      </c>
      <c r="W290" s="51" t="s">
        <v>224</v>
      </c>
      <c r="X290" s="62">
        <v>9</v>
      </c>
      <c r="Y290" s="64">
        <v>9</v>
      </c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ht="14.4" x14ac:dyDescent="0.3">
      <c r="F291" s="49" t="s">
        <v>115</v>
      </c>
      <c r="G291" s="50" t="s">
        <v>162</v>
      </c>
      <c r="H291" s="50" t="s">
        <v>341</v>
      </c>
      <c r="I291" s="50" t="s">
        <v>163</v>
      </c>
      <c r="J291" s="50" t="s">
        <v>164</v>
      </c>
      <c r="K291" s="50" t="s">
        <v>61</v>
      </c>
      <c r="L291" s="50" t="s">
        <v>165</v>
      </c>
      <c r="M291" s="50" t="s">
        <v>166</v>
      </c>
      <c r="N291" s="50" t="s">
        <v>342</v>
      </c>
      <c r="O291" s="50" t="s">
        <v>343</v>
      </c>
      <c r="P291" s="50" t="s">
        <v>79</v>
      </c>
      <c r="Q291" s="50" t="s">
        <v>407</v>
      </c>
      <c r="R291" s="50" t="s">
        <v>82</v>
      </c>
      <c r="S291" s="50" t="s">
        <v>160</v>
      </c>
      <c r="T291" s="50" t="s">
        <v>161</v>
      </c>
      <c r="U291" s="50" t="s">
        <v>167</v>
      </c>
      <c r="V291" s="50" t="s">
        <v>81</v>
      </c>
      <c r="W291" s="51" t="s">
        <v>224</v>
      </c>
      <c r="X291" s="62">
        <v>2</v>
      </c>
      <c r="Y291" s="64">
        <v>2</v>
      </c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ht="14.4" x14ac:dyDescent="0.3">
      <c r="F292" s="49" t="s">
        <v>115</v>
      </c>
      <c r="G292" s="50" t="s">
        <v>162</v>
      </c>
      <c r="H292" s="50" t="s">
        <v>341</v>
      </c>
      <c r="I292" s="50" t="s">
        <v>163</v>
      </c>
      <c r="J292" s="50" t="s">
        <v>164</v>
      </c>
      <c r="K292" s="50" t="s">
        <v>61</v>
      </c>
      <c r="L292" s="50" t="s">
        <v>165</v>
      </c>
      <c r="M292" s="50" t="s">
        <v>166</v>
      </c>
      <c r="N292" s="50" t="s">
        <v>342</v>
      </c>
      <c r="O292" s="50" t="s">
        <v>343</v>
      </c>
      <c r="P292" s="50" t="s">
        <v>79</v>
      </c>
      <c r="Q292" s="50" t="s">
        <v>408</v>
      </c>
      <c r="R292" s="50" t="s">
        <v>80</v>
      </c>
      <c r="S292" s="50" t="s">
        <v>131</v>
      </c>
      <c r="T292" s="50" t="s">
        <v>132</v>
      </c>
      <c r="U292" s="50" t="s">
        <v>61</v>
      </c>
      <c r="V292" s="50" t="s">
        <v>81</v>
      </c>
      <c r="W292" s="51" t="s">
        <v>226</v>
      </c>
      <c r="X292" s="62">
        <v>9</v>
      </c>
      <c r="Y292" s="64">
        <v>9</v>
      </c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ht="14.4" x14ac:dyDescent="0.3">
      <c r="F293" s="49" t="s">
        <v>115</v>
      </c>
      <c r="G293" s="50" t="s">
        <v>162</v>
      </c>
      <c r="H293" s="50" t="s">
        <v>341</v>
      </c>
      <c r="I293" s="50" t="s">
        <v>163</v>
      </c>
      <c r="J293" s="50" t="s">
        <v>164</v>
      </c>
      <c r="K293" s="50" t="s">
        <v>61</v>
      </c>
      <c r="L293" s="50" t="s">
        <v>165</v>
      </c>
      <c r="M293" s="50" t="s">
        <v>166</v>
      </c>
      <c r="N293" s="50" t="s">
        <v>342</v>
      </c>
      <c r="O293" s="50" t="s">
        <v>343</v>
      </c>
      <c r="P293" s="50" t="s">
        <v>79</v>
      </c>
      <c r="Q293" s="50" t="s">
        <v>409</v>
      </c>
      <c r="R293" s="50" t="s">
        <v>80</v>
      </c>
      <c r="S293" s="50" t="s">
        <v>131</v>
      </c>
      <c r="T293" s="50" t="s">
        <v>132</v>
      </c>
      <c r="U293" s="50" t="s">
        <v>61</v>
      </c>
      <c r="V293" s="50" t="s">
        <v>81</v>
      </c>
      <c r="W293" s="51" t="s">
        <v>228</v>
      </c>
      <c r="X293" s="62">
        <v>9</v>
      </c>
      <c r="Y293" s="64">
        <v>9</v>
      </c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ht="14.4" x14ac:dyDescent="0.3">
      <c r="F294" s="49" t="s">
        <v>115</v>
      </c>
      <c r="G294" s="50" t="s">
        <v>162</v>
      </c>
      <c r="H294" s="50" t="s">
        <v>341</v>
      </c>
      <c r="I294" s="50" t="s">
        <v>163</v>
      </c>
      <c r="J294" s="50" t="s">
        <v>164</v>
      </c>
      <c r="K294" s="50" t="s">
        <v>61</v>
      </c>
      <c r="L294" s="50" t="s">
        <v>165</v>
      </c>
      <c r="M294" s="50" t="s">
        <v>166</v>
      </c>
      <c r="N294" s="50" t="s">
        <v>342</v>
      </c>
      <c r="O294" s="50" t="s">
        <v>343</v>
      </c>
      <c r="P294" s="50" t="s">
        <v>79</v>
      </c>
      <c r="Q294" s="50" t="s">
        <v>409</v>
      </c>
      <c r="R294" s="50" t="s">
        <v>82</v>
      </c>
      <c r="S294" s="50" t="s">
        <v>160</v>
      </c>
      <c r="T294" s="50" t="s">
        <v>161</v>
      </c>
      <c r="U294" s="50" t="s">
        <v>167</v>
      </c>
      <c r="V294" s="50" t="s">
        <v>81</v>
      </c>
      <c r="W294" s="51" t="s">
        <v>228</v>
      </c>
      <c r="X294" s="62">
        <v>2</v>
      </c>
      <c r="Y294" s="64">
        <v>2</v>
      </c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ht="14.4" x14ac:dyDescent="0.3">
      <c r="F295" s="49" t="s">
        <v>115</v>
      </c>
      <c r="G295" s="50" t="s">
        <v>162</v>
      </c>
      <c r="H295" s="50" t="s">
        <v>341</v>
      </c>
      <c r="I295" s="50" t="s">
        <v>163</v>
      </c>
      <c r="J295" s="50" t="s">
        <v>164</v>
      </c>
      <c r="K295" s="50" t="s">
        <v>61</v>
      </c>
      <c r="L295" s="50" t="s">
        <v>165</v>
      </c>
      <c r="M295" s="50" t="s">
        <v>166</v>
      </c>
      <c r="N295" s="50" t="s">
        <v>342</v>
      </c>
      <c r="O295" s="50" t="s">
        <v>343</v>
      </c>
      <c r="P295" s="50" t="s">
        <v>79</v>
      </c>
      <c r="Q295" s="50" t="s">
        <v>410</v>
      </c>
      <c r="R295" s="50" t="s">
        <v>80</v>
      </c>
      <c r="S295" s="50" t="s">
        <v>131</v>
      </c>
      <c r="T295" s="50" t="s">
        <v>132</v>
      </c>
      <c r="U295" s="50" t="s">
        <v>61</v>
      </c>
      <c r="V295" s="50" t="s">
        <v>81</v>
      </c>
      <c r="W295" s="51" t="s">
        <v>230</v>
      </c>
      <c r="X295" s="62">
        <v>9</v>
      </c>
      <c r="Y295" s="64">
        <v>9</v>
      </c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ht="14.4" x14ac:dyDescent="0.3">
      <c r="F296" s="49" t="s">
        <v>115</v>
      </c>
      <c r="G296" s="50" t="s">
        <v>162</v>
      </c>
      <c r="H296" s="50" t="s">
        <v>341</v>
      </c>
      <c r="I296" s="50" t="s">
        <v>163</v>
      </c>
      <c r="J296" s="50" t="s">
        <v>164</v>
      </c>
      <c r="K296" s="50" t="s">
        <v>61</v>
      </c>
      <c r="L296" s="50" t="s">
        <v>165</v>
      </c>
      <c r="M296" s="50" t="s">
        <v>166</v>
      </c>
      <c r="N296" s="50" t="s">
        <v>342</v>
      </c>
      <c r="O296" s="50" t="s">
        <v>343</v>
      </c>
      <c r="P296" s="50" t="s">
        <v>79</v>
      </c>
      <c r="Q296" s="50" t="s">
        <v>411</v>
      </c>
      <c r="R296" s="50" t="s">
        <v>80</v>
      </c>
      <c r="S296" s="50" t="s">
        <v>131</v>
      </c>
      <c r="T296" s="50" t="s">
        <v>132</v>
      </c>
      <c r="U296" s="50" t="s">
        <v>61</v>
      </c>
      <c r="V296" s="50" t="s">
        <v>81</v>
      </c>
      <c r="W296" s="51" t="s">
        <v>232</v>
      </c>
      <c r="X296" s="62">
        <v>9</v>
      </c>
      <c r="Y296" s="64">
        <v>9</v>
      </c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ht="14.4" x14ac:dyDescent="0.3">
      <c r="F297" s="49" t="s">
        <v>115</v>
      </c>
      <c r="G297" s="50" t="s">
        <v>162</v>
      </c>
      <c r="H297" s="50" t="s">
        <v>341</v>
      </c>
      <c r="I297" s="50" t="s">
        <v>163</v>
      </c>
      <c r="J297" s="50" t="s">
        <v>164</v>
      </c>
      <c r="K297" s="50" t="s">
        <v>61</v>
      </c>
      <c r="L297" s="50" t="s">
        <v>165</v>
      </c>
      <c r="M297" s="50" t="s">
        <v>166</v>
      </c>
      <c r="N297" s="50" t="s">
        <v>342</v>
      </c>
      <c r="O297" s="50" t="s">
        <v>343</v>
      </c>
      <c r="P297" s="50" t="s">
        <v>79</v>
      </c>
      <c r="Q297" s="50" t="s">
        <v>411</v>
      </c>
      <c r="R297" s="50" t="s">
        <v>82</v>
      </c>
      <c r="S297" s="50" t="s">
        <v>160</v>
      </c>
      <c r="T297" s="50" t="s">
        <v>161</v>
      </c>
      <c r="U297" s="50" t="s">
        <v>167</v>
      </c>
      <c r="V297" s="50" t="s">
        <v>81</v>
      </c>
      <c r="W297" s="51" t="s">
        <v>232</v>
      </c>
      <c r="X297" s="62">
        <v>2</v>
      </c>
      <c r="Y297" s="64">
        <v>2</v>
      </c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ht="14.4" x14ac:dyDescent="0.3">
      <c r="F298" s="49" t="s">
        <v>115</v>
      </c>
      <c r="G298" s="50" t="s">
        <v>162</v>
      </c>
      <c r="H298" s="50" t="s">
        <v>341</v>
      </c>
      <c r="I298" s="50" t="s">
        <v>163</v>
      </c>
      <c r="J298" s="50" t="s">
        <v>164</v>
      </c>
      <c r="K298" s="50" t="s">
        <v>61</v>
      </c>
      <c r="L298" s="50" t="s">
        <v>165</v>
      </c>
      <c r="M298" s="50" t="s">
        <v>166</v>
      </c>
      <c r="N298" s="50" t="s">
        <v>342</v>
      </c>
      <c r="O298" s="50" t="s">
        <v>343</v>
      </c>
      <c r="P298" s="50" t="s">
        <v>79</v>
      </c>
      <c r="Q298" s="50" t="s">
        <v>412</v>
      </c>
      <c r="R298" s="50" t="s">
        <v>80</v>
      </c>
      <c r="S298" s="50" t="s">
        <v>131</v>
      </c>
      <c r="T298" s="50" t="s">
        <v>132</v>
      </c>
      <c r="U298" s="50" t="s">
        <v>61</v>
      </c>
      <c r="V298" s="50" t="s">
        <v>81</v>
      </c>
      <c r="W298" s="51" t="s">
        <v>379</v>
      </c>
      <c r="X298" s="62">
        <v>3</v>
      </c>
      <c r="Y298" s="64">
        <v>3</v>
      </c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ht="14.4" x14ac:dyDescent="0.3">
      <c r="F299" s="49" t="s">
        <v>115</v>
      </c>
      <c r="G299" s="50" t="s">
        <v>162</v>
      </c>
      <c r="H299" s="50" t="s">
        <v>341</v>
      </c>
      <c r="I299" s="50" t="s">
        <v>163</v>
      </c>
      <c r="J299" s="50" t="s">
        <v>164</v>
      </c>
      <c r="K299" s="50" t="s">
        <v>61</v>
      </c>
      <c r="L299" s="50" t="s">
        <v>165</v>
      </c>
      <c r="M299" s="50" t="s">
        <v>166</v>
      </c>
      <c r="N299" s="50" t="s">
        <v>342</v>
      </c>
      <c r="O299" s="50" t="s">
        <v>343</v>
      </c>
      <c r="P299" s="50" t="s">
        <v>79</v>
      </c>
      <c r="Q299" s="50" t="s">
        <v>413</v>
      </c>
      <c r="R299" s="50" t="s">
        <v>80</v>
      </c>
      <c r="S299" s="50" t="s">
        <v>131</v>
      </c>
      <c r="T299" s="50" t="s">
        <v>132</v>
      </c>
      <c r="U299" s="50" t="s">
        <v>61</v>
      </c>
      <c r="V299" s="50" t="s">
        <v>81</v>
      </c>
      <c r="W299" s="51" t="s">
        <v>234</v>
      </c>
      <c r="X299" s="62">
        <v>9</v>
      </c>
      <c r="Y299" s="64">
        <v>9</v>
      </c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ht="14.4" x14ac:dyDescent="0.3">
      <c r="F300" s="49" t="s">
        <v>115</v>
      </c>
      <c r="G300" s="50" t="s">
        <v>162</v>
      </c>
      <c r="H300" s="50" t="s">
        <v>341</v>
      </c>
      <c r="I300" s="50" t="s">
        <v>163</v>
      </c>
      <c r="J300" s="50" t="s">
        <v>164</v>
      </c>
      <c r="K300" s="50" t="s">
        <v>61</v>
      </c>
      <c r="L300" s="50" t="s">
        <v>165</v>
      </c>
      <c r="M300" s="50" t="s">
        <v>166</v>
      </c>
      <c r="N300" s="50" t="s">
        <v>342</v>
      </c>
      <c r="O300" s="50" t="s">
        <v>343</v>
      </c>
      <c r="P300" s="50" t="s">
        <v>79</v>
      </c>
      <c r="Q300" s="50" t="s">
        <v>413</v>
      </c>
      <c r="R300" s="50" t="s">
        <v>82</v>
      </c>
      <c r="S300" s="50" t="s">
        <v>160</v>
      </c>
      <c r="T300" s="50" t="s">
        <v>161</v>
      </c>
      <c r="U300" s="50" t="s">
        <v>167</v>
      </c>
      <c r="V300" s="50" t="s">
        <v>81</v>
      </c>
      <c r="W300" s="51" t="s">
        <v>234</v>
      </c>
      <c r="X300" s="62">
        <v>2</v>
      </c>
      <c r="Y300" s="64">
        <v>2</v>
      </c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ht="14.4" x14ac:dyDescent="0.3">
      <c r="F301" s="49" t="s">
        <v>115</v>
      </c>
      <c r="G301" s="50" t="s">
        <v>170</v>
      </c>
      <c r="H301" s="50" t="s">
        <v>414</v>
      </c>
      <c r="I301" s="50" t="s">
        <v>171</v>
      </c>
      <c r="J301" s="50" t="s">
        <v>172</v>
      </c>
      <c r="K301" s="50" t="s">
        <v>61</v>
      </c>
      <c r="L301" s="50" t="s">
        <v>173</v>
      </c>
      <c r="M301" s="50" t="s">
        <v>120</v>
      </c>
      <c r="N301" s="50" t="s">
        <v>64</v>
      </c>
      <c r="O301" s="50" t="s">
        <v>65</v>
      </c>
      <c r="P301" s="50" t="s">
        <v>272</v>
      </c>
      <c r="Q301" s="50" t="s">
        <v>415</v>
      </c>
      <c r="R301" s="50" t="s">
        <v>82</v>
      </c>
      <c r="S301" s="50" t="s">
        <v>160</v>
      </c>
      <c r="T301" s="50" t="s">
        <v>161</v>
      </c>
      <c r="U301" s="50" t="s">
        <v>180</v>
      </c>
      <c r="V301" s="50" t="s">
        <v>81</v>
      </c>
      <c r="W301" s="51" t="s">
        <v>95</v>
      </c>
      <c r="X301" s="62">
        <v>1</v>
      </c>
      <c r="Y301" s="64">
        <v>1</v>
      </c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ht="14.4" x14ac:dyDescent="0.3">
      <c r="F302" s="49" t="s">
        <v>115</v>
      </c>
      <c r="G302" s="50" t="s">
        <v>170</v>
      </c>
      <c r="H302" s="50" t="s">
        <v>414</v>
      </c>
      <c r="I302" s="50" t="s">
        <v>171</v>
      </c>
      <c r="J302" s="50" t="s">
        <v>172</v>
      </c>
      <c r="K302" s="50" t="s">
        <v>61</v>
      </c>
      <c r="L302" s="50" t="s">
        <v>173</v>
      </c>
      <c r="M302" s="50" t="s">
        <v>120</v>
      </c>
      <c r="N302" s="50" t="s">
        <v>64</v>
      </c>
      <c r="O302" s="50" t="s">
        <v>65</v>
      </c>
      <c r="P302" s="50" t="s">
        <v>272</v>
      </c>
      <c r="Q302" s="50" t="s">
        <v>415</v>
      </c>
      <c r="R302" s="50" t="s">
        <v>82</v>
      </c>
      <c r="S302" s="50" t="s">
        <v>160</v>
      </c>
      <c r="T302" s="50" t="s">
        <v>161</v>
      </c>
      <c r="U302" s="50" t="s">
        <v>68</v>
      </c>
      <c r="V302" s="50" t="s">
        <v>81</v>
      </c>
      <c r="W302" s="51" t="s">
        <v>95</v>
      </c>
      <c r="X302" s="62">
        <v>1</v>
      </c>
      <c r="Y302" s="64">
        <v>1</v>
      </c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ht="14.4" x14ac:dyDescent="0.3">
      <c r="F303" s="49" t="s">
        <v>115</v>
      </c>
      <c r="G303" s="50" t="s">
        <v>170</v>
      </c>
      <c r="H303" s="50" t="s">
        <v>414</v>
      </c>
      <c r="I303" s="50" t="s">
        <v>171</v>
      </c>
      <c r="J303" s="50" t="s">
        <v>172</v>
      </c>
      <c r="K303" s="50" t="s">
        <v>61</v>
      </c>
      <c r="L303" s="50" t="s">
        <v>173</v>
      </c>
      <c r="M303" s="50" t="s">
        <v>120</v>
      </c>
      <c r="N303" s="50" t="s">
        <v>64</v>
      </c>
      <c r="O303" s="50" t="s">
        <v>65</v>
      </c>
      <c r="P303" s="50" t="s">
        <v>66</v>
      </c>
      <c r="Q303" s="50" t="s">
        <v>416</v>
      </c>
      <c r="R303" s="50" t="s">
        <v>193</v>
      </c>
      <c r="S303" s="50" t="s">
        <v>123</v>
      </c>
      <c r="T303" s="50" t="s">
        <v>124</v>
      </c>
      <c r="U303" s="50" t="s">
        <v>61</v>
      </c>
      <c r="V303" s="50" t="s">
        <v>67</v>
      </c>
      <c r="W303" s="51" t="s">
        <v>417</v>
      </c>
      <c r="X303" s="79">
        <v>20</v>
      </c>
      <c r="Y303" s="81">
        <v>20</v>
      </c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ht="14.4" x14ac:dyDescent="0.3">
      <c r="F304" s="49" t="s">
        <v>115</v>
      </c>
      <c r="G304" s="50" t="s">
        <v>170</v>
      </c>
      <c r="H304" s="50" t="s">
        <v>414</v>
      </c>
      <c r="I304" s="50" t="s">
        <v>171</v>
      </c>
      <c r="J304" s="50" t="s">
        <v>172</v>
      </c>
      <c r="K304" s="50" t="s">
        <v>61</v>
      </c>
      <c r="L304" s="50" t="s">
        <v>173</v>
      </c>
      <c r="M304" s="50" t="s">
        <v>120</v>
      </c>
      <c r="N304" s="50" t="s">
        <v>64</v>
      </c>
      <c r="O304" s="50" t="s">
        <v>65</v>
      </c>
      <c r="P304" s="50" t="s">
        <v>66</v>
      </c>
      <c r="Q304" s="50" t="s">
        <v>416</v>
      </c>
      <c r="R304" s="50" t="s">
        <v>193</v>
      </c>
      <c r="S304" s="50" t="s">
        <v>178</v>
      </c>
      <c r="T304" s="50" t="s">
        <v>179</v>
      </c>
      <c r="U304" s="50" t="s">
        <v>61</v>
      </c>
      <c r="V304" s="50" t="s">
        <v>67</v>
      </c>
      <c r="W304" s="51" t="s">
        <v>417</v>
      </c>
      <c r="X304" s="62">
        <v>6</v>
      </c>
      <c r="Y304" s="64">
        <v>6</v>
      </c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ht="14.4" x14ac:dyDescent="0.3">
      <c r="F305" s="49" t="s">
        <v>115</v>
      </c>
      <c r="G305" s="50" t="s">
        <v>170</v>
      </c>
      <c r="H305" s="50" t="s">
        <v>414</v>
      </c>
      <c r="I305" s="50" t="s">
        <v>171</v>
      </c>
      <c r="J305" s="50" t="s">
        <v>172</v>
      </c>
      <c r="K305" s="50" t="s">
        <v>61</v>
      </c>
      <c r="L305" s="50" t="s">
        <v>173</v>
      </c>
      <c r="M305" s="50" t="s">
        <v>120</v>
      </c>
      <c r="N305" s="50" t="s">
        <v>64</v>
      </c>
      <c r="O305" s="50" t="s">
        <v>65</v>
      </c>
      <c r="P305" s="50" t="s">
        <v>66</v>
      </c>
      <c r="Q305" s="50" t="s">
        <v>416</v>
      </c>
      <c r="R305" s="50" t="s">
        <v>194</v>
      </c>
      <c r="S305" s="50" t="s">
        <v>145</v>
      </c>
      <c r="T305" s="50" t="s">
        <v>146</v>
      </c>
      <c r="U305" s="50" t="s">
        <v>61</v>
      </c>
      <c r="V305" s="50" t="s">
        <v>67</v>
      </c>
      <c r="W305" s="51" t="s">
        <v>417</v>
      </c>
      <c r="X305" s="62">
        <v>24</v>
      </c>
      <c r="Y305" s="64">
        <v>24</v>
      </c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ht="14.4" x14ac:dyDescent="0.3">
      <c r="F306" s="49" t="s">
        <v>115</v>
      </c>
      <c r="G306" s="50" t="s">
        <v>170</v>
      </c>
      <c r="H306" s="50" t="s">
        <v>414</v>
      </c>
      <c r="I306" s="50" t="s">
        <v>171</v>
      </c>
      <c r="J306" s="50" t="s">
        <v>172</v>
      </c>
      <c r="K306" s="50" t="s">
        <v>61</v>
      </c>
      <c r="L306" s="50" t="s">
        <v>173</v>
      </c>
      <c r="M306" s="50" t="s">
        <v>120</v>
      </c>
      <c r="N306" s="50" t="s">
        <v>64</v>
      </c>
      <c r="O306" s="50" t="s">
        <v>65</v>
      </c>
      <c r="P306" s="50" t="s">
        <v>66</v>
      </c>
      <c r="Q306" s="50" t="s">
        <v>418</v>
      </c>
      <c r="R306" s="50" t="s">
        <v>193</v>
      </c>
      <c r="S306" s="50" t="s">
        <v>123</v>
      </c>
      <c r="T306" s="50" t="s">
        <v>124</v>
      </c>
      <c r="U306" s="50" t="s">
        <v>61</v>
      </c>
      <c r="V306" s="50" t="s">
        <v>67</v>
      </c>
      <c r="W306" s="51" t="s">
        <v>70</v>
      </c>
      <c r="X306" s="79">
        <v>10</v>
      </c>
      <c r="Y306" s="81">
        <v>10</v>
      </c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ht="14.4" x14ac:dyDescent="0.3">
      <c r="F307" s="49" t="s">
        <v>115</v>
      </c>
      <c r="G307" s="50" t="s">
        <v>170</v>
      </c>
      <c r="H307" s="50" t="s">
        <v>414</v>
      </c>
      <c r="I307" s="50" t="s">
        <v>171</v>
      </c>
      <c r="J307" s="50" t="s">
        <v>172</v>
      </c>
      <c r="K307" s="50" t="s">
        <v>61</v>
      </c>
      <c r="L307" s="50" t="s">
        <v>173</v>
      </c>
      <c r="M307" s="50" t="s">
        <v>120</v>
      </c>
      <c r="N307" s="50" t="s">
        <v>64</v>
      </c>
      <c r="O307" s="50" t="s">
        <v>65</v>
      </c>
      <c r="P307" s="50" t="s">
        <v>66</v>
      </c>
      <c r="Q307" s="50" t="s">
        <v>419</v>
      </c>
      <c r="R307" s="50" t="s">
        <v>76</v>
      </c>
      <c r="S307" s="50" t="s">
        <v>141</v>
      </c>
      <c r="T307" s="50" t="s">
        <v>142</v>
      </c>
      <c r="U307" s="50" t="s">
        <v>61</v>
      </c>
      <c r="V307" s="50" t="s">
        <v>67</v>
      </c>
      <c r="W307" s="51" t="s">
        <v>73</v>
      </c>
      <c r="X307" s="61">
        <v>12</v>
      </c>
      <c r="Y307" s="63">
        <v>12</v>
      </c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ht="14.4" x14ac:dyDescent="0.3">
      <c r="F308" s="49" t="s">
        <v>115</v>
      </c>
      <c r="G308" s="50" t="s">
        <v>170</v>
      </c>
      <c r="H308" s="50" t="s">
        <v>414</v>
      </c>
      <c r="I308" s="50" t="s">
        <v>171</v>
      </c>
      <c r="J308" s="50" t="s">
        <v>172</v>
      </c>
      <c r="K308" s="50" t="s">
        <v>61</v>
      </c>
      <c r="L308" s="50" t="s">
        <v>173</v>
      </c>
      <c r="M308" s="50" t="s">
        <v>120</v>
      </c>
      <c r="N308" s="50" t="s">
        <v>64</v>
      </c>
      <c r="O308" s="50" t="s">
        <v>65</v>
      </c>
      <c r="P308" s="50" t="s">
        <v>66</v>
      </c>
      <c r="Q308" s="50" t="s">
        <v>419</v>
      </c>
      <c r="R308" s="50" t="s">
        <v>193</v>
      </c>
      <c r="S308" s="50" t="s">
        <v>123</v>
      </c>
      <c r="T308" s="50" t="s">
        <v>124</v>
      </c>
      <c r="U308" s="50" t="s">
        <v>61</v>
      </c>
      <c r="V308" s="50" t="s">
        <v>67</v>
      </c>
      <c r="W308" s="51" t="s">
        <v>73</v>
      </c>
      <c r="X308" s="79">
        <v>20</v>
      </c>
      <c r="Y308" s="81">
        <v>20</v>
      </c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ht="14.4" x14ac:dyDescent="0.3">
      <c r="F309" s="49" t="s">
        <v>115</v>
      </c>
      <c r="G309" s="50" t="s">
        <v>170</v>
      </c>
      <c r="H309" s="50" t="s">
        <v>414</v>
      </c>
      <c r="I309" s="50" t="s">
        <v>171</v>
      </c>
      <c r="J309" s="50" t="s">
        <v>172</v>
      </c>
      <c r="K309" s="50" t="s">
        <v>61</v>
      </c>
      <c r="L309" s="50" t="s">
        <v>173</v>
      </c>
      <c r="M309" s="50" t="s">
        <v>120</v>
      </c>
      <c r="N309" s="50" t="s">
        <v>64</v>
      </c>
      <c r="O309" s="50" t="s">
        <v>65</v>
      </c>
      <c r="P309" s="50" t="s">
        <v>66</v>
      </c>
      <c r="Q309" s="50" t="s">
        <v>419</v>
      </c>
      <c r="R309" s="50" t="s">
        <v>193</v>
      </c>
      <c r="S309" s="50" t="s">
        <v>178</v>
      </c>
      <c r="T309" s="50" t="s">
        <v>179</v>
      </c>
      <c r="U309" s="50" t="s">
        <v>61</v>
      </c>
      <c r="V309" s="50" t="s">
        <v>67</v>
      </c>
      <c r="W309" s="51" t="s">
        <v>73</v>
      </c>
      <c r="X309" s="62">
        <v>6</v>
      </c>
      <c r="Y309" s="64">
        <v>6</v>
      </c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ht="14.4" x14ac:dyDescent="0.3">
      <c r="F310" s="49" t="s">
        <v>115</v>
      </c>
      <c r="G310" s="50" t="s">
        <v>170</v>
      </c>
      <c r="H310" s="50" t="s">
        <v>414</v>
      </c>
      <c r="I310" s="50" t="s">
        <v>171</v>
      </c>
      <c r="J310" s="50" t="s">
        <v>172</v>
      </c>
      <c r="K310" s="50" t="s">
        <v>61</v>
      </c>
      <c r="L310" s="50" t="s">
        <v>173</v>
      </c>
      <c r="M310" s="50" t="s">
        <v>120</v>
      </c>
      <c r="N310" s="50" t="s">
        <v>64</v>
      </c>
      <c r="O310" s="50" t="s">
        <v>65</v>
      </c>
      <c r="P310" s="50" t="s">
        <v>66</v>
      </c>
      <c r="Q310" s="50" t="s">
        <v>420</v>
      </c>
      <c r="R310" s="50" t="s">
        <v>194</v>
      </c>
      <c r="S310" s="50" t="s">
        <v>145</v>
      </c>
      <c r="T310" s="50" t="s">
        <v>146</v>
      </c>
      <c r="U310" s="50" t="s">
        <v>61</v>
      </c>
      <c r="V310" s="50" t="s">
        <v>67</v>
      </c>
      <c r="W310" s="51" t="s">
        <v>83</v>
      </c>
      <c r="X310" s="62">
        <v>48</v>
      </c>
      <c r="Y310" s="64">
        <v>48</v>
      </c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ht="14.4" x14ac:dyDescent="0.3">
      <c r="F311" s="49" t="s">
        <v>115</v>
      </c>
      <c r="G311" s="50" t="s">
        <v>170</v>
      </c>
      <c r="H311" s="50" t="s">
        <v>414</v>
      </c>
      <c r="I311" s="50" t="s">
        <v>171</v>
      </c>
      <c r="J311" s="50" t="s">
        <v>172</v>
      </c>
      <c r="K311" s="50" t="s">
        <v>61</v>
      </c>
      <c r="L311" s="50" t="s">
        <v>173</v>
      </c>
      <c r="M311" s="50" t="s">
        <v>120</v>
      </c>
      <c r="N311" s="50" t="s">
        <v>64</v>
      </c>
      <c r="O311" s="50" t="s">
        <v>65</v>
      </c>
      <c r="P311" s="50" t="s">
        <v>66</v>
      </c>
      <c r="Q311" s="50" t="s">
        <v>421</v>
      </c>
      <c r="R311" s="50" t="s">
        <v>193</v>
      </c>
      <c r="S311" s="50" t="s">
        <v>123</v>
      </c>
      <c r="T311" s="50" t="s">
        <v>124</v>
      </c>
      <c r="U311" s="50" t="s">
        <v>61</v>
      </c>
      <c r="V311" s="50" t="s">
        <v>67</v>
      </c>
      <c r="W311" s="51" t="s">
        <v>199</v>
      </c>
      <c r="X311" s="79">
        <v>30</v>
      </c>
      <c r="Y311" s="81">
        <v>30</v>
      </c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ht="14.4" x14ac:dyDescent="0.3">
      <c r="F312" s="49" t="s">
        <v>115</v>
      </c>
      <c r="G312" s="50" t="s">
        <v>170</v>
      </c>
      <c r="H312" s="50" t="s">
        <v>414</v>
      </c>
      <c r="I312" s="50" t="s">
        <v>171</v>
      </c>
      <c r="J312" s="50" t="s">
        <v>172</v>
      </c>
      <c r="K312" s="50" t="s">
        <v>61</v>
      </c>
      <c r="L312" s="50" t="s">
        <v>173</v>
      </c>
      <c r="M312" s="50" t="s">
        <v>120</v>
      </c>
      <c r="N312" s="50" t="s">
        <v>64</v>
      </c>
      <c r="O312" s="50" t="s">
        <v>65</v>
      </c>
      <c r="P312" s="50" t="s">
        <v>66</v>
      </c>
      <c r="Q312" s="50" t="s">
        <v>422</v>
      </c>
      <c r="R312" s="50" t="s">
        <v>193</v>
      </c>
      <c r="S312" s="50" t="s">
        <v>123</v>
      </c>
      <c r="T312" s="50" t="s">
        <v>124</v>
      </c>
      <c r="U312" s="50" t="s">
        <v>61</v>
      </c>
      <c r="V312" s="50" t="s">
        <v>67</v>
      </c>
      <c r="W312" s="51" t="s">
        <v>92</v>
      </c>
      <c r="X312" s="79">
        <v>10</v>
      </c>
      <c r="Y312" s="81">
        <v>10</v>
      </c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ht="14.4" x14ac:dyDescent="0.3">
      <c r="F313" s="49" t="s">
        <v>115</v>
      </c>
      <c r="G313" s="50" t="s">
        <v>170</v>
      </c>
      <c r="H313" s="50" t="s">
        <v>414</v>
      </c>
      <c r="I313" s="50" t="s">
        <v>171</v>
      </c>
      <c r="J313" s="50" t="s">
        <v>172</v>
      </c>
      <c r="K313" s="50" t="s">
        <v>61</v>
      </c>
      <c r="L313" s="50" t="s">
        <v>173</v>
      </c>
      <c r="M313" s="50" t="s">
        <v>120</v>
      </c>
      <c r="N313" s="50" t="s">
        <v>64</v>
      </c>
      <c r="O313" s="50" t="s">
        <v>65</v>
      </c>
      <c r="P313" s="50" t="s">
        <v>66</v>
      </c>
      <c r="Q313" s="50" t="s">
        <v>423</v>
      </c>
      <c r="R313" s="50" t="s">
        <v>193</v>
      </c>
      <c r="S313" s="50" t="s">
        <v>123</v>
      </c>
      <c r="T313" s="50" t="s">
        <v>124</v>
      </c>
      <c r="U313" s="50" t="s">
        <v>61</v>
      </c>
      <c r="V313" s="50" t="s">
        <v>67</v>
      </c>
      <c r="W313" s="51" t="s">
        <v>103</v>
      </c>
      <c r="X313" s="79">
        <v>20</v>
      </c>
      <c r="Y313" s="81">
        <v>20</v>
      </c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ht="14.4" x14ac:dyDescent="0.3">
      <c r="F314" s="49" t="s">
        <v>115</v>
      </c>
      <c r="G314" s="50" t="s">
        <v>170</v>
      </c>
      <c r="H314" s="50" t="s">
        <v>414</v>
      </c>
      <c r="I314" s="50" t="s">
        <v>171</v>
      </c>
      <c r="J314" s="50" t="s">
        <v>172</v>
      </c>
      <c r="K314" s="50" t="s">
        <v>61</v>
      </c>
      <c r="L314" s="50" t="s">
        <v>173</v>
      </c>
      <c r="M314" s="50" t="s">
        <v>120</v>
      </c>
      <c r="N314" s="50" t="s">
        <v>64</v>
      </c>
      <c r="O314" s="50" t="s">
        <v>65</v>
      </c>
      <c r="P314" s="50" t="s">
        <v>66</v>
      </c>
      <c r="Q314" s="50" t="s">
        <v>424</v>
      </c>
      <c r="R314" s="50" t="s">
        <v>193</v>
      </c>
      <c r="S314" s="50" t="s">
        <v>123</v>
      </c>
      <c r="T314" s="50" t="s">
        <v>124</v>
      </c>
      <c r="U314" s="50" t="s">
        <v>61</v>
      </c>
      <c r="V314" s="50" t="s">
        <v>67</v>
      </c>
      <c r="W314" s="51" t="s">
        <v>93</v>
      </c>
      <c r="X314" s="79">
        <v>10</v>
      </c>
      <c r="Y314" s="81">
        <v>10</v>
      </c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ht="14.4" x14ac:dyDescent="0.3">
      <c r="F315" s="49" t="s">
        <v>115</v>
      </c>
      <c r="G315" s="50" t="s">
        <v>170</v>
      </c>
      <c r="H315" s="50" t="s">
        <v>414</v>
      </c>
      <c r="I315" s="50" t="s">
        <v>171</v>
      </c>
      <c r="J315" s="50" t="s">
        <v>172</v>
      </c>
      <c r="K315" s="50" t="s">
        <v>61</v>
      </c>
      <c r="L315" s="50" t="s">
        <v>173</v>
      </c>
      <c r="M315" s="50" t="s">
        <v>120</v>
      </c>
      <c r="N315" s="50" t="s">
        <v>64</v>
      </c>
      <c r="O315" s="50" t="s">
        <v>65</v>
      </c>
      <c r="P315" s="50" t="s">
        <v>66</v>
      </c>
      <c r="Q315" s="50" t="s">
        <v>424</v>
      </c>
      <c r="R315" s="50" t="s">
        <v>194</v>
      </c>
      <c r="S315" s="50" t="s">
        <v>145</v>
      </c>
      <c r="T315" s="50" t="s">
        <v>146</v>
      </c>
      <c r="U315" s="50" t="s">
        <v>61</v>
      </c>
      <c r="V315" s="50" t="s">
        <v>67</v>
      </c>
      <c r="W315" s="51" t="s">
        <v>93</v>
      </c>
      <c r="X315" s="62">
        <v>24</v>
      </c>
      <c r="Y315" s="64">
        <v>24</v>
      </c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ht="14.4" x14ac:dyDescent="0.3">
      <c r="F316" s="49" t="s">
        <v>115</v>
      </c>
      <c r="G316" s="50" t="s">
        <v>170</v>
      </c>
      <c r="H316" s="50" t="s">
        <v>414</v>
      </c>
      <c r="I316" s="50" t="s">
        <v>171</v>
      </c>
      <c r="J316" s="50" t="s">
        <v>172</v>
      </c>
      <c r="K316" s="50" t="s">
        <v>61</v>
      </c>
      <c r="L316" s="50" t="s">
        <v>173</v>
      </c>
      <c r="M316" s="50" t="s">
        <v>120</v>
      </c>
      <c r="N316" s="50" t="s">
        <v>64</v>
      </c>
      <c r="O316" s="50" t="s">
        <v>65</v>
      </c>
      <c r="P316" s="50" t="s">
        <v>66</v>
      </c>
      <c r="Q316" s="50" t="s">
        <v>425</v>
      </c>
      <c r="R316" s="50" t="s">
        <v>193</v>
      </c>
      <c r="S316" s="50" t="s">
        <v>123</v>
      </c>
      <c r="T316" s="50" t="s">
        <v>124</v>
      </c>
      <c r="U316" s="50" t="s">
        <v>61</v>
      </c>
      <c r="V316" s="50" t="s">
        <v>67</v>
      </c>
      <c r="W316" s="51" t="s">
        <v>104</v>
      </c>
      <c r="X316" s="79">
        <v>10</v>
      </c>
      <c r="Y316" s="81">
        <v>10</v>
      </c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ht="14.4" x14ac:dyDescent="0.3">
      <c r="F317" s="49" t="s">
        <v>115</v>
      </c>
      <c r="G317" s="50" t="s">
        <v>170</v>
      </c>
      <c r="H317" s="50" t="s">
        <v>414</v>
      </c>
      <c r="I317" s="50" t="s">
        <v>171</v>
      </c>
      <c r="J317" s="50" t="s">
        <v>172</v>
      </c>
      <c r="K317" s="50" t="s">
        <v>61</v>
      </c>
      <c r="L317" s="50" t="s">
        <v>173</v>
      </c>
      <c r="M317" s="50" t="s">
        <v>120</v>
      </c>
      <c r="N317" s="50" t="s">
        <v>64</v>
      </c>
      <c r="O317" s="50" t="s">
        <v>65</v>
      </c>
      <c r="P317" s="50" t="s">
        <v>66</v>
      </c>
      <c r="Q317" s="50" t="s">
        <v>425</v>
      </c>
      <c r="R317" s="50" t="s">
        <v>194</v>
      </c>
      <c r="S317" s="50" t="s">
        <v>145</v>
      </c>
      <c r="T317" s="50" t="s">
        <v>146</v>
      </c>
      <c r="U317" s="50" t="s">
        <v>61</v>
      </c>
      <c r="V317" s="50" t="s">
        <v>67</v>
      </c>
      <c r="W317" s="51" t="s">
        <v>104</v>
      </c>
      <c r="X317" s="62">
        <v>48</v>
      </c>
      <c r="Y317" s="64">
        <v>48</v>
      </c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ht="14.4" x14ac:dyDescent="0.3">
      <c r="F318" s="49" t="s">
        <v>115</v>
      </c>
      <c r="G318" s="50" t="s">
        <v>170</v>
      </c>
      <c r="H318" s="50" t="s">
        <v>414</v>
      </c>
      <c r="I318" s="50" t="s">
        <v>171</v>
      </c>
      <c r="J318" s="50" t="s">
        <v>172</v>
      </c>
      <c r="K318" s="50" t="s">
        <v>61</v>
      </c>
      <c r="L318" s="50" t="s">
        <v>173</v>
      </c>
      <c r="M318" s="50" t="s">
        <v>120</v>
      </c>
      <c r="N318" s="50" t="s">
        <v>64</v>
      </c>
      <c r="O318" s="50" t="s">
        <v>65</v>
      </c>
      <c r="P318" s="50" t="s">
        <v>66</v>
      </c>
      <c r="Q318" s="50" t="s">
        <v>426</v>
      </c>
      <c r="R318" s="50" t="s">
        <v>427</v>
      </c>
      <c r="S318" s="50" t="s">
        <v>176</v>
      </c>
      <c r="T318" s="50" t="s">
        <v>177</v>
      </c>
      <c r="U318" s="50" t="s">
        <v>61</v>
      </c>
      <c r="V318" s="50" t="s">
        <v>67</v>
      </c>
      <c r="W318" s="51" t="s">
        <v>86</v>
      </c>
      <c r="X318" s="61">
        <v>1</v>
      </c>
      <c r="Y318" s="63">
        <v>1</v>
      </c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ht="14.4" x14ac:dyDescent="0.3">
      <c r="F319" s="49" t="s">
        <v>115</v>
      </c>
      <c r="G319" s="50" t="s">
        <v>170</v>
      </c>
      <c r="H319" s="50" t="s">
        <v>414</v>
      </c>
      <c r="I319" s="50" t="s">
        <v>171</v>
      </c>
      <c r="J319" s="50" t="s">
        <v>172</v>
      </c>
      <c r="K319" s="50" t="s">
        <v>61</v>
      </c>
      <c r="L319" s="50" t="s">
        <v>173</v>
      </c>
      <c r="M319" s="50" t="s">
        <v>120</v>
      </c>
      <c r="N319" s="50" t="s">
        <v>64</v>
      </c>
      <c r="O319" s="50" t="s">
        <v>65</v>
      </c>
      <c r="P319" s="50" t="s">
        <v>66</v>
      </c>
      <c r="Q319" s="50" t="s">
        <v>426</v>
      </c>
      <c r="R319" s="50" t="s">
        <v>76</v>
      </c>
      <c r="S319" s="50" t="s">
        <v>141</v>
      </c>
      <c r="T319" s="50" t="s">
        <v>142</v>
      </c>
      <c r="U319" s="50" t="s">
        <v>61</v>
      </c>
      <c r="V319" s="50" t="s">
        <v>67</v>
      </c>
      <c r="W319" s="51" t="s">
        <v>86</v>
      </c>
      <c r="X319" s="61">
        <v>3</v>
      </c>
      <c r="Y319" s="63">
        <v>3</v>
      </c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ht="14.4" x14ac:dyDescent="0.3">
      <c r="F320" s="49" t="s">
        <v>115</v>
      </c>
      <c r="G320" s="50" t="s">
        <v>170</v>
      </c>
      <c r="H320" s="50" t="s">
        <v>414</v>
      </c>
      <c r="I320" s="50" t="s">
        <v>171</v>
      </c>
      <c r="J320" s="50" t="s">
        <v>172</v>
      </c>
      <c r="K320" s="50" t="s">
        <v>61</v>
      </c>
      <c r="L320" s="50" t="s">
        <v>173</v>
      </c>
      <c r="M320" s="50" t="s">
        <v>120</v>
      </c>
      <c r="N320" s="50" t="s">
        <v>64</v>
      </c>
      <c r="O320" s="50" t="s">
        <v>65</v>
      </c>
      <c r="P320" s="50" t="s">
        <v>66</v>
      </c>
      <c r="Q320" s="50" t="s">
        <v>426</v>
      </c>
      <c r="R320" s="50" t="s">
        <v>348</v>
      </c>
      <c r="S320" s="50" t="s">
        <v>154</v>
      </c>
      <c r="T320" s="50" t="s">
        <v>155</v>
      </c>
      <c r="U320" s="50" t="s">
        <v>61</v>
      </c>
      <c r="V320" s="50" t="s">
        <v>67</v>
      </c>
      <c r="W320" s="51" t="s">
        <v>86</v>
      </c>
      <c r="X320" s="61">
        <v>1</v>
      </c>
      <c r="Y320" s="63">
        <v>1</v>
      </c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ht="14.4" x14ac:dyDescent="0.3">
      <c r="F321" s="49" t="s">
        <v>115</v>
      </c>
      <c r="G321" s="50" t="s">
        <v>170</v>
      </c>
      <c r="H321" s="50" t="s">
        <v>414</v>
      </c>
      <c r="I321" s="50" t="s">
        <v>171</v>
      </c>
      <c r="J321" s="50" t="s">
        <v>172</v>
      </c>
      <c r="K321" s="50" t="s">
        <v>61</v>
      </c>
      <c r="L321" s="50" t="s">
        <v>173</v>
      </c>
      <c r="M321" s="50" t="s">
        <v>120</v>
      </c>
      <c r="N321" s="50" t="s">
        <v>64</v>
      </c>
      <c r="O321" s="50" t="s">
        <v>65</v>
      </c>
      <c r="P321" s="50" t="s">
        <v>66</v>
      </c>
      <c r="Q321" s="50" t="s">
        <v>426</v>
      </c>
      <c r="R321" s="50" t="s">
        <v>193</v>
      </c>
      <c r="S321" s="50" t="s">
        <v>123</v>
      </c>
      <c r="T321" s="50" t="s">
        <v>124</v>
      </c>
      <c r="U321" s="50" t="s">
        <v>61</v>
      </c>
      <c r="V321" s="50" t="s">
        <v>67</v>
      </c>
      <c r="W321" s="51" t="s">
        <v>86</v>
      </c>
      <c r="X321" s="79">
        <v>10</v>
      </c>
      <c r="Y321" s="81">
        <v>10</v>
      </c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ht="14.4" x14ac:dyDescent="0.3">
      <c r="F322" s="49" t="s">
        <v>115</v>
      </c>
      <c r="G322" s="50" t="s">
        <v>170</v>
      </c>
      <c r="H322" s="50" t="s">
        <v>414</v>
      </c>
      <c r="I322" s="50" t="s">
        <v>171</v>
      </c>
      <c r="J322" s="50" t="s">
        <v>172</v>
      </c>
      <c r="K322" s="50" t="s">
        <v>61</v>
      </c>
      <c r="L322" s="50" t="s">
        <v>173</v>
      </c>
      <c r="M322" s="50" t="s">
        <v>120</v>
      </c>
      <c r="N322" s="50" t="s">
        <v>64</v>
      </c>
      <c r="O322" s="50" t="s">
        <v>65</v>
      </c>
      <c r="P322" s="50" t="s">
        <v>66</v>
      </c>
      <c r="Q322" s="50" t="s">
        <v>426</v>
      </c>
      <c r="R322" s="50" t="s">
        <v>193</v>
      </c>
      <c r="S322" s="50" t="s">
        <v>178</v>
      </c>
      <c r="T322" s="50" t="s">
        <v>179</v>
      </c>
      <c r="U322" s="50" t="s">
        <v>61</v>
      </c>
      <c r="V322" s="50" t="s">
        <v>67</v>
      </c>
      <c r="W322" s="51" t="s">
        <v>86</v>
      </c>
      <c r="X322" s="62">
        <v>6</v>
      </c>
      <c r="Y322" s="64">
        <v>6</v>
      </c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ht="14.4" x14ac:dyDescent="0.3">
      <c r="F323" s="49" t="s">
        <v>115</v>
      </c>
      <c r="G323" s="50" t="s">
        <v>170</v>
      </c>
      <c r="H323" s="50" t="s">
        <v>414</v>
      </c>
      <c r="I323" s="50" t="s">
        <v>171</v>
      </c>
      <c r="J323" s="50" t="s">
        <v>172</v>
      </c>
      <c r="K323" s="50" t="s">
        <v>61</v>
      </c>
      <c r="L323" s="50" t="s">
        <v>173</v>
      </c>
      <c r="M323" s="50" t="s">
        <v>120</v>
      </c>
      <c r="N323" s="50" t="s">
        <v>64</v>
      </c>
      <c r="O323" s="50" t="s">
        <v>65</v>
      </c>
      <c r="P323" s="50" t="s">
        <v>66</v>
      </c>
      <c r="Q323" s="50" t="s">
        <v>426</v>
      </c>
      <c r="R323" s="50" t="s">
        <v>194</v>
      </c>
      <c r="S323" s="50" t="s">
        <v>145</v>
      </c>
      <c r="T323" s="50" t="s">
        <v>146</v>
      </c>
      <c r="U323" s="50" t="s">
        <v>61</v>
      </c>
      <c r="V323" s="50" t="s">
        <v>67</v>
      </c>
      <c r="W323" s="51" t="s">
        <v>86</v>
      </c>
      <c r="X323" s="62">
        <v>48</v>
      </c>
      <c r="Y323" s="64">
        <v>48</v>
      </c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ht="14.4" x14ac:dyDescent="0.3">
      <c r="F324" s="49" t="s">
        <v>115</v>
      </c>
      <c r="G324" s="50" t="s">
        <v>170</v>
      </c>
      <c r="H324" s="50" t="s">
        <v>414</v>
      </c>
      <c r="I324" s="50" t="s">
        <v>171</v>
      </c>
      <c r="J324" s="50" t="s">
        <v>172</v>
      </c>
      <c r="K324" s="50" t="s">
        <v>61</v>
      </c>
      <c r="L324" s="50" t="s">
        <v>173</v>
      </c>
      <c r="M324" s="50" t="s">
        <v>120</v>
      </c>
      <c r="N324" s="50" t="s">
        <v>64</v>
      </c>
      <c r="O324" s="50" t="s">
        <v>65</v>
      </c>
      <c r="P324" s="50" t="s">
        <v>66</v>
      </c>
      <c r="Q324" s="50" t="s">
        <v>428</v>
      </c>
      <c r="R324" s="50" t="s">
        <v>76</v>
      </c>
      <c r="S324" s="50" t="s">
        <v>141</v>
      </c>
      <c r="T324" s="50" t="s">
        <v>142</v>
      </c>
      <c r="U324" s="50" t="s">
        <v>61</v>
      </c>
      <c r="V324" s="50" t="s">
        <v>67</v>
      </c>
      <c r="W324" s="51" t="s">
        <v>250</v>
      </c>
      <c r="X324" s="61">
        <v>12</v>
      </c>
      <c r="Y324" s="63">
        <v>12</v>
      </c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ht="14.4" x14ac:dyDescent="0.3">
      <c r="F325" s="49" t="s">
        <v>115</v>
      </c>
      <c r="G325" s="50" t="s">
        <v>170</v>
      </c>
      <c r="H325" s="50" t="s">
        <v>414</v>
      </c>
      <c r="I325" s="50" t="s">
        <v>171</v>
      </c>
      <c r="J325" s="50" t="s">
        <v>172</v>
      </c>
      <c r="K325" s="50" t="s">
        <v>61</v>
      </c>
      <c r="L325" s="50" t="s">
        <v>173</v>
      </c>
      <c r="M325" s="50" t="s">
        <v>120</v>
      </c>
      <c r="N325" s="50" t="s">
        <v>64</v>
      </c>
      <c r="O325" s="50" t="s">
        <v>65</v>
      </c>
      <c r="P325" s="50" t="s">
        <v>66</v>
      </c>
      <c r="Q325" s="50" t="s">
        <v>428</v>
      </c>
      <c r="R325" s="50" t="s">
        <v>193</v>
      </c>
      <c r="S325" s="50" t="s">
        <v>123</v>
      </c>
      <c r="T325" s="50" t="s">
        <v>124</v>
      </c>
      <c r="U325" s="50" t="s">
        <v>61</v>
      </c>
      <c r="V325" s="50" t="s">
        <v>67</v>
      </c>
      <c r="W325" s="51" t="s">
        <v>250</v>
      </c>
      <c r="X325" s="79">
        <v>20</v>
      </c>
      <c r="Y325" s="81">
        <v>20</v>
      </c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ht="14.4" x14ac:dyDescent="0.3">
      <c r="F326" s="49" t="s">
        <v>115</v>
      </c>
      <c r="G326" s="50" t="s">
        <v>170</v>
      </c>
      <c r="H326" s="50" t="s">
        <v>414</v>
      </c>
      <c r="I326" s="50" t="s">
        <v>171</v>
      </c>
      <c r="J326" s="50" t="s">
        <v>172</v>
      </c>
      <c r="K326" s="50" t="s">
        <v>61</v>
      </c>
      <c r="L326" s="50" t="s">
        <v>173</v>
      </c>
      <c r="M326" s="50" t="s">
        <v>120</v>
      </c>
      <c r="N326" s="50" t="s">
        <v>64</v>
      </c>
      <c r="O326" s="50" t="s">
        <v>65</v>
      </c>
      <c r="P326" s="50" t="s">
        <v>66</v>
      </c>
      <c r="Q326" s="50" t="s">
        <v>429</v>
      </c>
      <c r="R326" s="50" t="s">
        <v>193</v>
      </c>
      <c r="S326" s="50" t="s">
        <v>123</v>
      </c>
      <c r="T326" s="50" t="s">
        <v>124</v>
      </c>
      <c r="U326" s="50" t="s">
        <v>61</v>
      </c>
      <c r="V326" s="50" t="s">
        <v>67</v>
      </c>
      <c r="W326" s="51" t="s">
        <v>88</v>
      </c>
      <c r="X326" s="79">
        <v>30</v>
      </c>
      <c r="Y326" s="81">
        <v>30</v>
      </c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ht="14.4" x14ac:dyDescent="0.3">
      <c r="F327" s="49" t="s">
        <v>115</v>
      </c>
      <c r="G327" s="50" t="s">
        <v>170</v>
      </c>
      <c r="H327" s="50" t="s">
        <v>414</v>
      </c>
      <c r="I327" s="50" t="s">
        <v>171</v>
      </c>
      <c r="J327" s="50" t="s">
        <v>172</v>
      </c>
      <c r="K327" s="50" t="s">
        <v>61</v>
      </c>
      <c r="L327" s="50" t="s">
        <v>173</v>
      </c>
      <c r="M327" s="50" t="s">
        <v>120</v>
      </c>
      <c r="N327" s="50" t="s">
        <v>64</v>
      </c>
      <c r="O327" s="50" t="s">
        <v>65</v>
      </c>
      <c r="P327" s="50" t="s">
        <v>66</v>
      </c>
      <c r="Q327" s="50" t="s">
        <v>429</v>
      </c>
      <c r="R327" s="50" t="s">
        <v>193</v>
      </c>
      <c r="S327" s="50" t="s">
        <v>178</v>
      </c>
      <c r="T327" s="50" t="s">
        <v>179</v>
      </c>
      <c r="U327" s="50" t="s">
        <v>61</v>
      </c>
      <c r="V327" s="50" t="s">
        <v>67</v>
      </c>
      <c r="W327" s="51" t="s">
        <v>88</v>
      </c>
      <c r="X327" s="62">
        <v>6</v>
      </c>
      <c r="Y327" s="64">
        <v>6</v>
      </c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ht="14.4" x14ac:dyDescent="0.3">
      <c r="F328" s="49" t="s">
        <v>115</v>
      </c>
      <c r="G328" s="50" t="s">
        <v>170</v>
      </c>
      <c r="H328" s="50" t="s">
        <v>414</v>
      </c>
      <c r="I328" s="50" t="s">
        <v>171</v>
      </c>
      <c r="J328" s="50" t="s">
        <v>172</v>
      </c>
      <c r="K328" s="50" t="s">
        <v>61</v>
      </c>
      <c r="L328" s="50" t="s">
        <v>173</v>
      </c>
      <c r="M328" s="50" t="s">
        <v>120</v>
      </c>
      <c r="N328" s="50" t="s">
        <v>64</v>
      </c>
      <c r="O328" s="50" t="s">
        <v>65</v>
      </c>
      <c r="P328" s="50" t="s">
        <v>66</v>
      </c>
      <c r="Q328" s="50" t="s">
        <v>430</v>
      </c>
      <c r="R328" s="50" t="s">
        <v>193</v>
      </c>
      <c r="S328" s="50" t="s">
        <v>123</v>
      </c>
      <c r="T328" s="50" t="s">
        <v>124</v>
      </c>
      <c r="U328" s="50" t="s">
        <v>61</v>
      </c>
      <c r="V328" s="50" t="s">
        <v>67</v>
      </c>
      <c r="W328" s="51" t="s">
        <v>210</v>
      </c>
      <c r="X328" s="79">
        <v>10</v>
      </c>
      <c r="Y328" s="81">
        <v>10</v>
      </c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ht="14.4" x14ac:dyDescent="0.3">
      <c r="F329" s="49" t="s">
        <v>115</v>
      </c>
      <c r="G329" s="50" t="s">
        <v>170</v>
      </c>
      <c r="H329" s="50" t="s">
        <v>414</v>
      </c>
      <c r="I329" s="50" t="s">
        <v>171</v>
      </c>
      <c r="J329" s="50" t="s">
        <v>172</v>
      </c>
      <c r="K329" s="50" t="s">
        <v>61</v>
      </c>
      <c r="L329" s="50" t="s">
        <v>173</v>
      </c>
      <c r="M329" s="50" t="s">
        <v>120</v>
      </c>
      <c r="N329" s="50" t="s">
        <v>64</v>
      </c>
      <c r="O329" s="50" t="s">
        <v>65</v>
      </c>
      <c r="P329" s="50" t="s">
        <v>66</v>
      </c>
      <c r="Q329" s="50" t="s">
        <v>431</v>
      </c>
      <c r="R329" s="50" t="s">
        <v>193</v>
      </c>
      <c r="S329" s="50" t="s">
        <v>123</v>
      </c>
      <c r="T329" s="50" t="s">
        <v>124</v>
      </c>
      <c r="U329" s="50" t="s">
        <v>61</v>
      </c>
      <c r="V329" s="50" t="s">
        <v>67</v>
      </c>
      <c r="W329" s="51" t="s">
        <v>89</v>
      </c>
      <c r="X329" s="79">
        <v>20</v>
      </c>
      <c r="Y329" s="81">
        <v>20</v>
      </c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ht="14.4" x14ac:dyDescent="0.3">
      <c r="F330" s="49" t="s">
        <v>115</v>
      </c>
      <c r="G330" s="50" t="s">
        <v>170</v>
      </c>
      <c r="H330" s="50" t="s">
        <v>414</v>
      </c>
      <c r="I330" s="50" t="s">
        <v>171</v>
      </c>
      <c r="J330" s="50" t="s">
        <v>172</v>
      </c>
      <c r="K330" s="50" t="s">
        <v>61</v>
      </c>
      <c r="L330" s="50" t="s">
        <v>173</v>
      </c>
      <c r="M330" s="50" t="s">
        <v>120</v>
      </c>
      <c r="N330" s="50" t="s">
        <v>64</v>
      </c>
      <c r="O330" s="50" t="s">
        <v>65</v>
      </c>
      <c r="P330" s="50" t="s">
        <v>66</v>
      </c>
      <c r="Q330" s="50" t="s">
        <v>432</v>
      </c>
      <c r="R330" s="50" t="s">
        <v>193</v>
      </c>
      <c r="S330" s="50" t="s">
        <v>123</v>
      </c>
      <c r="T330" s="50" t="s">
        <v>124</v>
      </c>
      <c r="U330" s="50" t="s">
        <v>61</v>
      </c>
      <c r="V330" s="50" t="s">
        <v>67</v>
      </c>
      <c r="W330" s="51" t="s">
        <v>106</v>
      </c>
      <c r="X330" s="79">
        <v>20</v>
      </c>
      <c r="Y330" s="81">
        <v>20</v>
      </c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ht="14.4" x14ac:dyDescent="0.3">
      <c r="F331" s="49" t="s">
        <v>115</v>
      </c>
      <c r="G331" s="50" t="s">
        <v>170</v>
      </c>
      <c r="H331" s="50" t="s">
        <v>414</v>
      </c>
      <c r="I331" s="50" t="s">
        <v>171</v>
      </c>
      <c r="J331" s="50" t="s">
        <v>172</v>
      </c>
      <c r="K331" s="50" t="s">
        <v>61</v>
      </c>
      <c r="L331" s="50" t="s">
        <v>173</v>
      </c>
      <c r="M331" s="50" t="s">
        <v>120</v>
      </c>
      <c r="N331" s="50" t="s">
        <v>64</v>
      </c>
      <c r="O331" s="50" t="s">
        <v>65</v>
      </c>
      <c r="P331" s="50" t="s">
        <v>66</v>
      </c>
      <c r="Q331" s="50" t="s">
        <v>433</v>
      </c>
      <c r="R331" s="50" t="s">
        <v>193</v>
      </c>
      <c r="S331" s="50" t="s">
        <v>123</v>
      </c>
      <c r="T331" s="50" t="s">
        <v>124</v>
      </c>
      <c r="U331" s="50" t="s">
        <v>61</v>
      </c>
      <c r="V331" s="50" t="s">
        <v>67</v>
      </c>
      <c r="W331" s="51" t="s">
        <v>94</v>
      </c>
      <c r="X331" s="79">
        <v>20</v>
      </c>
      <c r="Y331" s="81">
        <v>20</v>
      </c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ht="14.4" x14ac:dyDescent="0.3">
      <c r="F332" s="49" t="s">
        <v>115</v>
      </c>
      <c r="G332" s="50" t="s">
        <v>170</v>
      </c>
      <c r="H332" s="50" t="s">
        <v>414</v>
      </c>
      <c r="I332" s="50" t="s">
        <v>171</v>
      </c>
      <c r="J332" s="50" t="s">
        <v>172</v>
      </c>
      <c r="K332" s="50" t="s">
        <v>61</v>
      </c>
      <c r="L332" s="50" t="s">
        <v>173</v>
      </c>
      <c r="M332" s="50" t="s">
        <v>120</v>
      </c>
      <c r="N332" s="50" t="s">
        <v>64</v>
      </c>
      <c r="O332" s="50" t="s">
        <v>65</v>
      </c>
      <c r="P332" s="50" t="s">
        <v>66</v>
      </c>
      <c r="Q332" s="50" t="s">
        <v>433</v>
      </c>
      <c r="R332" s="50" t="s">
        <v>194</v>
      </c>
      <c r="S332" s="50" t="s">
        <v>145</v>
      </c>
      <c r="T332" s="50" t="s">
        <v>146</v>
      </c>
      <c r="U332" s="50" t="s">
        <v>61</v>
      </c>
      <c r="V332" s="50" t="s">
        <v>67</v>
      </c>
      <c r="W332" s="51" t="s">
        <v>94</v>
      </c>
      <c r="X332" s="62">
        <v>24</v>
      </c>
      <c r="Y332" s="64">
        <v>24</v>
      </c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ht="14.4" x14ac:dyDescent="0.3">
      <c r="F333" s="49" t="s">
        <v>115</v>
      </c>
      <c r="G333" s="50" t="s">
        <v>170</v>
      </c>
      <c r="H333" s="50" t="s">
        <v>414</v>
      </c>
      <c r="I333" s="50" t="s">
        <v>171</v>
      </c>
      <c r="J333" s="50" t="s">
        <v>172</v>
      </c>
      <c r="K333" s="50" t="s">
        <v>61</v>
      </c>
      <c r="L333" s="50" t="s">
        <v>173</v>
      </c>
      <c r="M333" s="50" t="s">
        <v>120</v>
      </c>
      <c r="N333" s="50" t="s">
        <v>64</v>
      </c>
      <c r="O333" s="50" t="s">
        <v>65</v>
      </c>
      <c r="P333" s="50" t="s">
        <v>66</v>
      </c>
      <c r="Q333" s="50" t="s">
        <v>434</v>
      </c>
      <c r="R333" s="50" t="s">
        <v>193</v>
      </c>
      <c r="S333" s="50" t="s">
        <v>123</v>
      </c>
      <c r="T333" s="50" t="s">
        <v>124</v>
      </c>
      <c r="U333" s="50" t="s">
        <v>61</v>
      </c>
      <c r="V333" s="50" t="s">
        <v>67</v>
      </c>
      <c r="W333" s="51" t="s">
        <v>105</v>
      </c>
      <c r="X333" s="79">
        <v>20</v>
      </c>
      <c r="Y333" s="81">
        <v>20</v>
      </c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ht="14.4" x14ac:dyDescent="0.3">
      <c r="F334" s="49" t="s">
        <v>115</v>
      </c>
      <c r="G334" s="50" t="s">
        <v>170</v>
      </c>
      <c r="H334" s="50" t="s">
        <v>414</v>
      </c>
      <c r="I334" s="50" t="s">
        <v>171</v>
      </c>
      <c r="J334" s="50" t="s">
        <v>172</v>
      </c>
      <c r="K334" s="50" t="s">
        <v>61</v>
      </c>
      <c r="L334" s="50" t="s">
        <v>173</v>
      </c>
      <c r="M334" s="50" t="s">
        <v>120</v>
      </c>
      <c r="N334" s="50" t="s">
        <v>64</v>
      </c>
      <c r="O334" s="50" t="s">
        <v>65</v>
      </c>
      <c r="P334" s="50" t="s">
        <v>66</v>
      </c>
      <c r="Q334" s="50" t="s">
        <v>434</v>
      </c>
      <c r="R334" s="50" t="s">
        <v>194</v>
      </c>
      <c r="S334" s="50" t="s">
        <v>145</v>
      </c>
      <c r="T334" s="50" t="s">
        <v>146</v>
      </c>
      <c r="U334" s="50" t="s">
        <v>61</v>
      </c>
      <c r="V334" s="50" t="s">
        <v>67</v>
      </c>
      <c r="W334" s="51" t="s">
        <v>105</v>
      </c>
      <c r="X334" s="62">
        <v>24</v>
      </c>
      <c r="Y334" s="64">
        <v>24</v>
      </c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ht="14.4" x14ac:dyDescent="0.3">
      <c r="F335" s="49" t="s">
        <v>115</v>
      </c>
      <c r="G335" s="50" t="s">
        <v>170</v>
      </c>
      <c r="H335" s="50" t="s">
        <v>414</v>
      </c>
      <c r="I335" s="50" t="s">
        <v>171</v>
      </c>
      <c r="J335" s="50" t="s">
        <v>172</v>
      </c>
      <c r="K335" s="50" t="s">
        <v>61</v>
      </c>
      <c r="L335" s="50" t="s">
        <v>173</v>
      </c>
      <c r="M335" s="50" t="s">
        <v>120</v>
      </c>
      <c r="N335" s="50" t="s">
        <v>64</v>
      </c>
      <c r="O335" s="50" t="s">
        <v>65</v>
      </c>
      <c r="P335" s="50" t="s">
        <v>66</v>
      </c>
      <c r="Q335" s="50" t="s">
        <v>435</v>
      </c>
      <c r="R335" s="50" t="s">
        <v>193</v>
      </c>
      <c r="S335" s="50" t="s">
        <v>123</v>
      </c>
      <c r="T335" s="50" t="s">
        <v>124</v>
      </c>
      <c r="U335" s="50" t="s">
        <v>61</v>
      </c>
      <c r="V335" s="50" t="s">
        <v>67</v>
      </c>
      <c r="W335" s="51" t="s">
        <v>90</v>
      </c>
      <c r="X335" s="79">
        <v>20</v>
      </c>
      <c r="Y335" s="81">
        <v>20</v>
      </c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ht="14.4" x14ac:dyDescent="0.3">
      <c r="F336" s="49" t="s">
        <v>115</v>
      </c>
      <c r="G336" s="50" t="s">
        <v>170</v>
      </c>
      <c r="H336" s="50" t="s">
        <v>414</v>
      </c>
      <c r="I336" s="50" t="s">
        <v>171</v>
      </c>
      <c r="J336" s="50" t="s">
        <v>172</v>
      </c>
      <c r="K336" s="50" t="s">
        <v>61</v>
      </c>
      <c r="L336" s="50" t="s">
        <v>173</v>
      </c>
      <c r="M336" s="50" t="s">
        <v>120</v>
      </c>
      <c r="N336" s="50" t="s">
        <v>64</v>
      </c>
      <c r="O336" s="50" t="s">
        <v>65</v>
      </c>
      <c r="P336" s="50" t="s">
        <v>66</v>
      </c>
      <c r="Q336" s="50" t="s">
        <v>435</v>
      </c>
      <c r="R336" s="50" t="s">
        <v>193</v>
      </c>
      <c r="S336" s="50" t="s">
        <v>178</v>
      </c>
      <c r="T336" s="50" t="s">
        <v>179</v>
      </c>
      <c r="U336" s="50" t="s">
        <v>61</v>
      </c>
      <c r="V336" s="50" t="s">
        <v>67</v>
      </c>
      <c r="W336" s="51" t="s">
        <v>90</v>
      </c>
      <c r="X336" s="62">
        <v>6</v>
      </c>
      <c r="Y336" s="64">
        <v>6</v>
      </c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ht="14.4" x14ac:dyDescent="0.3">
      <c r="F337" s="49" t="s">
        <v>115</v>
      </c>
      <c r="G337" s="50" t="s">
        <v>170</v>
      </c>
      <c r="H337" s="50" t="s">
        <v>414</v>
      </c>
      <c r="I337" s="50" t="s">
        <v>171</v>
      </c>
      <c r="J337" s="50" t="s">
        <v>172</v>
      </c>
      <c r="K337" s="50" t="s">
        <v>61</v>
      </c>
      <c r="L337" s="50" t="s">
        <v>173</v>
      </c>
      <c r="M337" s="50" t="s">
        <v>120</v>
      </c>
      <c r="N337" s="50" t="s">
        <v>64</v>
      </c>
      <c r="O337" s="50" t="s">
        <v>65</v>
      </c>
      <c r="P337" s="50" t="s">
        <v>66</v>
      </c>
      <c r="Q337" s="50" t="s">
        <v>435</v>
      </c>
      <c r="R337" s="50" t="s">
        <v>194</v>
      </c>
      <c r="S337" s="50" t="s">
        <v>145</v>
      </c>
      <c r="T337" s="50" t="s">
        <v>146</v>
      </c>
      <c r="U337" s="50" t="s">
        <v>61</v>
      </c>
      <c r="V337" s="50" t="s">
        <v>67</v>
      </c>
      <c r="W337" s="51" t="s">
        <v>90</v>
      </c>
      <c r="X337" s="62">
        <v>24</v>
      </c>
      <c r="Y337" s="64">
        <v>24</v>
      </c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ht="14.4" x14ac:dyDescent="0.3">
      <c r="F338" s="49" t="s">
        <v>115</v>
      </c>
      <c r="G338" s="50" t="s">
        <v>170</v>
      </c>
      <c r="H338" s="50" t="s">
        <v>414</v>
      </c>
      <c r="I338" s="50" t="s">
        <v>171</v>
      </c>
      <c r="J338" s="50" t="s">
        <v>172</v>
      </c>
      <c r="K338" s="50" t="s">
        <v>61</v>
      </c>
      <c r="L338" s="50" t="s">
        <v>173</v>
      </c>
      <c r="M338" s="50" t="s">
        <v>120</v>
      </c>
      <c r="N338" s="50" t="s">
        <v>64</v>
      </c>
      <c r="O338" s="50" t="s">
        <v>65</v>
      </c>
      <c r="P338" s="50" t="s">
        <v>66</v>
      </c>
      <c r="Q338" s="50" t="s">
        <v>436</v>
      </c>
      <c r="R338" s="50" t="s">
        <v>193</v>
      </c>
      <c r="S338" s="50" t="s">
        <v>123</v>
      </c>
      <c r="T338" s="50" t="s">
        <v>124</v>
      </c>
      <c r="U338" s="50" t="s">
        <v>61</v>
      </c>
      <c r="V338" s="50" t="s">
        <v>67</v>
      </c>
      <c r="W338" s="51" t="s">
        <v>108</v>
      </c>
      <c r="X338" s="79">
        <v>10</v>
      </c>
      <c r="Y338" s="81">
        <v>10</v>
      </c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ht="14.4" x14ac:dyDescent="0.3">
      <c r="F339" s="49" t="s">
        <v>115</v>
      </c>
      <c r="G339" s="50" t="s">
        <v>170</v>
      </c>
      <c r="H339" s="50" t="s">
        <v>414</v>
      </c>
      <c r="I339" s="50" t="s">
        <v>171</v>
      </c>
      <c r="J339" s="50" t="s">
        <v>172</v>
      </c>
      <c r="K339" s="50" t="s">
        <v>61</v>
      </c>
      <c r="L339" s="50" t="s">
        <v>173</v>
      </c>
      <c r="M339" s="50" t="s">
        <v>120</v>
      </c>
      <c r="N339" s="50" t="s">
        <v>64</v>
      </c>
      <c r="O339" s="50" t="s">
        <v>65</v>
      </c>
      <c r="P339" s="50" t="s">
        <v>66</v>
      </c>
      <c r="Q339" s="50" t="s">
        <v>436</v>
      </c>
      <c r="R339" s="50" t="s">
        <v>194</v>
      </c>
      <c r="S339" s="50" t="s">
        <v>145</v>
      </c>
      <c r="T339" s="50" t="s">
        <v>146</v>
      </c>
      <c r="U339" s="50" t="s">
        <v>61</v>
      </c>
      <c r="V339" s="50" t="s">
        <v>67</v>
      </c>
      <c r="W339" s="51" t="s">
        <v>108</v>
      </c>
      <c r="X339" s="62">
        <v>24</v>
      </c>
      <c r="Y339" s="64">
        <v>24</v>
      </c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ht="14.4" x14ac:dyDescent="0.3">
      <c r="F340" s="49" t="s">
        <v>115</v>
      </c>
      <c r="G340" s="50" t="s">
        <v>170</v>
      </c>
      <c r="H340" s="50" t="s">
        <v>414</v>
      </c>
      <c r="I340" s="50" t="s">
        <v>171</v>
      </c>
      <c r="J340" s="50" t="s">
        <v>172</v>
      </c>
      <c r="K340" s="50" t="s">
        <v>61</v>
      </c>
      <c r="L340" s="50" t="s">
        <v>173</v>
      </c>
      <c r="M340" s="50" t="s">
        <v>120</v>
      </c>
      <c r="N340" s="50" t="s">
        <v>64</v>
      </c>
      <c r="O340" s="50" t="s">
        <v>65</v>
      </c>
      <c r="P340" s="50" t="s">
        <v>66</v>
      </c>
      <c r="Q340" s="50" t="s">
        <v>437</v>
      </c>
      <c r="R340" s="50" t="s">
        <v>76</v>
      </c>
      <c r="S340" s="50" t="s">
        <v>141</v>
      </c>
      <c r="T340" s="50" t="s">
        <v>142</v>
      </c>
      <c r="U340" s="50" t="s">
        <v>61</v>
      </c>
      <c r="V340" s="50" t="s">
        <v>67</v>
      </c>
      <c r="W340" s="51" t="s">
        <v>95</v>
      </c>
      <c r="X340" s="61">
        <v>12</v>
      </c>
      <c r="Y340" s="63">
        <v>12</v>
      </c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ht="14.4" x14ac:dyDescent="0.3">
      <c r="F341" s="49" t="s">
        <v>115</v>
      </c>
      <c r="G341" s="50" t="s">
        <v>170</v>
      </c>
      <c r="H341" s="50" t="s">
        <v>414</v>
      </c>
      <c r="I341" s="50" t="s">
        <v>171</v>
      </c>
      <c r="J341" s="50" t="s">
        <v>172</v>
      </c>
      <c r="K341" s="50" t="s">
        <v>61</v>
      </c>
      <c r="L341" s="50" t="s">
        <v>173</v>
      </c>
      <c r="M341" s="50" t="s">
        <v>120</v>
      </c>
      <c r="N341" s="50" t="s">
        <v>64</v>
      </c>
      <c r="O341" s="50" t="s">
        <v>65</v>
      </c>
      <c r="P341" s="50" t="s">
        <v>66</v>
      </c>
      <c r="Q341" s="50" t="s">
        <v>437</v>
      </c>
      <c r="R341" s="50" t="s">
        <v>193</v>
      </c>
      <c r="S341" s="50" t="s">
        <v>123</v>
      </c>
      <c r="T341" s="50" t="s">
        <v>124</v>
      </c>
      <c r="U341" s="50" t="s">
        <v>61</v>
      </c>
      <c r="V341" s="50" t="s">
        <v>67</v>
      </c>
      <c r="W341" s="51" t="s">
        <v>95</v>
      </c>
      <c r="X341" s="79">
        <v>30</v>
      </c>
      <c r="Y341" s="81">
        <v>30</v>
      </c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ht="14.4" x14ac:dyDescent="0.3">
      <c r="F342" s="49" t="s">
        <v>115</v>
      </c>
      <c r="G342" s="50" t="s">
        <v>170</v>
      </c>
      <c r="H342" s="50" t="s">
        <v>414</v>
      </c>
      <c r="I342" s="50" t="s">
        <v>171</v>
      </c>
      <c r="J342" s="50" t="s">
        <v>172</v>
      </c>
      <c r="K342" s="50" t="s">
        <v>61</v>
      </c>
      <c r="L342" s="50" t="s">
        <v>173</v>
      </c>
      <c r="M342" s="50" t="s">
        <v>120</v>
      </c>
      <c r="N342" s="50" t="s">
        <v>64</v>
      </c>
      <c r="O342" s="50" t="s">
        <v>65</v>
      </c>
      <c r="P342" s="50" t="s">
        <v>66</v>
      </c>
      <c r="Q342" s="50" t="s">
        <v>438</v>
      </c>
      <c r="R342" s="50" t="s">
        <v>193</v>
      </c>
      <c r="S342" s="50" t="s">
        <v>123</v>
      </c>
      <c r="T342" s="50" t="s">
        <v>124</v>
      </c>
      <c r="U342" s="50" t="s">
        <v>61</v>
      </c>
      <c r="V342" s="50" t="s">
        <v>67</v>
      </c>
      <c r="W342" s="51" t="s">
        <v>218</v>
      </c>
      <c r="X342" s="79">
        <v>20</v>
      </c>
      <c r="Y342" s="81">
        <v>20</v>
      </c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ht="14.4" x14ac:dyDescent="0.3">
      <c r="F343" s="49" t="s">
        <v>115</v>
      </c>
      <c r="G343" s="50" t="s">
        <v>170</v>
      </c>
      <c r="H343" s="50" t="s">
        <v>414</v>
      </c>
      <c r="I343" s="50" t="s">
        <v>171</v>
      </c>
      <c r="J343" s="50" t="s">
        <v>172</v>
      </c>
      <c r="K343" s="50" t="s">
        <v>61</v>
      </c>
      <c r="L343" s="50" t="s">
        <v>173</v>
      </c>
      <c r="M343" s="50" t="s">
        <v>120</v>
      </c>
      <c r="N343" s="50" t="s">
        <v>64</v>
      </c>
      <c r="O343" s="50" t="s">
        <v>65</v>
      </c>
      <c r="P343" s="50" t="s">
        <v>66</v>
      </c>
      <c r="Q343" s="50" t="s">
        <v>438</v>
      </c>
      <c r="R343" s="50" t="s">
        <v>193</v>
      </c>
      <c r="S343" s="50" t="s">
        <v>178</v>
      </c>
      <c r="T343" s="50" t="s">
        <v>179</v>
      </c>
      <c r="U343" s="50" t="s">
        <v>61</v>
      </c>
      <c r="V343" s="50" t="s">
        <v>67</v>
      </c>
      <c r="W343" s="51" t="s">
        <v>218</v>
      </c>
      <c r="X343" s="62">
        <v>6</v>
      </c>
      <c r="Y343" s="64">
        <v>6</v>
      </c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ht="14.4" x14ac:dyDescent="0.3">
      <c r="F344" s="49" t="s">
        <v>115</v>
      </c>
      <c r="G344" s="50" t="s">
        <v>170</v>
      </c>
      <c r="H344" s="50" t="s">
        <v>414</v>
      </c>
      <c r="I344" s="50" t="s">
        <v>171</v>
      </c>
      <c r="J344" s="50" t="s">
        <v>172</v>
      </c>
      <c r="K344" s="50" t="s">
        <v>61</v>
      </c>
      <c r="L344" s="50" t="s">
        <v>173</v>
      </c>
      <c r="M344" s="50" t="s">
        <v>120</v>
      </c>
      <c r="N344" s="50" t="s">
        <v>64</v>
      </c>
      <c r="O344" s="50" t="s">
        <v>65</v>
      </c>
      <c r="P344" s="50" t="s">
        <v>66</v>
      </c>
      <c r="Q344" s="50" t="s">
        <v>438</v>
      </c>
      <c r="R344" s="50" t="s">
        <v>194</v>
      </c>
      <c r="S344" s="50" t="s">
        <v>145</v>
      </c>
      <c r="T344" s="50" t="s">
        <v>146</v>
      </c>
      <c r="U344" s="50" t="s">
        <v>61</v>
      </c>
      <c r="V344" s="50" t="s">
        <v>67</v>
      </c>
      <c r="W344" s="51" t="s">
        <v>218</v>
      </c>
      <c r="X344" s="62">
        <v>24</v>
      </c>
      <c r="Y344" s="64">
        <v>24</v>
      </c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ht="14.4" x14ac:dyDescent="0.3">
      <c r="F345" s="49" t="s">
        <v>115</v>
      </c>
      <c r="G345" s="50" t="s">
        <v>170</v>
      </c>
      <c r="H345" s="50" t="s">
        <v>414</v>
      </c>
      <c r="I345" s="50" t="s">
        <v>171</v>
      </c>
      <c r="J345" s="50" t="s">
        <v>172</v>
      </c>
      <c r="K345" s="50" t="s">
        <v>61</v>
      </c>
      <c r="L345" s="50" t="s">
        <v>173</v>
      </c>
      <c r="M345" s="50" t="s">
        <v>120</v>
      </c>
      <c r="N345" s="50" t="s">
        <v>64</v>
      </c>
      <c r="O345" s="50" t="s">
        <v>65</v>
      </c>
      <c r="P345" s="50" t="s">
        <v>66</v>
      </c>
      <c r="Q345" s="50" t="s">
        <v>439</v>
      </c>
      <c r="R345" s="50" t="s">
        <v>193</v>
      </c>
      <c r="S345" s="50" t="s">
        <v>123</v>
      </c>
      <c r="T345" s="50" t="s">
        <v>124</v>
      </c>
      <c r="U345" s="50" t="s">
        <v>61</v>
      </c>
      <c r="V345" s="50" t="s">
        <v>67</v>
      </c>
      <c r="W345" s="51" t="s">
        <v>220</v>
      </c>
      <c r="X345" s="79">
        <v>20</v>
      </c>
      <c r="Y345" s="81">
        <v>20</v>
      </c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ht="14.4" x14ac:dyDescent="0.3">
      <c r="F346" s="49" t="s">
        <v>115</v>
      </c>
      <c r="G346" s="50" t="s">
        <v>170</v>
      </c>
      <c r="H346" s="50" t="s">
        <v>414</v>
      </c>
      <c r="I346" s="50" t="s">
        <v>171</v>
      </c>
      <c r="J346" s="50" t="s">
        <v>172</v>
      </c>
      <c r="K346" s="50" t="s">
        <v>61</v>
      </c>
      <c r="L346" s="50" t="s">
        <v>173</v>
      </c>
      <c r="M346" s="50" t="s">
        <v>120</v>
      </c>
      <c r="N346" s="50" t="s">
        <v>64</v>
      </c>
      <c r="O346" s="50" t="s">
        <v>65</v>
      </c>
      <c r="P346" s="50" t="s">
        <v>66</v>
      </c>
      <c r="Q346" s="50" t="s">
        <v>440</v>
      </c>
      <c r="R346" s="50" t="s">
        <v>193</v>
      </c>
      <c r="S346" s="50" t="s">
        <v>123</v>
      </c>
      <c r="T346" s="50" t="s">
        <v>124</v>
      </c>
      <c r="U346" s="50" t="s">
        <v>61</v>
      </c>
      <c r="V346" s="50" t="s">
        <v>67</v>
      </c>
      <c r="W346" s="51" t="s">
        <v>222</v>
      </c>
      <c r="X346" s="79">
        <v>20</v>
      </c>
      <c r="Y346" s="81">
        <v>20</v>
      </c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ht="14.4" x14ac:dyDescent="0.3">
      <c r="F347" s="49" t="s">
        <v>115</v>
      </c>
      <c r="G347" s="50" t="s">
        <v>170</v>
      </c>
      <c r="H347" s="50" t="s">
        <v>414</v>
      </c>
      <c r="I347" s="50" t="s">
        <v>171</v>
      </c>
      <c r="J347" s="50" t="s">
        <v>172</v>
      </c>
      <c r="K347" s="50" t="s">
        <v>61</v>
      </c>
      <c r="L347" s="50" t="s">
        <v>173</v>
      </c>
      <c r="M347" s="50" t="s">
        <v>120</v>
      </c>
      <c r="N347" s="50" t="s">
        <v>64</v>
      </c>
      <c r="O347" s="50" t="s">
        <v>65</v>
      </c>
      <c r="P347" s="50" t="s">
        <v>66</v>
      </c>
      <c r="Q347" s="50" t="s">
        <v>440</v>
      </c>
      <c r="R347" s="50" t="s">
        <v>194</v>
      </c>
      <c r="S347" s="50" t="s">
        <v>145</v>
      </c>
      <c r="T347" s="50" t="s">
        <v>146</v>
      </c>
      <c r="U347" s="50" t="s">
        <v>61</v>
      </c>
      <c r="V347" s="50" t="s">
        <v>67</v>
      </c>
      <c r="W347" s="51" t="s">
        <v>222</v>
      </c>
      <c r="X347" s="62">
        <v>24</v>
      </c>
      <c r="Y347" s="64">
        <v>24</v>
      </c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ht="14.4" x14ac:dyDescent="0.3">
      <c r="F348" s="49" t="s">
        <v>115</v>
      </c>
      <c r="G348" s="50" t="s">
        <v>170</v>
      </c>
      <c r="H348" s="50" t="s">
        <v>414</v>
      </c>
      <c r="I348" s="50" t="s">
        <v>171</v>
      </c>
      <c r="J348" s="50" t="s">
        <v>172</v>
      </c>
      <c r="K348" s="50" t="s">
        <v>61</v>
      </c>
      <c r="L348" s="50" t="s">
        <v>173</v>
      </c>
      <c r="M348" s="50" t="s">
        <v>120</v>
      </c>
      <c r="N348" s="50" t="s">
        <v>64</v>
      </c>
      <c r="O348" s="50" t="s">
        <v>65</v>
      </c>
      <c r="P348" s="50" t="s">
        <v>66</v>
      </c>
      <c r="Q348" s="50" t="s">
        <v>441</v>
      </c>
      <c r="R348" s="50" t="s">
        <v>193</v>
      </c>
      <c r="S348" s="50" t="s">
        <v>123</v>
      </c>
      <c r="T348" s="50" t="s">
        <v>124</v>
      </c>
      <c r="U348" s="50" t="s">
        <v>61</v>
      </c>
      <c r="V348" s="50" t="s">
        <v>67</v>
      </c>
      <c r="W348" s="51" t="s">
        <v>224</v>
      </c>
      <c r="X348" s="79">
        <v>20</v>
      </c>
      <c r="Y348" s="81">
        <v>20</v>
      </c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ht="14.4" x14ac:dyDescent="0.3">
      <c r="F349" s="49" t="s">
        <v>115</v>
      </c>
      <c r="G349" s="50" t="s">
        <v>170</v>
      </c>
      <c r="H349" s="50" t="s">
        <v>414</v>
      </c>
      <c r="I349" s="50" t="s">
        <v>171</v>
      </c>
      <c r="J349" s="50" t="s">
        <v>172</v>
      </c>
      <c r="K349" s="50" t="s">
        <v>61</v>
      </c>
      <c r="L349" s="50" t="s">
        <v>173</v>
      </c>
      <c r="M349" s="50" t="s">
        <v>120</v>
      </c>
      <c r="N349" s="50" t="s">
        <v>64</v>
      </c>
      <c r="O349" s="50" t="s">
        <v>65</v>
      </c>
      <c r="P349" s="50" t="s">
        <v>66</v>
      </c>
      <c r="Q349" s="50" t="s">
        <v>442</v>
      </c>
      <c r="R349" s="50" t="s">
        <v>193</v>
      </c>
      <c r="S349" s="50" t="s">
        <v>123</v>
      </c>
      <c r="T349" s="50" t="s">
        <v>124</v>
      </c>
      <c r="U349" s="50" t="s">
        <v>61</v>
      </c>
      <c r="V349" s="50" t="s">
        <v>67</v>
      </c>
      <c r="W349" s="51" t="s">
        <v>226</v>
      </c>
      <c r="X349" s="79">
        <v>20</v>
      </c>
      <c r="Y349" s="81">
        <v>20</v>
      </c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ht="14.4" x14ac:dyDescent="0.3">
      <c r="F350" s="49" t="s">
        <v>115</v>
      </c>
      <c r="G350" s="50" t="s">
        <v>170</v>
      </c>
      <c r="H350" s="50" t="s">
        <v>414</v>
      </c>
      <c r="I350" s="50" t="s">
        <v>171</v>
      </c>
      <c r="J350" s="50" t="s">
        <v>172</v>
      </c>
      <c r="K350" s="50" t="s">
        <v>61</v>
      </c>
      <c r="L350" s="50" t="s">
        <v>173</v>
      </c>
      <c r="M350" s="50" t="s">
        <v>120</v>
      </c>
      <c r="N350" s="50" t="s">
        <v>64</v>
      </c>
      <c r="O350" s="50" t="s">
        <v>65</v>
      </c>
      <c r="P350" s="50" t="s">
        <v>66</v>
      </c>
      <c r="Q350" s="50" t="s">
        <v>443</v>
      </c>
      <c r="R350" s="50" t="s">
        <v>76</v>
      </c>
      <c r="S350" s="50" t="s">
        <v>141</v>
      </c>
      <c r="T350" s="50" t="s">
        <v>142</v>
      </c>
      <c r="U350" s="50" t="s">
        <v>61</v>
      </c>
      <c r="V350" s="50" t="s">
        <v>67</v>
      </c>
      <c r="W350" s="51" t="s">
        <v>228</v>
      </c>
      <c r="X350" s="61">
        <v>12</v>
      </c>
      <c r="Y350" s="63">
        <v>12</v>
      </c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ht="14.4" x14ac:dyDescent="0.3">
      <c r="F351" s="49" t="s">
        <v>115</v>
      </c>
      <c r="G351" s="50" t="s">
        <v>170</v>
      </c>
      <c r="H351" s="50" t="s">
        <v>414</v>
      </c>
      <c r="I351" s="50" t="s">
        <v>171</v>
      </c>
      <c r="J351" s="50" t="s">
        <v>172</v>
      </c>
      <c r="K351" s="50" t="s">
        <v>61</v>
      </c>
      <c r="L351" s="50" t="s">
        <v>173</v>
      </c>
      <c r="M351" s="50" t="s">
        <v>120</v>
      </c>
      <c r="N351" s="50" t="s">
        <v>64</v>
      </c>
      <c r="O351" s="50" t="s">
        <v>65</v>
      </c>
      <c r="P351" s="50" t="s">
        <v>66</v>
      </c>
      <c r="Q351" s="50" t="s">
        <v>443</v>
      </c>
      <c r="R351" s="50" t="s">
        <v>193</v>
      </c>
      <c r="S351" s="50" t="s">
        <v>123</v>
      </c>
      <c r="T351" s="50" t="s">
        <v>124</v>
      </c>
      <c r="U351" s="50" t="s">
        <v>61</v>
      </c>
      <c r="V351" s="50" t="s">
        <v>67</v>
      </c>
      <c r="W351" s="51" t="s">
        <v>228</v>
      </c>
      <c r="X351" s="79">
        <v>20</v>
      </c>
      <c r="Y351" s="81">
        <v>20</v>
      </c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ht="14.4" x14ac:dyDescent="0.3">
      <c r="F352" s="49" t="s">
        <v>115</v>
      </c>
      <c r="G352" s="50" t="s">
        <v>170</v>
      </c>
      <c r="H352" s="50" t="s">
        <v>414</v>
      </c>
      <c r="I352" s="50" t="s">
        <v>171</v>
      </c>
      <c r="J352" s="50" t="s">
        <v>172</v>
      </c>
      <c r="K352" s="50" t="s">
        <v>61</v>
      </c>
      <c r="L352" s="50" t="s">
        <v>173</v>
      </c>
      <c r="M352" s="50" t="s">
        <v>120</v>
      </c>
      <c r="N352" s="50" t="s">
        <v>64</v>
      </c>
      <c r="O352" s="50" t="s">
        <v>65</v>
      </c>
      <c r="P352" s="50" t="s">
        <v>66</v>
      </c>
      <c r="Q352" s="50" t="s">
        <v>444</v>
      </c>
      <c r="R352" s="50" t="s">
        <v>193</v>
      </c>
      <c r="S352" s="50" t="s">
        <v>123</v>
      </c>
      <c r="T352" s="50" t="s">
        <v>124</v>
      </c>
      <c r="U352" s="50" t="s">
        <v>61</v>
      </c>
      <c r="V352" s="50" t="s">
        <v>67</v>
      </c>
      <c r="W352" s="51" t="s">
        <v>232</v>
      </c>
      <c r="X352" s="79">
        <v>20</v>
      </c>
      <c r="Y352" s="81">
        <v>20</v>
      </c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ht="14.4" x14ac:dyDescent="0.3">
      <c r="F353" s="49" t="s">
        <v>115</v>
      </c>
      <c r="G353" s="50" t="s">
        <v>170</v>
      </c>
      <c r="H353" s="50" t="s">
        <v>414</v>
      </c>
      <c r="I353" s="50" t="s">
        <v>171</v>
      </c>
      <c r="J353" s="50" t="s">
        <v>172</v>
      </c>
      <c r="K353" s="50" t="s">
        <v>61</v>
      </c>
      <c r="L353" s="50" t="s">
        <v>173</v>
      </c>
      <c r="M353" s="50" t="s">
        <v>120</v>
      </c>
      <c r="N353" s="50" t="s">
        <v>64</v>
      </c>
      <c r="O353" s="50" t="s">
        <v>65</v>
      </c>
      <c r="P353" s="50" t="s">
        <v>66</v>
      </c>
      <c r="Q353" s="50" t="s">
        <v>444</v>
      </c>
      <c r="R353" s="50" t="s">
        <v>193</v>
      </c>
      <c r="S353" s="50" t="s">
        <v>178</v>
      </c>
      <c r="T353" s="50" t="s">
        <v>179</v>
      </c>
      <c r="U353" s="50" t="s">
        <v>61</v>
      </c>
      <c r="V353" s="50" t="s">
        <v>67</v>
      </c>
      <c r="W353" s="51" t="s">
        <v>232</v>
      </c>
      <c r="X353" s="62">
        <v>6</v>
      </c>
      <c r="Y353" s="64">
        <v>6</v>
      </c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ht="14.4" x14ac:dyDescent="0.3">
      <c r="F354" s="49" t="s">
        <v>115</v>
      </c>
      <c r="G354" s="50" t="s">
        <v>170</v>
      </c>
      <c r="H354" s="50" t="s">
        <v>414</v>
      </c>
      <c r="I354" s="50" t="s">
        <v>171</v>
      </c>
      <c r="J354" s="50" t="s">
        <v>172</v>
      </c>
      <c r="K354" s="50" t="s">
        <v>61</v>
      </c>
      <c r="L354" s="50" t="s">
        <v>173</v>
      </c>
      <c r="M354" s="50" t="s">
        <v>120</v>
      </c>
      <c r="N354" s="50" t="s">
        <v>64</v>
      </c>
      <c r="O354" s="50" t="s">
        <v>65</v>
      </c>
      <c r="P354" s="50" t="s">
        <v>66</v>
      </c>
      <c r="Q354" s="50" t="s">
        <v>444</v>
      </c>
      <c r="R354" s="50" t="s">
        <v>194</v>
      </c>
      <c r="S354" s="50" t="s">
        <v>145</v>
      </c>
      <c r="T354" s="50" t="s">
        <v>146</v>
      </c>
      <c r="U354" s="50" t="s">
        <v>61</v>
      </c>
      <c r="V354" s="50" t="s">
        <v>67</v>
      </c>
      <c r="W354" s="51" t="s">
        <v>232</v>
      </c>
      <c r="X354" s="62">
        <v>24</v>
      </c>
      <c r="Y354" s="64">
        <v>24</v>
      </c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ht="14.4" x14ac:dyDescent="0.3">
      <c r="F355" s="49" t="s">
        <v>115</v>
      </c>
      <c r="G355" s="50" t="s">
        <v>170</v>
      </c>
      <c r="H355" s="50" t="s">
        <v>414</v>
      </c>
      <c r="I355" s="50" t="s">
        <v>171</v>
      </c>
      <c r="J355" s="50" t="s">
        <v>172</v>
      </c>
      <c r="K355" s="50" t="s">
        <v>61</v>
      </c>
      <c r="L355" s="50" t="s">
        <v>173</v>
      </c>
      <c r="M355" s="50" t="s">
        <v>120</v>
      </c>
      <c r="N355" s="50" t="s">
        <v>64</v>
      </c>
      <c r="O355" s="50" t="s">
        <v>65</v>
      </c>
      <c r="P355" s="50" t="s">
        <v>66</v>
      </c>
      <c r="Q355" s="50" t="s">
        <v>445</v>
      </c>
      <c r="R355" s="50" t="s">
        <v>193</v>
      </c>
      <c r="S355" s="50" t="s">
        <v>123</v>
      </c>
      <c r="T355" s="50" t="s">
        <v>124</v>
      </c>
      <c r="U355" s="50" t="s">
        <v>61</v>
      </c>
      <c r="V355" s="50" t="s">
        <v>67</v>
      </c>
      <c r="W355" s="51" t="s">
        <v>234</v>
      </c>
      <c r="X355" s="79">
        <v>30</v>
      </c>
      <c r="Y355" s="81">
        <v>30</v>
      </c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ht="14.4" x14ac:dyDescent="0.3">
      <c r="F356" s="49" t="s">
        <v>115</v>
      </c>
      <c r="G356" s="50" t="s">
        <v>170</v>
      </c>
      <c r="H356" s="50" t="s">
        <v>414</v>
      </c>
      <c r="I356" s="50" t="s">
        <v>171</v>
      </c>
      <c r="J356" s="50" t="s">
        <v>172</v>
      </c>
      <c r="K356" s="50" t="s">
        <v>61</v>
      </c>
      <c r="L356" s="50" t="s">
        <v>173</v>
      </c>
      <c r="M356" s="50" t="s">
        <v>120</v>
      </c>
      <c r="N356" s="50" t="s">
        <v>64</v>
      </c>
      <c r="O356" s="50" t="s">
        <v>65</v>
      </c>
      <c r="P356" s="50" t="s">
        <v>66</v>
      </c>
      <c r="Q356" s="50" t="s">
        <v>446</v>
      </c>
      <c r="R356" s="50" t="s">
        <v>193</v>
      </c>
      <c r="S356" s="50" t="s">
        <v>123</v>
      </c>
      <c r="T356" s="50" t="s">
        <v>124</v>
      </c>
      <c r="U356" s="50" t="s">
        <v>61</v>
      </c>
      <c r="V356" s="50" t="s">
        <v>67</v>
      </c>
      <c r="W356" s="51" t="s">
        <v>236</v>
      </c>
      <c r="X356" s="79">
        <v>20</v>
      </c>
      <c r="Y356" s="81">
        <v>20</v>
      </c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ht="14.4" x14ac:dyDescent="0.3">
      <c r="F357" s="49" t="s">
        <v>115</v>
      </c>
      <c r="G357" s="50" t="s">
        <v>170</v>
      </c>
      <c r="H357" s="50" t="s">
        <v>414</v>
      </c>
      <c r="I357" s="50" t="s">
        <v>171</v>
      </c>
      <c r="J357" s="50" t="s">
        <v>172</v>
      </c>
      <c r="K357" s="50" t="s">
        <v>61</v>
      </c>
      <c r="L357" s="50" t="s">
        <v>173</v>
      </c>
      <c r="M357" s="50" t="s">
        <v>120</v>
      </c>
      <c r="N357" s="50" t="s">
        <v>64</v>
      </c>
      <c r="O357" s="50" t="s">
        <v>65</v>
      </c>
      <c r="P357" s="50" t="s">
        <v>79</v>
      </c>
      <c r="Q357" s="50" t="s">
        <v>447</v>
      </c>
      <c r="R357" s="50" t="s">
        <v>80</v>
      </c>
      <c r="S357" s="50" t="s">
        <v>131</v>
      </c>
      <c r="T357" s="50" t="s">
        <v>132</v>
      </c>
      <c r="U357" s="50" t="s">
        <v>61</v>
      </c>
      <c r="V357" s="50" t="s">
        <v>81</v>
      </c>
      <c r="W357" s="51" t="s">
        <v>417</v>
      </c>
      <c r="X357" s="62">
        <v>4</v>
      </c>
      <c r="Y357" s="64">
        <v>4</v>
      </c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ht="14.4" x14ac:dyDescent="0.3">
      <c r="F358" s="49" t="s">
        <v>115</v>
      </c>
      <c r="G358" s="50" t="s">
        <v>170</v>
      </c>
      <c r="H358" s="50" t="s">
        <v>414</v>
      </c>
      <c r="I358" s="50" t="s">
        <v>171</v>
      </c>
      <c r="J358" s="50" t="s">
        <v>172</v>
      </c>
      <c r="K358" s="50" t="s">
        <v>61</v>
      </c>
      <c r="L358" s="50" t="s">
        <v>173</v>
      </c>
      <c r="M358" s="50" t="s">
        <v>120</v>
      </c>
      <c r="N358" s="50" t="s">
        <v>64</v>
      </c>
      <c r="O358" s="50" t="s">
        <v>65</v>
      </c>
      <c r="P358" s="50" t="s">
        <v>79</v>
      </c>
      <c r="Q358" s="50" t="s">
        <v>447</v>
      </c>
      <c r="R358" s="50" t="s">
        <v>82</v>
      </c>
      <c r="S358" s="50" t="s">
        <v>152</v>
      </c>
      <c r="T358" s="50" t="s">
        <v>153</v>
      </c>
      <c r="U358" s="50" t="s">
        <v>180</v>
      </c>
      <c r="V358" s="50" t="s">
        <v>81</v>
      </c>
      <c r="W358" s="51" t="s">
        <v>417</v>
      </c>
      <c r="X358" s="62">
        <v>1</v>
      </c>
      <c r="Y358" s="64">
        <v>1</v>
      </c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ht="14.4" x14ac:dyDescent="0.3">
      <c r="F359" s="49" t="s">
        <v>115</v>
      </c>
      <c r="G359" s="50" t="s">
        <v>170</v>
      </c>
      <c r="H359" s="50" t="s">
        <v>414</v>
      </c>
      <c r="I359" s="50" t="s">
        <v>171</v>
      </c>
      <c r="J359" s="50" t="s">
        <v>172</v>
      </c>
      <c r="K359" s="50" t="s">
        <v>61</v>
      </c>
      <c r="L359" s="50" t="s">
        <v>173</v>
      </c>
      <c r="M359" s="50" t="s">
        <v>120</v>
      </c>
      <c r="N359" s="50" t="s">
        <v>64</v>
      </c>
      <c r="O359" s="50" t="s">
        <v>65</v>
      </c>
      <c r="P359" s="50" t="s">
        <v>79</v>
      </c>
      <c r="Q359" s="50" t="s">
        <v>447</v>
      </c>
      <c r="R359" s="50" t="s">
        <v>82</v>
      </c>
      <c r="S359" s="50" t="s">
        <v>152</v>
      </c>
      <c r="T359" s="50" t="s">
        <v>153</v>
      </c>
      <c r="U359" s="50" t="s">
        <v>68</v>
      </c>
      <c r="V359" s="50" t="s">
        <v>81</v>
      </c>
      <c r="W359" s="51" t="s">
        <v>417</v>
      </c>
      <c r="X359" s="62">
        <v>1</v>
      </c>
      <c r="Y359" s="64">
        <v>1</v>
      </c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ht="14.4" x14ac:dyDescent="0.3">
      <c r="F360" s="49" t="s">
        <v>115</v>
      </c>
      <c r="G360" s="50" t="s">
        <v>170</v>
      </c>
      <c r="H360" s="50" t="s">
        <v>414</v>
      </c>
      <c r="I360" s="50" t="s">
        <v>171</v>
      </c>
      <c r="J360" s="50" t="s">
        <v>172</v>
      </c>
      <c r="K360" s="50" t="s">
        <v>61</v>
      </c>
      <c r="L360" s="50" t="s">
        <v>173</v>
      </c>
      <c r="M360" s="50" t="s">
        <v>120</v>
      </c>
      <c r="N360" s="50" t="s">
        <v>64</v>
      </c>
      <c r="O360" s="50" t="s">
        <v>65</v>
      </c>
      <c r="P360" s="50" t="s">
        <v>79</v>
      </c>
      <c r="Q360" s="50" t="s">
        <v>448</v>
      </c>
      <c r="R360" s="50" t="s">
        <v>80</v>
      </c>
      <c r="S360" s="50" t="s">
        <v>131</v>
      </c>
      <c r="T360" s="50" t="s">
        <v>132</v>
      </c>
      <c r="U360" s="50" t="s">
        <v>61</v>
      </c>
      <c r="V360" s="50" t="s">
        <v>81</v>
      </c>
      <c r="W360" s="51" t="s">
        <v>70</v>
      </c>
      <c r="X360" s="62">
        <v>4</v>
      </c>
      <c r="Y360" s="64">
        <v>4</v>
      </c>
      <c r="Z360"/>
      <c r="AA360"/>
      <c r="AB360"/>
      <c r="AC360"/>
      <c r="AD360"/>
      <c r="AE360"/>
      <c r="AF360"/>
      <c r="AG360"/>
    </row>
    <row r="361" spans="6:48" ht="14.4" x14ac:dyDescent="0.3">
      <c r="F361" s="49" t="s">
        <v>115</v>
      </c>
      <c r="G361" s="50" t="s">
        <v>170</v>
      </c>
      <c r="H361" s="50" t="s">
        <v>414</v>
      </c>
      <c r="I361" s="50" t="s">
        <v>171</v>
      </c>
      <c r="J361" s="50" t="s">
        <v>172</v>
      </c>
      <c r="K361" s="50" t="s">
        <v>61</v>
      </c>
      <c r="L361" s="50" t="s">
        <v>173</v>
      </c>
      <c r="M361" s="50" t="s">
        <v>120</v>
      </c>
      <c r="N361" s="50" t="s">
        <v>64</v>
      </c>
      <c r="O361" s="50" t="s">
        <v>65</v>
      </c>
      <c r="P361" s="50" t="s">
        <v>79</v>
      </c>
      <c r="Q361" s="50" t="s">
        <v>449</v>
      </c>
      <c r="R361" s="50" t="s">
        <v>80</v>
      </c>
      <c r="S361" s="50" t="s">
        <v>131</v>
      </c>
      <c r="T361" s="50" t="s">
        <v>132</v>
      </c>
      <c r="U361" s="50" t="s">
        <v>61</v>
      </c>
      <c r="V361" s="50" t="s">
        <v>81</v>
      </c>
      <c r="W361" s="51" t="s">
        <v>73</v>
      </c>
      <c r="X361" s="62">
        <v>4</v>
      </c>
      <c r="Y361" s="64">
        <v>4</v>
      </c>
      <c r="Z361"/>
      <c r="AA361"/>
      <c r="AB361"/>
      <c r="AC361"/>
      <c r="AD361"/>
      <c r="AE361"/>
      <c r="AF361"/>
      <c r="AG361"/>
    </row>
    <row r="362" spans="6:48" ht="14.4" x14ac:dyDescent="0.3">
      <c r="F362" s="49" t="s">
        <v>115</v>
      </c>
      <c r="G362" s="50" t="s">
        <v>170</v>
      </c>
      <c r="H362" s="50" t="s">
        <v>414</v>
      </c>
      <c r="I362" s="50" t="s">
        <v>171</v>
      </c>
      <c r="J362" s="50" t="s">
        <v>172</v>
      </c>
      <c r="K362" s="50" t="s">
        <v>61</v>
      </c>
      <c r="L362" s="50" t="s">
        <v>173</v>
      </c>
      <c r="M362" s="50" t="s">
        <v>120</v>
      </c>
      <c r="N362" s="50" t="s">
        <v>64</v>
      </c>
      <c r="O362" s="50" t="s">
        <v>65</v>
      </c>
      <c r="P362" s="50" t="s">
        <v>79</v>
      </c>
      <c r="Q362" s="50" t="s">
        <v>449</v>
      </c>
      <c r="R362" s="50" t="s">
        <v>82</v>
      </c>
      <c r="S362" s="50" t="s">
        <v>152</v>
      </c>
      <c r="T362" s="50" t="s">
        <v>153</v>
      </c>
      <c r="U362" s="50" t="s">
        <v>180</v>
      </c>
      <c r="V362" s="50" t="s">
        <v>81</v>
      </c>
      <c r="W362" s="51" t="s">
        <v>73</v>
      </c>
      <c r="X362" s="62">
        <v>1</v>
      </c>
      <c r="Y362" s="64">
        <v>1</v>
      </c>
      <c r="Z362"/>
      <c r="AA362"/>
      <c r="AB362"/>
      <c r="AC362"/>
      <c r="AD362"/>
      <c r="AE362"/>
      <c r="AF362"/>
      <c r="AG362"/>
    </row>
    <row r="363" spans="6:48" ht="14.4" x14ac:dyDescent="0.3">
      <c r="F363" s="49" t="s">
        <v>115</v>
      </c>
      <c r="G363" s="50" t="s">
        <v>170</v>
      </c>
      <c r="H363" s="50" t="s">
        <v>414</v>
      </c>
      <c r="I363" s="50" t="s">
        <v>171</v>
      </c>
      <c r="J363" s="50" t="s">
        <v>172</v>
      </c>
      <c r="K363" s="50" t="s">
        <v>61</v>
      </c>
      <c r="L363" s="50" t="s">
        <v>173</v>
      </c>
      <c r="M363" s="50" t="s">
        <v>120</v>
      </c>
      <c r="N363" s="50" t="s">
        <v>64</v>
      </c>
      <c r="O363" s="50" t="s">
        <v>65</v>
      </c>
      <c r="P363" s="50" t="s">
        <v>79</v>
      </c>
      <c r="Q363" s="50" t="s">
        <v>449</v>
      </c>
      <c r="R363" s="50" t="s">
        <v>82</v>
      </c>
      <c r="S363" s="50" t="s">
        <v>152</v>
      </c>
      <c r="T363" s="50" t="s">
        <v>153</v>
      </c>
      <c r="U363" s="50" t="s">
        <v>68</v>
      </c>
      <c r="V363" s="50" t="s">
        <v>81</v>
      </c>
      <c r="W363" s="51" t="s">
        <v>73</v>
      </c>
      <c r="X363" s="62">
        <v>1</v>
      </c>
      <c r="Y363" s="64">
        <v>1</v>
      </c>
      <c r="Z363"/>
      <c r="AA363"/>
      <c r="AB363"/>
      <c r="AC363"/>
      <c r="AD363"/>
      <c r="AE363"/>
      <c r="AF363"/>
      <c r="AG363"/>
    </row>
    <row r="364" spans="6:48" ht="14.4" x14ac:dyDescent="0.3">
      <c r="F364" s="49" t="s">
        <v>115</v>
      </c>
      <c r="G364" s="50" t="s">
        <v>170</v>
      </c>
      <c r="H364" s="50" t="s">
        <v>414</v>
      </c>
      <c r="I364" s="50" t="s">
        <v>171</v>
      </c>
      <c r="J364" s="50" t="s">
        <v>172</v>
      </c>
      <c r="K364" s="50" t="s">
        <v>61</v>
      </c>
      <c r="L364" s="50" t="s">
        <v>173</v>
      </c>
      <c r="M364" s="50" t="s">
        <v>120</v>
      </c>
      <c r="N364" s="50" t="s">
        <v>64</v>
      </c>
      <c r="O364" s="50" t="s">
        <v>65</v>
      </c>
      <c r="P364" s="50" t="s">
        <v>79</v>
      </c>
      <c r="Q364" s="50" t="s">
        <v>450</v>
      </c>
      <c r="R364" s="50" t="s">
        <v>80</v>
      </c>
      <c r="S364" s="50" t="s">
        <v>131</v>
      </c>
      <c r="T364" s="50" t="s">
        <v>132</v>
      </c>
      <c r="U364" s="50" t="s">
        <v>61</v>
      </c>
      <c r="V364" s="50" t="s">
        <v>81</v>
      </c>
      <c r="W364" s="51" t="s">
        <v>83</v>
      </c>
      <c r="X364" s="62">
        <v>4</v>
      </c>
      <c r="Y364" s="64">
        <v>4</v>
      </c>
      <c r="Z364"/>
      <c r="AA364"/>
      <c r="AB364"/>
      <c r="AC364"/>
      <c r="AD364"/>
      <c r="AE364"/>
      <c r="AF364"/>
      <c r="AG364"/>
    </row>
    <row r="365" spans="6:48" ht="14.4" x14ac:dyDescent="0.3">
      <c r="F365" s="49" t="s">
        <v>115</v>
      </c>
      <c r="G365" s="50" t="s">
        <v>170</v>
      </c>
      <c r="H365" s="50" t="s">
        <v>414</v>
      </c>
      <c r="I365" s="50" t="s">
        <v>171</v>
      </c>
      <c r="J365" s="50" t="s">
        <v>172</v>
      </c>
      <c r="K365" s="50" t="s">
        <v>61</v>
      </c>
      <c r="L365" s="50" t="s">
        <v>173</v>
      </c>
      <c r="M365" s="50" t="s">
        <v>120</v>
      </c>
      <c r="N365" s="50" t="s">
        <v>64</v>
      </c>
      <c r="O365" s="50" t="s">
        <v>65</v>
      </c>
      <c r="P365" s="50" t="s">
        <v>79</v>
      </c>
      <c r="Q365" s="50" t="s">
        <v>451</v>
      </c>
      <c r="R365" s="50" t="s">
        <v>80</v>
      </c>
      <c r="S365" s="50" t="s">
        <v>131</v>
      </c>
      <c r="T365" s="50" t="s">
        <v>132</v>
      </c>
      <c r="U365" s="50" t="s">
        <v>61</v>
      </c>
      <c r="V365" s="50" t="s">
        <v>81</v>
      </c>
      <c r="W365" s="51" t="s">
        <v>84</v>
      </c>
      <c r="X365" s="62">
        <v>4</v>
      </c>
      <c r="Y365" s="64">
        <v>4</v>
      </c>
      <c r="Z365"/>
      <c r="AA365"/>
      <c r="AB365"/>
      <c r="AC365"/>
      <c r="AD365"/>
      <c r="AE365"/>
      <c r="AF365"/>
      <c r="AG365"/>
    </row>
    <row r="366" spans="6:48" ht="14.4" x14ac:dyDescent="0.3">
      <c r="F366" s="49" t="s">
        <v>115</v>
      </c>
      <c r="G366" s="50" t="s">
        <v>170</v>
      </c>
      <c r="H366" s="50" t="s">
        <v>414</v>
      </c>
      <c r="I366" s="50" t="s">
        <v>171</v>
      </c>
      <c r="J366" s="50" t="s">
        <v>172</v>
      </c>
      <c r="K366" s="50" t="s">
        <v>61</v>
      </c>
      <c r="L366" s="50" t="s">
        <v>173</v>
      </c>
      <c r="M366" s="50" t="s">
        <v>120</v>
      </c>
      <c r="N366" s="50" t="s">
        <v>64</v>
      </c>
      <c r="O366" s="50" t="s">
        <v>65</v>
      </c>
      <c r="P366" s="50" t="s">
        <v>79</v>
      </c>
      <c r="Q366" s="50" t="s">
        <v>451</v>
      </c>
      <c r="R366" s="50" t="s">
        <v>82</v>
      </c>
      <c r="S366" s="50" t="s">
        <v>152</v>
      </c>
      <c r="T366" s="50" t="s">
        <v>153</v>
      </c>
      <c r="U366" s="50" t="s">
        <v>180</v>
      </c>
      <c r="V366" s="50" t="s">
        <v>81</v>
      </c>
      <c r="W366" s="51" t="s">
        <v>84</v>
      </c>
      <c r="X366" s="62">
        <v>1</v>
      </c>
      <c r="Y366" s="64">
        <v>1</v>
      </c>
      <c r="Z366"/>
      <c r="AA366"/>
      <c r="AB366"/>
      <c r="AC366"/>
      <c r="AD366"/>
      <c r="AE366"/>
      <c r="AF366"/>
      <c r="AG366"/>
    </row>
    <row r="367" spans="6:48" ht="14.4" x14ac:dyDescent="0.3">
      <c r="F367" s="49" t="s">
        <v>115</v>
      </c>
      <c r="G367" s="50" t="s">
        <v>170</v>
      </c>
      <c r="H367" s="50" t="s">
        <v>414</v>
      </c>
      <c r="I367" s="50" t="s">
        <v>171</v>
      </c>
      <c r="J367" s="50" t="s">
        <v>172</v>
      </c>
      <c r="K367" s="50" t="s">
        <v>61</v>
      </c>
      <c r="L367" s="50" t="s">
        <v>173</v>
      </c>
      <c r="M367" s="50" t="s">
        <v>120</v>
      </c>
      <c r="N367" s="50" t="s">
        <v>64</v>
      </c>
      <c r="O367" s="50" t="s">
        <v>65</v>
      </c>
      <c r="P367" s="50" t="s">
        <v>79</v>
      </c>
      <c r="Q367" s="50" t="s">
        <v>451</v>
      </c>
      <c r="R367" s="50" t="s">
        <v>82</v>
      </c>
      <c r="S367" s="50" t="s">
        <v>152</v>
      </c>
      <c r="T367" s="50" t="s">
        <v>153</v>
      </c>
      <c r="U367" s="50" t="s">
        <v>68</v>
      </c>
      <c r="V367" s="50" t="s">
        <v>81</v>
      </c>
      <c r="W367" s="51" t="s">
        <v>84</v>
      </c>
      <c r="X367" s="62">
        <v>1</v>
      </c>
      <c r="Y367" s="64">
        <v>1</v>
      </c>
      <c r="Z367"/>
      <c r="AA367"/>
      <c r="AB367"/>
      <c r="AC367"/>
      <c r="AD367"/>
      <c r="AE367"/>
      <c r="AF367"/>
      <c r="AG367"/>
    </row>
    <row r="368" spans="6:48" ht="14.4" x14ac:dyDescent="0.3">
      <c r="F368" s="49" t="s">
        <v>115</v>
      </c>
      <c r="G368" s="50" t="s">
        <v>170</v>
      </c>
      <c r="H368" s="50" t="s">
        <v>414</v>
      </c>
      <c r="I368" s="50" t="s">
        <v>171</v>
      </c>
      <c r="J368" s="50" t="s">
        <v>172</v>
      </c>
      <c r="K368" s="50" t="s">
        <v>61</v>
      </c>
      <c r="L368" s="50" t="s">
        <v>173</v>
      </c>
      <c r="M368" s="50" t="s">
        <v>120</v>
      </c>
      <c r="N368" s="50" t="s">
        <v>64</v>
      </c>
      <c r="O368" s="50" t="s">
        <v>65</v>
      </c>
      <c r="P368" s="50" t="s">
        <v>79</v>
      </c>
      <c r="Q368" s="50" t="s">
        <v>452</v>
      </c>
      <c r="R368" s="50" t="s">
        <v>80</v>
      </c>
      <c r="S368" s="50" t="s">
        <v>131</v>
      </c>
      <c r="T368" s="50" t="s">
        <v>132</v>
      </c>
      <c r="U368" s="50" t="s">
        <v>61</v>
      </c>
      <c r="V368" s="50" t="s">
        <v>81</v>
      </c>
      <c r="W368" s="51" t="s">
        <v>199</v>
      </c>
      <c r="X368" s="62">
        <v>4</v>
      </c>
      <c r="Y368" s="64">
        <v>4</v>
      </c>
      <c r="Z368"/>
      <c r="AA368"/>
      <c r="AB368"/>
      <c r="AC368"/>
      <c r="AD368"/>
      <c r="AE368"/>
      <c r="AF368"/>
      <c r="AG368"/>
    </row>
    <row r="369" spans="6:33" ht="14.4" x14ac:dyDescent="0.3">
      <c r="F369" s="49" t="s">
        <v>115</v>
      </c>
      <c r="G369" s="50" t="s">
        <v>170</v>
      </c>
      <c r="H369" s="50" t="s">
        <v>414</v>
      </c>
      <c r="I369" s="50" t="s">
        <v>171</v>
      </c>
      <c r="J369" s="50" t="s">
        <v>172</v>
      </c>
      <c r="K369" s="50" t="s">
        <v>61</v>
      </c>
      <c r="L369" s="50" t="s">
        <v>173</v>
      </c>
      <c r="M369" s="50" t="s">
        <v>120</v>
      </c>
      <c r="N369" s="50" t="s">
        <v>64</v>
      </c>
      <c r="O369" s="50" t="s">
        <v>65</v>
      </c>
      <c r="P369" s="50" t="s">
        <v>79</v>
      </c>
      <c r="Q369" s="50" t="s">
        <v>453</v>
      </c>
      <c r="R369" s="50" t="s">
        <v>80</v>
      </c>
      <c r="S369" s="50" t="s">
        <v>131</v>
      </c>
      <c r="T369" s="50" t="s">
        <v>132</v>
      </c>
      <c r="U369" s="50" t="s">
        <v>61</v>
      </c>
      <c r="V369" s="50" t="s">
        <v>81</v>
      </c>
      <c r="W369" s="51" t="s">
        <v>92</v>
      </c>
      <c r="X369" s="62">
        <v>4</v>
      </c>
      <c r="Y369" s="64">
        <v>4</v>
      </c>
      <c r="Z369"/>
      <c r="AA369"/>
      <c r="AB369"/>
      <c r="AC369"/>
      <c r="AD369"/>
      <c r="AE369"/>
      <c r="AF369"/>
      <c r="AG369"/>
    </row>
    <row r="370" spans="6:33" ht="14.4" x14ac:dyDescent="0.3">
      <c r="F370" s="49" t="s">
        <v>115</v>
      </c>
      <c r="G370" s="50" t="s">
        <v>170</v>
      </c>
      <c r="H370" s="50" t="s">
        <v>414</v>
      </c>
      <c r="I370" s="50" t="s">
        <v>171</v>
      </c>
      <c r="J370" s="50" t="s">
        <v>172</v>
      </c>
      <c r="K370" s="50" t="s">
        <v>61</v>
      </c>
      <c r="L370" s="50" t="s">
        <v>173</v>
      </c>
      <c r="M370" s="50" t="s">
        <v>120</v>
      </c>
      <c r="N370" s="50" t="s">
        <v>64</v>
      </c>
      <c r="O370" s="50" t="s">
        <v>65</v>
      </c>
      <c r="P370" s="50" t="s">
        <v>79</v>
      </c>
      <c r="Q370" s="50" t="s">
        <v>453</v>
      </c>
      <c r="R370" s="50" t="s">
        <v>82</v>
      </c>
      <c r="S370" s="50" t="s">
        <v>152</v>
      </c>
      <c r="T370" s="50" t="s">
        <v>153</v>
      </c>
      <c r="U370" s="50" t="s">
        <v>180</v>
      </c>
      <c r="V370" s="50" t="s">
        <v>81</v>
      </c>
      <c r="W370" s="51" t="s">
        <v>92</v>
      </c>
      <c r="X370" s="62">
        <v>1</v>
      </c>
      <c r="Y370" s="64">
        <v>1</v>
      </c>
      <c r="Z370"/>
      <c r="AA370"/>
      <c r="AB370"/>
      <c r="AC370"/>
      <c r="AD370"/>
      <c r="AE370"/>
      <c r="AF370"/>
      <c r="AG370"/>
    </row>
    <row r="371" spans="6:33" ht="14.4" x14ac:dyDescent="0.3">
      <c r="F371" s="49" t="s">
        <v>115</v>
      </c>
      <c r="G371" s="50" t="s">
        <v>170</v>
      </c>
      <c r="H371" s="50" t="s">
        <v>414</v>
      </c>
      <c r="I371" s="50" t="s">
        <v>171</v>
      </c>
      <c r="J371" s="50" t="s">
        <v>172</v>
      </c>
      <c r="K371" s="50" t="s">
        <v>61</v>
      </c>
      <c r="L371" s="50" t="s">
        <v>173</v>
      </c>
      <c r="M371" s="50" t="s">
        <v>120</v>
      </c>
      <c r="N371" s="50" t="s">
        <v>64</v>
      </c>
      <c r="O371" s="50" t="s">
        <v>65</v>
      </c>
      <c r="P371" s="50" t="s">
        <v>79</v>
      </c>
      <c r="Q371" s="50" t="s">
        <v>453</v>
      </c>
      <c r="R371" s="50" t="s">
        <v>82</v>
      </c>
      <c r="S371" s="50" t="s">
        <v>152</v>
      </c>
      <c r="T371" s="50" t="s">
        <v>153</v>
      </c>
      <c r="U371" s="50" t="s">
        <v>68</v>
      </c>
      <c r="V371" s="50" t="s">
        <v>81</v>
      </c>
      <c r="W371" s="51" t="s">
        <v>92</v>
      </c>
      <c r="X371" s="62">
        <v>1</v>
      </c>
      <c r="Y371" s="64">
        <v>1</v>
      </c>
      <c r="Z371"/>
      <c r="AA371"/>
      <c r="AB371"/>
      <c r="AC371"/>
      <c r="AD371"/>
      <c r="AE371"/>
      <c r="AF371"/>
      <c r="AG371"/>
    </row>
    <row r="372" spans="6:33" ht="14.4" x14ac:dyDescent="0.3">
      <c r="F372" s="49" t="s">
        <v>115</v>
      </c>
      <c r="G372" s="50" t="s">
        <v>170</v>
      </c>
      <c r="H372" s="50" t="s">
        <v>414</v>
      </c>
      <c r="I372" s="50" t="s">
        <v>171</v>
      </c>
      <c r="J372" s="50" t="s">
        <v>172</v>
      </c>
      <c r="K372" s="50" t="s">
        <v>61</v>
      </c>
      <c r="L372" s="50" t="s">
        <v>173</v>
      </c>
      <c r="M372" s="50" t="s">
        <v>120</v>
      </c>
      <c r="N372" s="50" t="s">
        <v>64</v>
      </c>
      <c r="O372" s="50" t="s">
        <v>65</v>
      </c>
      <c r="P372" s="50" t="s">
        <v>79</v>
      </c>
      <c r="Q372" s="50" t="s">
        <v>454</v>
      </c>
      <c r="R372" s="50" t="s">
        <v>80</v>
      </c>
      <c r="S372" s="50" t="s">
        <v>131</v>
      </c>
      <c r="T372" s="50" t="s">
        <v>132</v>
      </c>
      <c r="U372" s="50" t="s">
        <v>61</v>
      </c>
      <c r="V372" s="50" t="s">
        <v>81</v>
      </c>
      <c r="W372" s="51" t="s">
        <v>103</v>
      </c>
      <c r="X372" s="62">
        <v>4</v>
      </c>
      <c r="Y372" s="64">
        <v>4</v>
      </c>
      <c r="Z372"/>
      <c r="AA372"/>
      <c r="AB372"/>
      <c r="AC372"/>
      <c r="AD372"/>
      <c r="AE372"/>
      <c r="AF372"/>
      <c r="AG372"/>
    </row>
    <row r="373" spans="6:33" ht="14.4" x14ac:dyDescent="0.3">
      <c r="F373" s="49" t="s">
        <v>115</v>
      </c>
      <c r="G373" s="50" t="s">
        <v>170</v>
      </c>
      <c r="H373" s="50" t="s">
        <v>414</v>
      </c>
      <c r="I373" s="50" t="s">
        <v>171</v>
      </c>
      <c r="J373" s="50" t="s">
        <v>172</v>
      </c>
      <c r="K373" s="50" t="s">
        <v>61</v>
      </c>
      <c r="L373" s="50" t="s">
        <v>173</v>
      </c>
      <c r="M373" s="50" t="s">
        <v>120</v>
      </c>
      <c r="N373" s="50" t="s">
        <v>64</v>
      </c>
      <c r="O373" s="50" t="s">
        <v>65</v>
      </c>
      <c r="P373" s="50" t="s">
        <v>79</v>
      </c>
      <c r="Q373" s="50" t="s">
        <v>455</v>
      </c>
      <c r="R373" s="50" t="s">
        <v>80</v>
      </c>
      <c r="S373" s="50" t="s">
        <v>131</v>
      </c>
      <c r="T373" s="50" t="s">
        <v>132</v>
      </c>
      <c r="U373" s="50" t="s">
        <v>61</v>
      </c>
      <c r="V373" s="50" t="s">
        <v>81</v>
      </c>
      <c r="W373" s="51" t="s">
        <v>85</v>
      </c>
      <c r="X373" s="62">
        <v>4</v>
      </c>
      <c r="Y373" s="64">
        <v>4</v>
      </c>
      <c r="Z373"/>
      <c r="AA373"/>
      <c r="AB373"/>
      <c r="AC373"/>
      <c r="AD373"/>
      <c r="AE373"/>
      <c r="AF373"/>
      <c r="AG373"/>
    </row>
    <row r="374" spans="6:33" ht="14.4" x14ac:dyDescent="0.3">
      <c r="F374" s="49" t="s">
        <v>115</v>
      </c>
      <c r="G374" s="50" t="s">
        <v>170</v>
      </c>
      <c r="H374" s="50" t="s">
        <v>414</v>
      </c>
      <c r="I374" s="50" t="s">
        <v>171</v>
      </c>
      <c r="J374" s="50" t="s">
        <v>172</v>
      </c>
      <c r="K374" s="50" t="s">
        <v>61</v>
      </c>
      <c r="L374" s="50" t="s">
        <v>173</v>
      </c>
      <c r="M374" s="50" t="s">
        <v>120</v>
      </c>
      <c r="N374" s="50" t="s">
        <v>64</v>
      </c>
      <c r="O374" s="50" t="s">
        <v>65</v>
      </c>
      <c r="P374" s="50" t="s">
        <v>79</v>
      </c>
      <c r="Q374" s="50" t="s">
        <v>455</v>
      </c>
      <c r="R374" s="50" t="s">
        <v>82</v>
      </c>
      <c r="S374" s="50" t="s">
        <v>152</v>
      </c>
      <c r="T374" s="50" t="s">
        <v>153</v>
      </c>
      <c r="U374" s="50" t="s">
        <v>180</v>
      </c>
      <c r="V374" s="50" t="s">
        <v>81</v>
      </c>
      <c r="W374" s="51" t="s">
        <v>85</v>
      </c>
      <c r="X374" s="62">
        <v>1</v>
      </c>
      <c r="Y374" s="64">
        <v>1</v>
      </c>
      <c r="Z374"/>
      <c r="AA374"/>
      <c r="AB374"/>
      <c r="AC374"/>
      <c r="AD374"/>
      <c r="AE374"/>
      <c r="AF374"/>
      <c r="AG374"/>
    </row>
    <row r="375" spans="6:33" ht="14.4" x14ac:dyDescent="0.3">
      <c r="F375" s="49" t="s">
        <v>115</v>
      </c>
      <c r="G375" s="50" t="s">
        <v>170</v>
      </c>
      <c r="H375" s="50" t="s">
        <v>414</v>
      </c>
      <c r="I375" s="50" t="s">
        <v>171</v>
      </c>
      <c r="J375" s="50" t="s">
        <v>172</v>
      </c>
      <c r="K375" s="50" t="s">
        <v>61</v>
      </c>
      <c r="L375" s="50" t="s">
        <v>173</v>
      </c>
      <c r="M375" s="50" t="s">
        <v>120</v>
      </c>
      <c r="N375" s="50" t="s">
        <v>64</v>
      </c>
      <c r="O375" s="50" t="s">
        <v>65</v>
      </c>
      <c r="P375" s="50" t="s">
        <v>79</v>
      </c>
      <c r="Q375" s="50" t="s">
        <v>455</v>
      </c>
      <c r="R375" s="50" t="s">
        <v>82</v>
      </c>
      <c r="S375" s="50" t="s">
        <v>152</v>
      </c>
      <c r="T375" s="50" t="s">
        <v>153</v>
      </c>
      <c r="U375" s="50" t="s">
        <v>68</v>
      </c>
      <c r="V375" s="50" t="s">
        <v>81</v>
      </c>
      <c r="W375" s="51" t="s">
        <v>85</v>
      </c>
      <c r="X375" s="62">
        <v>1</v>
      </c>
      <c r="Y375" s="64">
        <v>1</v>
      </c>
      <c r="Z375"/>
      <c r="AA375"/>
      <c r="AB375"/>
      <c r="AC375"/>
      <c r="AD375"/>
      <c r="AE375"/>
      <c r="AF375"/>
    </row>
    <row r="376" spans="6:33" ht="14.4" x14ac:dyDescent="0.3">
      <c r="F376" s="49" t="s">
        <v>115</v>
      </c>
      <c r="G376" s="50" t="s">
        <v>170</v>
      </c>
      <c r="H376" s="50" t="s">
        <v>414</v>
      </c>
      <c r="I376" s="50" t="s">
        <v>171</v>
      </c>
      <c r="J376" s="50" t="s">
        <v>172</v>
      </c>
      <c r="K376" s="50" t="s">
        <v>61</v>
      </c>
      <c r="L376" s="50" t="s">
        <v>173</v>
      </c>
      <c r="M376" s="50" t="s">
        <v>120</v>
      </c>
      <c r="N376" s="50" t="s">
        <v>64</v>
      </c>
      <c r="O376" s="50" t="s">
        <v>65</v>
      </c>
      <c r="P376" s="50" t="s">
        <v>79</v>
      </c>
      <c r="Q376" s="50" t="s">
        <v>456</v>
      </c>
      <c r="R376" s="50" t="s">
        <v>80</v>
      </c>
      <c r="S376" s="50" t="s">
        <v>131</v>
      </c>
      <c r="T376" s="50" t="s">
        <v>132</v>
      </c>
      <c r="U376" s="50" t="s">
        <v>61</v>
      </c>
      <c r="V376" s="50" t="s">
        <v>81</v>
      </c>
      <c r="W376" s="51" t="s">
        <v>93</v>
      </c>
      <c r="X376" s="62">
        <v>4</v>
      </c>
      <c r="Y376" s="64">
        <v>4</v>
      </c>
      <c r="Z376"/>
      <c r="AA376"/>
      <c r="AB376"/>
      <c r="AC376"/>
      <c r="AD376"/>
      <c r="AE376"/>
      <c r="AF376"/>
    </row>
    <row r="377" spans="6:33" ht="14.4" x14ac:dyDescent="0.2">
      <c r="F377" s="49" t="s">
        <v>115</v>
      </c>
      <c r="G377" s="50" t="s">
        <v>170</v>
      </c>
      <c r="H377" s="50" t="s">
        <v>414</v>
      </c>
      <c r="I377" s="50" t="s">
        <v>171</v>
      </c>
      <c r="J377" s="50" t="s">
        <v>172</v>
      </c>
      <c r="K377" s="50" t="s">
        <v>61</v>
      </c>
      <c r="L377" s="50" t="s">
        <v>173</v>
      </c>
      <c r="M377" s="50" t="s">
        <v>120</v>
      </c>
      <c r="N377" s="50" t="s">
        <v>64</v>
      </c>
      <c r="O377" s="50" t="s">
        <v>65</v>
      </c>
      <c r="P377" s="50" t="s">
        <v>79</v>
      </c>
      <c r="Q377" s="50" t="s">
        <v>457</v>
      </c>
      <c r="R377" s="50" t="s">
        <v>80</v>
      </c>
      <c r="S377" s="50" t="s">
        <v>131</v>
      </c>
      <c r="T377" s="50" t="s">
        <v>132</v>
      </c>
      <c r="U377" s="50" t="s">
        <v>61</v>
      </c>
      <c r="V377" s="50" t="s">
        <v>81</v>
      </c>
      <c r="W377" s="51" t="s">
        <v>104</v>
      </c>
      <c r="X377" s="62">
        <v>4</v>
      </c>
      <c r="Y377" s="64">
        <v>4</v>
      </c>
    </row>
    <row r="378" spans="6:33" ht="14.4" x14ac:dyDescent="0.2">
      <c r="F378" s="49" t="s">
        <v>115</v>
      </c>
      <c r="G378" s="50" t="s">
        <v>170</v>
      </c>
      <c r="H378" s="50" t="s">
        <v>414</v>
      </c>
      <c r="I378" s="50" t="s">
        <v>171</v>
      </c>
      <c r="J378" s="50" t="s">
        <v>172</v>
      </c>
      <c r="K378" s="50" t="s">
        <v>61</v>
      </c>
      <c r="L378" s="50" t="s">
        <v>173</v>
      </c>
      <c r="M378" s="50" t="s">
        <v>120</v>
      </c>
      <c r="N378" s="50" t="s">
        <v>64</v>
      </c>
      <c r="O378" s="50" t="s">
        <v>65</v>
      </c>
      <c r="P378" s="50" t="s">
        <v>79</v>
      </c>
      <c r="Q378" s="50" t="s">
        <v>457</v>
      </c>
      <c r="R378" s="50" t="s">
        <v>82</v>
      </c>
      <c r="S378" s="50" t="s">
        <v>152</v>
      </c>
      <c r="T378" s="50" t="s">
        <v>153</v>
      </c>
      <c r="U378" s="50" t="s">
        <v>180</v>
      </c>
      <c r="V378" s="50" t="s">
        <v>81</v>
      </c>
      <c r="W378" s="51" t="s">
        <v>104</v>
      </c>
      <c r="X378" s="62">
        <v>1</v>
      </c>
      <c r="Y378" s="64">
        <v>1</v>
      </c>
    </row>
    <row r="379" spans="6:33" ht="14.4" x14ac:dyDescent="0.2">
      <c r="F379" s="49" t="s">
        <v>115</v>
      </c>
      <c r="G379" s="50" t="s">
        <v>170</v>
      </c>
      <c r="H379" s="50" t="s">
        <v>414</v>
      </c>
      <c r="I379" s="50" t="s">
        <v>171</v>
      </c>
      <c r="J379" s="50" t="s">
        <v>172</v>
      </c>
      <c r="K379" s="50" t="s">
        <v>61</v>
      </c>
      <c r="L379" s="50" t="s">
        <v>173</v>
      </c>
      <c r="M379" s="50" t="s">
        <v>120</v>
      </c>
      <c r="N379" s="50" t="s">
        <v>64</v>
      </c>
      <c r="O379" s="50" t="s">
        <v>65</v>
      </c>
      <c r="P379" s="50" t="s">
        <v>79</v>
      </c>
      <c r="Q379" s="50" t="s">
        <v>457</v>
      </c>
      <c r="R379" s="50" t="s">
        <v>82</v>
      </c>
      <c r="S379" s="50" t="s">
        <v>152</v>
      </c>
      <c r="T379" s="50" t="s">
        <v>153</v>
      </c>
      <c r="U379" s="50" t="s">
        <v>68</v>
      </c>
      <c r="V379" s="50" t="s">
        <v>81</v>
      </c>
      <c r="W379" s="51" t="s">
        <v>104</v>
      </c>
      <c r="X379" s="62">
        <v>1</v>
      </c>
      <c r="Y379" s="64">
        <v>1</v>
      </c>
    </row>
    <row r="380" spans="6:33" ht="14.4" x14ac:dyDescent="0.2">
      <c r="F380" s="49" t="s">
        <v>115</v>
      </c>
      <c r="G380" s="50" t="s">
        <v>170</v>
      </c>
      <c r="H380" s="50" t="s">
        <v>414</v>
      </c>
      <c r="I380" s="50" t="s">
        <v>171</v>
      </c>
      <c r="J380" s="50" t="s">
        <v>172</v>
      </c>
      <c r="K380" s="50" t="s">
        <v>61</v>
      </c>
      <c r="L380" s="50" t="s">
        <v>173</v>
      </c>
      <c r="M380" s="50" t="s">
        <v>120</v>
      </c>
      <c r="N380" s="50" t="s">
        <v>64</v>
      </c>
      <c r="O380" s="50" t="s">
        <v>65</v>
      </c>
      <c r="P380" s="50" t="s">
        <v>79</v>
      </c>
      <c r="Q380" s="50" t="s">
        <v>458</v>
      </c>
      <c r="R380" s="50" t="s">
        <v>80</v>
      </c>
      <c r="S380" s="50" t="s">
        <v>131</v>
      </c>
      <c r="T380" s="50" t="s">
        <v>132</v>
      </c>
      <c r="U380" s="50" t="s">
        <v>61</v>
      </c>
      <c r="V380" s="50" t="s">
        <v>81</v>
      </c>
      <c r="W380" s="51" t="s">
        <v>86</v>
      </c>
      <c r="X380" s="62">
        <v>4</v>
      </c>
      <c r="Y380" s="64">
        <v>4</v>
      </c>
    </row>
    <row r="381" spans="6:33" ht="14.4" x14ac:dyDescent="0.2">
      <c r="F381" s="49" t="s">
        <v>115</v>
      </c>
      <c r="G381" s="50" t="s">
        <v>170</v>
      </c>
      <c r="H381" s="50" t="s">
        <v>414</v>
      </c>
      <c r="I381" s="50" t="s">
        <v>171</v>
      </c>
      <c r="J381" s="50" t="s">
        <v>172</v>
      </c>
      <c r="K381" s="50" t="s">
        <v>61</v>
      </c>
      <c r="L381" s="50" t="s">
        <v>173</v>
      </c>
      <c r="M381" s="50" t="s">
        <v>120</v>
      </c>
      <c r="N381" s="50" t="s">
        <v>64</v>
      </c>
      <c r="O381" s="50" t="s">
        <v>65</v>
      </c>
      <c r="P381" s="50" t="s">
        <v>79</v>
      </c>
      <c r="Q381" s="50" t="s">
        <v>459</v>
      </c>
      <c r="R381" s="50" t="s">
        <v>80</v>
      </c>
      <c r="S381" s="50" t="s">
        <v>131</v>
      </c>
      <c r="T381" s="50" t="s">
        <v>132</v>
      </c>
      <c r="U381" s="50" t="s">
        <v>61</v>
      </c>
      <c r="V381" s="50" t="s">
        <v>81</v>
      </c>
      <c r="W381" s="51" t="s">
        <v>250</v>
      </c>
      <c r="X381" s="62">
        <v>4</v>
      </c>
      <c r="Y381" s="64">
        <v>4</v>
      </c>
    </row>
    <row r="382" spans="6:33" ht="14.4" x14ac:dyDescent="0.2">
      <c r="F382" s="49" t="s">
        <v>115</v>
      </c>
      <c r="G382" s="50" t="s">
        <v>170</v>
      </c>
      <c r="H382" s="50" t="s">
        <v>414</v>
      </c>
      <c r="I382" s="50" t="s">
        <v>171</v>
      </c>
      <c r="J382" s="50" t="s">
        <v>172</v>
      </c>
      <c r="K382" s="50" t="s">
        <v>61</v>
      </c>
      <c r="L382" s="50" t="s">
        <v>173</v>
      </c>
      <c r="M382" s="50" t="s">
        <v>120</v>
      </c>
      <c r="N382" s="50" t="s">
        <v>64</v>
      </c>
      <c r="O382" s="50" t="s">
        <v>65</v>
      </c>
      <c r="P382" s="50" t="s">
        <v>79</v>
      </c>
      <c r="Q382" s="50" t="s">
        <v>459</v>
      </c>
      <c r="R382" s="50" t="s">
        <v>82</v>
      </c>
      <c r="S382" s="50" t="s">
        <v>152</v>
      </c>
      <c r="T382" s="50" t="s">
        <v>153</v>
      </c>
      <c r="U382" s="50" t="s">
        <v>180</v>
      </c>
      <c r="V382" s="50" t="s">
        <v>81</v>
      </c>
      <c r="W382" s="51" t="s">
        <v>250</v>
      </c>
      <c r="X382" s="62">
        <v>1</v>
      </c>
      <c r="Y382" s="64">
        <v>1</v>
      </c>
    </row>
    <row r="383" spans="6:33" ht="14.4" x14ac:dyDescent="0.2">
      <c r="F383" s="49" t="s">
        <v>115</v>
      </c>
      <c r="G383" s="50" t="s">
        <v>170</v>
      </c>
      <c r="H383" s="50" t="s">
        <v>414</v>
      </c>
      <c r="I383" s="50" t="s">
        <v>171</v>
      </c>
      <c r="J383" s="50" t="s">
        <v>172</v>
      </c>
      <c r="K383" s="50" t="s">
        <v>61</v>
      </c>
      <c r="L383" s="50" t="s">
        <v>173</v>
      </c>
      <c r="M383" s="50" t="s">
        <v>120</v>
      </c>
      <c r="N383" s="50" t="s">
        <v>64</v>
      </c>
      <c r="O383" s="50" t="s">
        <v>65</v>
      </c>
      <c r="P383" s="50" t="s">
        <v>79</v>
      </c>
      <c r="Q383" s="50" t="s">
        <v>459</v>
      </c>
      <c r="R383" s="50" t="s">
        <v>82</v>
      </c>
      <c r="S383" s="50" t="s">
        <v>152</v>
      </c>
      <c r="T383" s="50" t="s">
        <v>153</v>
      </c>
      <c r="U383" s="50" t="s">
        <v>68</v>
      </c>
      <c r="V383" s="50" t="s">
        <v>81</v>
      </c>
      <c r="W383" s="51" t="s">
        <v>250</v>
      </c>
      <c r="X383" s="62">
        <v>1</v>
      </c>
      <c r="Y383" s="64">
        <v>1</v>
      </c>
    </row>
    <row r="384" spans="6:33" ht="14.4" x14ac:dyDescent="0.2">
      <c r="F384" s="49" t="s">
        <v>115</v>
      </c>
      <c r="G384" s="50" t="s">
        <v>170</v>
      </c>
      <c r="H384" s="50" t="s">
        <v>414</v>
      </c>
      <c r="I384" s="50" t="s">
        <v>171</v>
      </c>
      <c r="J384" s="50" t="s">
        <v>172</v>
      </c>
      <c r="K384" s="50" t="s">
        <v>61</v>
      </c>
      <c r="L384" s="50" t="s">
        <v>173</v>
      </c>
      <c r="M384" s="50" t="s">
        <v>120</v>
      </c>
      <c r="N384" s="50" t="s">
        <v>64</v>
      </c>
      <c r="O384" s="50" t="s">
        <v>65</v>
      </c>
      <c r="P384" s="50" t="s">
        <v>79</v>
      </c>
      <c r="Q384" s="50" t="s">
        <v>460</v>
      </c>
      <c r="R384" s="50" t="s">
        <v>80</v>
      </c>
      <c r="S384" s="50" t="s">
        <v>131</v>
      </c>
      <c r="T384" s="50" t="s">
        <v>132</v>
      </c>
      <c r="U384" s="50" t="s">
        <v>61</v>
      </c>
      <c r="V384" s="50" t="s">
        <v>81</v>
      </c>
      <c r="W384" s="51" t="s">
        <v>87</v>
      </c>
      <c r="X384" s="62">
        <v>4</v>
      </c>
      <c r="Y384" s="64">
        <v>4</v>
      </c>
    </row>
    <row r="385" spans="6:25" ht="14.4" x14ac:dyDescent="0.2">
      <c r="F385" s="49" t="s">
        <v>115</v>
      </c>
      <c r="G385" s="50" t="s">
        <v>170</v>
      </c>
      <c r="H385" s="50" t="s">
        <v>414</v>
      </c>
      <c r="I385" s="50" t="s">
        <v>171</v>
      </c>
      <c r="J385" s="50" t="s">
        <v>172</v>
      </c>
      <c r="K385" s="50" t="s">
        <v>61</v>
      </c>
      <c r="L385" s="50" t="s">
        <v>173</v>
      </c>
      <c r="M385" s="50" t="s">
        <v>120</v>
      </c>
      <c r="N385" s="50" t="s">
        <v>64</v>
      </c>
      <c r="O385" s="50" t="s">
        <v>65</v>
      </c>
      <c r="P385" s="50" t="s">
        <v>79</v>
      </c>
      <c r="Q385" s="50" t="s">
        <v>461</v>
      </c>
      <c r="R385" s="50" t="s">
        <v>80</v>
      </c>
      <c r="S385" s="50" t="s">
        <v>131</v>
      </c>
      <c r="T385" s="50" t="s">
        <v>132</v>
      </c>
      <c r="U385" s="50" t="s">
        <v>61</v>
      </c>
      <c r="V385" s="50" t="s">
        <v>81</v>
      </c>
      <c r="W385" s="51" t="s">
        <v>88</v>
      </c>
      <c r="X385" s="62">
        <v>4</v>
      </c>
      <c r="Y385" s="64">
        <v>4</v>
      </c>
    </row>
    <row r="386" spans="6:25" ht="14.4" x14ac:dyDescent="0.2">
      <c r="F386" s="49" t="s">
        <v>115</v>
      </c>
      <c r="G386" s="50" t="s">
        <v>170</v>
      </c>
      <c r="H386" s="50" t="s">
        <v>414</v>
      </c>
      <c r="I386" s="50" t="s">
        <v>171</v>
      </c>
      <c r="J386" s="50" t="s">
        <v>172</v>
      </c>
      <c r="K386" s="50" t="s">
        <v>61</v>
      </c>
      <c r="L386" s="50" t="s">
        <v>173</v>
      </c>
      <c r="M386" s="50" t="s">
        <v>120</v>
      </c>
      <c r="N386" s="50" t="s">
        <v>64</v>
      </c>
      <c r="O386" s="50" t="s">
        <v>65</v>
      </c>
      <c r="P386" s="50" t="s">
        <v>79</v>
      </c>
      <c r="Q386" s="50" t="s">
        <v>461</v>
      </c>
      <c r="R386" s="50" t="s">
        <v>82</v>
      </c>
      <c r="S386" s="50" t="s">
        <v>152</v>
      </c>
      <c r="T386" s="50" t="s">
        <v>153</v>
      </c>
      <c r="U386" s="50" t="s">
        <v>180</v>
      </c>
      <c r="V386" s="50" t="s">
        <v>81</v>
      </c>
      <c r="W386" s="51" t="s">
        <v>88</v>
      </c>
      <c r="X386" s="62">
        <v>1</v>
      </c>
      <c r="Y386" s="64">
        <v>1</v>
      </c>
    </row>
    <row r="387" spans="6:25" ht="14.4" x14ac:dyDescent="0.2">
      <c r="F387" s="49" t="s">
        <v>115</v>
      </c>
      <c r="G387" s="50" t="s">
        <v>170</v>
      </c>
      <c r="H387" s="50" t="s">
        <v>414</v>
      </c>
      <c r="I387" s="50" t="s">
        <v>171</v>
      </c>
      <c r="J387" s="50" t="s">
        <v>172</v>
      </c>
      <c r="K387" s="50" t="s">
        <v>61</v>
      </c>
      <c r="L387" s="50" t="s">
        <v>173</v>
      </c>
      <c r="M387" s="50" t="s">
        <v>120</v>
      </c>
      <c r="N387" s="50" t="s">
        <v>64</v>
      </c>
      <c r="O387" s="50" t="s">
        <v>65</v>
      </c>
      <c r="P387" s="50" t="s">
        <v>79</v>
      </c>
      <c r="Q387" s="50" t="s">
        <v>461</v>
      </c>
      <c r="R387" s="50" t="s">
        <v>82</v>
      </c>
      <c r="S387" s="50" t="s">
        <v>152</v>
      </c>
      <c r="T387" s="50" t="s">
        <v>153</v>
      </c>
      <c r="U387" s="50" t="s">
        <v>68</v>
      </c>
      <c r="V387" s="50" t="s">
        <v>81</v>
      </c>
      <c r="W387" s="51" t="s">
        <v>88</v>
      </c>
      <c r="X387" s="62">
        <v>1</v>
      </c>
      <c r="Y387" s="64">
        <v>1</v>
      </c>
    </row>
    <row r="388" spans="6:25" ht="14.4" x14ac:dyDescent="0.2">
      <c r="F388" s="49" t="s">
        <v>115</v>
      </c>
      <c r="G388" s="50" t="s">
        <v>170</v>
      </c>
      <c r="H388" s="50" t="s">
        <v>414</v>
      </c>
      <c r="I388" s="50" t="s">
        <v>171</v>
      </c>
      <c r="J388" s="50" t="s">
        <v>172</v>
      </c>
      <c r="K388" s="50" t="s">
        <v>61</v>
      </c>
      <c r="L388" s="50" t="s">
        <v>173</v>
      </c>
      <c r="M388" s="50" t="s">
        <v>120</v>
      </c>
      <c r="N388" s="50" t="s">
        <v>64</v>
      </c>
      <c r="O388" s="50" t="s">
        <v>65</v>
      </c>
      <c r="P388" s="50" t="s">
        <v>79</v>
      </c>
      <c r="Q388" s="50" t="s">
        <v>462</v>
      </c>
      <c r="R388" s="50" t="s">
        <v>80</v>
      </c>
      <c r="S388" s="50" t="s">
        <v>131</v>
      </c>
      <c r="T388" s="50" t="s">
        <v>132</v>
      </c>
      <c r="U388" s="50" t="s">
        <v>61</v>
      </c>
      <c r="V388" s="50" t="s">
        <v>81</v>
      </c>
      <c r="W388" s="51" t="s">
        <v>210</v>
      </c>
      <c r="X388" s="62">
        <v>4</v>
      </c>
      <c r="Y388" s="64">
        <v>4</v>
      </c>
    </row>
    <row r="389" spans="6:25" ht="14.4" x14ac:dyDescent="0.2">
      <c r="F389" s="49" t="s">
        <v>115</v>
      </c>
      <c r="G389" s="50" t="s">
        <v>170</v>
      </c>
      <c r="H389" s="50" t="s">
        <v>414</v>
      </c>
      <c r="I389" s="50" t="s">
        <v>171</v>
      </c>
      <c r="J389" s="50" t="s">
        <v>172</v>
      </c>
      <c r="K389" s="50" t="s">
        <v>61</v>
      </c>
      <c r="L389" s="50" t="s">
        <v>173</v>
      </c>
      <c r="M389" s="50" t="s">
        <v>120</v>
      </c>
      <c r="N389" s="50" t="s">
        <v>64</v>
      </c>
      <c r="O389" s="50" t="s">
        <v>65</v>
      </c>
      <c r="P389" s="50" t="s">
        <v>79</v>
      </c>
      <c r="Q389" s="50" t="s">
        <v>463</v>
      </c>
      <c r="R389" s="50" t="s">
        <v>80</v>
      </c>
      <c r="S389" s="50" t="s">
        <v>131</v>
      </c>
      <c r="T389" s="50" t="s">
        <v>132</v>
      </c>
      <c r="U389" s="50" t="s">
        <v>61</v>
      </c>
      <c r="V389" s="50" t="s">
        <v>81</v>
      </c>
      <c r="W389" s="51" t="s">
        <v>89</v>
      </c>
      <c r="X389" s="62">
        <v>4</v>
      </c>
      <c r="Y389" s="64">
        <v>4</v>
      </c>
    </row>
    <row r="390" spans="6:25" ht="14.4" x14ac:dyDescent="0.2">
      <c r="F390" s="49" t="s">
        <v>115</v>
      </c>
      <c r="G390" s="50" t="s">
        <v>170</v>
      </c>
      <c r="H390" s="50" t="s">
        <v>414</v>
      </c>
      <c r="I390" s="50" t="s">
        <v>171</v>
      </c>
      <c r="J390" s="50" t="s">
        <v>172</v>
      </c>
      <c r="K390" s="50" t="s">
        <v>61</v>
      </c>
      <c r="L390" s="50" t="s">
        <v>173</v>
      </c>
      <c r="M390" s="50" t="s">
        <v>120</v>
      </c>
      <c r="N390" s="50" t="s">
        <v>64</v>
      </c>
      <c r="O390" s="50" t="s">
        <v>65</v>
      </c>
      <c r="P390" s="50" t="s">
        <v>79</v>
      </c>
      <c r="Q390" s="50" t="s">
        <v>463</v>
      </c>
      <c r="R390" s="50" t="s">
        <v>82</v>
      </c>
      <c r="S390" s="50" t="s">
        <v>152</v>
      </c>
      <c r="T390" s="50" t="s">
        <v>153</v>
      </c>
      <c r="U390" s="50" t="s">
        <v>180</v>
      </c>
      <c r="V390" s="50" t="s">
        <v>81</v>
      </c>
      <c r="W390" s="51" t="s">
        <v>89</v>
      </c>
      <c r="X390" s="62">
        <v>1</v>
      </c>
      <c r="Y390" s="64">
        <v>1</v>
      </c>
    </row>
    <row r="391" spans="6:25" ht="14.4" x14ac:dyDescent="0.2">
      <c r="F391" s="49" t="s">
        <v>115</v>
      </c>
      <c r="G391" s="50" t="s">
        <v>170</v>
      </c>
      <c r="H391" s="50" t="s">
        <v>414</v>
      </c>
      <c r="I391" s="50" t="s">
        <v>171</v>
      </c>
      <c r="J391" s="50" t="s">
        <v>172</v>
      </c>
      <c r="K391" s="50" t="s">
        <v>61</v>
      </c>
      <c r="L391" s="50" t="s">
        <v>173</v>
      </c>
      <c r="M391" s="50" t="s">
        <v>120</v>
      </c>
      <c r="N391" s="50" t="s">
        <v>64</v>
      </c>
      <c r="O391" s="50" t="s">
        <v>65</v>
      </c>
      <c r="P391" s="50" t="s">
        <v>79</v>
      </c>
      <c r="Q391" s="50" t="s">
        <v>463</v>
      </c>
      <c r="R391" s="50" t="s">
        <v>82</v>
      </c>
      <c r="S391" s="50" t="s">
        <v>152</v>
      </c>
      <c r="T391" s="50" t="s">
        <v>153</v>
      </c>
      <c r="U391" s="50" t="s">
        <v>68</v>
      </c>
      <c r="V391" s="50" t="s">
        <v>81</v>
      </c>
      <c r="W391" s="51" t="s">
        <v>89</v>
      </c>
      <c r="X391" s="62">
        <v>1</v>
      </c>
      <c r="Y391" s="64">
        <v>1</v>
      </c>
    </row>
    <row r="392" spans="6:25" ht="14.4" x14ac:dyDescent="0.2">
      <c r="F392" s="49" t="s">
        <v>115</v>
      </c>
      <c r="G392" s="50" t="s">
        <v>170</v>
      </c>
      <c r="H392" s="50" t="s">
        <v>414</v>
      </c>
      <c r="I392" s="50" t="s">
        <v>171</v>
      </c>
      <c r="J392" s="50" t="s">
        <v>172</v>
      </c>
      <c r="K392" s="50" t="s">
        <v>61</v>
      </c>
      <c r="L392" s="50" t="s">
        <v>173</v>
      </c>
      <c r="M392" s="50" t="s">
        <v>120</v>
      </c>
      <c r="N392" s="50" t="s">
        <v>64</v>
      </c>
      <c r="O392" s="50" t="s">
        <v>65</v>
      </c>
      <c r="P392" s="50" t="s">
        <v>79</v>
      </c>
      <c r="Q392" s="50" t="s">
        <v>464</v>
      </c>
      <c r="R392" s="50" t="s">
        <v>80</v>
      </c>
      <c r="S392" s="50" t="s">
        <v>131</v>
      </c>
      <c r="T392" s="50" t="s">
        <v>132</v>
      </c>
      <c r="U392" s="50" t="s">
        <v>61</v>
      </c>
      <c r="V392" s="50" t="s">
        <v>81</v>
      </c>
      <c r="W392" s="51" t="s">
        <v>106</v>
      </c>
      <c r="X392" s="62">
        <v>4</v>
      </c>
      <c r="Y392" s="64">
        <v>4</v>
      </c>
    </row>
    <row r="393" spans="6:25" ht="14.4" x14ac:dyDescent="0.2">
      <c r="F393" s="49" t="s">
        <v>115</v>
      </c>
      <c r="G393" s="50" t="s">
        <v>170</v>
      </c>
      <c r="H393" s="50" t="s">
        <v>414</v>
      </c>
      <c r="I393" s="50" t="s">
        <v>171</v>
      </c>
      <c r="J393" s="50" t="s">
        <v>172</v>
      </c>
      <c r="K393" s="50" t="s">
        <v>61</v>
      </c>
      <c r="L393" s="50" t="s">
        <v>173</v>
      </c>
      <c r="M393" s="50" t="s">
        <v>120</v>
      </c>
      <c r="N393" s="50" t="s">
        <v>64</v>
      </c>
      <c r="O393" s="50" t="s">
        <v>65</v>
      </c>
      <c r="P393" s="50" t="s">
        <v>79</v>
      </c>
      <c r="Q393" s="50" t="s">
        <v>465</v>
      </c>
      <c r="R393" s="50" t="s">
        <v>80</v>
      </c>
      <c r="S393" s="50" t="s">
        <v>131</v>
      </c>
      <c r="T393" s="50" t="s">
        <v>132</v>
      </c>
      <c r="U393" s="50" t="s">
        <v>61</v>
      </c>
      <c r="V393" s="50" t="s">
        <v>81</v>
      </c>
      <c r="W393" s="51" t="s">
        <v>94</v>
      </c>
      <c r="X393" s="62">
        <v>4</v>
      </c>
      <c r="Y393" s="64">
        <v>4</v>
      </c>
    </row>
    <row r="394" spans="6:25" ht="14.4" x14ac:dyDescent="0.2">
      <c r="F394" s="49" t="s">
        <v>115</v>
      </c>
      <c r="G394" s="50" t="s">
        <v>170</v>
      </c>
      <c r="H394" s="50" t="s">
        <v>414</v>
      </c>
      <c r="I394" s="50" t="s">
        <v>171</v>
      </c>
      <c r="J394" s="50" t="s">
        <v>172</v>
      </c>
      <c r="K394" s="50" t="s">
        <v>61</v>
      </c>
      <c r="L394" s="50" t="s">
        <v>173</v>
      </c>
      <c r="M394" s="50" t="s">
        <v>120</v>
      </c>
      <c r="N394" s="50" t="s">
        <v>64</v>
      </c>
      <c r="O394" s="50" t="s">
        <v>65</v>
      </c>
      <c r="P394" s="50" t="s">
        <v>79</v>
      </c>
      <c r="Q394" s="50" t="s">
        <v>465</v>
      </c>
      <c r="R394" s="50" t="s">
        <v>82</v>
      </c>
      <c r="S394" s="50" t="s">
        <v>152</v>
      </c>
      <c r="T394" s="50" t="s">
        <v>153</v>
      </c>
      <c r="U394" s="50" t="s">
        <v>180</v>
      </c>
      <c r="V394" s="50" t="s">
        <v>81</v>
      </c>
      <c r="W394" s="51" t="s">
        <v>94</v>
      </c>
      <c r="X394" s="62">
        <v>1</v>
      </c>
      <c r="Y394" s="64">
        <v>1</v>
      </c>
    </row>
    <row r="395" spans="6:25" ht="14.4" x14ac:dyDescent="0.2">
      <c r="F395" s="49" t="s">
        <v>115</v>
      </c>
      <c r="G395" s="50" t="s">
        <v>170</v>
      </c>
      <c r="H395" s="50" t="s">
        <v>414</v>
      </c>
      <c r="I395" s="50" t="s">
        <v>171</v>
      </c>
      <c r="J395" s="50" t="s">
        <v>172</v>
      </c>
      <c r="K395" s="50" t="s">
        <v>61</v>
      </c>
      <c r="L395" s="50" t="s">
        <v>173</v>
      </c>
      <c r="M395" s="50" t="s">
        <v>120</v>
      </c>
      <c r="N395" s="50" t="s">
        <v>64</v>
      </c>
      <c r="O395" s="50" t="s">
        <v>65</v>
      </c>
      <c r="P395" s="50" t="s">
        <v>79</v>
      </c>
      <c r="Q395" s="50" t="s">
        <v>465</v>
      </c>
      <c r="R395" s="50" t="s">
        <v>82</v>
      </c>
      <c r="S395" s="50" t="s">
        <v>152</v>
      </c>
      <c r="T395" s="50" t="s">
        <v>153</v>
      </c>
      <c r="U395" s="50" t="s">
        <v>68</v>
      </c>
      <c r="V395" s="50" t="s">
        <v>81</v>
      </c>
      <c r="W395" s="51" t="s">
        <v>94</v>
      </c>
      <c r="X395" s="62">
        <v>1</v>
      </c>
      <c r="Y395" s="64">
        <v>1</v>
      </c>
    </row>
    <row r="396" spans="6:25" ht="14.4" x14ac:dyDescent="0.2">
      <c r="F396" s="49" t="s">
        <v>115</v>
      </c>
      <c r="G396" s="50" t="s">
        <v>170</v>
      </c>
      <c r="H396" s="50" t="s">
        <v>414</v>
      </c>
      <c r="I396" s="50" t="s">
        <v>171</v>
      </c>
      <c r="J396" s="50" t="s">
        <v>172</v>
      </c>
      <c r="K396" s="50" t="s">
        <v>61</v>
      </c>
      <c r="L396" s="50" t="s">
        <v>173</v>
      </c>
      <c r="M396" s="50" t="s">
        <v>120</v>
      </c>
      <c r="N396" s="50" t="s">
        <v>64</v>
      </c>
      <c r="O396" s="50" t="s">
        <v>65</v>
      </c>
      <c r="P396" s="50" t="s">
        <v>79</v>
      </c>
      <c r="Q396" s="50" t="s">
        <v>466</v>
      </c>
      <c r="R396" s="50" t="s">
        <v>80</v>
      </c>
      <c r="S396" s="50" t="s">
        <v>131</v>
      </c>
      <c r="T396" s="50" t="s">
        <v>132</v>
      </c>
      <c r="U396" s="50" t="s">
        <v>61</v>
      </c>
      <c r="V396" s="50" t="s">
        <v>81</v>
      </c>
      <c r="W396" s="51" t="s">
        <v>105</v>
      </c>
      <c r="X396" s="62">
        <v>4</v>
      </c>
      <c r="Y396" s="64">
        <v>4</v>
      </c>
    </row>
    <row r="397" spans="6:25" ht="14.4" x14ac:dyDescent="0.2">
      <c r="F397" s="49" t="s">
        <v>115</v>
      </c>
      <c r="G397" s="50" t="s">
        <v>170</v>
      </c>
      <c r="H397" s="50" t="s">
        <v>414</v>
      </c>
      <c r="I397" s="50" t="s">
        <v>171</v>
      </c>
      <c r="J397" s="50" t="s">
        <v>172</v>
      </c>
      <c r="K397" s="50" t="s">
        <v>61</v>
      </c>
      <c r="L397" s="50" t="s">
        <v>173</v>
      </c>
      <c r="M397" s="50" t="s">
        <v>120</v>
      </c>
      <c r="N397" s="50" t="s">
        <v>64</v>
      </c>
      <c r="O397" s="50" t="s">
        <v>65</v>
      </c>
      <c r="P397" s="50" t="s">
        <v>79</v>
      </c>
      <c r="Q397" s="50" t="s">
        <v>467</v>
      </c>
      <c r="R397" s="50" t="s">
        <v>80</v>
      </c>
      <c r="S397" s="50" t="s">
        <v>131</v>
      </c>
      <c r="T397" s="50" t="s">
        <v>132</v>
      </c>
      <c r="U397" s="50" t="s">
        <v>61</v>
      </c>
      <c r="V397" s="50" t="s">
        <v>81</v>
      </c>
      <c r="W397" s="51" t="s">
        <v>90</v>
      </c>
      <c r="X397" s="62">
        <v>4</v>
      </c>
      <c r="Y397" s="64">
        <v>4</v>
      </c>
    </row>
    <row r="398" spans="6:25" ht="14.4" x14ac:dyDescent="0.2">
      <c r="F398" s="49" t="s">
        <v>115</v>
      </c>
      <c r="G398" s="50" t="s">
        <v>170</v>
      </c>
      <c r="H398" s="50" t="s">
        <v>414</v>
      </c>
      <c r="I398" s="50" t="s">
        <v>171</v>
      </c>
      <c r="J398" s="50" t="s">
        <v>172</v>
      </c>
      <c r="K398" s="50" t="s">
        <v>61</v>
      </c>
      <c r="L398" s="50" t="s">
        <v>173</v>
      </c>
      <c r="M398" s="50" t="s">
        <v>120</v>
      </c>
      <c r="N398" s="50" t="s">
        <v>64</v>
      </c>
      <c r="O398" s="50" t="s">
        <v>65</v>
      </c>
      <c r="P398" s="50" t="s">
        <v>79</v>
      </c>
      <c r="Q398" s="50" t="s">
        <v>467</v>
      </c>
      <c r="R398" s="50" t="s">
        <v>82</v>
      </c>
      <c r="S398" s="50" t="s">
        <v>152</v>
      </c>
      <c r="T398" s="50" t="s">
        <v>153</v>
      </c>
      <c r="U398" s="50" t="s">
        <v>180</v>
      </c>
      <c r="V398" s="50" t="s">
        <v>81</v>
      </c>
      <c r="W398" s="51" t="s">
        <v>90</v>
      </c>
      <c r="X398" s="62">
        <v>1</v>
      </c>
      <c r="Y398" s="64">
        <v>1</v>
      </c>
    </row>
    <row r="399" spans="6:25" ht="14.4" x14ac:dyDescent="0.2">
      <c r="F399" s="49" t="s">
        <v>115</v>
      </c>
      <c r="G399" s="50" t="s">
        <v>170</v>
      </c>
      <c r="H399" s="50" t="s">
        <v>414</v>
      </c>
      <c r="I399" s="50" t="s">
        <v>171</v>
      </c>
      <c r="J399" s="50" t="s">
        <v>172</v>
      </c>
      <c r="K399" s="50" t="s">
        <v>61</v>
      </c>
      <c r="L399" s="50" t="s">
        <v>173</v>
      </c>
      <c r="M399" s="50" t="s">
        <v>120</v>
      </c>
      <c r="N399" s="50" t="s">
        <v>64</v>
      </c>
      <c r="O399" s="50" t="s">
        <v>65</v>
      </c>
      <c r="P399" s="50" t="s">
        <v>79</v>
      </c>
      <c r="Q399" s="50" t="s">
        <v>467</v>
      </c>
      <c r="R399" s="50" t="s">
        <v>82</v>
      </c>
      <c r="S399" s="50" t="s">
        <v>152</v>
      </c>
      <c r="T399" s="50" t="s">
        <v>153</v>
      </c>
      <c r="U399" s="50" t="s">
        <v>68</v>
      </c>
      <c r="V399" s="50" t="s">
        <v>81</v>
      </c>
      <c r="W399" s="51" t="s">
        <v>90</v>
      </c>
      <c r="X399" s="62">
        <v>1</v>
      </c>
      <c r="Y399" s="64">
        <v>1</v>
      </c>
    </row>
    <row r="400" spans="6:25" ht="14.4" x14ac:dyDescent="0.2">
      <c r="F400" s="49" t="s">
        <v>115</v>
      </c>
      <c r="G400" s="50" t="s">
        <v>170</v>
      </c>
      <c r="H400" s="50" t="s">
        <v>414</v>
      </c>
      <c r="I400" s="50" t="s">
        <v>171</v>
      </c>
      <c r="J400" s="50" t="s">
        <v>172</v>
      </c>
      <c r="K400" s="50" t="s">
        <v>61</v>
      </c>
      <c r="L400" s="50" t="s">
        <v>173</v>
      </c>
      <c r="M400" s="50" t="s">
        <v>120</v>
      </c>
      <c r="N400" s="50" t="s">
        <v>64</v>
      </c>
      <c r="O400" s="50" t="s">
        <v>65</v>
      </c>
      <c r="P400" s="50" t="s">
        <v>79</v>
      </c>
      <c r="Q400" s="50" t="s">
        <v>468</v>
      </c>
      <c r="R400" s="50" t="s">
        <v>80</v>
      </c>
      <c r="S400" s="50" t="s">
        <v>131</v>
      </c>
      <c r="T400" s="50" t="s">
        <v>132</v>
      </c>
      <c r="U400" s="50" t="s">
        <v>61</v>
      </c>
      <c r="V400" s="50" t="s">
        <v>81</v>
      </c>
      <c r="W400" s="51" t="s">
        <v>108</v>
      </c>
      <c r="X400" s="62">
        <v>4</v>
      </c>
      <c r="Y400" s="64">
        <v>4</v>
      </c>
    </row>
    <row r="401" spans="6:25" ht="14.4" x14ac:dyDescent="0.2">
      <c r="F401" s="49" t="s">
        <v>115</v>
      </c>
      <c r="G401" s="50" t="s">
        <v>170</v>
      </c>
      <c r="H401" s="50" t="s">
        <v>414</v>
      </c>
      <c r="I401" s="50" t="s">
        <v>171</v>
      </c>
      <c r="J401" s="50" t="s">
        <v>172</v>
      </c>
      <c r="K401" s="50" t="s">
        <v>61</v>
      </c>
      <c r="L401" s="50" t="s">
        <v>173</v>
      </c>
      <c r="M401" s="50" t="s">
        <v>120</v>
      </c>
      <c r="N401" s="50" t="s">
        <v>64</v>
      </c>
      <c r="O401" s="50" t="s">
        <v>65</v>
      </c>
      <c r="P401" s="50" t="s">
        <v>79</v>
      </c>
      <c r="Q401" s="50" t="s">
        <v>469</v>
      </c>
      <c r="R401" s="50" t="s">
        <v>80</v>
      </c>
      <c r="S401" s="50" t="s">
        <v>131</v>
      </c>
      <c r="T401" s="50" t="s">
        <v>132</v>
      </c>
      <c r="U401" s="50" t="s">
        <v>61</v>
      </c>
      <c r="V401" s="50" t="s">
        <v>81</v>
      </c>
      <c r="W401" s="51" t="s">
        <v>95</v>
      </c>
      <c r="X401" s="62">
        <v>4</v>
      </c>
      <c r="Y401" s="64">
        <v>4</v>
      </c>
    </row>
    <row r="402" spans="6:25" ht="14.4" x14ac:dyDescent="0.2">
      <c r="F402" s="49" t="s">
        <v>115</v>
      </c>
      <c r="G402" s="50" t="s">
        <v>170</v>
      </c>
      <c r="H402" s="50" t="s">
        <v>414</v>
      </c>
      <c r="I402" s="50" t="s">
        <v>171</v>
      </c>
      <c r="J402" s="50" t="s">
        <v>172</v>
      </c>
      <c r="K402" s="50" t="s">
        <v>61</v>
      </c>
      <c r="L402" s="50" t="s">
        <v>173</v>
      </c>
      <c r="M402" s="50" t="s">
        <v>120</v>
      </c>
      <c r="N402" s="50" t="s">
        <v>64</v>
      </c>
      <c r="O402" s="50" t="s">
        <v>65</v>
      </c>
      <c r="P402" s="50" t="s">
        <v>79</v>
      </c>
      <c r="Q402" s="50" t="s">
        <v>470</v>
      </c>
      <c r="R402" s="50" t="s">
        <v>80</v>
      </c>
      <c r="S402" s="50" t="s">
        <v>131</v>
      </c>
      <c r="T402" s="50" t="s">
        <v>132</v>
      </c>
      <c r="U402" s="50" t="s">
        <v>61</v>
      </c>
      <c r="V402" s="50" t="s">
        <v>81</v>
      </c>
      <c r="W402" s="51" t="s">
        <v>471</v>
      </c>
      <c r="X402" s="62">
        <v>4</v>
      </c>
      <c r="Y402" s="64">
        <v>4</v>
      </c>
    </row>
    <row r="403" spans="6:25" ht="14.4" x14ac:dyDescent="0.2">
      <c r="F403" s="49" t="s">
        <v>115</v>
      </c>
      <c r="G403" s="50" t="s">
        <v>170</v>
      </c>
      <c r="H403" s="50" t="s">
        <v>414</v>
      </c>
      <c r="I403" s="50" t="s">
        <v>171</v>
      </c>
      <c r="J403" s="50" t="s">
        <v>172</v>
      </c>
      <c r="K403" s="50" t="s">
        <v>61</v>
      </c>
      <c r="L403" s="50" t="s">
        <v>173</v>
      </c>
      <c r="M403" s="50" t="s">
        <v>120</v>
      </c>
      <c r="N403" s="50" t="s">
        <v>64</v>
      </c>
      <c r="O403" s="50" t="s">
        <v>65</v>
      </c>
      <c r="P403" s="50" t="s">
        <v>79</v>
      </c>
      <c r="Q403" s="50" t="s">
        <v>472</v>
      </c>
      <c r="R403" s="50" t="s">
        <v>80</v>
      </c>
      <c r="S403" s="50" t="s">
        <v>131</v>
      </c>
      <c r="T403" s="50" t="s">
        <v>132</v>
      </c>
      <c r="U403" s="50" t="s">
        <v>61</v>
      </c>
      <c r="V403" s="50" t="s">
        <v>81</v>
      </c>
      <c r="W403" s="51" t="s">
        <v>218</v>
      </c>
      <c r="X403" s="62">
        <v>4</v>
      </c>
      <c r="Y403" s="64">
        <v>4</v>
      </c>
    </row>
    <row r="404" spans="6:25" ht="14.4" x14ac:dyDescent="0.2">
      <c r="F404" s="49" t="s">
        <v>115</v>
      </c>
      <c r="G404" s="50" t="s">
        <v>170</v>
      </c>
      <c r="H404" s="50" t="s">
        <v>414</v>
      </c>
      <c r="I404" s="50" t="s">
        <v>171</v>
      </c>
      <c r="J404" s="50" t="s">
        <v>172</v>
      </c>
      <c r="K404" s="50" t="s">
        <v>61</v>
      </c>
      <c r="L404" s="50" t="s">
        <v>173</v>
      </c>
      <c r="M404" s="50" t="s">
        <v>120</v>
      </c>
      <c r="N404" s="50" t="s">
        <v>64</v>
      </c>
      <c r="O404" s="50" t="s">
        <v>65</v>
      </c>
      <c r="P404" s="50" t="s">
        <v>79</v>
      </c>
      <c r="Q404" s="50" t="s">
        <v>473</v>
      </c>
      <c r="R404" s="50" t="s">
        <v>80</v>
      </c>
      <c r="S404" s="50" t="s">
        <v>131</v>
      </c>
      <c r="T404" s="50" t="s">
        <v>132</v>
      </c>
      <c r="U404" s="50" t="s">
        <v>61</v>
      </c>
      <c r="V404" s="50" t="s">
        <v>81</v>
      </c>
      <c r="W404" s="51" t="s">
        <v>220</v>
      </c>
      <c r="X404" s="62">
        <v>4</v>
      </c>
      <c r="Y404" s="64">
        <v>4</v>
      </c>
    </row>
    <row r="405" spans="6:25" ht="14.4" x14ac:dyDescent="0.2">
      <c r="F405" s="49" t="s">
        <v>115</v>
      </c>
      <c r="G405" s="50" t="s">
        <v>170</v>
      </c>
      <c r="H405" s="50" t="s">
        <v>414</v>
      </c>
      <c r="I405" s="50" t="s">
        <v>171</v>
      </c>
      <c r="J405" s="50" t="s">
        <v>172</v>
      </c>
      <c r="K405" s="50" t="s">
        <v>61</v>
      </c>
      <c r="L405" s="50" t="s">
        <v>173</v>
      </c>
      <c r="M405" s="50" t="s">
        <v>120</v>
      </c>
      <c r="N405" s="50" t="s">
        <v>64</v>
      </c>
      <c r="O405" s="50" t="s">
        <v>65</v>
      </c>
      <c r="P405" s="50" t="s">
        <v>79</v>
      </c>
      <c r="Q405" s="50" t="s">
        <v>474</v>
      </c>
      <c r="R405" s="50" t="s">
        <v>80</v>
      </c>
      <c r="S405" s="50" t="s">
        <v>131</v>
      </c>
      <c r="T405" s="50" t="s">
        <v>132</v>
      </c>
      <c r="U405" s="50" t="s">
        <v>61</v>
      </c>
      <c r="V405" s="50" t="s">
        <v>81</v>
      </c>
      <c r="W405" s="51" t="s">
        <v>222</v>
      </c>
      <c r="X405" s="62">
        <v>4</v>
      </c>
      <c r="Y405" s="64">
        <v>4</v>
      </c>
    </row>
    <row r="406" spans="6:25" ht="14.4" x14ac:dyDescent="0.2">
      <c r="F406" s="49" t="s">
        <v>115</v>
      </c>
      <c r="G406" s="50" t="s">
        <v>170</v>
      </c>
      <c r="H406" s="50" t="s">
        <v>414</v>
      </c>
      <c r="I406" s="50" t="s">
        <v>171</v>
      </c>
      <c r="J406" s="50" t="s">
        <v>172</v>
      </c>
      <c r="K406" s="50" t="s">
        <v>61</v>
      </c>
      <c r="L406" s="50" t="s">
        <v>173</v>
      </c>
      <c r="M406" s="50" t="s">
        <v>120</v>
      </c>
      <c r="N406" s="50" t="s">
        <v>64</v>
      </c>
      <c r="O406" s="50" t="s">
        <v>65</v>
      </c>
      <c r="P406" s="50" t="s">
        <v>79</v>
      </c>
      <c r="Q406" s="50" t="s">
        <v>474</v>
      </c>
      <c r="R406" s="50" t="s">
        <v>82</v>
      </c>
      <c r="S406" s="50" t="s">
        <v>160</v>
      </c>
      <c r="T406" s="50" t="s">
        <v>161</v>
      </c>
      <c r="U406" s="50" t="s">
        <v>180</v>
      </c>
      <c r="V406" s="50" t="s">
        <v>81</v>
      </c>
      <c r="W406" s="51" t="s">
        <v>222</v>
      </c>
      <c r="X406" s="62">
        <v>1</v>
      </c>
      <c r="Y406" s="64">
        <v>1</v>
      </c>
    </row>
    <row r="407" spans="6:25" ht="14.4" x14ac:dyDescent="0.2">
      <c r="F407" s="49" t="s">
        <v>115</v>
      </c>
      <c r="G407" s="50" t="s">
        <v>170</v>
      </c>
      <c r="H407" s="50" t="s">
        <v>414</v>
      </c>
      <c r="I407" s="50" t="s">
        <v>171</v>
      </c>
      <c r="J407" s="50" t="s">
        <v>172</v>
      </c>
      <c r="K407" s="50" t="s">
        <v>61</v>
      </c>
      <c r="L407" s="50" t="s">
        <v>173</v>
      </c>
      <c r="M407" s="50" t="s">
        <v>120</v>
      </c>
      <c r="N407" s="50" t="s">
        <v>64</v>
      </c>
      <c r="O407" s="50" t="s">
        <v>65</v>
      </c>
      <c r="P407" s="50" t="s">
        <v>79</v>
      </c>
      <c r="Q407" s="50" t="s">
        <v>474</v>
      </c>
      <c r="R407" s="50" t="s">
        <v>82</v>
      </c>
      <c r="S407" s="50" t="s">
        <v>160</v>
      </c>
      <c r="T407" s="50" t="s">
        <v>161</v>
      </c>
      <c r="U407" s="50" t="s">
        <v>68</v>
      </c>
      <c r="V407" s="50" t="s">
        <v>81</v>
      </c>
      <c r="W407" s="51" t="s">
        <v>222</v>
      </c>
      <c r="X407" s="62">
        <v>1</v>
      </c>
      <c r="Y407" s="64">
        <v>1</v>
      </c>
    </row>
    <row r="408" spans="6:25" ht="14.4" x14ac:dyDescent="0.2">
      <c r="F408" s="49" t="s">
        <v>115</v>
      </c>
      <c r="G408" s="50" t="s">
        <v>170</v>
      </c>
      <c r="H408" s="50" t="s">
        <v>414</v>
      </c>
      <c r="I408" s="50" t="s">
        <v>171</v>
      </c>
      <c r="J408" s="50" t="s">
        <v>172</v>
      </c>
      <c r="K408" s="50" t="s">
        <v>61</v>
      </c>
      <c r="L408" s="50" t="s">
        <v>173</v>
      </c>
      <c r="M408" s="50" t="s">
        <v>120</v>
      </c>
      <c r="N408" s="50" t="s">
        <v>64</v>
      </c>
      <c r="O408" s="50" t="s">
        <v>65</v>
      </c>
      <c r="P408" s="50" t="s">
        <v>79</v>
      </c>
      <c r="Q408" s="50" t="s">
        <v>475</v>
      </c>
      <c r="R408" s="50" t="s">
        <v>80</v>
      </c>
      <c r="S408" s="50" t="s">
        <v>131</v>
      </c>
      <c r="T408" s="50" t="s">
        <v>132</v>
      </c>
      <c r="U408" s="50" t="s">
        <v>61</v>
      </c>
      <c r="V408" s="50" t="s">
        <v>81</v>
      </c>
      <c r="W408" s="51" t="s">
        <v>224</v>
      </c>
      <c r="X408" s="62">
        <v>4</v>
      </c>
      <c r="Y408" s="64">
        <v>4</v>
      </c>
    </row>
    <row r="409" spans="6:25" ht="14.4" x14ac:dyDescent="0.2">
      <c r="F409" s="49" t="s">
        <v>115</v>
      </c>
      <c r="G409" s="50" t="s">
        <v>170</v>
      </c>
      <c r="H409" s="50" t="s">
        <v>414</v>
      </c>
      <c r="I409" s="50" t="s">
        <v>171</v>
      </c>
      <c r="J409" s="50" t="s">
        <v>172</v>
      </c>
      <c r="K409" s="50" t="s">
        <v>61</v>
      </c>
      <c r="L409" s="50" t="s">
        <v>173</v>
      </c>
      <c r="M409" s="50" t="s">
        <v>120</v>
      </c>
      <c r="N409" s="50" t="s">
        <v>64</v>
      </c>
      <c r="O409" s="50" t="s">
        <v>65</v>
      </c>
      <c r="P409" s="50" t="s">
        <v>79</v>
      </c>
      <c r="Q409" s="50" t="s">
        <v>476</v>
      </c>
      <c r="R409" s="50" t="s">
        <v>80</v>
      </c>
      <c r="S409" s="50" t="s">
        <v>131</v>
      </c>
      <c r="T409" s="50" t="s">
        <v>132</v>
      </c>
      <c r="U409" s="50" t="s">
        <v>61</v>
      </c>
      <c r="V409" s="50" t="s">
        <v>81</v>
      </c>
      <c r="W409" s="51" t="s">
        <v>226</v>
      </c>
      <c r="X409" s="62">
        <v>4</v>
      </c>
      <c r="Y409" s="64">
        <v>4</v>
      </c>
    </row>
    <row r="410" spans="6:25" ht="14.4" x14ac:dyDescent="0.2">
      <c r="F410" s="49" t="s">
        <v>115</v>
      </c>
      <c r="G410" s="50" t="s">
        <v>170</v>
      </c>
      <c r="H410" s="50" t="s">
        <v>414</v>
      </c>
      <c r="I410" s="50" t="s">
        <v>171</v>
      </c>
      <c r="J410" s="50" t="s">
        <v>172</v>
      </c>
      <c r="K410" s="50" t="s">
        <v>61</v>
      </c>
      <c r="L410" s="50" t="s">
        <v>173</v>
      </c>
      <c r="M410" s="50" t="s">
        <v>120</v>
      </c>
      <c r="N410" s="50" t="s">
        <v>64</v>
      </c>
      <c r="O410" s="50" t="s">
        <v>65</v>
      </c>
      <c r="P410" s="50" t="s">
        <v>79</v>
      </c>
      <c r="Q410" s="50" t="s">
        <v>476</v>
      </c>
      <c r="R410" s="50" t="s">
        <v>82</v>
      </c>
      <c r="S410" s="50" t="s">
        <v>160</v>
      </c>
      <c r="T410" s="50" t="s">
        <v>161</v>
      </c>
      <c r="U410" s="50" t="s">
        <v>180</v>
      </c>
      <c r="V410" s="50" t="s">
        <v>81</v>
      </c>
      <c r="W410" s="51" t="s">
        <v>226</v>
      </c>
      <c r="X410" s="62">
        <v>1</v>
      </c>
      <c r="Y410" s="64">
        <v>1</v>
      </c>
    </row>
    <row r="411" spans="6:25" ht="14.4" x14ac:dyDescent="0.2">
      <c r="F411" s="49" t="s">
        <v>115</v>
      </c>
      <c r="G411" s="50" t="s">
        <v>170</v>
      </c>
      <c r="H411" s="50" t="s">
        <v>414</v>
      </c>
      <c r="I411" s="50" t="s">
        <v>171</v>
      </c>
      <c r="J411" s="50" t="s">
        <v>172</v>
      </c>
      <c r="K411" s="50" t="s">
        <v>61</v>
      </c>
      <c r="L411" s="50" t="s">
        <v>173</v>
      </c>
      <c r="M411" s="50" t="s">
        <v>120</v>
      </c>
      <c r="N411" s="50" t="s">
        <v>64</v>
      </c>
      <c r="O411" s="50" t="s">
        <v>65</v>
      </c>
      <c r="P411" s="50" t="s">
        <v>79</v>
      </c>
      <c r="Q411" s="50" t="s">
        <v>476</v>
      </c>
      <c r="R411" s="50" t="s">
        <v>82</v>
      </c>
      <c r="S411" s="50" t="s">
        <v>160</v>
      </c>
      <c r="T411" s="50" t="s">
        <v>161</v>
      </c>
      <c r="U411" s="50" t="s">
        <v>68</v>
      </c>
      <c r="V411" s="50" t="s">
        <v>81</v>
      </c>
      <c r="W411" s="51" t="s">
        <v>226</v>
      </c>
      <c r="X411" s="62">
        <v>1</v>
      </c>
      <c r="Y411" s="64">
        <v>1</v>
      </c>
    </row>
    <row r="412" spans="6:25" ht="14.4" x14ac:dyDescent="0.2">
      <c r="F412" s="49" t="s">
        <v>115</v>
      </c>
      <c r="G412" s="50" t="s">
        <v>170</v>
      </c>
      <c r="H412" s="50" t="s">
        <v>414</v>
      </c>
      <c r="I412" s="50" t="s">
        <v>171</v>
      </c>
      <c r="J412" s="50" t="s">
        <v>172</v>
      </c>
      <c r="K412" s="50" t="s">
        <v>61</v>
      </c>
      <c r="L412" s="50" t="s">
        <v>173</v>
      </c>
      <c r="M412" s="50" t="s">
        <v>120</v>
      </c>
      <c r="N412" s="50" t="s">
        <v>64</v>
      </c>
      <c r="O412" s="50" t="s">
        <v>65</v>
      </c>
      <c r="P412" s="50" t="s">
        <v>79</v>
      </c>
      <c r="Q412" s="50" t="s">
        <v>477</v>
      </c>
      <c r="R412" s="50" t="s">
        <v>80</v>
      </c>
      <c r="S412" s="50" t="s">
        <v>131</v>
      </c>
      <c r="T412" s="50" t="s">
        <v>132</v>
      </c>
      <c r="U412" s="50" t="s">
        <v>61</v>
      </c>
      <c r="V412" s="50" t="s">
        <v>81</v>
      </c>
      <c r="W412" s="51" t="s">
        <v>228</v>
      </c>
      <c r="X412" s="62">
        <v>4</v>
      </c>
      <c r="Y412" s="64">
        <v>4</v>
      </c>
    </row>
    <row r="413" spans="6:25" ht="14.4" x14ac:dyDescent="0.2">
      <c r="F413" s="49" t="s">
        <v>115</v>
      </c>
      <c r="G413" s="50" t="s">
        <v>170</v>
      </c>
      <c r="H413" s="50" t="s">
        <v>414</v>
      </c>
      <c r="I413" s="50" t="s">
        <v>171</v>
      </c>
      <c r="J413" s="50" t="s">
        <v>172</v>
      </c>
      <c r="K413" s="50" t="s">
        <v>61</v>
      </c>
      <c r="L413" s="50" t="s">
        <v>173</v>
      </c>
      <c r="M413" s="50" t="s">
        <v>120</v>
      </c>
      <c r="N413" s="50" t="s">
        <v>64</v>
      </c>
      <c r="O413" s="50" t="s">
        <v>65</v>
      </c>
      <c r="P413" s="50" t="s">
        <v>79</v>
      </c>
      <c r="Q413" s="50" t="s">
        <v>478</v>
      </c>
      <c r="R413" s="50" t="s">
        <v>80</v>
      </c>
      <c r="S413" s="50" t="s">
        <v>131</v>
      </c>
      <c r="T413" s="50" t="s">
        <v>132</v>
      </c>
      <c r="U413" s="50" t="s">
        <v>61</v>
      </c>
      <c r="V413" s="50" t="s">
        <v>81</v>
      </c>
      <c r="W413" s="51" t="s">
        <v>230</v>
      </c>
      <c r="X413" s="62">
        <v>4</v>
      </c>
      <c r="Y413" s="64">
        <v>4</v>
      </c>
    </row>
    <row r="414" spans="6:25" ht="14.4" x14ac:dyDescent="0.2">
      <c r="F414" s="49" t="s">
        <v>115</v>
      </c>
      <c r="G414" s="50" t="s">
        <v>170</v>
      </c>
      <c r="H414" s="50" t="s">
        <v>414</v>
      </c>
      <c r="I414" s="50" t="s">
        <v>171</v>
      </c>
      <c r="J414" s="50" t="s">
        <v>172</v>
      </c>
      <c r="K414" s="50" t="s">
        <v>61</v>
      </c>
      <c r="L414" s="50" t="s">
        <v>173</v>
      </c>
      <c r="M414" s="50" t="s">
        <v>120</v>
      </c>
      <c r="N414" s="50" t="s">
        <v>64</v>
      </c>
      <c r="O414" s="50" t="s">
        <v>65</v>
      </c>
      <c r="P414" s="50" t="s">
        <v>79</v>
      </c>
      <c r="Q414" s="50" t="s">
        <v>478</v>
      </c>
      <c r="R414" s="50" t="s">
        <v>82</v>
      </c>
      <c r="S414" s="50" t="s">
        <v>160</v>
      </c>
      <c r="T414" s="50" t="s">
        <v>161</v>
      </c>
      <c r="U414" s="50" t="s">
        <v>68</v>
      </c>
      <c r="V414" s="50" t="s">
        <v>81</v>
      </c>
      <c r="W414" s="51" t="s">
        <v>230</v>
      </c>
      <c r="X414" s="62">
        <v>1</v>
      </c>
      <c r="Y414" s="64">
        <v>1</v>
      </c>
    </row>
    <row r="415" spans="6:25" ht="14.4" x14ac:dyDescent="0.2">
      <c r="F415" s="49" t="s">
        <v>115</v>
      </c>
      <c r="G415" s="50" t="s">
        <v>170</v>
      </c>
      <c r="H415" s="50" t="s">
        <v>414</v>
      </c>
      <c r="I415" s="50" t="s">
        <v>171</v>
      </c>
      <c r="J415" s="50" t="s">
        <v>172</v>
      </c>
      <c r="K415" s="50" t="s">
        <v>61</v>
      </c>
      <c r="L415" s="50" t="s">
        <v>173</v>
      </c>
      <c r="M415" s="50" t="s">
        <v>120</v>
      </c>
      <c r="N415" s="50" t="s">
        <v>64</v>
      </c>
      <c r="O415" s="50" t="s">
        <v>65</v>
      </c>
      <c r="P415" s="50" t="s">
        <v>79</v>
      </c>
      <c r="Q415" s="50" t="s">
        <v>479</v>
      </c>
      <c r="R415" s="50" t="s">
        <v>80</v>
      </c>
      <c r="S415" s="50" t="s">
        <v>131</v>
      </c>
      <c r="T415" s="50" t="s">
        <v>132</v>
      </c>
      <c r="U415" s="50" t="s">
        <v>61</v>
      </c>
      <c r="V415" s="50" t="s">
        <v>81</v>
      </c>
      <c r="W415" s="51" t="s">
        <v>232</v>
      </c>
      <c r="X415" s="62">
        <v>4</v>
      </c>
      <c r="Y415" s="64">
        <v>4</v>
      </c>
    </row>
    <row r="416" spans="6:25" ht="14.4" x14ac:dyDescent="0.2">
      <c r="F416" s="49" t="s">
        <v>115</v>
      </c>
      <c r="G416" s="50" t="s">
        <v>170</v>
      </c>
      <c r="H416" s="50" t="s">
        <v>414</v>
      </c>
      <c r="I416" s="50" t="s">
        <v>171</v>
      </c>
      <c r="J416" s="50" t="s">
        <v>172</v>
      </c>
      <c r="K416" s="50" t="s">
        <v>61</v>
      </c>
      <c r="L416" s="50" t="s">
        <v>173</v>
      </c>
      <c r="M416" s="50" t="s">
        <v>120</v>
      </c>
      <c r="N416" s="50" t="s">
        <v>64</v>
      </c>
      <c r="O416" s="50" t="s">
        <v>65</v>
      </c>
      <c r="P416" s="50" t="s">
        <v>79</v>
      </c>
      <c r="Q416" s="50" t="s">
        <v>480</v>
      </c>
      <c r="R416" s="50" t="s">
        <v>80</v>
      </c>
      <c r="S416" s="50" t="s">
        <v>131</v>
      </c>
      <c r="T416" s="50" t="s">
        <v>132</v>
      </c>
      <c r="U416" s="50" t="s">
        <v>61</v>
      </c>
      <c r="V416" s="50" t="s">
        <v>81</v>
      </c>
      <c r="W416" s="51" t="s">
        <v>234</v>
      </c>
      <c r="X416" s="62">
        <v>4</v>
      </c>
      <c r="Y416" s="64">
        <v>4</v>
      </c>
    </row>
    <row r="417" spans="6:25" ht="14.4" x14ac:dyDescent="0.2">
      <c r="F417" s="49" t="s">
        <v>115</v>
      </c>
      <c r="G417" s="50" t="s">
        <v>170</v>
      </c>
      <c r="H417" s="50" t="s">
        <v>414</v>
      </c>
      <c r="I417" s="50" t="s">
        <v>171</v>
      </c>
      <c r="J417" s="50" t="s">
        <v>172</v>
      </c>
      <c r="K417" s="50" t="s">
        <v>61</v>
      </c>
      <c r="L417" s="50" t="s">
        <v>173</v>
      </c>
      <c r="M417" s="50" t="s">
        <v>120</v>
      </c>
      <c r="N417" s="50" t="s">
        <v>64</v>
      </c>
      <c r="O417" s="50" t="s">
        <v>65</v>
      </c>
      <c r="P417" s="50" t="s">
        <v>79</v>
      </c>
      <c r="Q417" s="50" t="s">
        <v>481</v>
      </c>
      <c r="R417" s="50" t="s">
        <v>80</v>
      </c>
      <c r="S417" s="50" t="s">
        <v>131</v>
      </c>
      <c r="T417" s="50" t="s">
        <v>132</v>
      </c>
      <c r="U417" s="50" t="s">
        <v>61</v>
      </c>
      <c r="V417" s="50" t="s">
        <v>81</v>
      </c>
      <c r="W417" s="51" t="s">
        <v>236</v>
      </c>
      <c r="X417" s="62">
        <v>4</v>
      </c>
      <c r="Y417" s="64">
        <v>4</v>
      </c>
    </row>
    <row r="418" spans="6:25" ht="14.4" x14ac:dyDescent="0.2">
      <c r="F418" s="49" t="s">
        <v>115</v>
      </c>
      <c r="G418" s="50" t="s">
        <v>170</v>
      </c>
      <c r="H418" s="50" t="s">
        <v>414</v>
      </c>
      <c r="I418" s="50" t="s">
        <v>171</v>
      </c>
      <c r="J418" s="50" t="s">
        <v>172</v>
      </c>
      <c r="K418" s="50" t="s">
        <v>61</v>
      </c>
      <c r="L418" s="50" t="s">
        <v>173</v>
      </c>
      <c r="M418" s="50" t="s">
        <v>120</v>
      </c>
      <c r="N418" s="50" t="s">
        <v>64</v>
      </c>
      <c r="O418" s="50" t="s">
        <v>65</v>
      </c>
      <c r="P418" s="50" t="s">
        <v>79</v>
      </c>
      <c r="Q418" s="50" t="s">
        <v>481</v>
      </c>
      <c r="R418" s="50" t="s">
        <v>82</v>
      </c>
      <c r="S418" s="50" t="s">
        <v>160</v>
      </c>
      <c r="T418" s="50" t="s">
        <v>161</v>
      </c>
      <c r="U418" s="50" t="s">
        <v>180</v>
      </c>
      <c r="V418" s="50" t="s">
        <v>81</v>
      </c>
      <c r="W418" s="51" t="s">
        <v>236</v>
      </c>
      <c r="X418" s="62">
        <v>1</v>
      </c>
      <c r="Y418" s="64">
        <v>1</v>
      </c>
    </row>
    <row r="419" spans="6:25" ht="14.4" x14ac:dyDescent="0.2">
      <c r="F419" s="77" t="s">
        <v>115</v>
      </c>
      <c r="G419" s="52" t="s">
        <v>170</v>
      </c>
      <c r="H419" s="52" t="s">
        <v>414</v>
      </c>
      <c r="I419" s="52" t="s">
        <v>171</v>
      </c>
      <c r="J419" s="52" t="s">
        <v>172</v>
      </c>
      <c r="K419" s="52" t="s">
        <v>61</v>
      </c>
      <c r="L419" s="52" t="s">
        <v>173</v>
      </c>
      <c r="M419" s="52" t="s">
        <v>120</v>
      </c>
      <c r="N419" s="52" t="s">
        <v>64</v>
      </c>
      <c r="O419" s="52" t="s">
        <v>65</v>
      </c>
      <c r="P419" s="52" t="s">
        <v>79</v>
      </c>
      <c r="Q419" s="52" t="s">
        <v>481</v>
      </c>
      <c r="R419" s="52" t="s">
        <v>82</v>
      </c>
      <c r="S419" s="52" t="s">
        <v>160</v>
      </c>
      <c r="T419" s="52" t="s">
        <v>161</v>
      </c>
      <c r="U419" s="52" t="s">
        <v>68</v>
      </c>
      <c r="V419" s="52" t="s">
        <v>81</v>
      </c>
      <c r="W419" s="53" t="s">
        <v>236</v>
      </c>
      <c r="X419" s="80">
        <v>1</v>
      </c>
      <c r="Y419" s="65">
        <v>1</v>
      </c>
    </row>
    <row r="420" spans="6:25" ht="14.4" x14ac:dyDescent="0.3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</row>
    <row r="421" spans="6:25" ht="14.4" x14ac:dyDescent="0.3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</row>
    <row r="422" spans="6:25" ht="14.4" x14ac:dyDescent="0.3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</row>
    <row r="423" spans="6:25" ht="14.4" x14ac:dyDescent="0.3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</row>
    <row r="424" spans="6:25" ht="14.4" x14ac:dyDescent="0.3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</row>
    <row r="425" spans="6:25" ht="14.4" x14ac:dyDescent="0.3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</row>
    <row r="426" spans="6:25" ht="14.4" x14ac:dyDescent="0.3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</row>
    <row r="427" spans="6:25" ht="14.4" x14ac:dyDescent="0.3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</row>
    <row r="428" spans="6:25" ht="14.4" x14ac:dyDescent="0.3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</row>
    <row r="429" spans="6:25" ht="14.4" x14ac:dyDescent="0.3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</row>
    <row r="430" spans="6:25" ht="14.4" x14ac:dyDescent="0.3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</row>
    <row r="431" spans="6:25" ht="14.4" x14ac:dyDescent="0.3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</row>
    <row r="432" spans="6:25" ht="14.4" x14ac:dyDescent="0.3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</row>
    <row r="433" spans="6:25" ht="14.4" x14ac:dyDescent="0.3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</row>
    <row r="434" spans="6:25" ht="14.4" x14ac:dyDescent="0.3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</row>
    <row r="435" spans="6:25" ht="14.4" x14ac:dyDescent="0.3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</row>
    <row r="436" spans="6:25" ht="14.4" x14ac:dyDescent="0.3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</row>
    <row r="437" spans="6:25" ht="14.4" x14ac:dyDescent="0.3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</row>
    <row r="438" spans="6:25" ht="14.4" x14ac:dyDescent="0.3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</row>
    <row r="439" spans="6:25" ht="14.4" x14ac:dyDescent="0.3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</row>
    <row r="440" spans="6:25" ht="14.4" x14ac:dyDescent="0.3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</row>
    <row r="441" spans="6:25" ht="14.4" x14ac:dyDescent="0.3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</row>
    <row r="442" spans="6:25" ht="14.4" x14ac:dyDescent="0.3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</row>
    <row r="443" spans="6:25" ht="14.4" x14ac:dyDescent="0.3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</row>
    <row r="444" spans="6:25" ht="14.4" x14ac:dyDescent="0.3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</row>
    <row r="445" spans="6:25" ht="14.4" x14ac:dyDescent="0.3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</row>
    <row r="446" spans="6:25" ht="14.4" x14ac:dyDescent="0.3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</row>
    <row r="447" spans="6:25" ht="14.4" x14ac:dyDescent="0.3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</row>
    <row r="448" spans="6:25" ht="14.4" x14ac:dyDescent="0.3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</row>
    <row r="449" spans="6:25" ht="14.4" x14ac:dyDescent="0.3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</row>
    <row r="450" spans="6:25" ht="14.4" x14ac:dyDescent="0.3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</row>
    <row r="451" spans="6:25" ht="14.4" x14ac:dyDescent="0.3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</row>
    <row r="452" spans="6:25" ht="14.4" x14ac:dyDescent="0.3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</row>
    <row r="453" spans="6:25" ht="14.4" x14ac:dyDescent="0.3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</row>
    <row r="454" spans="6:25" ht="14.4" x14ac:dyDescent="0.3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</row>
    <row r="455" spans="6:25" ht="14.4" x14ac:dyDescent="0.3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</row>
    <row r="456" spans="6:25" ht="14.4" x14ac:dyDescent="0.3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</row>
    <row r="457" spans="6:25" ht="14.4" x14ac:dyDescent="0.3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</row>
    <row r="458" spans="6:25" ht="14.4" x14ac:dyDescent="0.3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</row>
    <row r="459" spans="6:25" ht="14.4" x14ac:dyDescent="0.3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</row>
    <row r="460" spans="6:25" ht="14.4" x14ac:dyDescent="0.3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</row>
    <row r="461" spans="6:25" ht="14.4" x14ac:dyDescent="0.3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</row>
    <row r="462" spans="6:25" ht="14.4" x14ac:dyDescent="0.3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</row>
    <row r="463" spans="6:25" ht="14.4" x14ac:dyDescent="0.3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</row>
    <row r="464" spans="6:25" ht="14.4" x14ac:dyDescent="0.3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</row>
    <row r="465" spans="6:25" ht="14.4" x14ac:dyDescent="0.3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</row>
    <row r="466" spans="6:25" ht="14.4" x14ac:dyDescent="0.3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</row>
    <row r="467" spans="6:25" ht="14.4" x14ac:dyDescent="0.3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</row>
    <row r="468" spans="6:25" ht="14.4" x14ac:dyDescent="0.3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</row>
    <row r="469" spans="6:25" ht="14.4" x14ac:dyDescent="0.3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</row>
    <row r="470" spans="6:25" ht="14.4" x14ac:dyDescent="0.3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</row>
    <row r="471" spans="6:25" ht="14.4" x14ac:dyDescent="0.3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</row>
    <row r="472" spans="6:25" ht="14.4" x14ac:dyDescent="0.3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</row>
    <row r="473" spans="6:25" ht="14.4" x14ac:dyDescent="0.3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</row>
    <row r="474" spans="6:25" ht="14.4" x14ac:dyDescent="0.3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</row>
    <row r="475" spans="6:25" ht="14.4" x14ac:dyDescent="0.3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</row>
    <row r="476" spans="6:25" ht="14.4" x14ac:dyDescent="0.3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</row>
    <row r="477" spans="6:25" ht="14.4" x14ac:dyDescent="0.3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</row>
    <row r="478" spans="6:25" ht="14.4" x14ac:dyDescent="0.3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</row>
    <row r="479" spans="6:25" ht="14.4" x14ac:dyDescent="0.3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</row>
    <row r="480" spans="6:25" ht="14.4" x14ac:dyDescent="0.3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</row>
    <row r="481" spans="6:25" ht="14.4" x14ac:dyDescent="0.3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</row>
    <row r="482" spans="6:25" ht="14.4" x14ac:dyDescent="0.3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</row>
    <row r="483" spans="6:25" ht="14.4" x14ac:dyDescent="0.3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</row>
    <row r="484" spans="6:25" ht="14.4" x14ac:dyDescent="0.3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</row>
    <row r="485" spans="6:25" ht="14.4" x14ac:dyDescent="0.3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</row>
    <row r="486" spans="6:25" ht="14.4" x14ac:dyDescent="0.3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</row>
    <row r="487" spans="6:25" ht="14.4" x14ac:dyDescent="0.3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</row>
    <row r="488" spans="6:25" ht="14.4" x14ac:dyDescent="0.3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</row>
    <row r="489" spans="6:25" ht="14.4" x14ac:dyDescent="0.3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</row>
    <row r="490" spans="6:25" ht="14.4" x14ac:dyDescent="0.3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</row>
    <row r="491" spans="6:25" ht="14.4" x14ac:dyDescent="0.3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</row>
    <row r="492" spans="6:25" ht="14.4" x14ac:dyDescent="0.3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</row>
    <row r="493" spans="6:25" ht="14.4" x14ac:dyDescent="0.3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</row>
    <row r="494" spans="6:25" ht="14.4" x14ac:dyDescent="0.3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</row>
    <row r="495" spans="6:25" ht="14.4" x14ac:dyDescent="0.3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</row>
    <row r="496" spans="6:25" ht="14.4" x14ac:dyDescent="0.3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</row>
    <row r="497" spans="6:25" ht="14.4" x14ac:dyDescent="0.3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</row>
    <row r="498" spans="6:25" ht="14.4" x14ac:dyDescent="0.3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</row>
    <row r="499" spans="6:25" ht="14.4" x14ac:dyDescent="0.3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</row>
    <row r="500" spans="6:25" ht="14.4" x14ac:dyDescent="0.3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</row>
    <row r="501" spans="6:25" ht="14.4" x14ac:dyDescent="0.3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</row>
    <row r="502" spans="6:25" ht="14.4" x14ac:dyDescent="0.3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</row>
    <row r="503" spans="6:25" ht="14.4" x14ac:dyDescent="0.3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</row>
    <row r="504" spans="6:25" ht="14.4" x14ac:dyDescent="0.3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</row>
    <row r="505" spans="6:25" ht="14.4" x14ac:dyDescent="0.3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</row>
    <row r="506" spans="6:25" ht="14.4" x14ac:dyDescent="0.3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</row>
    <row r="507" spans="6:25" ht="14.4" x14ac:dyDescent="0.3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</row>
    <row r="508" spans="6:25" ht="14.4" x14ac:dyDescent="0.3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</row>
    <row r="509" spans="6:25" ht="14.4" x14ac:dyDescent="0.3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</row>
    <row r="510" spans="6:25" ht="14.4" x14ac:dyDescent="0.3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</row>
    <row r="511" spans="6:25" ht="14.4" x14ac:dyDescent="0.3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</row>
    <row r="512" spans="6:25" ht="14.4" x14ac:dyDescent="0.3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</row>
    <row r="513" spans="6:25" ht="14.4" x14ac:dyDescent="0.3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</row>
    <row r="514" spans="6:25" ht="14.4" x14ac:dyDescent="0.3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</row>
    <row r="515" spans="6:25" ht="14.4" x14ac:dyDescent="0.3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</row>
    <row r="516" spans="6:25" ht="14.4" x14ac:dyDescent="0.3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</row>
    <row r="517" spans="6:25" ht="14.4" x14ac:dyDescent="0.3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</row>
    <row r="518" spans="6:25" ht="14.4" x14ac:dyDescent="0.3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</row>
    <row r="519" spans="6:25" ht="14.4" x14ac:dyDescent="0.3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</row>
    <row r="520" spans="6:25" ht="14.4" x14ac:dyDescent="0.3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</row>
    <row r="521" spans="6:25" ht="14.4" x14ac:dyDescent="0.3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</row>
    <row r="522" spans="6:25" ht="14.4" x14ac:dyDescent="0.3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6:25" ht="14.4" x14ac:dyDescent="0.3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6:25" ht="14.4" x14ac:dyDescent="0.3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6:25" ht="14.4" x14ac:dyDescent="0.3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6:25" ht="14.4" x14ac:dyDescent="0.3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6:25" ht="14.4" x14ac:dyDescent="0.3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6:25" ht="14.4" x14ac:dyDescent="0.3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6:25" ht="14.4" x14ac:dyDescent="0.3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</row>
    <row r="530" spans="6:25" ht="14.4" x14ac:dyDescent="0.3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</row>
    <row r="531" spans="6:25" ht="14.4" x14ac:dyDescent="0.3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</row>
    <row r="532" spans="6:25" ht="14.4" x14ac:dyDescent="0.3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</row>
    <row r="533" spans="6:25" ht="14.4" x14ac:dyDescent="0.3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</row>
    <row r="534" spans="6:25" ht="14.4" x14ac:dyDescent="0.3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</row>
    <row r="535" spans="6:25" ht="14.4" x14ac:dyDescent="0.3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</row>
    <row r="536" spans="6:25" ht="14.4" x14ac:dyDescent="0.3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</row>
    <row r="537" spans="6:25" ht="14.4" x14ac:dyDescent="0.3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</row>
    <row r="538" spans="6:25" ht="14.4" x14ac:dyDescent="0.3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</row>
    <row r="539" spans="6:25" ht="14.4" x14ac:dyDescent="0.3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</row>
    <row r="540" spans="6:25" ht="14.4" x14ac:dyDescent="0.3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</row>
    <row r="541" spans="6:25" ht="14.4" x14ac:dyDescent="0.3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</row>
    <row r="542" spans="6:25" ht="14.4" x14ac:dyDescent="0.3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</row>
    <row r="543" spans="6:25" ht="14.4" x14ac:dyDescent="0.3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</row>
    <row r="544" spans="6:25" ht="14.4" x14ac:dyDescent="0.3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</row>
    <row r="545" spans="6:25" ht="14.4" x14ac:dyDescent="0.3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</row>
    <row r="546" spans="6:25" ht="14.4" x14ac:dyDescent="0.3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</row>
    <row r="547" spans="6:25" ht="14.4" x14ac:dyDescent="0.3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</row>
    <row r="548" spans="6:25" ht="14.4" x14ac:dyDescent="0.3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</row>
    <row r="549" spans="6:25" ht="14.4" x14ac:dyDescent="0.3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</row>
    <row r="550" spans="6:25" ht="14.4" x14ac:dyDescent="0.3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</row>
    <row r="551" spans="6:25" ht="14.4" x14ac:dyDescent="0.3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</row>
    <row r="552" spans="6:25" ht="14.4" x14ac:dyDescent="0.3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</row>
    <row r="553" spans="6:25" ht="14.4" x14ac:dyDescent="0.3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</row>
    <row r="554" spans="6:25" ht="14.4" x14ac:dyDescent="0.3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</row>
    <row r="555" spans="6:25" ht="14.4" x14ac:dyDescent="0.3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</row>
    <row r="556" spans="6:25" ht="14.4" x14ac:dyDescent="0.3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</row>
    <row r="557" spans="6:25" ht="14.4" x14ac:dyDescent="0.3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</row>
    <row r="558" spans="6:25" ht="14.4" x14ac:dyDescent="0.3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</row>
    <row r="559" spans="6:25" ht="14.4" x14ac:dyDescent="0.3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</row>
    <row r="560" spans="6:25" ht="14.4" x14ac:dyDescent="0.3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</row>
    <row r="561" spans="6:25" ht="14.4" x14ac:dyDescent="0.3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</row>
    <row r="562" spans="6:25" ht="14.4" x14ac:dyDescent="0.3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</row>
    <row r="563" spans="6:25" ht="14.4" x14ac:dyDescent="0.3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</row>
    <row r="564" spans="6:25" ht="14.4" x14ac:dyDescent="0.3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</row>
    <row r="565" spans="6:25" ht="14.4" x14ac:dyDescent="0.3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</row>
    <row r="566" spans="6:25" ht="14.4" x14ac:dyDescent="0.3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</row>
    <row r="567" spans="6:25" ht="14.4" x14ac:dyDescent="0.3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</row>
    <row r="568" spans="6:25" ht="14.4" x14ac:dyDescent="0.3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</row>
    <row r="569" spans="6:25" ht="14.4" x14ac:dyDescent="0.3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</row>
    <row r="570" spans="6:25" ht="14.4" x14ac:dyDescent="0.3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</row>
    <row r="571" spans="6:25" ht="14.4" x14ac:dyDescent="0.3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</row>
    <row r="572" spans="6:25" ht="14.4" x14ac:dyDescent="0.3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</row>
    <row r="573" spans="6:25" ht="14.4" x14ac:dyDescent="0.3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</row>
    <row r="574" spans="6:25" ht="14.4" x14ac:dyDescent="0.3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</row>
    <row r="575" spans="6:25" ht="14.4" x14ac:dyDescent="0.3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</row>
    <row r="576" spans="6:25" ht="14.4" x14ac:dyDescent="0.3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</row>
    <row r="577" spans="6:25" ht="14.4" x14ac:dyDescent="0.3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</row>
    <row r="578" spans="6:25" ht="14.4" x14ac:dyDescent="0.3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</row>
    <row r="579" spans="6:25" ht="14.4" x14ac:dyDescent="0.3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</row>
    <row r="580" spans="6:25" ht="14.4" x14ac:dyDescent="0.3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</row>
    <row r="581" spans="6:25" ht="14.4" x14ac:dyDescent="0.3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</row>
    <row r="582" spans="6:25" ht="14.4" x14ac:dyDescent="0.3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</row>
    <row r="583" spans="6:25" ht="14.4" x14ac:dyDescent="0.3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</row>
    <row r="584" spans="6:25" ht="14.4" x14ac:dyDescent="0.3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</row>
    <row r="585" spans="6:25" ht="14.4" x14ac:dyDescent="0.3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</row>
    <row r="586" spans="6:25" ht="14.4" x14ac:dyDescent="0.3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</row>
    <row r="587" spans="6:25" ht="14.4" x14ac:dyDescent="0.3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</row>
    <row r="588" spans="6:25" ht="14.4" x14ac:dyDescent="0.3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</row>
    <row r="589" spans="6:25" ht="14.4" x14ac:dyDescent="0.3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</row>
    <row r="590" spans="6:25" ht="14.4" x14ac:dyDescent="0.3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</row>
    <row r="591" spans="6:25" ht="14.4" x14ac:dyDescent="0.3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</row>
    <row r="592" spans="6:25" ht="14.4" x14ac:dyDescent="0.3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</row>
    <row r="593" spans="6:25" ht="14.4" x14ac:dyDescent="0.3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</row>
    <row r="594" spans="6:25" ht="14.4" x14ac:dyDescent="0.3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</row>
    <row r="595" spans="6:25" ht="14.4" x14ac:dyDescent="0.3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</row>
    <row r="596" spans="6:25" ht="14.4" x14ac:dyDescent="0.3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</row>
    <row r="597" spans="6:25" ht="14.4" x14ac:dyDescent="0.3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</row>
    <row r="598" spans="6:25" ht="14.4" x14ac:dyDescent="0.3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</row>
    <row r="599" spans="6:25" ht="14.4" x14ac:dyDescent="0.3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</row>
    <row r="600" spans="6:25" ht="14.4" x14ac:dyDescent="0.3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</row>
    <row r="601" spans="6:25" ht="14.4" x14ac:dyDescent="0.3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</row>
    <row r="602" spans="6:25" ht="14.4" x14ac:dyDescent="0.3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</row>
    <row r="603" spans="6:25" ht="14.4" x14ac:dyDescent="0.3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</row>
    <row r="604" spans="6:25" ht="14.4" x14ac:dyDescent="0.3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</row>
    <row r="605" spans="6:25" ht="14.4" x14ac:dyDescent="0.3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</row>
    <row r="606" spans="6:25" ht="14.4" x14ac:dyDescent="0.3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</row>
    <row r="607" spans="6:25" ht="14.4" x14ac:dyDescent="0.3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</row>
    <row r="608" spans="6:25" ht="14.4" x14ac:dyDescent="0.3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</row>
    <row r="609" spans="6:25" ht="14.4" x14ac:dyDescent="0.3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</row>
    <row r="610" spans="6:25" ht="14.4" x14ac:dyDescent="0.3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</row>
    <row r="611" spans="6:25" ht="14.4" x14ac:dyDescent="0.3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</row>
    <row r="612" spans="6:25" ht="14.4" x14ac:dyDescent="0.3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</row>
    <row r="613" spans="6:25" ht="14.4" x14ac:dyDescent="0.3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</row>
    <row r="614" spans="6:25" ht="14.4" x14ac:dyDescent="0.3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</row>
    <row r="615" spans="6:25" ht="14.4" x14ac:dyDescent="0.3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</row>
    <row r="616" spans="6:25" ht="14.4" x14ac:dyDescent="0.3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</row>
    <row r="617" spans="6:25" ht="14.4" x14ac:dyDescent="0.3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</row>
    <row r="618" spans="6:25" ht="14.4" x14ac:dyDescent="0.3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</row>
    <row r="619" spans="6:25" ht="14.4" x14ac:dyDescent="0.3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</row>
    <row r="620" spans="6:25" ht="14.4" x14ac:dyDescent="0.3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</row>
    <row r="621" spans="6:25" ht="14.4" x14ac:dyDescent="0.3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</row>
    <row r="622" spans="6:25" ht="14.4" x14ac:dyDescent="0.3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</row>
    <row r="623" spans="6:25" ht="14.4" x14ac:dyDescent="0.3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</row>
    <row r="624" spans="6:25" ht="14.4" x14ac:dyDescent="0.3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</row>
    <row r="625" spans="6:25" ht="14.4" x14ac:dyDescent="0.3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</row>
    <row r="626" spans="6:25" ht="14.4" x14ac:dyDescent="0.3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</row>
    <row r="627" spans="6:25" ht="14.4" x14ac:dyDescent="0.3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</row>
    <row r="628" spans="6:25" ht="14.4" x14ac:dyDescent="0.3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</row>
    <row r="629" spans="6:25" ht="14.4" x14ac:dyDescent="0.3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</row>
    <row r="630" spans="6:25" ht="14.4" x14ac:dyDescent="0.3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</row>
    <row r="631" spans="6:25" ht="14.4" x14ac:dyDescent="0.3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</row>
    <row r="632" spans="6:25" ht="14.4" x14ac:dyDescent="0.3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</row>
    <row r="633" spans="6:25" ht="14.4" x14ac:dyDescent="0.3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</row>
    <row r="634" spans="6:25" ht="14.4" x14ac:dyDescent="0.3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</row>
    <row r="635" spans="6:25" ht="14.4" x14ac:dyDescent="0.3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</row>
    <row r="636" spans="6:25" ht="14.4" x14ac:dyDescent="0.3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</row>
    <row r="637" spans="6:25" ht="14.4" x14ac:dyDescent="0.3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</row>
    <row r="638" spans="6:25" ht="14.4" x14ac:dyDescent="0.3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</row>
    <row r="639" spans="6:25" ht="14.4" x14ac:dyDescent="0.3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</row>
    <row r="640" spans="6:25" ht="14.4" x14ac:dyDescent="0.3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</row>
    <row r="641" spans="6:25" ht="14.4" x14ac:dyDescent="0.3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</row>
    <row r="642" spans="6:25" ht="14.4" x14ac:dyDescent="0.3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</row>
    <row r="643" spans="6:25" ht="14.4" x14ac:dyDescent="0.3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</row>
    <row r="644" spans="6:25" ht="14.4" x14ac:dyDescent="0.3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</row>
    <row r="645" spans="6:25" ht="14.4" x14ac:dyDescent="0.3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</row>
    <row r="646" spans="6:25" ht="14.4" x14ac:dyDescent="0.3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</row>
    <row r="647" spans="6:25" ht="14.4" x14ac:dyDescent="0.3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</row>
    <row r="648" spans="6:25" ht="14.4" x14ac:dyDescent="0.3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</row>
    <row r="649" spans="6:25" ht="14.4" x14ac:dyDescent="0.3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</row>
    <row r="650" spans="6:25" ht="14.4" x14ac:dyDescent="0.3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</row>
    <row r="651" spans="6:25" ht="14.4" x14ac:dyDescent="0.3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</row>
    <row r="652" spans="6:25" ht="14.4" x14ac:dyDescent="0.3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</row>
    <row r="653" spans="6:25" ht="14.4" x14ac:dyDescent="0.3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</row>
    <row r="654" spans="6:25" ht="14.4" x14ac:dyDescent="0.3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</row>
    <row r="655" spans="6:25" ht="14.4" x14ac:dyDescent="0.3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</row>
    <row r="656" spans="6:25" ht="14.4" x14ac:dyDescent="0.3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</row>
    <row r="657" spans="6:25" ht="14.4" x14ac:dyDescent="0.3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</row>
    <row r="658" spans="6:25" ht="14.4" x14ac:dyDescent="0.3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</row>
    <row r="659" spans="6:25" ht="14.4" x14ac:dyDescent="0.3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</row>
    <row r="660" spans="6:25" ht="14.4" x14ac:dyDescent="0.3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</row>
    <row r="661" spans="6:25" ht="14.4" x14ac:dyDescent="0.3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</row>
    <row r="662" spans="6:25" ht="14.4" x14ac:dyDescent="0.3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</row>
    <row r="663" spans="6:25" ht="14.4" x14ac:dyDescent="0.3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</row>
    <row r="664" spans="6:25" ht="14.4" x14ac:dyDescent="0.3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</row>
    <row r="665" spans="6:25" ht="14.4" x14ac:dyDescent="0.3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</row>
    <row r="666" spans="6:25" ht="14.4" x14ac:dyDescent="0.3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</row>
    <row r="667" spans="6:25" ht="14.4" x14ac:dyDescent="0.3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</row>
    <row r="668" spans="6:25" ht="14.4" x14ac:dyDescent="0.3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</row>
    <row r="669" spans="6:25" ht="14.4" x14ac:dyDescent="0.3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6:25" ht="14.4" x14ac:dyDescent="0.3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6:25" ht="14.4" x14ac:dyDescent="0.3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</row>
    <row r="672" spans="6:25" ht="14.4" x14ac:dyDescent="0.3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</row>
    <row r="673" spans="6:25" ht="14.4" x14ac:dyDescent="0.3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</row>
    <row r="674" spans="6:25" ht="14.4" x14ac:dyDescent="0.3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</row>
    <row r="675" spans="6:25" ht="14.4" x14ac:dyDescent="0.3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</row>
    <row r="676" spans="6:25" ht="14.4" x14ac:dyDescent="0.3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6:25" ht="14.4" x14ac:dyDescent="0.3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6:25" ht="14.4" x14ac:dyDescent="0.3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6:25" ht="14.4" x14ac:dyDescent="0.3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6:25" ht="14.4" x14ac:dyDescent="0.3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6:25" ht="14.4" x14ac:dyDescent="0.3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6:25" ht="14.4" x14ac:dyDescent="0.3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6:25" ht="14.4" x14ac:dyDescent="0.3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6:25" ht="14.4" x14ac:dyDescent="0.3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6:25" ht="14.4" x14ac:dyDescent="0.3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6:25" ht="14.4" x14ac:dyDescent="0.3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6:25" ht="14.4" x14ac:dyDescent="0.3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6:25" ht="14.4" x14ac:dyDescent="0.3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6:23" ht="14.4" x14ac:dyDescent="0.3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6:23" ht="14.4" x14ac:dyDescent="0.3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6:23" ht="14.4" x14ac:dyDescent="0.3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6:23" ht="14.4" x14ac:dyDescent="0.3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6:23" ht="14.4" x14ac:dyDescent="0.3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6:23" ht="14.4" x14ac:dyDescent="0.3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6:23" ht="14.4" x14ac:dyDescent="0.3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6:23" ht="14.4" x14ac:dyDescent="0.3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6:23" ht="14.4" x14ac:dyDescent="0.3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6:23" ht="14.4" x14ac:dyDescent="0.3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6:23" ht="14.4" x14ac:dyDescent="0.3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6:23" ht="14.4" x14ac:dyDescent="0.3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6:23" ht="14.4" x14ac:dyDescent="0.3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6:23" ht="14.4" x14ac:dyDescent="0.3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6:23" ht="14.4" x14ac:dyDescent="0.3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6:23" ht="14.4" x14ac:dyDescent="0.3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6:23" ht="14.4" x14ac:dyDescent="0.3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6:23" ht="14.4" x14ac:dyDescent="0.3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6:23" ht="14.4" x14ac:dyDescent="0.3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6:23" ht="14.4" x14ac:dyDescent="0.3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6:23" ht="14.4" x14ac:dyDescent="0.3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6:23" ht="14.4" x14ac:dyDescent="0.3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6:23" ht="14.4" x14ac:dyDescent="0.3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6:23" ht="14.4" x14ac:dyDescent="0.3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6:23" ht="14.4" x14ac:dyDescent="0.3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6:23" ht="14.4" x14ac:dyDescent="0.3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6:23" ht="14.4" x14ac:dyDescent="0.3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6:23" ht="14.4" x14ac:dyDescent="0.3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6:23" ht="14.4" x14ac:dyDescent="0.3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6:23" ht="14.4" x14ac:dyDescent="0.3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6:23" ht="14.4" x14ac:dyDescent="0.3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6:23" ht="14.4" x14ac:dyDescent="0.3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6:23" ht="14.4" x14ac:dyDescent="0.3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6:23" ht="14.4" x14ac:dyDescent="0.3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6:23" ht="14.4" x14ac:dyDescent="0.3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6:23" ht="14.4" x14ac:dyDescent="0.3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6:23" ht="14.4" x14ac:dyDescent="0.3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6:23" ht="14.4" x14ac:dyDescent="0.3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6:23" ht="14.4" x14ac:dyDescent="0.3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6:23" ht="14.4" x14ac:dyDescent="0.3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6:23" ht="14.4" x14ac:dyDescent="0.3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6:23" ht="14.4" x14ac:dyDescent="0.3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6:23" ht="14.4" x14ac:dyDescent="0.3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6:23" ht="14.4" x14ac:dyDescent="0.3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6:23" ht="14.4" x14ac:dyDescent="0.3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6:23" ht="14.4" x14ac:dyDescent="0.3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6:23" ht="14.4" x14ac:dyDescent="0.3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6:23" ht="14.4" x14ac:dyDescent="0.3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6:23" ht="14.4" x14ac:dyDescent="0.3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6:23" ht="14.4" x14ac:dyDescent="0.3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6:23" ht="14.4" x14ac:dyDescent="0.3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6:23" ht="14.4" x14ac:dyDescent="0.3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6:23" ht="14.4" x14ac:dyDescent="0.3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6:23" ht="14.4" x14ac:dyDescent="0.3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6:23" ht="14.4" x14ac:dyDescent="0.3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6:23" ht="14.4" x14ac:dyDescent="0.3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6:23" ht="14.4" x14ac:dyDescent="0.3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6:23" ht="14.4" x14ac:dyDescent="0.3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6:23" ht="14.4" x14ac:dyDescent="0.3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6:23" ht="14.4" x14ac:dyDescent="0.3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6:23" ht="14.4" x14ac:dyDescent="0.3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6:23" ht="14.4" x14ac:dyDescent="0.3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6:23" ht="14.4" x14ac:dyDescent="0.3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6:23" ht="14.4" x14ac:dyDescent="0.3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6:23" ht="14.4" x14ac:dyDescent="0.3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6:23" ht="14.4" x14ac:dyDescent="0.3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6:23" ht="14.4" x14ac:dyDescent="0.3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6:23" ht="14.4" x14ac:dyDescent="0.3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6:23" ht="14.4" x14ac:dyDescent="0.3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6:23" ht="14.4" x14ac:dyDescent="0.3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6:23" ht="14.4" x14ac:dyDescent="0.3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6:23" ht="14.4" x14ac:dyDescent="0.3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6:23" ht="14.4" x14ac:dyDescent="0.3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6:23" ht="14.4" x14ac:dyDescent="0.3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6:23" ht="14.4" x14ac:dyDescent="0.3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6:23" ht="14.4" x14ac:dyDescent="0.3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6:23" ht="14.4" x14ac:dyDescent="0.3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6:23" ht="14.4" x14ac:dyDescent="0.3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6:23" ht="14.4" x14ac:dyDescent="0.3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6:23" ht="14.4" x14ac:dyDescent="0.3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6:23" ht="14.4" x14ac:dyDescent="0.3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6:23" ht="14.4" x14ac:dyDescent="0.3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6:23" ht="14.4" x14ac:dyDescent="0.3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6:23" ht="14.4" x14ac:dyDescent="0.3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6:23" ht="14.4" x14ac:dyDescent="0.3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6:23" ht="14.4" x14ac:dyDescent="0.3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6:23" ht="14.4" x14ac:dyDescent="0.3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6:23" ht="14.4" x14ac:dyDescent="0.3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6:23" ht="14.4" x14ac:dyDescent="0.3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6:23" ht="14.4" x14ac:dyDescent="0.3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6:23" ht="14.4" x14ac:dyDescent="0.3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6:23" ht="14.4" x14ac:dyDescent="0.3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6:23" ht="14.4" x14ac:dyDescent="0.3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6:23" ht="14.4" x14ac:dyDescent="0.3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6:23" ht="14.4" x14ac:dyDescent="0.3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6:23" ht="14.4" x14ac:dyDescent="0.3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6:23" ht="14.4" x14ac:dyDescent="0.3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6:23" ht="14.4" x14ac:dyDescent="0.3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6:23" ht="14.4" x14ac:dyDescent="0.3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6:23" ht="14.4" x14ac:dyDescent="0.3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6:23" ht="14.4" x14ac:dyDescent="0.3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6:23" ht="14.4" x14ac:dyDescent="0.3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6:23" ht="14.4" x14ac:dyDescent="0.3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6:23" ht="14.4" x14ac:dyDescent="0.3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6:23" ht="14.4" x14ac:dyDescent="0.3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6:23" ht="14.4" x14ac:dyDescent="0.3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6:23" ht="14.4" x14ac:dyDescent="0.3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6:23" ht="14.4" x14ac:dyDescent="0.3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6:23" ht="14.4" x14ac:dyDescent="0.3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6:23" ht="14.4" x14ac:dyDescent="0.3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6:23" ht="14.4" x14ac:dyDescent="0.3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6:23" ht="14.4" x14ac:dyDescent="0.3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6:23" ht="14.4" x14ac:dyDescent="0.3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6:23" ht="14.4" x14ac:dyDescent="0.3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6:23" ht="14.4" x14ac:dyDescent="0.3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6:23" ht="14.4" x14ac:dyDescent="0.3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6:23" ht="14.4" x14ac:dyDescent="0.3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6:23" ht="14.4" x14ac:dyDescent="0.3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6:23" ht="14.4" x14ac:dyDescent="0.3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6:23" ht="14.4" x14ac:dyDescent="0.3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6:23" ht="14.4" x14ac:dyDescent="0.3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6:23" ht="14.4" x14ac:dyDescent="0.3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6:23" ht="14.4" x14ac:dyDescent="0.3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6:23" ht="14.4" x14ac:dyDescent="0.3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6:23" ht="14.4" x14ac:dyDescent="0.3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6:23" ht="14.4" x14ac:dyDescent="0.3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6:23" ht="14.4" x14ac:dyDescent="0.3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6:23" ht="14.4" x14ac:dyDescent="0.3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6:23" ht="14.4" x14ac:dyDescent="0.3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6:23" ht="14.4" x14ac:dyDescent="0.3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6:23" ht="14.4" x14ac:dyDescent="0.3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6:23" ht="14.4" x14ac:dyDescent="0.3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6:23" ht="14.4" x14ac:dyDescent="0.3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6:23" ht="14.4" x14ac:dyDescent="0.3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6:23" ht="14.4" x14ac:dyDescent="0.3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6:23" ht="14.4" x14ac:dyDescent="0.3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6:23" ht="14.4" x14ac:dyDescent="0.3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6:23" ht="14.4" x14ac:dyDescent="0.3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6:23" ht="14.4" x14ac:dyDescent="0.3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6:23" ht="14.4" x14ac:dyDescent="0.3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6:23" ht="14.4" x14ac:dyDescent="0.3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6:23" ht="14.4" x14ac:dyDescent="0.3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6:23" ht="14.4" x14ac:dyDescent="0.3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6:23" ht="14.4" x14ac:dyDescent="0.3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6:23" ht="14.4" x14ac:dyDescent="0.3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6:23" ht="14.4" x14ac:dyDescent="0.3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6:23" ht="14.4" x14ac:dyDescent="0.3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6:23" ht="14.4" x14ac:dyDescent="0.3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6:23" ht="14.4" x14ac:dyDescent="0.3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6:23" ht="14.4" x14ac:dyDescent="0.3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6:23" ht="14.4" x14ac:dyDescent="0.3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6:23" ht="14.4" x14ac:dyDescent="0.3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6:23" ht="14.4" x14ac:dyDescent="0.3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6:23" ht="14.4" x14ac:dyDescent="0.3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6:23" ht="14.4" x14ac:dyDescent="0.3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6:23" ht="14.4" x14ac:dyDescent="0.3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6:23" ht="14.4" x14ac:dyDescent="0.3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6:23" ht="14.4" x14ac:dyDescent="0.3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6:23" ht="14.4" x14ac:dyDescent="0.3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6:23" ht="14.4" x14ac:dyDescent="0.3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6:23" ht="14.4" x14ac:dyDescent="0.3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6:23" ht="14.4" x14ac:dyDescent="0.3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6:23" ht="14.4" x14ac:dyDescent="0.3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6:23" ht="14.4" x14ac:dyDescent="0.3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6:23" ht="14.4" x14ac:dyDescent="0.3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6:23" ht="14.4" x14ac:dyDescent="0.3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6:23" ht="14.4" x14ac:dyDescent="0.3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6:23" ht="14.4" x14ac:dyDescent="0.3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6:23" ht="14.4" x14ac:dyDescent="0.3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6:23" ht="14.4" x14ac:dyDescent="0.3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6:23" ht="14.4" x14ac:dyDescent="0.3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6:23" ht="14.4" x14ac:dyDescent="0.3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6:23" ht="14.4" x14ac:dyDescent="0.3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6:23" ht="14.4" x14ac:dyDescent="0.3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6:23" ht="14.4" x14ac:dyDescent="0.3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6:23" ht="14.4" x14ac:dyDescent="0.3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6:23" ht="14.4" x14ac:dyDescent="0.3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6:23" ht="14.4" x14ac:dyDescent="0.3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6:23" ht="14.4" x14ac:dyDescent="0.3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6:23" ht="14.4" x14ac:dyDescent="0.3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6:23" ht="14.4" x14ac:dyDescent="0.3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6:23" ht="14.4" x14ac:dyDescent="0.3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6:23" ht="14.4" x14ac:dyDescent="0.3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6:23" ht="14.4" x14ac:dyDescent="0.3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6:23" ht="14.4" x14ac:dyDescent="0.3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6:23" ht="14.4" x14ac:dyDescent="0.3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6:23" ht="14.4" x14ac:dyDescent="0.3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6:23" ht="14.4" x14ac:dyDescent="0.3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6:23" ht="14.4" x14ac:dyDescent="0.3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6:23" ht="14.4" x14ac:dyDescent="0.3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6:23" ht="14.4" x14ac:dyDescent="0.3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6:23" ht="14.4" x14ac:dyDescent="0.3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6:23" ht="14.4" x14ac:dyDescent="0.3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6:23" ht="14.4" x14ac:dyDescent="0.3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6:23" ht="14.4" x14ac:dyDescent="0.3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6:23" ht="14.4" x14ac:dyDescent="0.3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6:23" ht="14.4" x14ac:dyDescent="0.3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6:23" ht="14.4" x14ac:dyDescent="0.3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6:23" ht="14.4" x14ac:dyDescent="0.3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6:23" ht="14.4" x14ac:dyDescent="0.3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6:23" ht="14.4" x14ac:dyDescent="0.3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6:23" ht="14.4" x14ac:dyDescent="0.3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6:23" ht="14.4" x14ac:dyDescent="0.3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6:23" ht="14.4" x14ac:dyDescent="0.3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6:23" ht="14.4" x14ac:dyDescent="0.3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6:23" ht="14.4" x14ac:dyDescent="0.3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6:23" ht="14.4" x14ac:dyDescent="0.3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6:23" ht="14.4" x14ac:dyDescent="0.3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6:23" ht="14.4" x14ac:dyDescent="0.3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6:23" ht="14.4" x14ac:dyDescent="0.3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6:23" ht="14.4" x14ac:dyDescent="0.3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6:23" ht="14.4" x14ac:dyDescent="0.3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6:23" ht="14.4" x14ac:dyDescent="0.3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6:23" ht="14.4" x14ac:dyDescent="0.3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6:23" ht="14.4" x14ac:dyDescent="0.3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6:23" ht="14.4" x14ac:dyDescent="0.3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6:23" ht="14.4" x14ac:dyDescent="0.3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6:23" ht="14.4" x14ac:dyDescent="0.3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6:23" ht="14.4" x14ac:dyDescent="0.3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6:23" ht="14.4" x14ac:dyDescent="0.3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6:23" ht="14.4" x14ac:dyDescent="0.3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6:23" ht="14.4" x14ac:dyDescent="0.3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6:23" ht="14.4" x14ac:dyDescent="0.3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6:23" ht="14.4" x14ac:dyDescent="0.3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6:23" ht="14.4" x14ac:dyDescent="0.3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6:23" ht="14.4" x14ac:dyDescent="0.3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6:23" ht="14.4" x14ac:dyDescent="0.3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6:23" ht="14.4" x14ac:dyDescent="0.3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6:23" ht="14.4" x14ac:dyDescent="0.3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6:23" ht="14.4" x14ac:dyDescent="0.3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6:23" ht="14.4" x14ac:dyDescent="0.3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6:23" ht="14.4" x14ac:dyDescent="0.3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6:23" ht="14.4" x14ac:dyDescent="0.3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6:23" ht="14.4" x14ac:dyDescent="0.3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6:23" ht="14.4" x14ac:dyDescent="0.3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6:23" ht="14.4" x14ac:dyDescent="0.3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6:23" ht="14.4" x14ac:dyDescent="0.3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6:23" ht="14.4" x14ac:dyDescent="0.3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6:23" ht="14.4" x14ac:dyDescent="0.3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6:23" ht="14.4" x14ac:dyDescent="0.3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6:23" ht="14.4" x14ac:dyDescent="0.3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6:23" ht="14.4" x14ac:dyDescent="0.3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6:23" ht="14.4" x14ac:dyDescent="0.3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6:23" ht="14.4" x14ac:dyDescent="0.3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6:23" ht="14.4" x14ac:dyDescent="0.3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6:23" ht="14.4" x14ac:dyDescent="0.3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6:23" ht="14.4" x14ac:dyDescent="0.3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6:23" ht="14.4" x14ac:dyDescent="0.3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6:23" ht="14.4" x14ac:dyDescent="0.3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6:23" ht="14.4" x14ac:dyDescent="0.3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6:23" ht="14.4" x14ac:dyDescent="0.3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6:23" ht="14.4" x14ac:dyDescent="0.3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6:23" ht="14.4" x14ac:dyDescent="0.3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6:23" ht="14.4" x14ac:dyDescent="0.3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6:23" ht="14.4" x14ac:dyDescent="0.3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6:23" ht="14.4" x14ac:dyDescent="0.3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6:23" ht="14.4" x14ac:dyDescent="0.3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6:23" ht="14.4" x14ac:dyDescent="0.3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6:23" ht="14.4" x14ac:dyDescent="0.3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6:23" ht="14.4" x14ac:dyDescent="0.3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6:23" ht="14.4" x14ac:dyDescent="0.3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6:23" ht="14.4" x14ac:dyDescent="0.3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6:23" ht="14.4" x14ac:dyDescent="0.3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6:23" ht="14.4" x14ac:dyDescent="0.3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6:23" ht="14.4" x14ac:dyDescent="0.3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6:23" ht="14.4" x14ac:dyDescent="0.3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6:23" ht="14.4" x14ac:dyDescent="0.3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6:23" ht="14.4" x14ac:dyDescent="0.3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6:23" ht="14.4" x14ac:dyDescent="0.3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6:23" ht="14.4" x14ac:dyDescent="0.3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6:23" ht="14.4" x14ac:dyDescent="0.3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6:23" ht="14.4" x14ac:dyDescent="0.3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6:23" ht="14.4" x14ac:dyDescent="0.3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6:23" ht="14.4" x14ac:dyDescent="0.3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6:23" ht="14.4" x14ac:dyDescent="0.3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6:23" ht="14.4" x14ac:dyDescent="0.3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6:23" ht="14.4" x14ac:dyDescent="0.3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6:23" ht="14.4" x14ac:dyDescent="0.3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6:23" ht="14.4" x14ac:dyDescent="0.3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6:23" ht="14.4" x14ac:dyDescent="0.3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6:23" ht="14.4" x14ac:dyDescent="0.3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6:23" ht="14.4" x14ac:dyDescent="0.3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6:23" ht="14.4" x14ac:dyDescent="0.3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6:23" ht="14.4" x14ac:dyDescent="0.3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6:23" ht="14.4" x14ac:dyDescent="0.3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6:23" ht="14.4" x14ac:dyDescent="0.3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6:23" ht="14.4" x14ac:dyDescent="0.3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6:23" ht="14.4" x14ac:dyDescent="0.3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6:23" ht="14.4" x14ac:dyDescent="0.3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6:23" ht="14.4" x14ac:dyDescent="0.3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6:23" ht="14.4" x14ac:dyDescent="0.3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6:23" ht="14.4" x14ac:dyDescent="0.3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6:23" ht="14.4" x14ac:dyDescent="0.3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6:23" ht="14.4" x14ac:dyDescent="0.3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6:23" ht="14.4" x14ac:dyDescent="0.3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6:23" ht="14.4" x14ac:dyDescent="0.3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6:23" ht="14.4" x14ac:dyDescent="0.3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6:23" ht="14.4" x14ac:dyDescent="0.3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6:23" ht="14.4" x14ac:dyDescent="0.3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6:23" ht="14.4" x14ac:dyDescent="0.3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6:23" ht="14.4" x14ac:dyDescent="0.3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6:23" ht="14.4" x14ac:dyDescent="0.3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6:23" ht="14.4" x14ac:dyDescent="0.3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6:23" ht="14.4" x14ac:dyDescent="0.3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6:23" ht="14.4" x14ac:dyDescent="0.3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6:23" ht="14.4" x14ac:dyDescent="0.3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6:23" ht="14.4" x14ac:dyDescent="0.3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6:23" ht="14.4" x14ac:dyDescent="0.3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6:23" ht="14.4" x14ac:dyDescent="0.3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6:23" ht="14.4" x14ac:dyDescent="0.3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6:23" ht="14.4" x14ac:dyDescent="0.3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6:23" ht="14.4" x14ac:dyDescent="0.3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6:23" ht="14.4" x14ac:dyDescent="0.3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6:23" ht="14.4" x14ac:dyDescent="0.3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6:23" ht="14.4" x14ac:dyDescent="0.3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6:23" ht="14.4" x14ac:dyDescent="0.3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6:23" ht="14.4" x14ac:dyDescent="0.3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6:23" ht="14.4" x14ac:dyDescent="0.3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6:23" ht="14.4" x14ac:dyDescent="0.3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6:23" ht="14.4" x14ac:dyDescent="0.3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6:23" ht="14.4" x14ac:dyDescent="0.3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6:23" ht="14.4" x14ac:dyDescent="0.3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6:23" ht="14.4" x14ac:dyDescent="0.3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6:23" ht="14.4" x14ac:dyDescent="0.3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6:23" ht="14.4" x14ac:dyDescent="0.3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6:23" ht="14.4" x14ac:dyDescent="0.3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6:23" ht="14.4" x14ac:dyDescent="0.3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6:23" ht="14.4" x14ac:dyDescent="0.3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6:23" ht="14.4" x14ac:dyDescent="0.3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6:23" ht="14.4" x14ac:dyDescent="0.3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6:23" ht="14.4" x14ac:dyDescent="0.3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6:23" ht="14.4" x14ac:dyDescent="0.3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6:23" ht="14.4" x14ac:dyDescent="0.3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6:23" ht="14.4" x14ac:dyDescent="0.3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6:23" ht="14.4" x14ac:dyDescent="0.3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6:23" ht="14.4" x14ac:dyDescent="0.3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6:23" ht="14.4" x14ac:dyDescent="0.3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6:23" ht="14.4" x14ac:dyDescent="0.3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6:23" ht="14.4" x14ac:dyDescent="0.3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6:23" ht="14.4" x14ac:dyDescent="0.3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6:23" ht="14.4" x14ac:dyDescent="0.3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6:23" ht="14.4" x14ac:dyDescent="0.3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6:23" ht="14.4" x14ac:dyDescent="0.3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6:23" ht="14.4" x14ac:dyDescent="0.3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6:23" ht="14.4" x14ac:dyDescent="0.3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6:23" ht="14.4" x14ac:dyDescent="0.3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6:23" ht="14.4" x14ac:dyDescent="0.3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6:23" ht="14.4" x14ac:dyDescent="0.3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6:23" ht="14.4" x14ac:dyDescent="0.3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6:23" ht="14.4" x14ac:dyDescent="0.3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6:23" ht="14.4" x14ac:dyDescent="0.3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6:23" ht="14.4" x14ac:dyDescent="0.3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6:23" ht="14.4" x14ac:dyDescent="0.3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6:23" ht="14.4" x14ac:dyDescent="0.3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6:23" ht="14.4" x14ac:dyDescent="0.3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6:23" ht="14.4" x14ac:dyDescent="0.3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6:23" ht="14.4" x14ac:dyDescent="0.3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6:23" ht="14.4" x14ac:dyDescent="0.3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6:23" ht="14.4" x14ac:dyDescent="0.3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6:23" ht="14.4" x14ac:dyDescent="0.3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6:23" ht="14.4" x14ac:dyDescent="0.3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6:23" ht="14.4" x14ac:dyDescent="0.3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6:23" ht="14.4" x14ac:dyDescent="0.3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6:23" ht="14.4" x14ac:dyDescent="0.3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6:23" ht="14.4" x14ac:dyDescent="0.3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6:23" ht="14.4" x14ac:dyDescent="0.3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6:23" ht="14.4" x14ac:dyDescent="0.3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6:23" ht="14.4" x14ac:dyDescent="0.3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6:23" ht="14.4" x14ac:dyDescent="0.3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6:23" ht="14.4" x14ac:dyDescent="0.3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6:23" ht="14.4" x14ac:dyDescent="0.3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6:23" ht="14.4" x14ac:dyDescent="0.3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6:23" ht="14.4" x14ac:dyDescent="0.3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6:23" ht="14.4" x14ac:dyDescent="0.3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6:23" ht="14.4" x14ac:dyDescent="0.3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6:23" ht="14.4" x14ac:dyDescent="0.3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6:23" ht="14.4" x14ac:dyDescent="0.3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6:23" ht="14.4" x14ac:dyDescent="0.3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6:23" ht="14.4" x14ac:dyDescent="0.3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6:23" ht="14.4" x14ac:dyDescent="0.3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6:23" ht="14.4" x14ac:dyDescent="0.3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6:23" ht="14.4" x14ac:dyDescent="0.3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6:23" ht="14.4" x14ac:dyDescent="0.3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6:23" ht="14.4" x14ac:dyDescent="0.3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6:23" ht="14.4" x14ac:dyDescent="0.3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6:23" ht="14.4" x14ac:dyDescent="0.3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6:23" ht="14.4" x14ac:dyDescent="0.3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6:23" ht="14.4" x14ac:dyDescent="0.3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6:23" ht="14.4" x14ac:dyDescent="0.3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6:23" ht="14.4" x14ac:dyDescent="0.3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6:23" ht="14.4" x14ac:dyDescent="0.3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6:23" ht="14.4" x14ac:dyDescent="0.3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6:23" ht="14.4" x14ac:dyDescent="0.3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6:23" ht="14.4" x14ac:dyDescent="0.3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6:23" ht="14.4" x14ac:dyDescent="0.3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6:23" ht="14.4" x14ac:dyDescent="0.3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6:23" ht="14.4" x14ac:dyDescent="0.3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6:23" ht="14.4" x14ac:dyDescent="0.3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6:23" ht="14.4" x14ac:dyDescent="0.3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6:23" ht="14.4" x14ac:dyDescent="0.3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6:23" ht="14.4" x14ac:dyDescent="0.3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6:23" ht="14.4" x14ac:dyDescent="0.3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6:23" ht="14.4" x14ac:dyDescent="0.3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6:23" ht="14.4" x14ac:dyDescent="0.3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6:23" ht="14.4" x14ac:dyDescent="0.3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6:23" ht="14.4" x14ac:dyDescent="0.3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6:23" ht="14.4" x14ac:dyDescent="0.3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6:23" ht="14.4" x14ac:dyDescent="0.3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6:23" ht="14.4" x14ac:dyDescent="0.3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6:23" ht="14.4" x14ac:dyDescent="0.3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6:23" ht="14.4" x14ac:dyDescent="0.3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6:23" ht="14.4" x14ac:dyDescent="0.3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6:23" ht="14.4" x14ac:dyDescent="0.3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6:23" ht="14.4" x14ac:dyDescent="0.3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6:23" ht="14.4" x14ac:dyDescent="0.3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6:23" ht="14.4" x14ac:dyDescent="0.3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6:23" ht="14.4" x14ac:dyDescent="0.3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6:23" ht="14.4" x14ac:dyDescent="0.3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6:23" ht="14.4" x14ac:dyDescent="0.3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6:23" ht="14.4" x14ac:dyDescent="0.3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6:23" ht="14.4" x14ac:dyDescent="0.3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6:23" ht="14.4" x14ac:dyDescent="0.3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6:23" ht="14.4" x14ac:dyDescent="0.3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6:23" ht="14.4" x14ac:dyDescent="0.3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6:23" ht="14.4" x14ac:dyDescent="0.3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6:23" ht="14.4" x14ac:dyDescent="0.3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6:23" ht="14.4" x14ac:dyDescent="0.3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6:23" ht="14.4" x14ac:dyDescent="0.3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6:23" ht="14.4" x14ac:dyDescent="0.3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6:23" ht="14.4" x14ac:dyDescent="0.3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6:23" ht="14.4" x14ac:dyDescent="0.3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6:23" ht="14.4" x14ac:dyDescent="0.3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6:23" ht="14.4" x14ac:dyDescent="0.3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6:23" ht="14.4" x14ac:dyDescent="0.3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6:23" ht="14.4" x14ac:dyDescent="0.3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6:23" ht="14.4" x14ac:dyDescent="0.3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6:23" ht="14.4" x14ac:dyDescent="0.3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6:23" ht="14.4" x14ac:dyDescent="0.3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6:23" ht="14.4" x14ac:dyDescent="0.3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6:23" ht="14.4" x14ac:dyDescent="0.3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6:23" ht="14.4" x14ac:dyDescent="0.3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6:23" ht="14.4" x14ac:dyDescent="0.3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6:23" ht="14.4" x14ac:dyDescent="0.3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6:23" ht="14.4" x14ac:dyDescent="0.3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6:23" ht="14.4" x14ac:dyDescent="0.3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6:23" ht="14.4" x14ac:dyDescent="0.3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6:23" ht="14.4" x14ac:dyDescent="0.3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6:23" ht="14.4" x14ac:dyDescent="0.3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6:23" ht="14.4" x14ac:dyDescent="0.3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6:23" ht="14.4" x14ac:dyDescent="0.3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6:23" ht="14.4" x14ac:dyDescent="0.3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6:23" ht="14.4" x14ac:dyDescent="0.3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6:23" ht="14.4" x14ac:dyDescent="0.3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6:23" ht="14.4" x14ac:dyDescent="0.3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6:23" ht="14.4" x14ac:dyDescent="0.3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6:23" ht="14.4" x14ac:dyDescent="0.3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6:23" ht="14.4" x14ac:dyDescent="0.3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6:23" ht="14.4" x14ac:dyDescent="0.3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6:23" ht="14.4" x14ac:dyDescent="0.3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6:23" ht="14.4" x14ac:dyDescent="0.3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6:23" ht="14.4" x14ac:dyDescent="0.3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6:23" ht="14.4" x14ac:dyDescent="0.3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6:23" ht="14.4" x14ac:dyDescent="0.3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6:23" ht="14.4" x14ac:dyDescent="0.3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6:23" ht="14.4" x14ac:dyDescent="0.3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6:23" ht="14.4" x14ac:dyDescent="0.3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6:23" ht="14.4" x14ac:dyDescent="0.3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6:23" ht="14.4" x14ac:dyDescent="0.3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6:23" ht="14.4" x14ac:dyDescent="0.3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6:23" ht="14.4" x14ac:dyDescent="0.3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6:23" ht="14.4" x14ac:dyDescent="0.3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6:23" ht="14.4" x14ac:dyDescent="0.3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6:23" ht="14.4" x14ac:dyDescent="0.3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6:23" ht="14.4" x14ac:dyDescent="0.3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6:23" ht="14.4" x14ac:dyDescent="0.3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6:23" ht="14.4" x14ac:dyDescent="0.3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6:23" ht="14.4" x14ac:dyDescent="0.3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6:23" ht="14.4" x14ac:dyDescent="0.3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6:23" ht="14.4" x14ac:dyDescent="0.3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6:23" ht="14.4" x14ac:dyDescent="0.3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6:23" ht="14.4" x14ac:dyDescent="0.3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6:23" ht="14.4" x14ac:dyDescent="0.3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6:23" ht="14.4" x14ac:dyDescent="0.3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6:23" ht="14.4" x14ac:dyDescent="0.3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6:23" ht="14.4" x14ac:dyDescent="0.3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6:23" ht="14.4" x14ac:dyDescent="0.3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6:23" ht="14.4" x14ac:dyDescent="0.3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6:23" ht="14.4" x14ac:dyDescent="0.3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6:23" ht="14.4" x14ac:dyDescent="0.3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6:23" ht="14.4" x14ac:dyDescent="0.3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6:23" ht="14.4" x14ac:dyDescent="0.3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6:23" ht="14.4" x14ac:dyDescent="0.3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6:23" ht="14.4" x14ac:dyDescent="0.3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6:23" ht="14.4" x14ac:dyDescent="0.3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6:23" ht="14.4" x14ac:dyDescent="0.3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6:23" ht="14.4" x14ac:dyDescent="0.3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6:23" ht="14.4" x14ac:dyDescent="0.3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6:23" ht="14.4" x14ac:dyDescent="0.3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6:23" ht="14.4" x14ac:dyDescent="0.3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6:23" ht="14.4" x14ac:dyDescent="0.3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6:23" ht="14.4" x14ac:dyDescent="0.3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6:23" ht="14.4" x14ac:dyDescent="0.3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6:23" ht="14.4" x14ac:dyDescent="0.3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6:23" ht="14.4" x14ac:dyDescent="0.3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6:23" ht="14.4" x14ac:dyDescent="0.3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6:23" ht="14.4" x14ac:dyDescent="0.3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6:23" ht="14.4" x14ac:dyDescent="0.3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6:23" ht="14.4" x14ac:dyDescent="0.3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6:23" ht="14.4" x14ac:dyDescent="0.3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6:23" ht="14.4" x14ac:dyDescent="0.3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6:23" ht="14.4" x14ac:dyDescent="0.3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6:23" ht="14.4" x14ac:dyDescent="0.3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6:23" ht="14.4" x14ac:dyDescent="0.3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6:23" ht="14.4" x14ac:dyDescent="0.3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6:23" ht="14.4" x14ac:dyDescent="0.3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6:23" ht="14.4" x14ac:dyDescent="0.3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6:23" ht="14.4" x14ac:dyDescent="0.3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6:23" ht="14.4" x14ac:dyDescent="0.3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6:23" ht="14.4" x14ac:dyDescent="0.3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6:23" ht="14.4" x14ac:dyDescent="0.3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6:23" ht="14.4" x14ac:dyDescent="0.3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6:23" ht="14.4" x14ac:dyDescent="0.3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6:23" ht="14.4" x14ac:dyDescent="0.3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6:23" ht="14.4" x14ac:dyDescent="0.3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6:23" ht="14.4" x14ac:dyDescent="0.3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6:23" ht="14.4" x14ac:dyDescent="0.3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6:23" ht="14.4" x14ac:dyDescent="0.3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6:23" ht="14.4" x14ac:dyDescent="0.3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6:23" ht="14.4" x14ac:dyDescent="0.3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6:23" ht="14.4" x14ac:dyDescent="0.3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6:23" ht="14.4" x14ac:dyDescent="0.3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6:23" ht="14.4" x14ac:dyDescent="0.3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6:23" ht="14.4" x14ac:dyDescent="0.3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6:23" ht="14.4" x14ac:dyDescent="0.3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6:23" ht="14.4" x14ac:dyDescent="0.3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6:23" ht="14.4" x14ac:dyDescent="0.3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6:23" ht="14.4" x14ac:dyDescent="0.3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6:23" ht="14.4" x14ac:dyDescent="0.3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6:23" ht="14.4" x14ac:dyDescent="0.3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6:23" ht="14.4" x14ac:dyDescent="0.3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6:23" ht="14.4" x14ac:dyDescent="0.3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6:23" ht="14.4" x14ac:dyDescent="0.3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6:23" ht="14.4" x14ac:dyDescent="0.3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6:23" ht="14.4" x14ac:dyDescent="0.3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6:23" ht="14.4" x14ac:dyDescent="0.3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6:23" ht="14.4" x14ac:dyDescent="0.3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6:23" ht="14.4" x14ac:dyDescent="0.3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6:23" ht="14.4" x14ac:dyDescent="0.3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6:23" ht="14.4" x14ac:dyDescent="0.3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6:23" ht="14.4" x14ac:dyDescent="0.3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6:23" ht="14.4" x14ac:dyDescent="0.3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6:23" ht="14.4" x14ac:dyDescent="0.3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6:23" ht="14.4" x14ac:dyDescent="0.3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6:23" ht="14.4" x14ac:dyDescent="0.3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6:23" ht="14.4" x14ac:dyDescent="0.3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6:23" ht="14.4" x14ac:dyDescent="0.3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6:23" ht="14.4" x14ac:dyDescent="0.3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6:23" ht="14.4" x14ac:dyDescent="0.3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6:23" ht="14.4" x14ac:dyDescent="0.3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6:23" ht="14.4" x14ac:dyDescent="0.3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6:23" ht="14.4" x14ac:dyDescent="0.3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6:23" ht="14.4" x14ac:dyDescent="0.3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6:23" ht="14.4" x14ac:dyDescent="0.3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6:23" ht="14.4" x14ac:dyDescent="0.3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6:23" ht="14.4" x14ac:dyDescent="0.3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6:23" ht="14.4" x14ac:dyDescent="0.3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6:23" ht="14.4" x14ac:dyDescent="0.3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6:23" ht="14.4" x14ac:dyDescent="0.3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6:23" ht="14.4" x14ac:dyDescent="0.3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6:23" ht="14.4" x14ac:dyDescent="0.3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6:23" ht="14.4" x14ac:dyDescent="0.3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6:23" ht="14.4" x14ac:dyDescent="0.3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6:23" ht="14.4" x14ac:dyDescent="0.3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6:23" ht="14.4" x14ac:dyDescent="0.3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6:23" ht="14.4" x14ac:dyDescent="0.3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6:23" ht="14.4" x14ac:dyDescent="0.3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6:23" ht="14.4" x14ac:dyDescent="0.3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6:23" ht="14.4" x14ac:dyDescent="0.3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6:23" ht="14.4" x14ac:dyDescent="0.3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6:23" ht="14.4" x14ac:dyDescent="0.3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6:23" ht="14.4" x14ac:dyDescent="0.3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6:23" ht="14.4" x14ac:dyDescent="0.3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6:23" ht="14.4" x14ac:dyDescent="0.3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6:23" ht="14.4" x14ac:dyDescent="0.3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6:23" ht="14.4" x14ac:dyDescent="0.3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6:23" ht="14.4" x14ac:dyDescent="0.3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6:23" ht="14.4" x14ac:dyDescent="0.3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6:23" ht="14.4" x14ac:dyDescent="0.3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6:23" ht="14.4" x14ac:dyDescent="0.3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6:23" ht="14.4" x14ac:dyDescent="0.3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6:23" ht="14.4" x14ac:dyDescent="0.3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6:23" ht="14.4" x14ac:dyDescent="0.3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6:23" ht="14.4" x14ac:dyDescent="0.3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6:23" ht="14.4" x14ac:dyDescent="0.3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6:23" ht="14.4" x14ac:dyDescent="0.3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6:23" ht="14.4" x14ac:dyDescent="0.3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6:23" ht="14.4" x14ac:dyDescent="0.3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6:23" ht="14.4" x14ac:dyDescent="0.3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6:23" ht="14.4" x14ac:dyDescent="0.3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6:23" ht="14.4" x14ac:dyDescent="0.3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6:23" ht="14.4" x14ac:dyDescent="0.3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6:23" ht="14.4" x14ac:dyDescent="0.3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6:23" ht="14.4" x14ac:dyDescent="0.3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6:23" ht="14.4" x14ac:dyDescent="0.3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6:23" ht="14.4" x14ac:dyDescent="0.3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6:23" ht="14.4" x14ac:dyDescent="0.3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6:23" ht="14.4" x14ac:dyDescent="0.3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6:23" ht="14.4" x14ac:dyDescent="0.3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6:23" ht="14.4" x14ac:dyDescent="0.3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6:23" ht="14.4" x14ac:dyDescent="0.3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6:23" ht="14.4" x14ac:dyDescent="0.3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6:23" ht="14.4" x14ac:dyDescent="0.3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6:23" ht="14.4" x14ac:dyDescent="0.3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6:23" ht="14.4" x14ac:dyDescent="0.3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6:23" ht="14.4" x14ac:dyDescent="0.3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6:23" ht="14.4" x14ac:dyDescent="0.3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6:23" ht="14.4" x14ac:dyDescent="0.3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6:23" ht="14.4" x14ac:dyDescent="0.3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6:23" ht="14.4" x14ac:dyDescent="0.3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6:23" ht="14.4" x14ac:dyDescent="0.3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6:23" ht="14.4" x14ac:dyDescent="0.3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6:23" ht="14.4" x14ac:dyDescent="0.3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6:23" ht="14.4" x14ac:dyDescent="0.3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6:23" ht="14.4" x14ac:dyDescent="0.3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6:23" ht="14.4" x14ac:dyDescent="0.3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6:23" ht="14.4" x14ac:dyDescent="0.3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6:23" ht="14.4" x14ac:dyDescent="0.3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6:23" ht="14.4" x14ac:dyDescent="0.3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6:23" ht="14.4" x14ac:dyDescent="0.3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6:23" ht="14.4" x14ac:dyDescent="0.3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6:23" ht="14.4" x14ac:dyDescent="0.3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6:23" ht="14.4" x14ac:dyDescent="0.3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6:23" ht="14.4" x14ac:dyDescent="0.3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6:23" ht="14.4" x14ac:dyDescent="0.3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6:23" ht="14.4" x14ac:dyDescent="0.3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6:23" ht="14.4" x14ac:dyDescent="0.3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6:23" ht="14.4" x14ac:dyDescent="0.3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6:23" ht="14.4" x14ac:dyDescent="0.3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6:23" ht="14.4" x14ac:dyDescent="0.3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6:23" ht="14.4" x14ac:dyDescent="0.3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6:23" ht="14.4" x14ac:dyDescent="0.3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6:23" ht="14.4" x14ac:dyDescent="0.3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6:23" ht="14.4" x14ac:dyDescent="0.3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6:23" ht="14.4" x14ac:dyDescent="0.3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6:23" ht="14.4" x14ac:dyDescent="0.3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6:23" ht="14.4" x14ac:dyDescent="0.3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6:23" ht="14.4" x14ac:dyDescent="0.3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6:23" ht="14.4" x14ac:dyDescent="0.3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6:23" ht="14.4" x14ac:dyDescent="0.3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6:23" ht="14.4" x14ac:dyDescent="0.3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6:23" ht="14.4" x14ac:dyDescent="0.3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6:23" ht="14.4" x14ac:dyDescent="0.3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6:23" ht="14.4" x14ac:dyDescent="0.3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6:23" ht="14.4" x14ac:dyDescent="0.3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6:23" ht="14.4" x14ac:dyDescent="0.3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6:23" ht="14.4" x14ac:dyDescent="0.3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6:23" ht="14.4" x14ac:dyDescent="0.3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6:23" ht="14.4" x14ac:dyDescent="0.3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6:23" ht="14.4" x14ac:dyDescent="0.3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6:23" ht="14.4" x14ac:dyDescent="0.3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6:23" ht="14.4" x14ac:dyDescent="0.3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6:23" ht="14.4" x14ac:dyDescent="0.3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6:23" ht="14.4" x14ac:dyDescent="0.3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6:23" ht="14.4" x14ac:dyDescent="0.3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6:23" ht="14.4" x14ac:dyDescent="0.3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6:23" ht="14.4" x14ac:dyDescent="0.3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6:23" ht="14.4" x14ac:dyDescent="0.3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6:23" ht="14.4" x14ac:dyDescent="0.3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6:23" ht="14.4" x14ac:dyDescent="0.3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6:23" ht="14.4" x14ac:dyDescent="0.3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6:23" ht="14.4" x14ac:dyDescent="0.3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6:23" ht="14.4" x14ac:dyDescent="0.3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6:23" ht="14.4" x14ac:dyDescent="0.3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6:23" ht="14.4" x14ac:dyDescent="0.3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6:23" ht="14.4" x14ac:dyDescent="0.3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6:23" ht="14.4" x14ac:dyDescent="0.3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6:23" ht="14.4" x14ac:dyDescent="0.3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6:23" ht="14.4" x14ac:dyDescent="0.3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6:23" ht="14.4" x14ac:dyDescent="0.3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6:23" ht="14.4" x14ac:dyDescent="0.3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6:23" ht="14.4" x14ac:dyDescent="0.3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6:23" ht="14.4" x14ac:dyDescent="0.3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6:23" ht="14.4" x14ac:dyDescent="0.3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6:23" ht="14.4" x14ac:dyDescent="0.3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6:23" ht="14.4" x14ac:dyDescent="0.3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6:23" ht="14.4" x14ac:dyDescent="0.3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6:23" ht="14.4" x14ac:dyDescent="0.3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6:23" ht="14.4" x14ac:dyDescent="0.3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6:23" ht="14.4" x14ac:dyDescent="0.3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6:23" ht="14.4" x14ac:dyDescent="0.3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6:23" ht="14.4" x14ac:dyDescent="0.3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6:23" ht="14.4" x14ac:dyDescent="0.3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6:23" ht="14.4" x14ac:dyDescent="0.3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6:23" ht="14.4" x14ac:dyDescent="0.3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6:23" ht="14.4" x14ac:dyDescent="0.3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6:23" ht="14.4" x14ac:dyDescent="0.3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6:23" ht="14.4" x14ac:dyDescent="0.3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6:23" ht="14.4" x14ac:dyDescent="0.3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6:23" ht="14.4" x14ac:dyDescent="0.3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6:23" ht="14.4" x14ac:dyDescent="0.3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6:23" ht="14.4" x14ac:dyDescent="0.3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6:23" ht="14.4" x14ac:dyDescent="0.3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6:23" ht="14.4" x14ac:dyDescent="0.3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6:23" ht="14.4" x14ac:dyDescent="0.3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6:23" ht="14.4" x14ac:dyDescent="0.3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6:23" ht="14.4" x14ac:dyDescent="0.3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6:23" ht="14.4" x14ac:dyDescent="0.3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6:23" ht="14.4" x14ac:dyDescent="0.3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6:23" ht="14.4" x14ac:dyDescent="0.3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6:23" ht="14.4" x14ac:dyDescent="0.3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6:23" ht="14.4" x14ac:dyDescent="0.3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6:23" ht="14.4" x14ac:dyDescent="0.3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6:23" ht="14.4" x14ac:dyDescent="0.3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6:23" ht="14.4" x14ac:dyDescent="0.3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6:23" ht="14.4" x14ac:dyDescent="0.3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6:23" ht="14.4" x14ac:dyDescent="0.3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6:23" ht="14.4" x14ac:dyDescent="0.3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6:23" ht="14.4" x14ac:dyDescent="0.3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6:23" ht="14.4" x14ac:dyDescent="0.3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6:23" ht="14.4" x14ac:dyDescent="0.3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6:23" ht="14.4" x14ac:dyDescent="0.3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6:23" ht="14.4" x14ac:dyDescent="0.3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6:23" ht="14.4" x14ac:dyDescent="0.3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6:23" ht="14.4" x14ac:dyDescent="0.3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6:23" ht="14.4" x14ac:dyDescent="0.3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6:23" ht="14.4" x14ac:dyDescent="0.3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6:23" ht="14.4" x14ac:dyDescent="0.3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6:23" ht="14.4" x14ac:dyDescent="0.3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6:23" ht="14.4" x14ac:dyDescent="0.3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6:23" ht="14.4" x14ac:dyDescent="0.3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6:23" ht="14.4" x14ac:dyDescent="0.3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6:23" ht="14.4" x14ac:dyDescent="0.3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6:23" ht="14.4" x14ac:dyDescent="0.3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6:23" ht="14.4" x14ac:dyDescent="0.3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6:23" ht="14.4" x14ac:dyDescent="0.3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6:23" ht="14.4" x14ac:dyDescent="0.3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6:23" ht="14.4" x14ac:dyDescent="0.3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6:23" ht="14.4" x14ac:dyDescent="0.3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6:23" ht="14.4" x14ac:dyDescent="0.3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6:23" ht="14.4" x14ac:dyDescent="0.3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6:23" ht="14.4" x14ac:dyDescent="0.3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6:23" ht="14.4" x14ac:dyDescent="0.3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6:23" ht="14.4" x14ac:dyDescent="0.3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6:23" ht="14.4" x14ac:dyDescent="0.3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6:23" ht="14.4" x14ac:dyDescent="0.3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6:23" ht="14.4" x14ac:dyDescent="0.3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6:23" ht="14.4" x14ac:dyDescent="0.3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6:23" ht="14.4" x14ac:dyDescent="0.3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6:23" ht="14.4" x14ac:dyDescent="0.3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6:23" ht="14.4" x14ac:dyDescent="0.3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6:23" ht="14.4" x14ac:dyDescent="0.3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6:23" ht="14.4" x14ac:dyDescent="0.3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6:23" ht="14.4" x14ac:dyDescent="0.3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6:23" ht="14.4" x14ac:dyDescent="0.3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6:23" ht="14.4" x14ac:dyDescent="0.3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6:23" ht="14.4" x14ac:dyDescent="0.3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6:23" ht="14.4" x14ac:dyDescent="0.3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6:23" ht="14.4" x14ac:dyDescent="0.3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6:23" ht="14.4" x14ac:dyDescent="0.3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6:23" ht="14.4" x14ac:dyDescent="0.3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6:23" ht="14.4" x14ac:dyDescent="0.3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6:23" ht="14.4" x14ac:dyDescent="0.3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6:23" ht="14.4" x14ac:dyDescent="0.3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6:23" ht="14.4" x14ac:dyDescent="0.3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6:23" ht="14.4" x14ac:dyDescent="0.3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6:23" ht="14.4" x14ac:dyDescent="0.3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6:23" ht="14.4" x14ac:dyDescent="0.3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6:23" ht="14.4" x14ac:dyDescent="0.3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6:23" ht="14.4" x14ac:dyDescent="0.3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6:23" ht="14.4" x14ac:dyDescent="0.3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6:23" ht="14.4" x14ac:dyDescent="0.3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6:23" ht="14.4" x14ac:dyDescent="0.3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6:23" ht="14.4" x14ac:dyDescent="0.3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6:23" ht="14.4" x14ac:dyDescent="0.3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6:23" ht="14.4" x14ac:dyDescent="0.3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6:23" ht="14.4" x14ac:dyDescent="0.3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6:23" ht="14.4" x14ac:dyDescent="0.3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6:23" ht="14.4" x14ac:dyDescent="0.3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6:23" ht="14.4" x14ac:dyDescent="0.3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6:23" ht="14.4" x14ac:dyDescent="0.3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6:23" ht="14.4" x14ac:dyDescent="0.3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6:23" ht="14.4" x14ac:dyDescent="0.3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6:23" ht="14.4" x14ac:dyDescent="0.3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6:23" ht="14.4" x14ac:dyDescent="0.3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6:23" ht="14.4" x14ac:dyDescent="0.3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6:23" ht="14.4" x14ac:dyDescent="0.3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6:23" ht="14.4" x14ac:dyDescent="0.3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6:23" ht="14.4" x14ac:dyDescent="0.3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6:23" ht="14.4" x14ac:dyDescent="0.3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6:23" ht="14.4" x14ac:dyDescent="0.3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6:23" ht="14.4" x14ac:dyDescent="0.3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6:23" ht="14.4" x14ac:dyDescent="0.3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6:23" ht="14.4" x14ac:dyDescent="0.3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6:23" ht="14.4" x14ac:dyDescent="0.3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6:23" ht="14.4" x14ac:dyDescent="0.3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6:23" ht="14.4" x14ac:dyDescent="0.3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6:23" ht="14.4" x14ac:dyDescent="0.3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6:23" ht="14.4" x14ac:dyDescent="0.3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6:23" ht="14.4" x14ac:dyDescent="0.3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6:23" ht="14.4" x14ac:dyDescent="0.3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6:23" ht="14.4" x14ac:dyDescent="0.3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6:23" ht="14.4" x14ac:dyDescent="0.3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6:23" ht="14.4" x14ac:dyDescent="0.3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6:23" ht="14.4" x14ac:dyDescent="0.3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6:23" ht="14.4" x14ac:dyDescent="0.3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6:23" ht="14.4" x14ac:dyDescent="0.3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6:23" ht="14.4" x14ac:dyDescent="0.3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6:23" ht="14.4" x14ac:dyDescent="0.3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6:23" ht="14.4" x14ac:dyDescent="0.3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6:23" ht="14.4" x14ac:dyDescent="0.3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6:23" ht="14.4" x14ac:dyDescent="0.3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6:23" ht="14.4" x14ac:dyDescent="0.3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6:23" ht="14.4" x14ac:dyDescent="0.3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6:23" ht="14.4" x14ac:dyDescent="0.3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6:23" ht="14.4" x14ac:dyDescent="0.3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6:23" ht="14.4" x14ac:dyDescent="0.3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6:23" ht="14.4" x14ac:dyDescent="0.3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6:23" ht="14.4" x14ac:dyDescent="0.3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6:23" ht="14.4" x14ac:dyDescent="0.3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6:23" ht="14.4" x14ac:dyDescent="0.3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6:23" ht="14.4" x14ac:dyDescent="0.3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6:23" ht="14.4" x14ac:dyDescent="0.3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6:23" ht="14.4" x14ac:dyDescent="0.3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6:23" ht="14.4" x14ac:dyDescent="0.3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6:23" ht="14.4" x14ac:dyDescent="0.3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6:23" ht="14.4" x14ac:dyDescent="0.3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6:23" ht="14.4" x14ac:dyDescent="0.3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6:23" ht="14.4" x14ac:dyDescent="0.3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6:23" ht="14.4" x14ac:dyDescent="0.3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6:23" ht="14.4" x14ac:dyDescent="0.3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6:23" ht="14.4" x14ac:dyDescent="0.3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6:23" ht="14.4" x14ac:dyDescent="0.3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6:23" ht="14.4" x14ac:dyDescent="0.3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6:23" ht="14.4" x14ac:dyDescent="0.3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6:23" ht="14.4" x14ac:dyDescent="0.3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6:23" ht="14.4" x14ac:dyDescent="0.3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6:23" ht="14.4" x14ac:dyDescent="0.3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6:23" ht="14.4" x14ac:dyDescent="0.3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6:23" ht="14.4" x14ac:dyDescent="0.3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6:23" ht="14.4" x14ac:dyDescent="0.3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6:23" ht="14.4" x14ac:dyDescent="0.3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6:23" ht="14.4" x14ac:dyDescent="0.3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6:23" ht="14.4" x14ac:dyDescent="0.3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6:23" ht="14.4" x14ac:dyDescent="0.3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6:23" ht="14.4" x14ac:dyDescent="0.3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6:23" ht="14.4" x14ac:dyDescent="0.3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6:23" ht="14.4" x14ac:dyDescent="0.3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6:23" ht="14.4" x14ac:dyDescent="0.3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6:23" ht="14.4" x14ac:dyDescent="0.3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6:23" ht="14.4" x14ac:dyDescent="0.3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6:23" ht="14.4" x14ac:dyDescent="0.3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6:23" ht="14.4" x14ac:dyDescent="0.3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6:23" ht="14.4" x14ac:dyDescent="0.3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6:23" ht="14.4" x14ac:dyDescent="0.3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6:23" ht="14.4" x14ac:dyDescent="0.3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6:23" ht="14.4" x14ac:dyDescent="0.3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6:23" ht="14.4" x14ac:dyDescent="0.3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6:23" ht="14.4" x14ac:dyDescent="0.3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6:23" ht="14.4" x14ac:dyDescent="0.3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6:23" ht="14.4" x14ac:dyDescent="0.3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6:23" ht="14.4" x14ac:dyDescent="0.3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6:23" ht="14.4" x14ac:dyDescent="0.3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6:23" ht="14.4" x14ac:dyDescent="0.3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6:23" ht="14.4" x14ac:dyDescent="0.3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6:23" ht="14.4" x14ac:dyDescent="0.3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6:23" ht="14.4" x14ac:dyDescent="0.3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6:23" ht="14.4" x14ac:dyDescent="0.3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6:23" ht="14.4" x14ac:dyDescent="0.3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6:23" ht="14.4" x14ac:dyDescent="0.3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6:23" ht="14.4" x14ac:dyDescent="0.3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6:23" ht="14.4" x14ac:dyDescent="0.3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6:23" ht="14.4" x14ac:dyDescent="0.3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6:23" ht="14.4" x14ac:dyDescent="0.3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6:23" ht="14.4" x14ac:dyDescent="0.3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6:23" ht="14.4" x14ac:dyDescent="0.3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6:23" ht="14.4" x14ac:dyDescent="0.3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6:23" ht="14.4" x14ac:dyDescent="0.3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6:23" ht="14.4" x14ac:dyDescent="0.3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6:23" ht="14.4" x14ac:dyDescent="0.3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6:23" ht="14.4" x14ac:dyDescent="0.3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6:23" ht="14.4" x14ac:dyDescent="0.3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6:23" ht="14.4" x14ac:dyDescent="0.3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6:23" ht="14.4" x14ac:dyDescent="0.3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6:23" ht="14.4" x14ac:dyDescent="0.3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6:23" ht="14.4" x14ac:dyDescent="0.3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6:23" ht="14.4" x14ac:dyDescent="0.3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6:23" ht="14.4" x14ac:dyDescent="0.3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6:23" ht="14.4" x14ac:dyDescent="0.3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6:23" ht="14.4" x14ac:dyDescent="0.3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6:23" ht="14.4" x14ac:dyDescent="0.3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6:23" ht="14.4" x14ac:dyDescent="0.3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6:23" ht="14.4" x14ac:dyDescent="0.3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6:23" ht="14.4" x14ac:dyDescent="0.3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6:23" ht="14.4" x14ac:dyDescent="0.3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6:23" ht="14.4" x14ac:dyDescent="0.3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6:23" ht="14.4" x14ac:dyDescent="0.3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6:23" ht="14.4" x14ac:dyDescent="0.3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6:23" ht="14.4" x14ac:dyDescent="0.3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6:23" ht="14.4" x14ac:dyDescent="0.3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6:23" ht="14.4" x14ac:dyDescent="0.3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6:23" ht="14.4" x14ac:dyDescent="0.3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6:23" ht="14.4" x14ac:dyDescent="0.3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6:23" ht="14.4" x14ac:dyDescent="0.3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6:23" ht="14.4" x14ac:dyDescent="0.3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6:23" ht="14.4" x14ac:dyDescent="0.3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6:23" ht="14.4" x14ac:dyDescent="0.3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6:23" ht="14.4" x14ac:dyDescent="0.3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6:23" ht="14.4" x14ac:dyDescent="0.3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6:23" ht="14.4" x14ac:dyDescent="0.3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6:23" ht="14.4" x14ac:dyDescent="0.3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6:23" ht="14.4" x14ac:dyDescent="0.3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6:23" ht="14.4" x14ac:dyDescent="0.3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6:23" ht="14.4" x14ac:dyDescent="0.3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6:23" ht="14.4" x14ac:dyDescent="0.3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6:23" ht="14.4" x14ac:dyDescent="0.3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6:23" ht="14.4" x14ac:dyDescent="0.3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6:23" ht="14.4" x14ac:dyDescent="0.3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6:23" ht="14.4" x14ac:dyDescent="0.3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6:23" ht="14.4" x14ac:dyDescent="0.3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6:23" ht="14.4" x14ac:dyDescent="0.3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6:23" ht="14.4" x14ac:dyDescent="0.3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6:23" ht="14.4" x14ac:dyDescent="0.3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6:23" ht="14.4" x14ac:dyDescent="0.3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6:23" ht="14.4" x14ac:dyDescent="0.3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6:23" ht="14.4" x14ac:dyDescent="0.3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6:23" ht="14.4" x14ac:dyDescent="0.3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6:23" ht="14.4" x14ac:dyDescent="0.3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6:23" ht="14.4" x14ac:dyDescent="0.3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6:23" ht="14.4" x14ac:dyDescent="0.3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6:23" ht="14.4" x14ac:dyDescent="0.3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6:23" ht="14.4" x14ac:dyDescent="0.3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6:23" ht="14.4" x14ac:dyDescent="0.3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6:23" ht="14.4" x14ac:dyDescent="0.3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6:23" ht="14.4" x14ac:dyDescent="0.3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6:23" ht="14.4" x14ac:dyDescent="0.3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6:23" ht="14.4" x14ac:dyDescent="0.3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6:23" ht="14.4" x14ac:dyDescent="0.3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6:23" ht="14.4" x14ac:dyDescent="0.3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6:23" ht="14.4" x14ac:dyDescent="0.3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6:23" ht="14.4" x14ac:dyDescent="0.3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6:23" ht="14.4" x14ac:dyDescent="0.3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6:23" ht="14.4" x14ac:dyDescent="0.3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6:23" ht="14.4" x14ac:dyDescent="0.3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6:23" ht="14.4" x14ac:dyDescent="0.3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6:23" ht="14.4" x14ac:dyDescent="0.3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6:23" ht="14.4" x14ac:dyDescent="0.3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6:23" ht="14.4" x14ac:dyDescent="0.3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6:23" ht="14.4" x14ac:dyDescent="0.3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6:23" ht="14.4" x14ac:dyDescent="0.3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6:23" ht="14.4" x14ac:dyDescent="0.3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6:23" ht="14.4" x14ac:dyDescent="0.3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6:23" ht="14.4" x14ac:dyDescent="0.3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6:23" ht="14.4" x14ac:dyDescent="0.3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6:23" ht="14.4" x14ac:dyDescent="0.3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6:23" ht="14.4" x14ac:dyDescent="0.3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6:23" ht="14.4" x14ac:dyDescent="0.3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6:23" ht="14.4" x14ac:dyDescent="0.3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6:23" ht="14.4" x14ac:dyDescent="0.3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6:23" ht="14.4" x14ac:dyDescent="0.3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6:23" ht="14.4" x14ac:dyDescent="0.3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6:23" ht="14.4" x14ac:dyDescent="0.3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6:23" ht="14.4" x14ac:dyDescent="0.3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6:23" ht="14.4" x14ac:dyDescent="0.3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6:23" ht="14.4" x14ac:dyDescent="0.3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6:23" ht="14.4" x14ac:dyDescent="0.3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6:23" ht="14.4" x14ac:dyDescent="0.3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6:23" ht="14.4" x14ac:dyDescent="0.3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6:23" ht="14.4" x14ac:dyDescent="0.3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6:23" ht="14.4" x14ac:dyDescent="0.3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6:23" ht="14.4" x14ac:dyDescent="0.3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6:23" ht="14.4" x14ac:dyDescent="0.3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6:23" ht="14.4" x14ac:dyDescent="0.3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6:23" ht="14.4" x14ac:dyDescent="0.3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6:23" ht="14.4" x14ac:dyDescent="0.3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6:23" ht="14.4" x14ac:dyDescent="0.3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6:23" ht="14.4" x14ac:dyDescent="0.3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6:23" ht="14.4" x14ac:dyDescent="0.3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6:23" ht="14.4" x14ac:dyDescent="0.3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6:23" ht="14.4" x14ac:dyDescent="0.3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6:23" ht="14.4" x14ac:dyDescent="0.3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6:23" ht="14.4" x14ac:dyDescent="0.3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6:23" ht="14.4" x14ac:dyDescent="0.3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6:23" ht="14.4" x14ac:dyDescent="0.3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6:23" ht="14.4" x14ac:dyDescent="0.3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6:23" ht="14.4" x14ac:dyDescent="0.3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6:23" ht="14.4" x14ac:dyDescent="0.3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6:23" ht="14.4" x14ac:dyDescent="0.3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6:23" ht="14.4" x14ac:dyDescent="0.3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6:23" ht="14.4" x14ac:dyDescent="0.3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6:23" ht="14.4" x14ac:dyDescent="0.3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6:23" ht="14.4" x14ac:dyDescent="0.3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6:23" ht="14.4" x14ac:dyDescent="0.3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6:23" ht="14.4" x14ac:dyDescent="0.3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6:23" ht="14.4" x14ac:dyDescent="0.3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6:23" ht="14.4" x14ac:dyDescent="0.3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6:23" ht="14.4" x14ac:dyDescent="0.3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6:23" ht="14.4" x14ac:dyDescent="0.3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6:23" ht="14.4" x14ac:dyDescent="0.3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6:23" ht="14.4" x14ac:dyDescent="0.3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6:23" ht="14.4" x14ac:dyDescent="0.3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6:23" ht="14.4" x14ac:dyDescent="0.3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6:23" ht="14.4" x14ac:dyDescent="0.3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6:23" ht="14.4" x14ac:dyDescent="0.3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6:23" ht="14.4" x14ac:dyDescent="0.3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6:23" ht="14.4" x14ac:dyDescent="0.3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6:23" ht="14.4" x14ac:dyDescent="0.3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6:23" ht="14.4" x14ac:dyDescent="0.3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6:23" ht="14.4" x14ac:dyDescent="0.3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6:23" ht="14.4" x14ac:dyDescent="0.3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6:23" ht="14.4" x14ac:dyDescent="0.3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6:23" ht="14.4" x14ac:dyDescent="0.3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6:23" ht="14.4" x14ac:dyDescent="0.3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6:23" ht="14.4" x14ac:dyDescent="0.3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6:23" ht="14.4" x14ac:dyDescent="0.3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6:23" ht="14.4" x14ac:dyDescent="0.3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6:23" ht="14.4" x14ac:dyDescent="0.3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6:23" ht="14.4" x14ac:dyDescent="0.3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6:23" ht="14.4" x14ac:dyDescent="0.3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6:23" ht="14.4" x14ac:dyDescent="0.3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6:23" ht="14.4" x14ac:dyDescent="0.3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6:23" ht="14.4" x14ac:dyDescent="0.3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6:23" ht="14.4" x14ac:dyDescent="0.3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6:23" ht="14.4" x14ac:dyDescent="0.3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6:23" ht="14.4" x14ac:dyDescent="0.3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6:23" ht="14.4" x14ac:dyDescent="0.3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6:23" ht="14.4" x14ac:dyDescent="0.3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6:23" ht="14.4" x14ac:dyDescent="0.3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6:23" ht="14.4" x14ac:dyDescent="0.3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6:23" ht="14.4" x14ac:dyDescent="0.3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6:23" ht="14.4" x14ac:dyDescent="0.3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6:23" ht="14.4" x14ac:dyDescent="0.3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6:23" ht="14.4" x14ac:dyDescent="0.3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6:23" ht="14.4" x14ac:dyDescent="0.3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6:23" ht="14.4" x14ac:dyDescent="0.3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6:23" ht="14.4" x14ac:dyDescent="0.3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6:23" ht="14.4" x14ac:dyDescent="0.3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6:23" ht="14.4" x14ac:dyDescent="0.3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6:23" ht="14.4" x14ac:dyDescent="0.3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6:23" ht="14.4" x14ac:dyDescent="0.3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6:23" ht="14.4" x14ac:dyDescent="0.3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6:23" ht="14.4" x14ac:dyDescent="0.3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6:23" ht="14.4" x14ac:dyDescent="0.3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6:23" ht="14.4" x14ac:dyDescent="0.3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6:23" ht="14.4" x14ac:dyDescent="0.3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6:23" ht="14.4" x14ac:dyDescent="0.3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6:23" ht="14.4" x14ac:dyDescent="0.3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6:23" ht="14.4" x14ac:dyDescent="0.3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6:23" ht="14.4" x14ac:dyDescent="0.3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6:23" ht="14.4" x14ac:dyDescent="0.3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6:23" ht="14.4" x14ac:dyDescent="0.3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6:23" ht="14.4" x14ac:dyDescent="0.3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6:23" ht="14.4" x14ac:dyDescent="0.3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6:23" ht="14.4" x14ac:dyDescent="0.3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6:23" ht="14.4" x14ac:dyDescent="0.3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6:23" ht="14.4" x14ac:dyDescent="0.3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6:23" ht="14.4" x14ac:dyDescent="0.3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6:23" ht="14.4" x14ac:dyDescent="0.3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6:23" ht="14.4" x14ac:dyDescent="0.3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6:23" ht="14.4" x14ac:dyDescent="0.3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6:23" ht="14.4" x14ac:dyDescent="0.3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6:23" ht="14.4" x14ac:dyDescent="0.3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6:23" ht="14.4" x14ac:dyDescent="0.3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6:23" ht="14.4" x14ac:dyDescent="0.3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6:23" ht="14.4" x14ac:dyDescent="0.3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6:23" ht="14.4" x14ac:dyDescent="0.3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6:23" ht="14.4" x14ac:dyDescent="0.3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6:23" ht="14.4" x14ac:dyDescent="0.3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6:23" ht="14.4" x14ac:dyDescent="0.3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6:23" ht="14.4" x14ac:dyDescent="0.3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6:23" ht="14.4" x14ac:dyDescent="0.3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6:23" ht="14.4" x14ac:dyDescent="0.3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6:23" ht="14.4" x14ac:dyDescent="0.3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6:23" ht="14.4" x14ac:dyDescent="0.3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6:23" ht="14.4" x14ac:dyDescent="0.3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6:23" ht="14.4" x14ac:dyDescent="0.3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6:23" ht="14.4" x14ac:dyDescent="0.3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6:23" ht="14.4" x14ac:dyDescent="0.3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6:23" ht="14.4" x14ac:dyDescent="0.3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6:23" ht="14.4" x14ac:dyDescent="0.3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6:23" ht="14.4" x14ac:dyDescent="0.3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6:23" ht="14.4" x14ac:dyDescent="0.3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6:23" ht="14.4" x14ac:dyDescent="0.3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6:23" ht="14.4" x14ac:dyDescent="0.3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6:23" ht="14.4" x14ac:dyDescent="0.3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6:23" ht="14.4" x14ac:dyDescent="0.3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6:23" ht="14.4" x14ac:dyDescent="0.3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6:23" ht="14.4" x14ac:dyDescent="0.3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6:23" ht="14.4" x14ac:dyDescent="0.3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6:23" ht="14.4" x14ac:dyDescent="0.3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6:23" ht="14.4" x14ac:dyDescent="0.3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6:23" ht="14.4" x14ac:dyDescent="0.3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6:23" ht="14.4" x14ac:dyDescent="0.3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6:23" ht="14.4" x14ac:dyDescent="0.3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6:23" ht="14.4" x14ac:dyDescent="0.3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6:23" ht="14.4" x14ac:dyDescent="0.3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6:23" ht="14.4" x14ac:dyDescent="0.3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6:23" ht="14.4" x14ac:dyDescent="0.3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6:23" ht="14.4" x14ac:dyDescent="0.3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6:23" ht="14.4" x14ac:dyDescent="0.3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6:23" ht="14.4" x14ac:dyDescent="0.3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6:23" ht="14.4" x14ac:dyDescent="0.3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6:23" ht="14.4" x14ac:dyDescent="0.3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6:23" ht="14.4" x14ac:dyDescent="0.3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6:23" ht="14.4" x14ac:dyDescent="0.3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6:23" ht="14.4" x14ac:dyDescent="0.3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6:23" ht="14.4" x14ac:dyDescent="0.3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6:23" ht="14.4" x14ac:dyDescent="0.3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6:23" ht="14.4" x14ac:dyDescent="0.3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6:23" ht="14.4" x14ac:dyDescent="0.3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6:23" ht="14.4" x14ac:dyDescent="0.3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6:23" ht="14.4" x14ac:dyDescent="0.3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6:23" ht="14.4" x14ac:dyDescent="0.3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6:23" ht="14.4" x14ac:dyDescent="0.3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6:23" ht="14.4" x14ac:dyDescent="0.3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6:23" ht="14.4" x14ac:dyDescent="0.3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6:23" ht="14.4" x14ac:dyDescent="0.3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6:23" ht="14.4" x14ac:dyDescent="0.3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6:23" ht="14.4" x14ac:dyDescent="0.3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6:23" ht="14.4" x14ac:dyDescent="0.3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6:23" ht="14.4" x14ac:dyDescent="0.3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6:23" ht="14.4" x14ac:dyDescent="0.3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6:23" ht="14.4" x14ac:dyDescent="0.3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6:23" ht="14.4" x14ac:dyDescent="0.3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6:23" ht="14.4" x14ac:dyDescent="0.3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6:23" ht="14.4" x14ac:dyDescent="0.3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6:23" ht="14.4" x14ac:dyDescent="0.3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6:23" ht="14.4" x14ac:dyDescent="0.3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6:23" ht="14.4" x14ac:dyDescent="0.3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6:23" ht="14.4" x14ac:dyDescent="0.3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6:23" ht="14.4" x14ac:dyDescent="0.3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6:23" ht="14.4" x14ac:dyDescent="0.3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6:23" ht="14.4" x14ac:dyDescent="0.3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6:23" ht="14.4" x14ac:dyDescent="0.3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6:23" ht="14.4" x14ac:dyDescent="0.3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6:23" ht="14.4" x14ac:dyDescent="0.3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6:23" ht="14.4" x14ac:dyDescent="0.3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6:23" ht="14.4" x14ac:dyDescent="0.3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6:23" ht="14.4" x14ac:dyDescent="0.3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6:23" ht="14.4" x14ac:dyDescent="0.3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6:23" ht="14.4" x14ac:dyDescent="0.3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6:23" ht="14.4" x14ac:dyDescent="0.3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6:23" ht="14.4" x14ac:dyDescent="0.3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6:23" ht="14.4" x14ac:dyDescent="0.3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6:23" ht="14.4" x14ac:dyDescent="0.3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6:23" ht="14.4" x14ac:dyDescent="0.3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6:23" ht="14.4" x14ac:dyDescent="0.3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6:23" ht="14.4" x14ac:dyDescent="0.3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6:23" ht="14.4" x14ac:dyDescent="0.3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6:23" ht="14.4" x14ac:dyDescent="0.3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6:23" ht="14.4" x14ac:dyDescent="0.3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6:23" ht="14.4" x14ac:dyDescent="0.3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6:23" ht="14.4" x14ac:dyDescent="0.3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6:23" ht="14.4" x14ac:dyDescent="0.3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6:23" ht="14.4" x14ac:dyDescent="0.3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6:23" ht="14.4" x14ac:dyDescent="0.3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6:23" ht="14.4" x14ac:dyDescent="0.3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6:23" ht="14.4" x14ac:dyDescent="0.3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6:23" ht="14.4" x14ac:dyDescent="0.3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6:23" ht="14.4" x14ac:dyDescent="0.3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6:23" ht="14.4" x14ac:dyDescent="0.3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6:23" ht="14.4" x14ac:dyDescent="0.3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6:23" ht="14.4" x14ac:dyDescent="0.3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6:23" ht="14.4" x14ac:dyDescent="0.3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6:23" ht="14.4" x14ac:dyDescent="0.3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6:23" ht="14.4" x14ac:dyDescent="0.3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6:23" ht="14.4" x14ac:dyDescent="0.3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6:23" ht="14.4" x14ac:dyDescent="0.3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6:23" ht="14.4" x14ac:dyDescent="0.3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6:23" ht="14.4" x14ac:dyDescent="0.3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6:23" ht="14.4" x14ac:dyDescent="0.3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6:23" ht="14.4" x14ac:dyDescent="0.3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6:23" ht="14.4" x14ac:dyDescent="0.3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6:23" ht="14.4" x14ac:dyDescent="0.3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6:23" ht="14.4" x14ac:dyDescent="0.3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6:23" ht="14.4" x14ac:dyDescent="0.3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6:23" ht="14.4" x14ac:dyDescent="0.3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6:23" ht="14.4" x14ac:dyDescent="0.3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6:23" ht="14.4" x14ac:dyDescent="0.3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6:23" ht="14.4" x14ac:dyDescent="0.3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6:23" ht="14.4" x14ac:dyDescent="0.3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6:23" ht="14.4" x14ac:dyDescent="0.3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6:23" ht="14.4" x14ac:dyDescent="0.3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6:23" ht="14.4" x14ac:dyDescent="0.3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6:23" ht="14.4" x14ac:dyDescent="0.3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6:23" ht="14.4" x14ac:dyDescent="0.3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6:23" ht="14.4" x14ac:dyDescent="0.3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6:23" ht="14.4" x14ac:dyDescent="0.3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6:23" ht="14.4" x14ac:dyDescent="0.3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6:23" ht="14.4" x14ac:dyDescent="0.3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6:23" ht="14.4" x14ac:dyDescent="0.3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6:23" ht="14.4" x14ac:dyDescent="0.3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6:23" ht="14.4" x14ac:dyDescent="0.3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6:23" ht="14.4" x14ac:dyDescent="0.3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6:23" ht="14.4" x14ac:dyDescent="0.3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6:23" ht="14.4" x14ac:dyDescent="0.3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6:23" ht="14.4" x14ac:dyDescent="0.3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6:23" ht="14.4" x14ac:dyDescent="0.3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6:23" ht="14.4" x14ac:dyDescent="0.3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6:23" ht="14.4" x14ac:dyDescent="0.3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6:23" ht="14.4" x14ac:dyDescent="0.3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6:23" ht="14.4" x14ac:dyDescent="0.3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6:23" ht="14.4" x14ac:dyDescent="0.3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6:23" ht="14.4" x14ac:dyDescent="0.3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6:23" ht="14.4" x14ac:dyDescent="0.3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6:23" ht="14.4" x14ac:dyDescent="0.3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6:23" ht="14.4" x14ac:dyDescent="0.3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6:23" ht="14.4" x14ac:dyDescent="0.3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6:23" ht="14.4" x14ac:dyDescent="0.3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6:23" ht="14.4" x14ac:dyDescent="0.3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6:23" ht="14.4" x14ac:dyDescent="0.3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6:23" ht="14.4" x14ac:dyDescent="0.3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6:23" ht="14.4" x14ac:dyDescent="0.3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6:23" ht="14.4" x14ac:dyDescent="0.3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6:23" ht="14.4" x14ac:dyDescent="0.3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6:23" ht="14.4" x14ac:dyDescent="0.3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6:23" ht="14.4" x14ac:dyDescent="0.3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6:23" ht="14.4" x14ac:dyDescent="0.3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6:23" ht="14.4" x14ac:dyDescent="0.3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6:23" ht="14.4" x14ac:dyDescent="0.3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6:23" ht="14.4" x14ac:dyDescent="0.3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6:23" ht="14.4" x14ac:dyDescent="0.3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6:23" ht="14.4" x14ac:dyDescent="0.3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6:23" ht="14.4" x14ac:dyDescent="0.3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6:23" ht="14.4" x14ac:dyDescent="0.3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6:23" ht="14.4" x14ac:dyDescent="0.3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6:23" ht="14.4" x14ac:dyDescent="0.3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6:23" ht="14.4" x14ac:dyDescent="0.3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6:23" ht="14.4" x14ac:dyDescent="0.3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6:23" ht="14.4" x14ac:dyDescent="0.3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6:23" ht="14.4" x14ac:dyDescent="0.3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6:23" ht="14.4" x14ac:dyDescent="0.3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6:23" ht="14.4" x14ac:dyDescent="0.3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6:23" ht="14.4" x14ac:dyDescent="0.3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6:23" ht="14.4" x14ac:dyDescent="0.3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6:23" ht="14.4" x14ac:dyDescent="0.3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6:23" ht="14.4" x14ac:dyDescent="0.3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6:23" ht="14.4" x14ac:dyDescent="0.3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6:23" ht="14.4" x14ac:dyDescent="0.3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6:23" ht="14.4" x14ac:dyDescent="0.3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6:23" ht="14.4" x14ac:dyDescent="0.3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6:23" ht="14.4" x14ac:dyDescent="0.3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6:23" ht="14.4" x14ac:dyDescent="0.3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6:23" ht="14.4" x14ac:dyDescent="0.3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6:23" ht="14.4" x14ac:dyDescent="0.3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6:23" ht="14.4" x14ac:dyDescent="0.3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6:23" ht="14.4" x14ac:dyDescent="0.3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6:23" ht="14.4" x14ac:dyDescent="0.3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6:23" ht="14.4" x14ac:dyDescent="0.3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6:23" ht="14.4" x14ac:dyDescent="0.3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6:23" ht="14.4" x14ac:dyDescent="0.3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6:23" ht="14.4" x14ac:dyDescent="0.3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6:23" ht="14.4" x14ac:dyDescent="0.3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6:23" ht="14.4" x14ac:dyDescent="0.3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6:23" ht="14.4" x14ac:dyDescent="0.3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6:23" ht="14.4" x14ac:dyDescent="0.3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6:23" ht="14.4" x14ac:dyDescent="0.3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6:23" ht="14.4" x14ac:dyDescent="0.3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6:23" ht="14.4" x14ac:dyDescent="0.3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6:23" ht="14.4" x14ac:dyDescent="0.3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6:23" ht="14.4" x14ac:dyDescent="0.3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6:23" ht="14.4" x14ac:dyDescent="0.3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6:23" ht="14.4" x14ac:dyDescent="0.3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6:23" ht="14.4" x14ac:dyDescent="0.3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6:23" ht="14.4" x14ac:dyDescent="0.3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6:23" ht="14.4" x14ac:dyDescent="0.3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6:23" ht="14.4" x14ac:dyDescent="0.3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6:23" ht="14.4" x14ac:dyDescent="0.3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6:23" ht="14.4" x14ac:dyDescent="0.3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6:23" ht="14.4" x14ac:dyDescent="0.3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6:23" ht="14.4" x14ac:dyDescent="0.3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6:23" ht="14.4" x14ac:dyDescent="0.3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6:23" ht="14.4" x14ac:dyDescent="0.3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6:23" ht="14.4" x14ac:dyDescent="0.3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6:23" ht="14.4" x14ac:dyDescent="0.3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6:23" ht="14.4" x14ac:dyDescent="0.3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6:23" ht="14.4" x14ac:dyDescent="0.3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6:23" ht="14.4" x14ac:dyDescent="0.3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6:23" ht="14.4" x14ac:dyDescent="0.3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6:23" ht="14.4" x14ac:dyDescent="0.3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6:23" ht="14.4" x14ac:dyDescent="0.3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6:23" ht="14.4" x14ac:dyDescent="0.3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6:23" ht="14.4" x14ac:dyDescent="0.3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6:23" ht="14.4" x14ac:dyDescent="0.3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6:23" ht="14.4" x14ac:dyDescent="0.3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6:23" ht="14.4" x14ac:dyDescent="0.3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6:23" ht="14.4" x14ac:dyDescent="0.3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6:23" ht="14.4" x14ac:dyDescent="0.3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6:23" ht="14.4" x14ac:dyDescent="0.3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6:23" ht="14.4" x14ac:dyDescent="0.3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6:23" ht="14.4" x14ac:dyDescent="0.3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6:23" ht="14.4" x14ac:dyDescent="0.3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6:23" ht="14.4" x14ac:dyDescent="0.3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6:23" ht="14.4" x14ac:dyDescent="0.3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6:23" ht="14.4" x14ac:dyDescent="0.3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6:23" ht="14.4" x14ac:dyDescent="0.3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6:23" ht="14.4" x14ac:dyDescent="0.3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6:23" ht="14.4" x14ac:dyDescent="0.3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6:23" ht="14.4" x14ac:dyDescent="0.3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6:23" ht="14.4" x14ac:dyDescent="0.3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6:23" ht="14.4" x14ac:dyDescent="0.3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6:23" ht="14.4" x14ac:dyDescent="0.3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6:23" ht="14.4" x14ac:dyDescent="0.3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6:23" ht="14.4" x14ac:dyDescent="0.3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6:23" ht="14.4" x14ac:dyDescent="0.3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6:23" ht="14.4" x14ac:dyDescent="0.3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6:23" ht="14.4" x14ac:dyDescent="0.3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6:23" ht="14.4" x14ac:dyDescent="0.3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6:23" ht="14.4" x14ac:dyDescent="0.3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6:23" ht="14.4" x14ac:dyDescent="0.3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6:23" ht="14.4" x14ac:dyDescent="0.3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6:23" ht="14.4" x14ac:dyDescent="0.3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6:23" ht="14.4" x14ac:dyDescent="0.3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6:23" ht="14.4" x14ac:dyDescent="0.3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6:23" ht="14.4" x14ac:dyDescent="0.3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6:23" ht="14.4" x14ac:dyDescent="0.3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6:23" ht="14.4" x14ac:dyDescent="0.3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6:23" ht="14.4" x14ac:dyDescent="0.3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3" ht="14.4" x14ac:dyDescent="0.3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3" ht="14.4" x14ac:dyDescent="0.3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3" ht="14.4" x14ac:dyDescent="0.3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3" ht="14.4" x14ac:dyDescent="0.3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3" ht="14.4" x14ac:dyDescent="0.3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3" ht="14.4" x14ac:dyDescent="0.3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3" ht="14.4" x14ac:dyDescent="0.3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3" ht="14.4" x14ac:dyDescent="0.3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3" ht="14.4" x14ac:dyDescent="0.3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3" ht="14.4" x14ac:dyDescent="0.3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3" ht="14.4" x14ac:dyDescent="0.3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ht="14.4" x14ac:dyDescent="0.3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ht="14.4" x14ac:dyDescent="0.3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ht="14.4" x14ac:dyDescent="0.3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ht="14.4" x14ac:dyDescent="0.3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ht="14.4" x14ac:dyDescent="0.3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ht="14.4" x14ac:dyDescent="0.3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ht="14.4" x14ac:dyDescent="0.3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ht="14.4" x14ac:dyDescent="0.3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ht="14.4" x14ac:dyDescent="0.3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ht="14.4" x14ac:dyDescent="0.3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ht="14.4" x14ac:dyDescent="0.3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ht="14.4" x14ac:dyDescent="0.3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ht="14.4" x14ac:dyDescent="0.3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ht="14.4" x14ac:dyDescent="0.3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ht="14.4" x14ac:dyDescent="0.3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ht="14.4" x14ac:dyDescent="0.3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ht="14.4" x14ac:dyDescent="0.3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ht="14.4" x14ac:dyDescent="0.3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ht="14.4" x14ac:dyDescent="0.3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ht="14.4" x14ac:dyDescent="0.3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ht="14.4" x14ac:dyDescent="0.3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ht="14.4" x14ac:dyDescent="0.3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ht="14.4" x14ac:dyDescent="0.3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ht="14.4" x14ac:dyDescent="0.3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ht="14.4" x14ac:dyDescent="0.3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ht="14.4" x14ac:dyDescent="0.3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ht="14.4" x14ac:dyDescent="0.3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ht="14.4" x14ac:dyDescent="0.3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ht="14.4" x14ac:dyDescent="0.3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ht="14.4" x14ac:dyDescent="0.3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ht="14.4" x14ac:dyDescent="0.3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ht="14.4" x14ac:dyDescent="0.3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ht="14.4" x14ac:dyDescent="0.3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ht="14.4" x14ac:dyDescent="0.3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ht="14.4" x14ac:dyDescent="0.3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ht="14.4" x14ac:dyDescent="0.3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ht="14.4" x14ac:dyDescent="0.3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ht="14.4" x14ac:dyDescent="0.3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ht="14.4" x14ac:dyDescent="0.3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ht="14.4" x14ac:dyDescent="0.3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ht="14.4" x14ac:dyDescent="0.3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ht="14.4" x14ac:dyDescent="0.3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ht="14.4" x14ac:dyDescent="0.3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ht="14.4" x14ac:dyDescent="0.3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ht="14.4" x14ac:dyDescent="0.3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ht="14.4" x14ac:dyDescent="0.3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ht="14.4" x14ac:dyDescent="0.3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ht="14.4" x14ac:dyDescent="0.3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ht="14.4" x14ac:dyDescent="0.3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ht="14.4" x14ac:dyDescent="0.3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ht="14.4" x14ac:dyDescent="0.3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ht="14.4" x14ac:dyDescent="0.3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ht="14.4" x14ac:dyDescent="0.3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ht="14.4" x14ac:dyDescent="0.3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ht="14.4" x14ac:dyDescent="0.3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ht="14.4" x14ac:dyDescent="0.3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ht="14.4" x14ac:dyDescent="0.3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ht="14.4" x14ac:dyDescent="0.3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ht="14.4" x14ac:dyDescent="0.3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ht="14.4" x14ac:dyDescent="0.3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ht="14.4" x14ac:dyDescent="0.3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ht="14.4" x14ac:dyDescent="0.3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ht="14.4" x14ac:dyDescent="0.3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ht="14.4" x14ac:dyDescent="0.3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ht="14.4" x14ac:dyDescent="0.3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ht="14.4" x14ac:dyDescent="0.3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ht="14.4" x14ac:dyDescent="0.3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ht="14.4" x14ac:dyDescent="0.3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ht="14.4" x14ac:dyDescent="0.3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ht="14.4" x14ac:dyDescent="0.3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ht="14.4" x14ac:dyDescent="0.3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ht="14.4" x14ac:dyDescent="0.3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ht="14.4" x14ac:dyDescent="0.3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ht="14.4" x14ac:dyDescent="0.3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ht="14.4" x14ac:dyDescent="0.3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ht="14.4" x14ac:dyDescent="0.3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ht="14.4" x14ac:dyDescent="0.3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ht="14.4" x14ac:dyDescent="0.3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ht="14.4" x14ac:dyDescent="0.3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ht="14.4" x14ac:dyDescent="0.3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ht="14.4" x14ac:dyDescent="0.3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ht="14.4" x14ac:dyDescent="0.3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ht="14.4" x14ac:dyDescent="0.3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ht="14.4" x14ac:dyDescent="0.3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ht="14.4" x14ac:dyDescent="0.3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ht="14.4" x14ac:dyDescent="0.3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ht="14.4" x14ac:dyDescent="0.3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ht="14.4" x14ac:dyDescent="0.3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ht="14.4" x14ac:dyDescent="0.3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ht="14.4" x14ac:dyDescent="0.3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ht="14.4" x14ac:dyDescent="0.3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ht="14.4" x14ac:dyDescent="0.3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ht="14.4" x14ac:dyDescent="0.3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ht="14.4" x14ac:dyDescent="0.3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ht="14.4" x14ac:dyDescent="0.3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ht="14.4" x14ac:dyDescent="0.3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ht="14.4" x14ac:dyDescent="0.3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ht="14.4" x14ac:dyDescent="0.3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ht="14.4" x14ac:dyDescent="0.3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ht="14.4" x14ac:dyDescent="0.3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ht="14.4" x14ac:dyDescent="0.3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ht="14.4" x14ac:dyDescent="0.3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ht="14.4" x14ac:dyDescent="0.3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ht="14.4" x14ac:dyDescent="0.3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ht="14.4" x14ac:dyDescent="0.3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ht="14.4" x14ac:dyDescent="0.3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ht="14.4" x14ac:dyDescent="0.3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ht="14.4" x14ac:dyDescent="0.3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ht="14.4" x14ac:dyDescent="0.3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ht="14.4" x14ac:dyDescent="0.3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ht="14.4" x14ac:dyDescent="0.3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ht="14.4" x14ac:dyDescent="0.3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ht="14.4" x14ac:dyDescent="0.3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ht="14.4" x14ac:dyDescent="0.3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ht="14.4" x14ac:dyDescent="0.3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ht="14.4" x14ac:dyDescent="0.3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ht="14.4" x14ac:dyDescent="0.3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ht="14.4" x14ac:dyDescent="0.3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ht="14.4" x14ac:dyDescent="0.3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ht="14.4" x14ac:dyDescent="0.3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ht="14.4" x14ac:dyDescent="0.3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ht="14.4" x14ac:dyDescent="0.3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ht="14.4" x14ac:dyDescent="0.3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ht="14.4" x14ac:dyDescent="0.3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ht="14.4" x14ac:dyDescent="0.3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ht="14.4" x14ac:dyDescent="0.3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ht="14.4" x14ac:dyDescent="0.3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ht="14.4" x14ac:dyDescent="0.3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ht="14.4" x14ac:dyDescent="0.3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ht="14.4" x14ac:dyDescent="0.3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ht="14.4" x14ac:dyDescent="0.3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ht="14.4" x14ac:dyDescent="0.3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ht="14.4" x14ac:dyDescent="0.3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ht="14.4" x14ac:dyDescent="0.3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ht="14.4" x14ac:dyDescent="0.3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ht="14.4" x14ac:dyDescent="0.3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ht="14.4" x14ac:dyDescent="0.3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ht="14.4" x14ac:dyDescent="0.3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ht="14.4" x14ac:dyDescent="0.3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ht="14.4" x14ac:dyDescent="0.3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ht="14.4" x14ac:dyDescent="0.3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ht="14.4" x14ac:dyDescent="0.3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ht="14.4" x14ac:dyDescent="0.3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ht="14.4" x14ac:dyDescent="0.3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ht="14.4" x14ac:dyDescent="0.3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ht="14.4" x14ac:dyDescent="0.3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ht="14.4" x14ac:dyDescent="0.3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ht="14.4" x14ac:dyDescent="0.3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ht="14.4" x14ac:dyDescent="0.3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ht="14.4" x14ac:dyDescent="0.3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ht="14.4" x14ac:dyDescent="0.3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ht="14.4" x14ac:dyDescent="0.3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ht="14.4" x14ac:dyDescent="0.3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ht="14.4" x14ac:dyDescent="0.3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ht="14.4" x14ac:dyDescent="0.3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ht="14.4" x14ac:dyDescent="0.3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ht="14.4" x14ac:dyDescent="0.3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ht="14.4" x14ac:dyDescent="0.3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ht="14.4" x14ac:dyDescent="0.3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ht="14.4" x14ac:dyDescent="0.3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ht="14.4" x14ac:dyDescent="0.3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ht="14.4" x14ac:dyDescent="0.3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ht="14.4" x14ac:dyDescent="0.3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ht="14.4" x14ac:dyDescent="0.3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ht="14.4" x14ac:dyDescent="0.3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ht="14.4" x14ac:dyDescent="0.3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ht="14.4" x14ac:dyDescent="0.3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ht="14.4" x14ac:dyDescent="0.3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ht="14.4" x14ac:dyDescent="0.3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ht="14.4" x14ac:dyDescent="0.3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ht="14.4" x14ac:dyDescent="0.3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ht="14.4" x14ac:dyDescent="0.3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ht="14.4" x14ac:dyDescent="0.3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ht="14.4" x14ac:dyDescent="0.3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ht="14.4" x14ac:dyDescent="0.3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ht="14.4" x14ac:dyDescent="0.3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ht="14.4" x14ac:dyDescent="0.3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ht="14.4" x14ac:dyDescent="0.3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ht="14.4" x14ac:dyDescent="0.3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ht="14.4" x14ac:dyDescent="0.3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ht="14.4" x14ac:dyDescent="0.3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ht="14.4" x14ac:dyDescent="0.3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ht="14.4" x14ac:dyDescent="0.3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ht="14.4" x14ac:dyDescent="0.3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ht="14.4" x14ac:dyDescent="0.3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ht="14.4" x14ac:dyDescent="0.3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ht="14.4" x14ac:dyDescent="0.3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ht="14.4" x14ac:dyDescent="0.3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ht="14.4" x14ac:dyDescent="0.3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ht="14.4" x14ac:dyDescent="0.3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ht="14.4" x14ac:dyDescent="0.3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ht="14.4" x14ac:dyDescent="0.3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ht="14.4" x14ac:dyDescent="0.3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ht="14.4" x14ac:dyDescent="0.3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ht="14.4" x14ac:dyDescent="0.3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ht="14.4" x14ac:dyDescent="0.3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ht="14.4" x14ac:dyDescent="0.3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ht="14.4" x14ac:dyDescent="0.3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ht="14.4" x14ac:dyDescent="0.3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ht="14.4" x14ac:dyDescent="0.3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ht="14.4" x14ac:dyDescent="0.3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ht="14.4" x14ac:dyDescent="0.3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ht="14.4" x14ac:dyDescent="0.3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ht="14.4" x14ac:dyDescent="0.3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ht="14.4" x14ac:dyDescent="0.3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ht="14.4" x14ac:dyDescent="0.3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ht="14.4" x14ac:dyDescent="0.3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ht="14.4" x14ac:dyDescent="0.3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ht="14.4" x14ac:dyDescent="0.3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ht="14.4" x14ac:dyDescent="0.3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ht="14.4" x14ac:dyDescent="0.3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ht="14.4" x14ac:dyDescent="0.3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ht="14.4" x14ac:dyDescent="0.3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ht="14.4" x14ac:dyDescent="0.3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ht="14.4" x14ac:dyDescent="0.3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ht="14.4" x14ac:dyDescent="0.3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ht="14.4" x14ac:dyDescent="0.3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ht="14.4" x14ac:dyDescent="0.3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ht="14.4" x14ac:dyDescent="0.3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ht="14.4" x14ac:dyDescent="0.3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ht="14.4" x14ac:dyDescent="0.3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ht="14.4" x14ac:dyDescent="0.3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ht="14.4" x14ac:dyDescent="0.3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ht="14.4" x14ac:dyDescent="0.3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ht="14.4" x14ac:dyDescent="0.3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ht="14.4" x14ac:dyDescent="0.3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ht="14.4" x14ac:dyDescent="0.3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ht="14.4" x14ac:dyDescent="0.3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ht="14.4" x14ac:dyDescent="0.3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ht="14.4" x14ac:dyDescent="0.3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ht="14.4" x14ac:dyDescent="0.3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ht="14.4" x14ac:dyDescent="0.3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ht="14.4" x14ac:dyDescent="0.3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ht="14.4" x14ac:dyDescent="0.3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ht="14.4" x14ac:dyDescent="0.3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ht="14.4" x14ac:dyDescent="0.3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ht="14.4" x14ac:dyDescent="0.3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ht="14.4" x14ac:dyDescent="0.3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ht="14.4" x14ac:dyDescent="0.3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ht="14.4" x14ac:dyDescent="0.3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ht="14.4" x14ac:dyDescent="0.3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ht="14.4" x14ac:dyDescent="0.3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ht="14.4" x14ac:dyDescent="0.3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ht="14.4" x14ac:dyDescent="0.3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ht="14.4" x14ac:dyDescent="0.3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ht="14.4" x14ac:dyDescent="0.3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ht="14.4" x14ac:dyDescent="0.3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ht="14.4" x14ac:dyDescent="0.3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ht="14.4" x14ac:dyDescent="0.3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ht="14.4" x14ac:dyDescent="0.3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ht="14.4" x14ac:dyDescent="0.3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ht="14.4" x14ac:dyDescent="0.3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ht="14.4" x14ac:dyDescent="0.3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ht="14.4" x14ac:dyDescent="0.3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ht="14.4" x14ac:dyDescent="0.3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ht="14.4" x14ac:dyDescent="0.3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ht="14.4" x14ac:dyDescent="0.3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ht="14.4" x14ac:dyDescent="0.3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ht="14.4" x14ac:dyDescent="0.3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ht="14.4" x14ac:dyDescent="0.3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ht="14.4" x14ac:dyDescent="0.3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ht="14.4" x14ac:dyDescent="0.3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ht="14.4" x14ac:dyDescent="0.3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ht="14.4" x14ac:dyDescent="0.3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ht="14.4" x14ac:dyDescent="0.3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ht="14.4" x14ac:dyDescent="0.3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ht="14.4" x14ac:dyDescent="0.3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ht="14.4" x14ac:dyDescent="0.3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ht="14.4" x14ac:dyDescent="0.3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ht="14.4" x14ac:dyDescent="0.3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ht="14.4" x14ac:dyDescent="0.3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ht="14.4" x14ac:dyDescent="0.3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ht="14.4" x14ac:dyDescent="0.3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ht="14.4" x14ac:dyDescent="0.3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ht="14.4" x14ac:dyDescent="0.3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ht="14.4" x14ac:dyDescent="0.3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ht="14.4" x14ac:dyDescent="0.3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ht="14.4" x14ac:dyDescent="0.3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ht="14.4" x14ac:dyDescent="0.3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ht="14.4" x14ac:dyDescent="0.3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ht="14.4" x14ac:dyDescent="0.3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ht="14.4" x14ac:dyDescent="0.3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ht="14.4" x14ac:dyDescent="0.3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ht="14.4" x14ac:dyDescent="0.3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ht="14.4" x14ac:dyDescent="0.3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ht="14.4" x14ac:dyDescent="0.3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ht="14.4" x14ac:dyDescent="0.3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ht="14.4" x14ac:dyDescent="0.3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ht="14.4" x14ac:dyDescent="0.3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ht="14.4" x14ac:dyDescent="0.3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ht="14.4" x14ac:dyDescent="0.3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ht="14.4" x14ac:dyDescent="0.3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ht="14.4" x14ac:dyDescent="0.3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ht="14.4" x14ac:dyDescent="0.3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ht="14.4" x14ac:dyDescent="0.3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ht="14.4" x14ac:dyDescent="0.3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ht="14.4" x14ac:dyDescent="0.3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ht="14.4" x14ac:dyDescent="0.3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ht="14.4" x14ac:dyDescent="0.3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ht="14.4" x14ac:dyDescent="0.3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ht="14.4" x14ac:dyDescent="0.3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ht="14.4" x14ac:dyDescent="0.3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ht="14.4" x14ac:dyDescent="0.3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ht="14.4" x14ac:dyDescent="0.3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ht="14.4" x14ac:dyDescent="0.3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ht="14.4" x14ac:dyDescent="0.3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ht="14.4" x14ac:dyDescent="0.3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ht="14.4" x14ac:dyDescent="0.3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ht="14.4" x14ac:dyDescent="0.3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ht="14.4" x14ac:dyDescent="0.3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ht="14.4" x14ac:dyDescent="0.3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ht="14.4" x14ac:dyDescent="0.3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ht="14.4" x14ac:dyDescent="0.3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ht="14.4" x14ac:dyDescent="0.3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ht="14.4" x14ac:dyDescent="0.3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ht="14.4" x14ac:dyDescent="0.3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ht="14.4" x14ac:dyDescent="0.3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ht="14.4" x14ac:dyDescent="0.3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ht="14.4" x14ac:dyDescent="0.3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ht="14.4" x14ac:dyDescent="0.3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ht="14.4" x14ac:dyDescent="0.3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ht="14.4" x14ac:dyDescent="0.3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ht="14.4" x14ac:dyDescent="0.3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ht="14.4" x14ac:dyDescent="0.3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ht="14.4" x14ac:dyDescent="0.3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ht="14.4" x14ac:dyDescent="0.3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ht="14.4" x14ac:dyDescent="0.3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ht="14.4" x14ac:dyDescent="0.3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ht="14.4" x14ac:dyDescent="0.3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ht="14.4" x14ac:dyDescent="0.3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ht="14.4" x14ac:dyDescent="0.3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ht="14.4" x14ac:dyDescent="0.3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ht="14.4" x14ac:dyDescent="0.3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ht="14.4" x14ac:dyDescent="0.3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ht="14.4" x14ac:dyDescent="0.3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ht="14.4" x14ac:dyDescent="0.3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ht="14.4" x14ac:dyDescent="0.3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ht="14.4" x14ac:dyDescent="0.3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ht="14.4" x14ac:dyDescent="0.3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ht="14.4" x14ac:dyDescent="0.3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ht="14.4" x14ac:dyDescent="0.3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ht="14.4" x14ac:dyDescent="0.3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ht="14.4" x14ac:dyDescent="0.3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ht="14.4" x14ac:dyDescent="0.3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ht="14.4" x14ac:dyDescent="0.3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ht="14.4" x14ac:dyDescent="0.3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ht="14.4" x14ac:dyDescent="0.3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ht="14.4" x14ac:dyDescent="0.3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ht="14.4" x14ac:dyDescent="0.3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ht="14.4" x14ac:dyDescent="0.3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ht="14.4" x14ac:dyDescent="0.3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ht="14.4" x14ac:dyDescent="0.3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ht="14.4" x14ac:dyDescent="0.3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ht="14.4" x14ac:dyDescent="0.3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ht="14.4" x14ac:dyDescent="0.3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ht="14.4" x14ac:dyDescent="0.3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ht="14.4" x14ac:dyDescent="0.3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ht="14.4" x14ac:dyDescent="0.3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ht="14.4" x14ac:dyDescent="0.3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ht="14.4" x14ac:dyDescent="0.3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ht="14.4" x14ac:dyDescent="0.3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ht="14.4" x14ac:dyDescent="0.3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ht="14.4" x14ac:dyDescent="0.3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ht="14.4" x14ac:dyDescent="0.3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ht="14.4" x14ac:dyDescent="0.3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ht="14.4" x14ac:dyDescent="0.3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ht="14.4" x14ac:dyDescent="0.3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ht="14.4" x14ac:dyDescent="0.3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ht="14.4" x14ac:dyDescent="0.3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ht="14.4" x14ac:dyDescent="0.3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ht="14.4" x14ac:dyDescent="0.3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ht="14.4" x14ac:dyDescent="0.3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ht="14.4" x14ac:dyDescent="0.3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ht="14.4" x14ac:dyDescent="0.3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ht="14.4" x14ac:dyDescent="0.3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ht="14.4" x14ac:dyDescent="0.3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ht="14.4" x14ac:dyDescent="0.3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ht="14.4" x14ac:dyDescent="0.3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ht="14.4" x14ac:dyDescent="0.3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ht="14.4" x14ac:dyDescent="0.3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ht="14.4" x14ac:dyDescent="0.3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ht="14.4" x14ac:dyDescent="0.3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ht="14.4" x14ac:dyDescent="0.3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ht="14.4" x14ac:dyDescent="0.3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ht="14.4" x14ac:dyDescent="0.3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ht="14.4" x14ac:dyDescent="0.3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ht="14.4" x14ac:dyDescent="0.3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ht="14.4" x14ac:dyDescent="0.3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ht="14.4" x14ac:dyDescent="0.3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ht="14.4" x14ac:dyDescent="0.3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ht="14.4" x14ac:dyDescent="0.3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ht="14.4" x14ac:dyDescent="0.3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ht="14.4" x14ac:dyDescent="0.3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ht="14.4" x14ac:dyDescent="0.3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ht="14.4" x14ac:dyDescent="0.3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ht="14.4" x14ac:dyDescent="0.3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ht="14.4" x14ac:dyDescent="0.3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ht="14.4" x14ac:dyDescent="0.3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ht="14.4" x14ac:dyDescent="0.3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ht="14.4" x14ac:dyDescent="0.3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ht="14.4" x14ac:dyDescent="0.3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ht="14.4" x14ac:dyDescent="0.3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ht="14.4" x14ac:dyDescent="0.3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ht="14.4" x14ac:dyDescent="0.3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ht="14.4" x14ac:dyDescent="0.3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ht="14.4" x14ac:dyDescent="0.3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ht="14.4" x14ac:dyDescent="0.3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ht="14.4" x14ac:dyDescent="0.3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ht="14.4" x14ac:dyDescent="0.3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ht="14.4" x14ac:dyDescent="0.3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ht="14.4" x14ac:dyDescent="0.3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ht="14.4" x14ac:dyDescent="0.3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ht="14.4" x14ac:dyDescent="0.3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ht="14.4" x14ac:dyDescent="0.3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ht="14.4" x14ac:dyDescent="0.3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ht="14.4" x14ac:dyDescent="0.3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ht="14.4" x14ac:dyDescent="0.3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ht="14.4" x14ac:dyDescent="0.3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ht="14.4" x14ac:dyDescent="0.3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ht="14.4" x14ac:dyDescent="0.3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ht="14.4" x14ac:dyDescent="0.3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ht="14.4" x14ac:dyDescent="0.3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ht="14.4" x14ac:dyDescent="0.3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ht="14.4" x14ac:dyDescent="0.3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ht="14.4" x14ac:dyDescent="0.3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ht="14.4" x14ac:dyDescent="0.3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ht="14.4" x14ac:dyDescent="0.3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ht="14.4" x14ac:dyDescent="0.3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ht="14.4" x14ac:dyDescent="0.3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ht="14.4" x14ac:dyDescent="0.3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ht="14.4" x14ac:dyDescent="0.3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ht="14.4" x14ac:dyDescent="0.3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ht="14.4" x14ac:dyDescent="0.3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ht="14.4" x14ac:dyDescent="0.3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ht="14.4" x14ac:dyDescent="0.3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ht="14.4" x14ac:dyDescent="0.3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ht="14.4" x14ac:dyDescent="0.3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ht="14.4" x14ac:dyDescent="0.3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ht="14.4" x14ac:dyDescent="0.3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ht="14.4" x14ac:dyDescent="0.3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ht="14.4" x14ac:dyDescent="0.3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ht="14.4" x14ac:dyDescent="0.3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ht="14.4" x14ac:dyDescent="0.3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ht="14.4" x14ac:dyDescent="0.3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ht="14.4" x14ac:dyDescent="0.3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ht="14.4" x14ac:dyDescent="0.3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ht="14.4" x14ac:dyDescent="0.3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ht="14.4" x14ac:dyDescent="0.3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ht="14.4" x14ac:dyDescent="0.3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ht="14.4" x14ac:dyDescent="0.3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ht="14.4" x14ac:dyDescent="0.3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ht="14.4" x14ac:dyDescent="0.3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ht="14.4" x14ac:dyDescent="0.3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ht="14.4" x14ac:dyDescent="0.3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ht="14.4" x14ac:dyDescent="0.3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ht="14.4" x14ac:dyDescent="0.3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ht="14.4" x14ac:dyDescent="0.3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ht="14.4" x14ac:dyDescent="0.3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ht="14.4" x14ac:dyDescent="0.3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ht="14.4" x14ac:dyDescent="0.3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ht="14.4" x14ac:dyDescent="0.3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ht="14.4" x14ac:dyDescent="0.3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ht="14.4" x14ac:dyDescent="0.3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ht="14.4" x14ac:dyDescent="0.3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ht="14.4" x14ac:dyDescent="0.3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ht="14.4" x14ac:dyDescent="0.3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ht="14.4" x14ac:dyDescent="0.3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ht="14.4" x14ac:dyDescent="0.3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ht="14.4" x14ac:dyDescent="0.3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ht="14.4" x14ac:dyDescent="0.3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ht="14.4" x14ac:dyDescent="0.3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ht="14.4" x14ac:dyDescent="0.3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ht="14.4" x14ac:dyDescent="0.3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ht="14.4" x14ac:dyDescent="0.3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ht="14.4" x14ac:dyDescent="0.3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ht="14.4" x14ac:dyDescent="0.3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ht="14.4" x14ac:dyDescent="0.3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ht="14.4" x14ac:dyDescent="0.3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ht="14.4" x14ac:dyDescent="0.3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ht="14.4" x14ac:dyDescent="0.3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ht="14.4" x14ac:dyDescent="0.3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ht="14.4" x14ac:dyDescent="0.3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ht="14.4" x14ac:dyDescent="0.3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ht="14.4" x14ac:dyDescent="0.3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ht="14.4" x14ac:dyDescent="0.3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ht="14.4" x14ac:dyDescent="0.3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ht="14.4" x14ac:dyDescent="0.3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ht="14.4" x14ac:dyDescent="0.3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ht="14.4" x14ac:dyDescent="0.3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ht="14.4" x14ac:dyDescent="0.3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ht="14.4" x14ac:dyDescent="0.3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ht="14.4" x14ac:dyDescent="0.3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ht="14.4" x14ac:dyDescent="0.3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ht="14.4" x14ac:dyDescent="0.3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ht="14.4" x14ac:dyDescent="0.3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ht="14.4" x14ac:dyDescent="0.3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ht="14.4" x14ac:dyDescent="0.3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ht="14.4" x14ac:dyDescent="0.3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ht="14.4" x14ac:dyDescent="0.3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ht="14.4" x14ac:dyDescent="0.3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ht="14.4" x14ac:dyDescent="0.3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ht="14.4" x14ac:dyDescent="0.3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ht="14.4" x14ac:dyDescent="0.3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ht="14.4" x14ac:dyDescent="0.3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ht="14.4" x14ac:dyDescent="0.3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ht="14.4" x14ac:dyDescent="0.3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ht="14.4" x14ac:dyDescent="0.3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ht="14.4" x14ac:dyDescent="0.3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ht="14.4" x14ac:dyDescent="0.3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ht="14.4" x14ac:dyDescent="0.3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ht="14.4" x14ac:dyDescent="0.3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ht="14.4" x14ac:dyDescent="0.3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ht="14.4" x14ac:dyDescent="0.3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ht="14.4" x14ac:dyDescent="0.3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ht="14.4" x14ac:dyDescent="0.3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ht="14.4" x14ac:dyDescent="0.3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ht="14.4" x14ac:dyDescent="0.3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ht="14.4" x14ac:dyDescent="0.3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ht="14.4" x14ac:dyDescent="0.3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ht="14.4" x14ac:dyDescent="0.3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ht="14.4" x14ac:dyDescent="0.3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ht="14.4" x14ac:dyDescent="0.3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ht="14.4" x14ac:dyDescent="0.3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ht="14.4" x14ac:dyDescent="0.3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ht="14.4" x14ac:dyDescent="0.3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ht="14.4" x14ac:dyDescent="0.3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ht="14.4" x14ac:dyDescent="0.3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ht="14.4" x14ac:dyDescent="0.3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ht="14.4" x14ac:dyDescent="0.3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ht="14.4" x14ac:dyDescent="0.3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ht="14.4" x14ac:dyDescent="0.3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ht="14.4" x14ac:dyDescent="0.3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ht="14.4" x14ac:dyDescent="0.3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ht="14.4" x14ac:dyDescent="0.3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ht="14.4" x14ac:dyDescent="0.3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ht="14.4" x14ac:dyDescent="0.3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ht="14.4" x14ac:dyDescent="0.3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ht="14.4" x14ac:dyDescent="0.3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ht="14.4" x14ac:dyDescent="0.3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ht="14.4" x14ac:dyDescent="0.3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ht="14.4" x14ac:dyDescent="0.3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ht="14.4" x14ac:dyDescent="0.3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ht="14.4" x14ac:dyDescent="0.3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ht="14.4" x14ac:dyDescent="0.3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ht="14.4" x14ac:dyDescent="0.3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ht="14.4" x14ac:dyDescent="0.3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ht="14.4" x14ac:dyDescent="0.3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ht="14.4" x14ac:dyDescent="0.3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ht="14.4" x14ac:dyDescent="0.3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ht="14.4" x14ac:dyDescent="0.3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ht="14.4" x14ac:dyDescent="0.3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ht="14.4" x14ac:dyDescent="0.3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ht="14.4" x14ac:dyDescent="0.3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ht="14.4" x14ac:dyDescent="0.3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ht="14.4" x14ac:dyDescent="0.3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ht="14.4" x14ac:dyDescent="0.3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ht="14.4" x14ac:dyDescent="0.3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ht="14.4" x14ac:dyDescent="0.3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ht="14.4" x14ac:dyDescent="0.3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ht="14.4" x14ac:dyDescent="0.3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ht="14.4" x14ac:dyDescent="0.3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ht="14.4" x14ac:dyDescent="0.3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ht="14.4" x14ac:dyDescent="0.3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ht="14.4" x14ac:dyDescent="0.3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ht="14.4" x14ac:dyDescent="0.3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ht="14.4" x14ac:dyDescent="0.3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ht="14.4" x14ac:dyDescent="0.3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ht="14.4" x14ac:dyDescent="0.3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ht="14.4" x14ac:dyDescent="0.3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ht="14.4" x14ac:dyDescent="0.3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ht="14.4" x14ac:dyDescent="0.3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ht="14.4" x14ac:dyDescent="0.3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ht="14.4" x14ac:dyDescent="0.3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ht="14.4" x14ac:dyDescent="0.3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ht="14.4" x14ac:dyDescent="0.3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ht="14.4" x14ac:dyDescent="0.3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ht="14.4" x14ac:dyDescent="0.3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ht="14.4" x14ac:dyDescent="0.3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ht="14.4" x14ac:dyDescent="0.3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ht="14.4" x14ac:dyDescent="0.3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ht="14.4" x14ac:dyDescent="0.3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ht="14.4" x14ac:dyDescent="0.3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ht="14.4" x14ac:dyDescent="0.3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ht="14.4" x14ac:dyDescent="0.3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ht="14.4" x14ac:dyDescent="0.3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ht="14.4" x14ac:dyDescent="0.3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ht="14.4" x14ac:dyDescent="0.3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ht="14.4" x14ac:dyDescent="0.3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ht="14.4" x14ac:dyDescent="0.3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ht="14.4" x14ac:dyDescent="0.3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ht="14.4" x14ac:dyDescent="0.3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ht="14.4" x14ac:dyDescent="0.3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ht="14.4" x14ac:dyDescent="0.3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ht="14.4" x14ac:dyDescent="0.3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ht="14.4" x14ac:dyDescent="0.3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ht="14.4" x14ac:dyDescent="0.3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ht="14.4" x14ac:dyDescent="0.3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ht="14.4" x14ac:dyDescent="0.3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ht="14.4" x14ac:dyDescent="0.3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ht="14.4" x14ac:dyDescent="0.3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ht="14.4" x14ac:dyDescent="0.3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ht="14.4" x14ac:dyDescent="0.3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ht="14.4" x14ac:dyDescent="0.3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ht="14.4" x14ac:dyDescent="0.3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ht="14.4" x14ac:dyDescent="0.3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ht="14.4" x14ac:dyDescent="0.3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ht="14.4" x14ac:dyDescent="0.3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ht="14.4" x14ac:dyDescent="0.3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ht="14.4" x14ac:dyDescent="0.3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ht="14.4" x14ac:dyDescent="0.3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ht="14.4" x14ac:dyDescent="0.3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ht="14.4" x14ac:dyDescent="0.3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ht="14.4" x14ac:dyDescent="0.3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ht="14.4" x14ac:dyDescent="0.3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ht="14.4" x14ac:dyDescent="0.3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ht="14.4" x14ac:dyDescent="0.3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ht="14.4" x14ac:dyDescent="0.3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ht="14.4" x14ac:dyDescent="0.3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ht="14.4" x14ac:dyDescent="0.3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ht="14.4" x14ac:dyDescent="0.3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ht="14.4" x14ac:dyDescent="0.3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ht="14.4" x14ac:dyDescent="0.3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ht="14.4" x14ac:dyDescent="0.3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ht="14.4" x14ac:dyDescent="0.3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ht="14.4" x14ac:dyDescent="0.3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ht="14.4" x14ac:dyDescent="0.3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ht="14.4" x14ac:dyDescent="0.3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ht="14.4" x14ac:dyDescent="0.3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ht="14.4" x14ac:dyDescent="0.3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ht="14.4" x14ac:dyDescent="0.3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ht="14.4" x14ac:dyDescent="0.3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ht="14.4" x14ac:dyDescent="0.3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ht="14.4" x14ac:dyDescent="0.3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ht="14.4" x14ac:dyDescent="0.3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ht="14.4" x14ac:dyDescent="0.3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ht="14.4" x14ac:dyDescent="0.3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ht="14.4" x14ac:dyDescent="0.3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ht="14.4" x14ac:dyDescent="0.3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ht="14.4" x14ac:dyDescent="0.3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ht="14.4" x14ac:dyDescent="0.3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ht="14.4" x14ac:dyDescent="0.3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ht="14.4" x14ac:dyDescent="0.3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ht="14.4" x14ac:dyDescent="0.3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ht="14.4" x14ac:dyDescent="0.3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ht="14.4" x14ac:dyDescent="0.3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ht="14.4" x14ac:dyDescent="0.3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ht="14.4" x14ac:dyDescent="0.3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ht="14.4" x14ac:dyDescent="0.3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ht="14.4" x14ac:dyDescent="0.3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ht="14.4" x14ac:dyDescent="0.3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ht="14.4" x14ac:dyDescent="0.3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ht="14.4" x14ac:dyDescent="0.3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ht="14.4" x14ac:dyDescent="0.3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ht="14.4" x14ac:dyDescent="0.3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ht="14.4" x14ac:dyDescent="0.3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ht="14.4" x14ac:dyDescent="0.3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ht="14.4" x14ac:dyDescent="0.3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ht="14.4" x14ac:dyDescent="0.3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ht="14.4" x14ac:dyDescent="0.3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ht="14.4" x14ac:dyDescent="0.3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ht="14.4" x14ac:dyDescent="0.3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ht="14.4" x14ac:dyDescent="0.3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ht="14.4" x14ac:dyDescent="0.3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ht="14.4" x14ac:dyDescent="0.3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ht="14.4" x14ac:dyDescent="0.3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ht="14.4" x14ac:dyDescent="0.3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ht="14.4" x14ac:dyDescent="0.3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ht="14.4" x14ac:dyDescent="0.3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ht="14.4" x14ac:dyDescent="0.3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ht="14.4" x14ac:dyDescent="0.3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ht="14.4" x14ac:dyDescent="0.3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ht="14.4" x14ac:dyDescent="0.3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ht="14.4" x14ac:dyDescent="0.3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ht="14.4" x14ac:dyDescent="0.3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ht="14.4" x14ac:dyDescent="0.3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ht="14.4" x14ac:dyDescent="0.3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ht="14.4" x14ac:dyDescent="0.3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ht="14.4" x14ac:dyDescent="0.3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ht="14.4" x14ac:dyDescent="0.3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ht="14.4" x14ac:dyDescent="0.3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ht="14.4" x14ac:dyDescent="0.3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ht="14.4" x14ac:dyDescent="0.3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ht="14.4" x14ac:dyDescent="0.3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ht="14.4" x14ac:dyDescent="0.3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ht="14.4" x14ac:dyDescent="0.3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ht="14.4" x14ac:dyDescent="0.3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ht="14.4" x14ac:dyDescent="0.3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ht="14.4" x14ac:dyDescent="0.3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ht="14.4" x14ac:dyDescent="0.3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ht="14.4" x14ac:dyDescent="0.3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ht="14.4" x14ac:dyDescent="0.3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ht="14.4" x14ac:dyDescent="0.3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ht="14.4" x14ac:dyDescent="0.3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ht="14.4" x14ac:dyDescent="0.3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ht="14.4" x14ac:dyDescent="0.3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ht="14.4" x14ac:dyDescent="0.3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ht="14.4" x14ac:dyDescent="0.3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ht="14.4" x14ac:dyDescent="0.3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ht="14.4" x14ac:dyDescent="0.3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ht="14.4" x14ac:dyDescent="0.3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ht="14.4" x14ac:dyDescent="0.3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ht="14.4" x14ac:dyDescent="0.3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ht="14.4" x14ac:dyDescent="0.3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ht="14.4" x14ac:dyDescent="0.3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ht="14.4" x14ac:dyDescent="0.3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ht="14.4" x14ac:dyDescent="0.3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ht="14.4" x14ac:dyDescent="0.3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ht="14.4" x14ac:dyDescent="0.3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ht="14.4" x14ac:dyDescent="0.3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ht="14.4" x14ac:dyDescent="0.3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ht="14.4" x14ac:dyDescent="0.3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ht="14.4" x14ac:dyDescent="0.3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ht="14.4" x14ac:dyDescent="0.3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ht="14.4" x14ac:dyDescent="0.3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ht="14.4" x14ac:dyDescent="0.3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ht="14.4" x14ac:dyDescent="0.3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ht="14.4" x14ac:dyDescent="0.3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ht="14.4" x14ac:dyDescent="0.3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ht="14.4" x14ac:dyDescent="0.3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ht="14.4" x14ac:dyDescent="0.3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ht="14.4" x14ac:dyDescent="0.3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ht="14.4" x14ac:dyDescent="0.3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ht="14.4" x14ac:dyDescent="0.3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ht="14.4" x14ac:dyDescent="0.3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ht="14.4" x14ac:dyDescent="0.3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ht="14.4" x14ac:dyDescent="0.3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ht="14.4" x14ac:dyDescent="0.3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ht="14.4" x14ac:dyDescent="0.3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ht="14.4" x14ac:dyDescent="0.3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ht="14.4" x14ac:dyDescent="0.3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ht="14.4" x14ac:dyDescent="0.3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ht="14.4" x14ac:dyDescent="0.3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ht="14.4" x14ac:dyDescent="0.3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ht="14.4" x14ac:dyDescent="0.3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ht="14.4" x14ac:dyDescent="0.3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ht="14.4" x14ac:dyDescent="0.3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ht="14.4" x14ac:dyDescent="0.3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ht="14.4" x14ac:dyDescent="0.3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ht="14.4" x14ac:dyDescent="0.3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ht="14.4" x14ac:dyDescent="0.3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ht="14.4" x14ac:dyDescent="0.3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ht="14.4" x14ac:dyDescent="0.3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ht="14.4" x14ac:dyDescent="0.3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ht="14.4" x14ac:dyDescent="0.3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ht="14.4" x14ac:dyDescent="0.3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ht="14.4" x14ac:dyDescent="0.3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ht="14.4" x14ac:dyDescent="0.3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ht="14.4" x14ac:dyDescent="0.3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ht="14.4" x14ac:dyDescent="0.3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ht="14.4" x14ac:dyDescent="0.3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ht="14.4" x14ac:dyDescent="0.3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ht="14.4" x14ac:dyDescent="0.3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ht="14.4" x14ac:dyDescent="0.3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ht="14.4" x14ac:dyDescent="0.3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ht="14.4" x14ac:dyDescent="0.3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ht="14.4" x14ac:dyDescent="0.3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ht="14.4" x14ac:dyDescent="0.3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ht="14.4" x14ac:dyDescent="0.3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ht="14.4" x14ac:dyDescent="0.3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ht="14.4" x14ac:dyDescent="0.3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ht="14.4" x14ac:dyDescent="0.3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ht="14.4" x14ac:dyDescent="0.3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ht="14.4" x14ac:dyDescent="0.3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ht="14.4" x14ac:dyDescent="0.3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ht="14.4" x14ac:dyDescent="0.3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ht="14.4" x14ac:dyDescent="0.3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ht="14.4" x14ac:dyDescent="0.3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ht="14.4" x14ac:dyDescent="0.3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ht="14.4" x14ac:dyDescent="0.3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ht="14.4" x14ac:dyDescent="0.3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ht="14.4" x14ac:dyDescent="0.3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ht="14.4" x14ac:dyDescent="0.3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ht="14.4" x14ac:dyDescent="0.3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ht="14.4" x14ac:dyDescent="0.3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ht="14.4" x14ac:dyDescent="0.3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ht="14.4" x14ac:dyDescent="0.3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ht="14.4" x14ac:dyDescent="0.3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ht="14.4" x14ac:dyDescent="0.3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ht="14.4" x14ac:dyDescent="0.3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ht="14.4" x14ac:dyDescent="0.3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ht="14.4" x14ac:dyDescent="0.3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ht="14.4" x14ac:dyDescent="0.3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ht="14.4" x14ac:dyDescent="0.3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ht="14.4" x14ac:dyDescent="0.3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ht="14.4" x14ac:dyDescent="0.3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ht="14.4" x14ac:dyDescent="0.3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ht="14.4" x14ac:dyDescent="0.3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ht="14.4" x14ac:dyDescent="0.3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ht="14.4" x14ac:dyDescent="0.3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ht="14.4" x14ac:dyDescent="0.3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ht="14.4" x14ac:dyDescent="0.3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ht="14.4" x14ac:dyDescent="0.3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ht="14.4" x14ac:dyDescent="0.3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ht="14.4" x14ac:dyDescent="0.3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ht="14.4" x14ac:dyDescent="0.3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ht="14.4" x14ac:dyDescent="0.3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ht="14.4" x14ac:dyDescent="0.3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ht="14.4" x14ac:dyDescent="0.3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ht="14.4" x14ac:dyDescent="0.3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ht="14.4" x14ac:dyDescent="0.3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ht="14.4" x14ac:dyDescent="0.3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ht="14.4" x14ac:dyDescent="0.3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ht="14.4" x14ac:dyDescent="0.3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ht="14.4" x14ac:dyDescent="0.3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ht="14.4" x14ac:dyDescent="0.3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ht="14.4" x14ac:dyDescent="0.3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ht="14.4" x14ac:dyDescent="0.3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ht="14.4" x14ac:dyDescent="0.3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ht="14.4" x14ac:dyDescent="0.3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ht="14.4" x14ac:dyDescent="0.3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ht="14.4" x14ac:dyDescent="0.3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ht="14.4" x14ac:dyDescent="0.3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ht="14.4" x14ac:dyDescent="0.3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ht="14.4" x14ac:dyDescent="0.3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ht="14.4" x14ac:dyDescent="0.3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ht="14.4" x14ac:dyDescent="0.3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ht="14.4" x14ac:dyDescent="0.3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ht="14.4" x14ac:dyDescent="0.3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ht="14.4" x14ac:dyDescent="0.3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ht="14.4" x14ac:dyDescent="0.3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ht="14.4" x14ac:dyDescent="0.3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ht="14.4" x14ac:dyDescent="0.3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ht="14.4" x14ac:dyDescent="0.3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ht="14.4" x14ac:dyDescent="0.3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ht="14.4" x14ac:dyDescent="0.3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ht="14.4" x14ac:dyDescent="0.3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ht="14.4" x14ac:dyDescent="0.3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ht="14.4" x14ac:dyDescent="0.3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ht="14.4" x14ac:dyDescent="0.3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ht="14.4" x14ac:dyDescent="0.3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ht="14.4" x14ac:dyDescent="0.3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ht="14.4" x14ac:dyDescent="0.3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ht="14.4" x14ac:dyDescent="0.3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ht="14.4" x14ac:dyDescent="0.3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ht="14.4" x14ac:dyDescent="0.3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ht="14.4" x14ac:dyDescent="0.3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ht="14.4" x14ac:dyDescent="0.3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ht="14.4" x14ac:dyDescent="0.3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ht="14.4" x14ac:dyDescent="0.3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ht="14.4" x14ac:dyDescent="0.3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ht="14.4" x14ac:dyDescent="0.3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ht="14.4" x14ac:dyDescent="0.3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ht="14.4" x14ac:dyDescent="0.3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ht="14.4" x14ac:dyDescent="0.3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ht="14.4" x14ac:dyDescent="0.3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ht="14.4" x14ac:dyDescent="0.3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ht="14.4" x14ac:dyDescent="0.3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ht="14.4" x14ac:dyDescent="0.3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ht="14.4" x14ac:dyDescent="0.3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ht="14.4" x14ac:dyDescent="0.3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ht="14.4" x14ac:dyDescent="0.3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ht="14.4" x14ac:dyDescent="0.3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ht="14.4" x14ac:dyDescent="0.3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ht="14.4" x14ac:dyDescent="0.3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ht="14.4" x14ac:dyDescent="0.3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ht="14.4" x14ac:dyDescent="0.3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ht="14.4" x14ac:dyDescent="0.3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ht="14.4" x14ac:dyDescent="0.3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ht="14.4" x14ac:dyDescent="0.3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ht="14.4" x14ac:dyDescent="0.3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ht="14.4" x14ac:dyDescent="0.3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ht="14.4" x14ac:dyDescent="0.3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ht="14.4" x14ac:dyDescent="0.3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ht="14.4" x14ac:dyDescent="0.3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ht="14.4" x14ac:dyDescent="0.3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ht="14.4" x14ac:dyDescent="0.3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ht="14.4" x14ac:dyDescent="0.3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ht="14.4" x14ac:dyDescent="0.3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ht="14.4" x14ac:dyDescent="0.3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ht="14.4" x14ac:dyDescent="0.3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ht="14.4" x14ac:dyDescent="0.3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ht="14.4" x14ac:dyDescent="0.3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ht="14.4" x14ac:dyDescent="0.3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ht="14.4" x14ac:dyDescent="0.3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ht="14.4" x14ac:dyDescent="0.3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ht="14.4" x14ac:dyDescent="0.3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ht="14.4" x14ac:dyDescent="0.3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ht="14.4" x14ac:dyDescent="0.3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ht="14.4" x14ac:dyDescent="0.3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ht="14.4" x14ac:dyDescent="0.3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ht="14.4" x14ac:dyDescent="0.3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ht="14.4" x14ac:dyDescent="0.3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ht="14.4" x14ac:dyDescent="0.3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ht="14.4" x14ac:dyDescent="0.3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ht="14.4" x14ac:dyDescent="0.3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ht="14.4" x14ac:dyDescent="0.3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ht="14.4" x14ac:dyDescent="0.3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ht="14.4" x14ac:dyDescent="0.3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ht="14.4" x14ac:dyDescent="0.3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ht="14.4" x14ac:dyDescent="0.3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ht="14.4" x14ac:dyDescent="0.3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ht="14.4" x14ac:dyDescent="0.3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ht="14.4" x14ac:dyDescent="0.3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ht="14.4" x14ac:dyDescent="0.3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ht="14.4" x14ac:dyDescent="0.3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ht="14.4" x14ac:dyDescent="0.3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ht="14.4" x14ac:dyDescent="0.3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ht="14.4" x14ac:dyDescent="0.3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ht="14.4" x14ac:dyDescent="0.3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ht="14.4" x14ac:dyDescent="0.3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ht="14.4" x14ac:dyDescent="0.3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ht="14.4" x14ac:dyDescent="0.3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ht="14.4" x14ac:dyDescent="0.3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ht="14.4" x14ac:dyDescent="0.3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ht="14.4" x14ac:dyDescent="0.3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ht="14.4" x14ac:dyDescent="0.3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ht="14.4" x14ac:dyDescent="0.3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ht="14.4" x14ac:dyDescent="0.3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ht="14.4" x14ac:dyDescent="0.3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ht="14.4" x14ac:dyDescent="0.3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ht="14.4" x14ac:dyDescent="0.3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ht="14.4" x14ac:dyDescent="0.3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ht="14.4" x14ac:dyDescent="0.3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ht="14.4" x14ac:dyDescent="0.3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ht="14.4" x14ac:dyDescent="0.3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ht="14.4" x14ac:dyDescent="0.3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ht="14.4" x14ac:dyDescent="0.3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ht="14.4" x14ac:dyDescent="0.3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ht="14.4" x14ac:dyDescent="0.3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ht="14.4" x14ac:dyDescent="0.3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ht="14.4" x14ac:dyDescent="0.3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ht="14.4" x14ac:dyDescent="0.3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ht="14.4" x14ac:dyDescent="0.3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ht="14.4" x14ac:dyDescent="0.3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ht="14.4" x14ac:dyDescent="0.3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ht="14.4" x14ac:dyDescent="0.3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ht="14.4" x14ac:dyDescent="0.3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ht="14.4" x14ac:dyDescent="0.3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ht="14.4" x14ac:dyDescent="0.3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ht="14.4" x14ac:dyDescent="0.3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ht="14.4" x14ac:dyDescent="0.3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ht="14.4" x14ac:dyDescent="0.3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ht="14.4" x14ac:dyDescent="0.3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ht="14.4" x14ac:dyDescent="0.3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ht="14.4" x14ac:dyDescent="0.3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ht="14.4" x14ac:dyDescent="0.3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ht="14.4" x14ac:dyDescent="0.3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ht="14.4" x14ac:dyDescent="0.3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ht="14.4" x14ac:dyDescent="0.3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ht="14.4" x14ac:dyDescent="0.3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ht="14.4" x14ac:dyDescent="0.3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ht="14.4" x14ac:dyDescent="0.3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ht="14.4" x14ac:dyDescent="0.3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ht="14.4" x14ac:dyDescent="0.3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ht="14.4" x14ac:dyDescent="0.3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ht="14.4" x14ac:dyDescent="0.3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ht="14.4" x14ac:dyDescent="0.3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ht="14.4" x14ac:dyDescent="0.3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ht="14.4" x14ac:dyDescent="0.3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ht="14.4" x14ac:dyDescent="0.3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ht="14.4" x14ac:dyDescent="0.3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ht="14.4" x14ac:dyDescent="0.3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ht="14.4" x14ac:dyDescent="0.3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ht="14.4" x14ac:dyDescent="0.3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ht="14.4" x14ac:dyDescent="0.3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ht="14.4" x14ac:dyDescent="0.3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ht="14.4" x14ac:dyDescent="0.3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ht="14.4" x14ac:dyDescent="0.3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ht="14.4" x14ac:dyDescent="0.3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ht="14.4" x14ac:dyDescent="0.3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ht="14.4" x14ac:dyDescent="0.3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ht="14.4" x14ac:dyDescent="0.3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ht="14.4" x14ac:dyDescent="0.3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ht="14.4" x14ac:dyDescent="0.3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ht="14.4" x14ac:dyDescent="0.3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ht="14.4" x14ac:dyDescent="0.3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ht="14.4" x14ac:dyDescent="0.3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ht="14.4" x14ac:dyDescent="0.3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ht="14.4" x14ac:dyDescent="0.3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ht="14.4" x14ac:dyDescent="0.3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ht="14.4" x14ac:dyDescent="0.3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ht="14.4" x14ac:dyDescent="0.3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ht="14.4" x14ac:dyDescent="0.3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ht="14.4" x14ac:dyDescent="0.3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ht="14.4" x14ac:dyDescent="0.3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ht="14.4" x14ac:dyDescent="0.3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ht="14.4" x14ac:dyDescent="0.3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ht="14.4" x14ac:dyDescent="0.3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ht="14.4" x14ac:dyDescent="0.3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ht="14.4" x14ac:dyDescent="0.3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ht="14.4" x14ac:dyDescent="0.3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ht="14.4" x14ac:dyDescent="0.3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ht="14.4" x14ac:dyDescent="0.3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ht="14.4" x14ac:dyDescent="0.3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ht="14.4" x14ac:dyDescent="0.3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ht="14.4" x14ac:dyDescent="0.3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ht="14.4" x14ac:dyDescent="0.3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ht="14.4" x14ac:dyDescent="0.3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ht="14.4" x14ac:dyDescent="0.3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ht="14.4" x14ac:dyDescent="0.3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ht="14.4" x14ac:dyDescent="0.3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ht="14.4" x14ac:dyDescent="0.3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ht="14.4" x14ac:dyDescent="0.3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ht="14.4" x14ac:dyDescent="0.3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ht="14.4" x14ac:dyDescent="0.3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ht="14.4" x14ac:dyDescent="0.3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ht="14.4" x14ac:dyDescent="0.3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ht="14.4" x14ac:dyDescent="0.3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ht="14.4" x14ac:dyDescent="0.3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ht="14.4" x14ac:dyDescent="0.3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ht="14.4" x14ac:dyDescent="0.3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ht="14.4" x14ac:dyDescent="0.3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ht="14.4" x14ac:dyDescent="0.3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ht="14.4" x14ac:dyDescent="0.3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ht="14.4" x14ac:dyDescent="0.3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ht="14.4" x14ac:dyDescent="0.3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ht="14.4" x14ac:dyDescent="0.3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ht="14.4" x14ac:dyDescent="0.3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ht="14.4" x14ac:dyDescent="0.3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ht="14.4" x14ac:dyDescent="0.3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ht="14.4" x14ac:dyDescent="0.3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ht="14.4" x14ac:dyDescent="0.3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ht="14.4" x14ac:dyDescent="0.3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ht="14.4" x14ac:dyDescent="0.3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ht="14.4" x14ac:dyDescent="0.3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ht="14.4" x14ac:dyDescent="0.3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ht="14.4" x14ac:dyDescent="0.3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ht="14.4" x14ac:dyDescent="0.3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ht="14.4" x14ac:dyDescent="0.3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ht="14.4" x14ac:dyDescent="0.3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ht="14.4" x14ac:dyDescent="0.3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ht="14.4" x14ac:dyDescent="0.3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ht="14.4" x14ac:dyDescent="0.3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ht="14.4" x14ac:dyDescent="0.3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ht="14.4" x14ac:dyDescent="0.3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ht="14.4" x14ac:dyDescent="0.3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ht="14.4" x14ac:dyDescent="0.3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ht="14.4" x14ac:dyDescent="0.3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ht="14.4" x14ac:dyDescent="0.3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ht="14.4" x14ac:dyDescent="0.3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ht="14.4" x14ac:dyDescent="0.3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ht="14.4" x14ac:dyDescent="0.3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ht="14.4" x14ac:dyDescent="0.3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ht="14.4" x14ac:dyDescent="0.3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ht="14.4" x14ac:dyDescent="0.3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ht="14.4" x14ac:dyDescent="0.3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ht="14.4" x14ac:dyDescent="0.3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ht="14.4" x14ac:dyDescent="0.3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ht="14.4" x14ac:dyDescent="0.3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ht="14.4" x14ac:dyDescent="0.3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ht="14.4" x14ac:dyDescent="0.3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ht="14.4" x14ac:dyDescent="0.3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ht="14.4" x14ac:dyDescent="0.3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ht="14.4" x14ac:dyDescent="0.3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ht="14.4" x14ac:dyDescent="0.3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ht="14.4" x14ac:dyDescent="0.3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ht="14.4" x14ac:dyDescent="0.3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ht="14.4" x14ac:dyDescent="0.3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ht="14.4" x14ac:dyDescent="0.3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ht="14.4" x14ac:dyDescent="0.3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ht="14.4" x14ac:dyDescent="0.3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ht="14.4" x14ac:dyDescent="0.3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ht="14.4" x14ac:dyDescent="0.3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ht="14.4" x14ac:dyDescent="0.3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ht="14.4" x14ac:dyDescent="0.3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ht="14.4" x14ac:dyDescent="0.3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ht="14.4" x14ac:dyDescent="0.3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ht="14.4" x14ac:dyDescent="0.3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ht="14.4" x14ac:dyDescent="0.3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ht="14.4" x14ac:dyDescent="0.3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ht="14.4" x14ac:dyDescent="0.3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ht="14.4" x14ac:dyDescent="0.3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ht="14.4" x14ac:dyDescent="0.3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ht="14.4" x14ac:dyDescent="0.3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ht="14.4" x14ac:dyDescent="0.3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ht="14.4" x14ac:dyDescent="0.3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ht="14.4" x14ac:dyDescent="0.3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ht="14.4" x14ac:dyDescent="0.3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ht="14.4" x14ac:dyDescent="0.3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ht="14.4" x14ac:dyDescent="0.3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ht="14.4" x14ac:dyDescent="0.3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ht="14.4" x14ac:dyDescent="0.3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ht="14.4" x14ac:dyDescent="0.3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ht="14.4" x14ac:dyDescent="0.3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ht="14.4" x14ac:dyDescent="0.3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ht="14.4" x14ac:dyDescent="0.3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ht="14.4" x14ac:dyDescent="0.3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ht="14.4" x14ac:dyDescent="0.3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ht="14.4" x14ac:dyDescent="0.3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ht="14.4" x14ac:dyDescent="0.3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ht="14.4" x14ac:dyDescent="0.3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ht="14.4" x14ac:dyDescent="0.3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ht="14.4" x14ac:dyDescent="0.3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ht="14.4" x14ac:dyDescent="0.3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ht="14.4" x14ac:dyDescent="0.3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ht="14.4" x14ac:dyDescent="0.3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ht="14.4" x14ac:dyDescent="0.3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ht="14.4" x14ac:dyDescent="0.3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ht="14.4" x14ac:dyDescent="0.3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ht="14.4" x14ac:dyDescent="0.3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ht="14.4" x14ac:dyDescent="0.3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ht="14.4" x14ac:dyDescent="0.3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ht="14.4" x14ac:dyDescent="0.3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ht="14.4" x14ac:dyDescent="0.3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ht="14.4" x14ac:dyDescent="0.3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ht="14.4" x14ac:dyDescent="0.3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ht="14.4" x14ac:dyDescent="0.3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ht="14.4" x14ac:dyDescent="0.3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ht="14.4" x14ac:dyDescent="0.3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ht="14.4" x14ac:dyDescent="0.3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ht="14.4" x14ac:dyDescent="0.3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ht="14.4" x14ac:dyDescent="0.3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ht="14.4" x14ac:dyDescent="0.3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ht="14.4" x14ac:dyDescent="0.3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ht="14.4" x14ac:dyDescent="0.3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ht="14.4" x14ac:dyDescent="0.3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ht="14.4" x14ac:dyDescent="0.3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ht="14.4" x14ac:dyDescent="0.3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ht="14.4" x14ac:dyDescent="0.3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ht="14.4" x14ac:dyDescent="0.3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ht="14.4" x14ac:dyDescent="0.3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ht="14.4" x14ac:dyDescent="0.3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ht="14.4" x14ac:dyDescent="0.3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ht="14.4" x14ac:dyDescent="0.3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ht="14.4" x14ac:dyDescent="0.3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ht="14.4" x14ac:dyDescent="0.3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ht="14.4" x14ac:dyDescent="0.3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ht="14.4" x14ac:dyDescent="0.3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ht="14.4" x14ac:dyDescent="0.3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ht="14.4" x14ac:dyDescent="0.3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ht="14.4" x14ac:dyDescent="0.3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ht="14.4" x14ac:dyDescent="0.3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ht="14.4" x14ac:dyDescent="0.3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ht="14.4" x14ac:dyDescent="0.3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ht="14.4" x14ac:dyDescent="0.3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ht="14.4" x14ac:dyDescent="0.3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ht="14.4" x14ac:dyDescent="0.3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ht="14.4" x14ac:dyDescent="0.3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ht="14.4" x14ac:dyDescent="0.3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ht="14.4" x14ac:dyDescent="0.3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ht="14.4" x14ac:dyDescent="0.3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ht="14.4" x14ac:dyDescent="0.3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ht="14.4" x14ac:dyDescent="0.3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ht="14.4" x14ac:dyDescent="0.3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ht="14.4" x14ac:dyDescent="0.3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ht="14.4" x14ac:dyDescent="0.3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ht="14.4" x14ac:dyDescent="0.3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ht="14.4" x14ac:dyDescent="0.3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ht="14.4" x14ac:dyDescent="0.3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ht="14.4" x14ac:dyDescent="0.3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ht="14.4" x14ac:dyDescent="0.3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ht="14.4" x14ac:dyDescent="0.3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ht="14.4" x14ac:dyDescent="0.3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ht="14.4" x14ac:dyDescent="0.3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ht="14.4" x14ac:dyDescent="0.3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ht="14.4" x14ac:dyDescent="0.3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ht="14.4" x14ac:dyDescent="0.3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ht="14.4" x14ac:dyDescent="0.3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ht="14.4" x14ac:dyDescent="0.3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ht="14.4" x14ac:dyDescent="0.3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ht="14.4" x14ac:dyDescent="0.3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ht="14.4" x14ac:dyDescent="0.3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ht="14.4" x14ac:dyDescent="0.3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ht="14.4" x14ac:dyDescent="0.3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ht="14.4" x14ac:dyDescent="0.3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ht="14.4" x14ac:dyDescent="0.3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ht="14.4" x14ac:dyDescent="0.3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ht="14.4" x14ac:dyDescent="0.3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ht="14.4" x14ac:dyDescent="0.3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ht="14.4" x14ac:dyDescent="0.3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ht="14.4" x14ac:dyDescent="0.3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ht="14.4" x14ac:dyDescent="0.3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ht="14.4" x14ac:dyDescent="0.3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ht="14.4" x14ac:dyDescent="0.3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ht="14.4" x14ac:dyDescent="0.3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ht="14.4" x14ac:dyDescent="0.3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ht="14.4" x14ac:dyDescent="0.3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ht="14.4" x14ac:dyDescent="0.3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ht="14.4" x14ac:dyDescent="0.3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ht="14.4" x14ac:dyDescent="0.3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ht="14.4" x14ac:dyDescent="0.3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ht="14.4" x14ac:dyDescent="0.3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ht="14.4" x14ac:dyDescent="0.3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ht="14.4" x14ac:dyDescent="0.3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ht="14.4" x14ac:dyDescent="0.3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ht="14.4" x14ac:dyDescent="0.3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ht="14.4" x14ac:dyDescent="0.3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ht="14.4" x14ac:dyDescent="0.3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ht="14.4" x14ac:dyDescent="0.3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ht="14.4" x14ac:dyDescent="0.3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ht="14.4" x14ac:dyDescent="0.3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ht="14.4" x14ac:dyDescent="0.3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ht="14.4" x14ac:dyDescent="0.3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ht="14.4" x14ac:dyDescent="0.3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ht="14.4" x14ac:dyDescent="0.3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ht="14.4" x14ac:dyDescent="0.3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ht="14.4" x14ac:dyDescent="0.3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ht="14.4" x14ac:dyDescent="0.3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ht="14.4" x14ac:dyDescent="0.3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ht="14.4" x14ac:dyDescent="0.3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ht="14.4" x14ac:dyDescent="0.3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ht="14.4" x14ac:dyDescent="0.3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ht="14.4" x14ac:dyDescent="0.3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ht="14.4" x14ac:dyDescent="0.3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ht="14.4" x14ac:dyDescent="0.3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ht="14.4" x14ac:dyDescent="0.3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ht="14.4" x14ac:dyDescent="0.3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ht="14.4" x14ac:dyDescent="0.3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ht="14.4" x14ac:dyDescent="0.3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ht="14.4" x14ac:dyDescent="0.3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ht="14.4" x14ac:dyDescent="0.3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ht="14.4" x14ac:dyDescent="0.3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ht="14.4" x14ac:dyDescent="0.3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ht="14.4" x14ac:dyDescent="0.3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ht="14.4" x14ac:dyDescent="0.3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ht="14.4" x14ac:dyDescent="0.3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ht="14.4" x14ac:dyDescent="0.3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ht="14.4" x14ac:dyDescent="0.3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ht="14.4" x14ac:dyDescent="0.3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ht="14.4" x14ac:dyDescent="0.3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ht="14.4" x14ac:dyDescent="0.3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ht="14.4" x14ac:dyDescent="0.3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ht="14.4" x14ac:dyDescent="0.3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ht="14.4" x14ac:dyDescent="0.3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ht="14.4" x14ac:dyDescent="0.3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ht="14.4" x14ac:dyDescent="0.3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ht="14.4" x14ac:dyDescent="0.3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ht="14.4" x14ac:dyDescent="0.3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ht="14.4" x14ac:dyDescent="0.3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ht="14.4" x14ac:dyDescent="0.3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ht="14.4" x14ac:dyDescent="0.3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ht="14.4" x14ac:dyDescent="0.3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ht="14.4" x14ac:dyDescent="0.3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ht="14.4" x14ac:dyDescent="0.3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ht="14.4" x14ac:dyDescent="0.3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ht="14.4" x14ac:dyDescent="0.3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ht="14.4" x14ac:dyDescent="0.3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ht="14.4" x14ac:dyDescent="0.3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ht="14.4" x14ac:dyDescent="0.3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ht="14.4" x14ac:dyDescent="0.3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ht="14.4" x14ac:dyDescent="0.3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ht="14.4" x14ac:dyDescent="0.3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ht="14.4" x14ac:dyDescent="0.3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ht="14.4" x14ac:dyDescent="0.3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ht="14.4" x14ac:dyDescent="0.3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ht="14.4" x14ac:dyDescent="0.3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ht="14.4" x14ac:dyDescent="0.3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ht="14.4" x14ac:dyDescent="0.3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ht="14.4" x14ac:dyDescent="0.3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ht="14.4" x14ac:dyDescent="0.3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ht="14.4" x14ac:dyDescent="0.3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ht="14.4" x14ac:dyDescent="0.3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ht="14.4" x14ac:dyDescent="0.3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ht="14.4" x14ac:dyDescent="0.3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ht="14.4" x14ac:dyDescent="0.3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ht="14.4" x14ac:dyDescent="0.3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ht="14.4" x14ac:dyDescent="0.3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ht="14.4" x14ac:dyDescent="0.3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ht="14.4" x14ac:dyDescent="0.3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ht="14.4" x14ac:dyDescent="0.3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ht="14.4" x14ac:dyDescent="0.3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ht="14.4" x14ac:dyDescent="0.3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ht="14.4" x14ac:dyDescent="0.3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ht="14.4" x14ac:dyDescent="0.3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ht="14.4" x14ac:dyDescent="0.3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ht="14.4" x14ac:dyDescent="0.3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ht="14.4" x14ac:dyDescent="0.3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ht="14.4" x14ac:dyDescent="0.3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ht="14.4" x14ac:dyDescent="0.3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ht="14.4" x14ac:dyDescent="0.3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ht="14.4" x14ac:dyDescent="0.3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ht="14.4" x14ac:dyDescent="0.3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ht="14.4" x14ac:dyDescent="0.3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ht="14.4" x14ac:dyDescent="0.3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ht="14.4" x14ac:dyDescent="0.3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ht="14.4" x14ac:dyDescent="0.3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ht="14.4" x14ac:dyDescent="0.3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ht="14.4" x14ac:dyDescent="0.3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ht="14.4" x14ac:dyDescent="0.3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ht="14.4" x14ac:dyDescent="0.3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ht="14.4" x14ac:dyDescent="0.3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ht="14.4" x14ac:dyDescent="0.3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ht="14.4" x14ac:dyDescent="0.3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ht="14.4" x14ac:dyDescent="0.3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ht="14.4" x14ac:dyDescent="0.3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ht="14.4" x14ac:dyDescent="0.3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ht="14.4" x14ac:dyDescent="0.3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ht="14.4" x14ac:dyDescent="0.3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ht="14.4" x14ac:dyDescent="0.3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ht="14.4" x14ac:dyDescent="0.3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ht="14.4" x14ac:dyDescent="0.3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ht="14.4" x14ac:dyDescent="0.3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ht="14.4" x14ac:dyDescent="0.3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ht="14.4" x14ac:dyDescent="0.3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ht="14.4" x14ac:dyDescent="0.3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ht="14.4" x14ac:dyDescent="0.3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ht="14.4" x14ac:dyDescent="0.3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ht="14.4" x14ac:dyDescent="0.3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ht="14.4" x14ac:dyDescent="0.3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ht="14.4" x14ac:dyDescent="0.3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ht="14.4" x14ac:dyDescent="0.3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ht="14.4" x14ac:dyDescent="0.3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ht="14.4" x14ac:dyDescent="0.3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ht="14.4" x14ac:dyDescent="0.3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ht="14.4" x14ac:dyDescent="0.3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ht="14.4" x14ac:dyDescent="0.3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ht="14.4" x14ac:dyDescent="0.3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ht="14.4" x14ac:dyDescent="0.3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ht="14.4" x14ac:dyDescent="0.3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ht="14.4" x14ac:dyDescent="0.3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ht="14.4" x14ac:dyDescent="0.3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ht="14.4" x14ac:dyDescent="0.3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ht="14.4" x14ac:dyDescent="0.3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ht="14.4" x14ac:dyDescent="0.3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ht="14.4" x14ac:dyDescent="0.3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ht="14.4" x14ac:dyDescent="0.3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ht="14.4" x14ac:dyDescent="0.3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ht="14.4" x14ac:dyDescent="0.3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ht="14.4" x14ac:dyDescent="0.3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ht="14.4" x14ac:dyDescent="0.3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ht="14.4" x14ac:dyDescent="0.3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ht="14.4" x14ac:dyDescent="0.3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ht="14.4" x14ac:dyDescent="0.3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ht="14.4" x14ac:dyDescent="0.3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ht="14.4" x14ac:dyDescent="0.3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ht="14.4" x14ac:dyDescent="0.3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ht="14.4" x14ac:dyDescent="0.3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ht="14.4" x14ac:dyDescent="0.3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ht="14.4" x14ac:dyDescent="0.3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ht="14.4" x14ac:dyDescent="0.3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ht="14.4" x14ac:dyDescent="0.3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ht="14.4" x14ac:dyDescent="0.3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ht="14.4" x14ac:dyDescent="0.3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ht="14.4" x14ac:dyDescent="0.3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ht="14.4" x14ac:dyDescent="0.3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ht="14.4" x14ac:dyDescent="0.3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ht="14.4" x14ac:dyDescent="0.3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ht="14.4" x14ac:dyDescent="0.3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ht="14.4" x14ac:dyDescent="0.3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ht="14.4" x14ac:dyDescent="0.3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ht="14.4" x14ac:dyDescent="0.3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ht="14.4" x14ac:dyDescent="0.3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ht="14.4" x14ac:dyDescent="0.3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ht="14.4" x14ac:dyDescent="0.3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ht="14.4" x14ac:dyDescent="0.3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ht="14.4" x14ac:dyDescent="0.3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ht="14.4" x14ac:dyDescent="0.3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ht="14.4" x14ac:dyDescent="0.3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ht="14.4" x14ac:dyDescent="0.3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ht="14.4" x14ac:dyDescent="0.3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ht="14.4" x14ac:dyDescent="0.3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ht="14.4" x14ac:dyDescent="0.3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ht="14.4" x14ac:dyDescent="0.3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095C-3568-4C39-A3A4-413A3E99993B}">
  <sheetPr>
    <outlinePr summaryBelow="0"/>
  </sheetPr>
  <dimension ref="A1:AX376"/>
  <sheetViews>
    <sheetView showGridLines="0" topLeftCell="K1" zoomScaleNormal="100" workbookViewId="0">
      <selection activeCell="O25" sqref="O25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1.33203125" style="5" bestFit="1" customWidth="1"/>
    <col min="7" max="7" width="33.5546875" style="5" bestFit="1" customWidth="1"/>
    <col min="8" max="8" width="52.44140625" style="5" bestFit="1" customWidth="1"/>
    <col min="9" max="9" width="16.44140625" style="5" bestFit="1" customWidth="1"/>
    <col min="10" max="10" width="14.6640625" style="5" bestFit="1" customWidth="1"/>
    <col min="11" max="11" width="16.33203125" style="5" bestFit="1" customWidth="1"/>
    <col min="12" max="12" width="9.5546875" style="5" bestFit="1" customWidth="1"/>
    <col min="13" max="13" width="16.88671875" style="5" bestFit="1" customWidth="1"/>
    <col min="14" max="14" width="13.5546875" style="5" bestFit="1" customWidth="1"/>
    <col min="15" max="15" width="42.33203125" style="5" bestFit="1" customWidth="1"/>
    <col min="16" max="16" width="18.33203125" style="5" bestFit="1" customWidth="1"/>
    <col min="17" max="17" width="44.88671875" style="5" bestFit="1" customWidth="1"/>
    <col min="18" max="18" width="4.88671875" style="5" bestFit="1" customWidth="1"/>
    <col min="19" max="19" width="12.109375" style="5" bestFit="1" customWidth="1"/>
    <col min="20" max="22" width="12.88671875" style="5" bestFit="1" customWidth="1"/>
    <col min="23" max="23" width="23.33203125" style="5" bestFit="1" customWidth="1"/>
    <col min="24" max="26" width="25.109375" style="5" bestFit="1" customWidth="1"/>
    <col min="27" max="27" width="24" style="5" bestFit="1" customWidth="1"/>
    <col min="28" max="29" width="14.109375" style="5" bestFit="1" customWidth="1"/>
    <col min="30" max="30" width="24" style="5" bestFit="1" customWidth="1"/>
    <col min="31" max="32" width="14.109375" style="5" bestFit="1" customWidth="1"/>
    <col min="33" max="33" width="23.33203125" style="5" bestFit="1" customWidth="1"/>
    <col min="34" max="35" width="14.109375" style="5" bestFit="1" customWidth="1"/>
    <col min="36" max="36" width="23.33203125" style="5" bestFit="1" customWidth="1"/>
    <col min="37" max="38" width="14.109375" style="5" bestFit="1" customWidth="1"/>
    <col min="39" max="39" width="23.33203125" style="5" bestFit="1" customWidth="1"/>
    <col min="40" max="41" width="14.109375" style="5" bestFit="1" customWidth="1"/>
    <col min="42" max="42" width="25.109375" style="5" bestFit="1" customWidth="1"/>
    <col min="43" max="44" width="14.109375" style="5" bestFit="1" customWidth="1"/>
    <col min="45" max="45" width="25.109375" style="5" bestFit="1" customWidth="1"/>
    <col min="46" max="47" width="14.109375" style="5" bestFit="1" customWidth="1"/>
    <col min="48" max="48" width="25.109375" style="5" bestFit="1" customWidth="1"/>
    <col min="49" max="50" width="14.109375" style="5" bestFit="1" customWidth="1"/>
    <col min="51" max="16384" width="9.109375" style="5"/>
  </cols>
  <sheetData>
    <row r="1" spans="1:50" s="11" customFormat="1" ht="23.25" customHeight="1" x14ac:dyDescent="0.3">
      <c r="A1" s="13"/>
      <c r="B1" s="12"/>
      <c r="C1" s="19"/>
      <c r="D1" s="12"/>
      <c r="E1" s="83" t="s">
        <v>1</v>
      </c>
      <c r="F1" s="10" t="s">
        <v>21</v>
      </c>
    </row>
    <row r="2" spans="1:50" s="25" customFormat="1" ht="15.75" customHeight="1" collapsed="1" x14ac:dyDescent="0.35">
      <c r="A2" s="22"/>
      <c r="B2" s="23"/>
      <c r="C2" s="24"/>
      <c r="D2" s="23"/>
      <c r="E2" s="83"/>
      <c r="F2" s="26"/>
    </row>
    <row r="3" spans="1:50" ht="15" hidden="1" customHeight="1" outlineLevel="1" x14ac:dyDescent="0.3">
      <c r="A3" s="14"/>
      <c r="B3" s="1"/>
      <c r="E3" s="83"/>
      <c r="F3" s="3" t="str">
        <f>_xll.SAPGetInfoLabel("QueryTechName")</f>
        <v>Technische naam van query</v>
      </c>
      <c r="G3" s="4" t="str">
        <f>_xll.SAPGetSourceInfo("DS_Direct_Deliveries", "QueryTechName")</f>
        <v>A_SR_TO_SO_DIRECT_DEL_DETAIL</v>
      </c>
    </row>
    <row r="4" spans="1:50" ht="15" hidden="1" customHeight="1" outlineLevel="1" x14ac:dyDescent="0.3">
      <c r="A4" s="14"/>
      <c r="B4" s="1"/>
      <c r="E4" s="83"/>
      <c r="F4" s="3" t="str">
        <f>_xll.SAPGetInfoLabel("InfoProviderTechName")</f>
        <v>Technische naam InfoProvider</v>
      </c>
      <c r="G4" s="4" t="str">
        <f>_xll.SAPGetSourceInfo("DS_Direct_Deliveries", "InfoProviderTechName")</f>
        <v>SR_TO_SO</v>
      </c>
    </row>
    <row r="5" spans="1:50" ht="15" hidden="1" customHeight="1" outlineLevel="1" x14ac:dyDescent="0.3">
      <c r="A5" s="14"/>
      <c r="B5" s="1"/>
      <c r="E5" s="83"/>
      <c r="F5" s="3" t="str">
        <f>_xll.SAPGetInfoLabel("System")</f>
        <v>Systeem</v>
      </c>
      <c r="G5" s="4" t="str">
        <f>_xll.SAPGetSourceInfo("DS_Direct_Deliveries", "System")</f>
        <v>BIP</v>
      </c>
    </row>
    <row r="6" spans="1:50" ht="15" hidden="1" customHeight="1" outlineLevel="1" x14ac:dyDescent="0.3">
      <c r="A6" s="14"/>
      <c r="B6" s="1"/>
      <c r="E6" s="83"/>
      <c r="F6" s="3" t="str">
        <f>_xll.SAPGetInfoLabel("QueryLastRefreshedAt")</f>
        <v>Query laatst vernieuwd op</v>
      </c>
      <c r="G6" s="84">
        <f>_xll.SAPGetSourceInfo("DS_Direct_Deliveries", "QueryLastRefreshedAt")</f>
        <v>45449.562205717593</v>
      </c>
      <c r="H6" s="84"/>
      <c r="I6" s="84"/>
    </row>
    <row r="7" spans="1:50" s="11" customFormat="1" ht="7.5" hidden="1" customHeight="1" outlineLevel="1" x14ac:dyDescent="0.3">
      <c r="A7" s="13"/>
      <c r="B7" s="12"/>
      <c r="C7" s="19"/>
      <c r="D7" s="12"/>
      <c r="E7" s="83"/>
      <c r="F7" s="10"/>
    </row>
    <row r="8" spans="1:50" ht="14.4" x14ac:dyDescent="0.3">
      <c r="A8" s="85" t="s">
        <v>3</v>
      </c>
      <c r="B8" s="86"/>
      <c r="C8" s="87" t="s">
        <v>4</v>
      </c>
      <c r="D8" s="86"/>
      <c r="E8" s="83"/>
      <c r="F8" s="78" t="s">
        <v>22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ht="14.4" x14ac:dyDescent="0.3">
      <c r="A9" s="29" t="str">
        <f t="array" ref="A9:B11">_xll.SAPListOfVariables("ALL")</f>
        <v>Period.Year from-to</v>
      </c>
      <c r="B9" s="6" t="str">
        <v>January 2023 - June 2024</v>
      </c>
      <c r="C9" s="16" t="str">
        <f t="array" ref="C9:D13">_xll.SAPListOfEffectiveFilters("DS_Direct_Deliveries")</f>
        <v>Delivery Location</v>
      </c>
      <c r="D9" s="2" t="str">
        <v>Gemeente Heusden; Gemeentehuis Drunen; Stadhuis en Bezoekerscentrum Heusden; Gemeentehuis Vlijmen; Gemeentewerf Drunen</v>
      </c>
      <c r="E9" s="83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ht="14.4" x14ac:dyDescent="0.3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3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ht="14.4" x14ac:dyDescent="0.3">
      <c r="A11" s="28" t="str">
        <v>Location</v>
      </c>
      <c r="B11" s="2" t="str">
        <v>LO1000606447; LO1000623681; LO1000623684; LO1000623687; LO1000623682</v>
      </c>
      <c r="C11" s="16" t="str">
        <v>Fiscal year/period</v>
      </c>
      <c r="D11" s="2" t="str">
        <v>001.2023 - 006.2024</v>
      </c>
      <c r="E11" s="8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ht="14.4" x14ac:dyDescent="0.3">
      <c r="A12" s="29"/>
      <c r="B12" s="6"/>
      <c r="C12" s="15" t="str">
        <v>Legal Entity</v>
      </c>
      <c r="D12" s="6" t="str">
        <v>822</v>
      </c>
      <c r="E12" s="83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ht="14.4" x14ac:dyDescent="0.3">
      <c r="C13" s="15" t="str">
        <v>Line Status</v>
      </c>
      <c r="D13" s="6" t="str">
        <v>!1; !4</v>
      </c>
      <c r="E13" s="8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ht="14.4" x14ac:dyDescent="0.3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ht="14.4" x14ac:dyDescent="0.3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ht="14.4" x14ac:dyDescent="0.3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ht="14.4" x14ac:dyDescent="0.3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ht="14.4" x14ac:dyDescent="0.3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ht="14.4" x14ac:dyDescent="0.3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ht="14.4" x14ac:dyDescent="0.3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ht="14.4" x14ac:dyDescent="0.3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ht="14.4" x14ac:dyDescent="0.3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ht="14.4" x14ac:dyDescent="0.3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ht="14.4" x14ac:dyDescent="0.3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ht="14.4" x14ac:dyDescent="0.3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ht="14.4" x14ac:dyDescent="0.3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ht="14.4" x14ac:dyDescent="0.3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ht="14.4" x14ac:dyDescent="0.3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ht="14.4" x14ac:dyDescent="0.3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ht="14.4" x14ac:dyDescent="0.3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ht="14.4" x14ac:dyDescent="0.3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ht="14.4" x14ac:dyDescent="0.3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ht="14.4" x14ac:dyDescent="0.3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ht="14.4" x14ac:dyDescent="0.3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ht="14.4" x14ac:dyDescent="0.3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ht="14.4" x14ac:dyDescent="0.3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ht="14.4" x14ac:dyDescent="0.3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ht="14.4" x14ac:dyDescent="0.3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ht="14.4" x14ac:dyDescent="0.3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ht="14.4" x14ac:dyDescent="0.3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ht="14.4" x14ac:dyDescent="0.3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ht="14.4" x14ac:dyDescent="0.3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ht="14.4" x14ac:dyDescent="0.3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ht="14.4" x14ac:dyDescent="0.3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ht="14.4" x14ac:dyDescent="0.3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ht="14.4" x14ac:dyDescent="0.3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ht="14.4" x14ac:dyDescent="0.3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ht="14.4" x14ac:dyDescent="0.3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ht="14.4" x14ac:dyDescent="0.3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ht="14.4" x14ac:dyDescent="0.3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ht="14.4" x14ac:dyDescent="0.3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ht="14.4" x14ac:dyDescent="0.3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ht="14.4" x14ac:dyDescent="0.3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ht="14.4" x14ac:dyDescent="0.3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ht="14.4" x14ac:dyDescent="0.3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ht="14.4" x14ac:dyDescent="0.3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ht="14.4" x14ac:dyDescent="0.3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ht="14.4" x14ac:dyDescent="0.3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ht="14.4" x14ac:dyDescent="0.3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ht="14.4" x14ac:dyDescent="0.3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ht="14.4" x14ac:dyDescent="0.3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ht="14.4" x14ac:dyDescent="0.3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ht="14.4" x14ac:dyDescent="0.3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ht="14.4" x14ac:dyDescent="0.3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ht="14.4" x14ac:dyDescent="0.3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ht="14.4" x14ac:dyDescent="0.3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ht="14.4" x14ac:dyDescent="0.3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ht="14.4" x14ac:dyDescent="0.3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ht="14.4" x14ac:dyDescent="0.3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ht="14.4" x14ac:dyDescent="0.3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ht="14.4" x14ac:dyDescent="0.3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ht="14.4" x14ac:dyDescent="0.3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ht="14.4" x14ac:dyDescent="0.3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ht="14.4" x14ac:dyDescent="0.3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ht="14.4" x14ac:dyDescent="0.3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ht="14.4" x14ac:dyDescent="0.3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ht="14.4" x14ac:dyDescent="0.3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ht="14.4" x14ac:dyDescent="0.3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ht="14.4" x14ac:dyDescent="0.3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ht="14.4" x14ac:dyDescent="0.3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ht="14.4" x14ac:dyDescent="0.3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ht="14.4" x14ac:dyDescent="0.3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ht="14.4" x14ac:dyDescent="0.3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ht="14.4" x14ac:dyDescent="0.3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ht="14.4" x14ac:dyDescent="0.3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ht="14.4" x14ac:dyDescent="0.3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ht="14.4" x14ac:dyDescent="0.3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ht="14.4" x14ac:dyDescent="0.3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ht="14.4" x14ac:dyDescent="0.3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ht="14.4" x14ac:dyDescent="0.3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ht="14.4" x14ac:dyDescent="0.3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ht="14.4" x14ac:dyDescent="0.3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ht="14.4" x14ac:dyDescent="0.3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ht="14.4" x14ac:dyDescent="0.3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ht="14.4" x14ac:dyDescent="0.3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ht="14.4" x14ac:dyDescent="0.3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ht="14.4" x14ac:dyDescent="0.3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ht="14.4" x14ac:dyDescent="0.3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ht="14.4" x14ac:dyDescent="0.3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ht="14.4" x14ac:dyDescent="0.3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ht="14.4" x14ac:dyDescent="0.3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ht="14.4" x14ac:dyDescent="0.3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ht="14.4" x14ac:dyDescent="0.3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ht="14.4" x14ac:dyDescent="0.3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ht="14.4" x14ac:dyDescent="0.3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ht="14.4" x14ac:dyDescent="0.3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ht="14.4" x14ac:dyDescent="0.3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ht="14.4" x14ac:dyDescent="0.3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ht="14.4" x14ac:dyDescent="0.3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ht="14.4" x14ac:dyDescent="0.3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ht="14.4" x14ac:dyDescent="0.3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ht="14.4" x14ac:dyDescent="0.3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ht="14.4" x14ac:dyDescent="0.3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ht="14.4" x14ac:dyDescent="0.3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ht="14.4" x14ac:dyDescent="0.3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ht="14.4" x14ac:dyDescent="0.3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ht="14.4" x14ac:dyDescent="0.3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ht="14.4" x14ac:dyDescent="0.3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ht="14.4" x14ac:dyDescent="0.3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ht="14.4" x14ac:dyDescent="0.3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ht="14.4" x14ac:dyDescent="0.3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ht="14.4" x14ac:dyDescent="0.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ht="14.4" x14ac:dyDescent="0.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ht="14.4" x14ac:dyDescent="0.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ht="14.4" x14ac:dyDescent="0.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ht="14.4" x14ac:dyDescent="0.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ht="14.4" x14ac:dyDescent="0.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ht="14.4" x14ac:dyDescent="0.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ht="14.4" x14ac:dyDescent="0.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ht="14.4" x14ac:dyDescent="0.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ht="14.4" x14ac:dyDescent="0.3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ht="14.4" x14ac:dyDescent="0.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ht="14.4" x14ac:dyDescent="0.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ht="14.4" x14ac:dyDescent="0.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ht="14.4" x14ac:dyDescent="0.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ht="14.4" x14ac:dyDescent="0.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ht="14.4" x14ac:dyDescent="0.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ht="14.4" x14ac:dyDescent="0.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ht="14.4" x14ac:dyDescent="0.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ht="14.4" x14ac:dyDescent="0.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ht="14.4" x14ac:dyDescent="0.3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ht="14.4" x14ac:dyDescent="0.3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ht="14.4" x14ac:dyDescent="0.3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ht="14.4" x14ac:dyDescent="0.3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ht="14.4" x14ac:dyDescent="0.3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ht="14.4" x14ac:dyDescent="0.3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ht="14.4" x14ac:dyDescent="0.3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ht="14.4" x14ac:dyDescent="0.3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ht="14.4" x14ac:dyDescent="0.3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ht="14.4" x14ac:dyDescent="0.3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ht="14.4" x14ac:dyDescent="0.3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ht="14.4" x14ac:dyDescent="0.3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ht="14.4" x14ac:dyDescent="0.3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ht="14.4" x14ac:dyDescent="0.3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ht="14.4" x14ac:dyDescent="0.3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ht="14.4" x14ac:dyDescent="0.3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ht="14.4" x14ac:dyDescent="0.3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ht="14.4" x14ac:dyDescent="0.3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ht="14.4" x14ac:dyDescent="0.3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ht="14.4" x14ac:dyDescent="0.3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ht="14.4" x14ac:dyDescent="0.3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ht="14.4" x14ac:dyDescent="0.3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ht="14.4" x14ac:dyDescent="0.3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ht="14.4" x14ac:dyDescent="0.3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ht="14.4" x14ac:dyDescent="0.3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ht="14.4" x14ac:dyDescent="0.3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ht="14.4" x14ac:dyDescent="0.3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ht="14.4" x14ac:dyDescent="0.3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ht="14.4" x14ac:dyDescent="0.3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ht="14.4" x14ac:dyDescent="0.3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ht="14.4" x14ac:dyDescent="0.3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ht="14.4" x14ac:dyDescent="0.3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ht="14.4" x14ac:dyDescent="0.3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ht="14.4" x14ac:dyDescent="0.3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ht="14.4" x14ac:dyDescent="0.3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ht="14.4" x14ac:dyDescent="0.3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ht="14.4" x14ac:dyDescent="0.3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ht="14.4" x14ac:dyDescent="0.3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ht="14.4" x14ac:dyDescent="0.3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ht="14.4" x14ac:dyDescent="0.3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ht="14.4" x14ac:dyDescent="0.3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ht="14.4" x14ac:dyDescent="0.3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ht="14.4" x14ac:dyDescent="0.3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ht="14.4" x14ac:dyDescent="0.3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ht="14.4" x14ac:dyDescent="0.3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ht="14.4" x14ac:dyDescent="0.3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ht="14.4" x14ac:dyDescent="0.3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ht="14.4" x14ac:dyDescent="0.3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ht="14.4" x14ac:dyDescent="0.3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ht="14.4" x14ac:dyDescent="0.3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ht="14.4" x14ac:dyDescent="0.3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ht="14.4" x14ac:dyDescent="0.3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ht="14.4" x14ac:dyDescent="0.3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ht="14.4" x14ac:dyDescent="0.3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ht="14.4" x14ac:dyDescent="0.3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ht="14.4" x14ac:dyDescent="0.3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ht="14.4" x14ac:dyDescent="0.3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ht="14.4" x14ac:dyDescent="0.3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ht="14.4" x14ac:dyDescent="0.3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ht="14.4" x14ac:dyDescent="0.3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ht="14.4" x14ac:dyDescent="0.3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ht="14.4" x14ac:dyDescent="0.3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ht="14.4" x14ac:dyDescent="0.3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ht="14.4" x14ac:dyDescent="0.3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ht="14.4" x14ac:dyDescent="0.3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ht="14.4" x14ac:dyDescent="0.3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ht="14.4" x14ac:dyDescent="0.3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ht="14.4" x14ac:dyDescent="0.3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ht="14.4" x14ac:dyDescent="0.3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ht="14.4" x14ac:dyDescent="0.3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ht="14.4" x14ac:dyDescent="0.3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ht="14.4" x14ac:dyDescent="0.3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ht="14.4" x14ac:dyDescent="0.3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ht="14.4" x14ac:dyDescent="0.3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ht="14.4" x14ac:dyDescent="0.3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ht="14.4" x14ac:dyDescent="0.3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ht="14.4" x14ac:dyDescent="0.3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ht="14.4" x14ac:dyDescent="0.3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ht="14.4" x14ac:dyDescent="0.3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ht="14.4" x14ac:dyDescent="0.3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ht="14.4" x14ac:dyDescent="0.3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ht="14.4" x14ac:dyDescent="0.3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ht="14.4" x14ac:dyDescent="0.3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ht="14.4" x14ac:dyDescent="0.3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ht="14.4" x14ac:dyDescent="0.3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ht="14.4" x14ac:dyDescent="0.3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ht="14.4" x14ac:dyDescent="0.3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ht="14.4" x14ac:dyDescent="0.3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ht="14.4" x14ac:dyDescent="0.3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ht="14.4" x14ac:dyDescent="0.3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ht="14.4" x14ac:dyDescent="0.3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ht="14.4" x14ac:dyDescent="0.3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ht="14.4" x14ac:dyDescent="0.3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ht="14.4" x14ac:dyDescent="0.3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ht="14.4" x14ac:dyDescent="0.3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ht="14.4" x14ac:dyDescent="0.3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ht="14.4" x14ac:dyDescent="0.3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ht="14.4" x14ac:dyDescent="0.3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ht="14.4" x14ac:dyDescent="0.3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ht="14.4" x14ac:dyDescent="0.3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ht="14.4" x14ac:dyDescent="0.3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ht="14.4" x14ac:dyDescent="0.3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ht="14.4" x14ac:dyDescent="0.3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ht="14.4" x14ac:dyDescent="0.3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ht="14.4" x14ac:dyDescent="0.3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ht="14.4" x14ac:dyDescent="0.3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ht="14.4" x14ac:dyDescent="0.3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ht="14.4" x14ac:dyDescent="0.3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ht="14.4" x14ac:dyDescent="0.3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ht="14.4" x14ac:dyDescent="0.3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ht="14.4" x14ac:dyDescent="0.3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ht="14.4" x14ac:dyDescent="0.3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ht="14.4" x14ac:dyDescent="0.3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ht="14.4" x14ac:dyDescent="0.3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ht="14.4" x14ac:dyDescent="0.3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ht="14.4" x14ac:dyDescent="0.3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ht="14.4" x14ac:dyDescent="0.3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ht="14.4" x14ac:dyDescent="0.3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ht="14.4" x14ac:dyDescent="0.3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ht="14.4" x14ac:dyDescent="0.3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ht="14.4" x14ac:dyDescent="0.3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ht="14.4" x14ac:dyDescent="0.3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ht="14.4" x14ac:dyDescent="0.3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ht="14.4" x14ac:dyDescent="0.3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ht="14.4" x14ac:dyDescent="0.3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ht="14.4" x14ac:dyDescent="0.3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ht="14.4" x14ac:dyDescent="0.3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ht="14.4" x14ac:dyDescent="0.3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ht="14.4" x14ac:dyDescent="0.3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ht="14.4" x14ac:dyDescent="0.3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ht="14.4" x14ac:dyDescent="0.3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ht="14.4" x14ac:dyDescent="0.3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ht="14.4" x14ac:dyDescent="0.3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ht="14.4" x14ac:dyDescent="0.3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ht="14.4" x14ac:dyDescent="0.3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ht="14.4" x14ac:dyDescent="0.3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ht="14.4" x14ac:dyDescent="0.3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ht="14.4" x14ac:dyDescent="0.3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ht="14.4" x14ac:dyDescent="0.3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ht="14.4" x14ac:dyDescent="0.3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ht="14.4" x14ac:dyDescent="0.3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ht="14.4" x14ac:dyDescent="0.3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ht="14.4" x14ac:dyDescent="0.3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ht="14.4" x14ac:dyDescent="0.3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ht="14.4" x14ac:dyDescent="0.3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ht="14.4" x14ac:dyDescent="0.3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ht="14.4" x14ac:dyDescent="0.3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ht="14.4" x14ac:dyDescent="0.3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ht="14.4" x14ac:dyDescent="0.3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ht="14.4" x14ac:dyDescent="0.3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ht="14.4" x14ac:dyDescent="0.3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ht="14.4" x14ac:dyDescent="0.3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ht="14.4" x14ac:dyDescent="0.3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ht="14.4" x14ac:dyDescent="0.3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ht="14.4" x14ac:dyDescent="0.3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ht="14.4" x14ac:dyDescent="0.3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ht="14.4" x14ac:dyDescent="0.3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ht="14.4" x14ac:dyDescent="0.3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ht="14.4" x14ac:dyDescent="0.3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ht="14.4" x14ac:dyDescent="0.3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ht="14.4" x14ac:dyDescent="0.3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ht="14.4" x14ac:dyDescent="0.3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ht="14.4" x14ac:dyDescent="0.3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ht="14.4" x14ac:dyDescent="0.3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ht="14.4" x14ac:dyDescent="0.3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ht="14.4" x14ac:dyDescent="0.3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ht="14.4" x14ac:dyDescent="0.3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ht="14.4" x14ac:dyDescent="0.3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ht="14.4" x14ac:dyDescent="0.3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ht="14.4" x14ac:dyDescent="0.3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ht="14.4" x14ac:dyDescent="0.3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ht="14.4" x14ac:dyDescent="0.3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ht="14.4" x14ac:dyDescent="0.3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ht="14.4" x14ac:dyDescent="0.3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ht="14.4" x14ac:dyDescent="0.3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ht="14.4" x14ac:dyDescent="0.3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ht="14.4" x14ac:dyDescent="0.3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ht="14.4" x14ac:dyDescent="0.3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ht="14.4" x14ac:dyDescent="0.3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ht="14.4" x14ac:dyDescent="0.3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ht="14.4" x14ac:dyDescent="0.3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ht="14.4" x14ac:dyDescent="0.3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ht="14.4" x14ac:dyDescent="0.3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ht="14.4" x14ac:dyDescent="0.3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ht="14.4" x14ac:dyDescent="0.3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ht="14.4" x14ac:dyDescent="0.3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ht="14.4" x14ac:dyDescent="0.3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ht="14.4" x14ac:dyDescent="0.3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ht="14.4" x14ac:dyDescent="0.3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ht="14.4" x14ac:dyDescent="0.3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ht="14.4" x14ac:dyDescent="0.3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ht="14.4" x14ac:dyDescent="0.3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ht="14.4" x14ac:dyDescent="0.3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ht="14.4" x14ac:dyDescent="0.3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ht="14.4" x14ac:dyDescent="0.3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ht="14.4" x14ac:dyDescent="0.3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ht="14.4" x14ac:dyDescent="0.3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ht="14.4" x14ac:dyDescent="0.3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ht="14.4" x14ac:dyDescent="0.3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ht="14.4" x14ac:dyDescent="0.3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ht="14.4" x14ac:dyDescent="0.3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ht="14.4" x14ac:dyDescent="0.3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ht="14.4" x14ac:dyDescent="0.3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ht="14.4" x14ac:dyDescent="0.3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ht="14.4" x14ac:dyDescent="0.3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ht="14.4" x14ac:dyDescent="0.3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ht="14.4" x14ac:dyDescent="0.3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ht="14.4" x14ac:dyDescent="0.3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ht="14.4" x14ac:dyDescent="0.3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ht="14.4" x14ac:dyDescent="0.3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ht="14.4" x14ac:dyDescent="0.3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ht="14.4" x14ac:dyDescent="0.3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ht="14.4" x14ac:dyDescent="0.3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ht="14.4" x14ac:dyDescent="0.3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ht="14.4" x14ac:dyDescent="0.3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ht="14.4" x14ac:dyDescent="0.3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ht="14.4" x14ac:dyDescent="0.3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ht="14.4" x14ac:dyDescent="0.3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ht="14.4" x14ac:dyDescent="0.3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ht="14.4" x14ac:dyDescent="0.3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ht="14.4" x14ac:dyDescent="0.3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ht="14.4" x14ac:dyDescent="0.3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ht="14.4" x14ac:dyDescent="0.3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ht="14.4" x14ac:dyDescent="0.3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ht="14.4" x14ac:dyDescent="0.3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ht="14.4" x14ac:dyDescent="0.3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ht="14.4" x14ac:dyDescent="0.3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ht="14.4" x14ac:dyDescent="0.3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ht="14.4" x14ac:dyDescent="0.3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ht="14.4" x14ac:dyDescent="0.3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ht="14.4" x14ac:dyDescent="0.3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ht="14.4" x14ac:dyDescent="0.3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ht="14.4" x14ac:dyDescent="0.3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ht="14.4" x14ac:dyDescent="0.3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ht="14.4" x14ac:dyDescent="0.3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ht="14.4" x14ac:dyDescent="0.3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5429-8FDA-4C05-B6FA-7308E0606931}">
  <sheetPr>
    <outlinePr summaryBelow="0"/>
  </sheetPr>
  <dimension ref="A1:CV3127"/>
  <sheetViews>
    <sheetView showGridLines="0" topLeftCell="K1" zoomScale="85" zoomScaleNormal="85" workbookViewId="0">
      <selection activeCell="G48" sqref="G48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4.88671875" style="5" bestFit="1" customWidth="1"/>
    <col min="7" max="7" width="33.5546875" style="5" bestFit="1" customWidth="1"/>
    <col min="8" max="8" width="34.88671875" style="5" bestFit="1" customWidth="1"/>
    <col min="9" max="9" width="15" style="5" bestFit="1" customWidth="1"/>
    <col min="10" max="10" width="14.6640625" style="5" bestFit="1" customWidth="1"/>
    <col min="11" max="11" width="16.33203125" style="5" bestFit="1" customWidth="1"/>
    <col min="12" max="12" width="8" style="5" bestFit="1" customWidth="1"/>
    <col min="13" max="13" width="18.33203125" style="5" bestFit="1" customWidth="1"/>
    <col min="14" max="14" width="48" style="5" bestFit="1" customWidth="1"/>
    <col min="15" max="15" width="18.6640625" style="5" bestFit="1" customWidth="1"/>
    <col min="16" max="16" width="22.5546875" style="5" bestFit="1" customWidth="1"/>
    <col min="17" max="17" width="8" style="5" bestFit="1" customWidth="1"/>
    <col min="18" max="18" width="14.5546875" style="5" bestFit="1" customWidth="1"/>
    <col min="19" max="19" width="16.88671875" style="5" bestFit="1" customWidth="1"/>
    <col min="20" max="20" width="20.88671875" style="5" bestFit="1" customWidth="1"/>
    <col min="21" max="21" width="22.5546875" style="5" bestFit="1" customWidth="1"/>
    <col min="22" max="22" width="7.88671875" style="5" bestFit="1" customWidth="1"/>
    <col min="23" max="23" width="14.5546875" style="5" bestFit="1" customWidth="1"/>
    <col min="24" max="24" width="16.88671875" style="5" bestFit="1" customWidth="1"/>
    <col min="25" max="25" width="20.88671875" style="5" bestFit="1" customWidth="1"/>
    <col min="26" max="26" width="22.5546875" style="5" bestFit="1" customWidth="1"/>
    <col min="27" max="27" width="7.88671875" style="5" bestFit="1" customWidth="1"/>
    <col min="28" max="28" width="14.5546875" style="5" bestFit="1" customWidth="1"/>
    <col min="29" max="29" width="16.88671875" style="5" bestFit="1" customWidth="1"/>
    <col min="30" max="30" width="20.88671875" style="5" bestFit="1" customWidth="1"/>
    <col min="31" max="31" width="22.5546875" style="5" bestFit="1" customWidth="1"/>
    <col min="32" max="32" width="7.88671875" style="5" bestFit="1" customWidth="1"/>
    <col min="33" max="33" width="14.5546875" style="5" bestFit="1" customWidth="1"/>
    <col min="34" max="34" width="16.88671875" style="5" bestFit="1" customWidth="1"/>
    <col min="35" max="35" width="20.88671875" style="5" bestFit="1" customWidth="1"/>
    <col min="36" max="36" width="22.5546875" style="5" bestFit="1" customWidth="1"/>
    <col min="37" max="37" width="7.88671875" style="5" bestFit="1" customWidth="1"/>
    <col min="38" max="38" width="14.5546875" style="5" bestFit="1" customWidth="1"/>
    <col min="39" max="39" width="16.88671875" style="5" bestFit="1" customWidth="1"/>
    <col min="40" max="40" width="20.88671875" style="5" bestFit="1" customWidth="1"/>
    <col min="41" max="41" width="22.5546875" style="5" bestFit="1" customWidth="1"/>
    <col min="42" max="42" width="7.88671875" style="5" bestFit="1" customWidth="1"/>
    <col min="43" max="43" width="14.5546875" style="5" bestFit="1" customWidth="1"/>
    <col min="44" max="44" width="16.88671875" style="5" bestFit="1" customWidth="1"/>
    <col min="45" max="45" width="20.88671875" style="5" bestFit="1" customWidth="1"/>
    <col min="46" max="46" width="22.5546875" style="5" bestFit="1" customWidth="1"/>
    <col min="47" max="47" width="7.88671875" style="5" bestFit="1" customWidth="1"/>
    <col min="48" max="48" width="14.5546875" style="5" bestFit="1" customWidth="1"/>
    <col min="49" max="49" width="16.88671875" style="5" bestFit="1" customWidth="1"/>
    <col min="50" max="50" width="20.88671875" style="5" bestFit="1" customWidth="1"/>
    <col min="51" max="51" width="22.5546875" style="5" bestFit="1" customWidth="1"/>
    <col min="52" max="52" width="7.88671875" style="5" bestFit="1" customWidth="1"/>
    <col min="53" max="53" width="14.5546875" style="5" bestFit="1" customWidth="1"/>
    <col min="54" max="54" width="16.88671875" style="5" bestFit="1" customWidth="1"/>
    <col min="55" max="55" width="20.88671875" style="5" bestFit="1" customWidth="1"/>
    <col min="56" max="56" width="22.5546875" style="5" bestFit="1" customWidth="1"/>
    <col min="57" max="57" width="7.88671875" style="5" bestFit="1" customWidth="1"/>
    <col min="58" max="58" width="14.5546875" style="5" bestFit="1" customWidth="1"/>
    <col min="59" max="59" width="16.88671875" style="5" bestFit="1" customWidth="1"/>
    <col min="60" max="60" width="20.88671875" style="5" bestFit="1" customWidth="1"/>
    <col min="61" max="61" width="22.5546875" style="5" bestFit="1" customWidth="1"/>
    <col min="62" max="62" width="7.88671875" style="5" bestFit="1" customWidth="1"/>
    <col min="63" max="63" width="14.5546875" style="5" bestFit="1" customWidth="1"/>
    <col min="64" max="64" width="16.88671875" style="5" bestFit="1" customWidth="1"/>
    <col min="65" max="65" width="20.88671875" style="5" bestFit="1" customWidth="1"/>
    <col min="66" max="66" width="22.5546875" style="5" bestFit="1" customWidth="1"/>
    <col min="67" max="67" width="7.88671875" style="5" bestFit="1" customWidth="1"/>
    <col min="68" max="68" width="14.5546875" style="5" bestFit="1" customWidth="1"/>
    <col min="69" max="69" width="16.88671875" style="5" bestFit="1" customWidth="1"/>
    <col min="70" max="70" width="20.88671875" style="5" bestFit="1" customWidth="1"/>
    <col min="71" max="71" width="22.5546875" style="5" bestFit="1" customWidth="1"/>
    <col min="72" max="72" width="7.88671875" style="5" bestFit="1" customWidth="1"/>
    <col min="73" max="73" width="14.5546875" style="5" bestFit="1" customWidth="1"/>
    <col min="74" max="74" width="16.88671875" style="5" bestFit="1" customWidth="1"/>
    <col min="75" max="75" width="20.88671875" style="5" bestFit="1" customWidth="1"/>
    <col min="76" max="76" width="22.5546875" style="5" bestFit="1" customWidth="1"/>
    <col min="77" max="77" width="7.88671875" style="5" bestFit="1" customWidth="1"/>
    <col min="78" max="78" width="14.5546875" style="5" bestFit="1" customWidth="1"/>
    <col min="79" max="79" width="16.88671875" style="5" bestFit="1" customWidth="1"/>
    <col min="80" max="80" width="20.88671875" style="5" bestFit="1" customWidth="1"/>
    <col min="81" max="81" width="22.5546875" style="5" bestFit="1" customWidth="1"/>
    <col min="82" max="82" width="7.88671875" style="5" bestFit="1" customWidth="1"/>
    <col min="83" max="83" width="14.5546875" style="5" bestFit="1" customWidth="1"/>
    <col min="84" max="84" width="16.88671875" style="5" bestFit="1" customWidth="1"/>
    <col min="85" max="85" width="20.88671875" style="5" bestFit="1" customWidth="1"/>
    <col min="86" max="86" width="22.5546875" style="5" bestFit="1" customWidth="1"/>
    <col min="87" max="87" width="7.88671875" style="5" bestFit="1" customWidth="1"/>
    <col min="88" max="88" width="14.5546875" style="5" bestFit="1" customWidth="1"/>
    <col min="89" max="89" width="16.88671875" style="5" bestFit="1" customWidth="1"/>
    <col min="90" max="90" width="20.88671875" style="5" bestFit="1" customWidth="1"/>
    <col min="91" max="91" width="22.5546875" style="5" bestFit="1" customWidth="1"/>
    <col min="92" max="92" width="7.88671875" style="5" bestFit="1" customWidth="1"/>
    <col min="93" max="93" width="14.5546875" style="5" bestFit="1" customWidth="1"/>
    <col min="94" max="94" width="16.88671875" style="5" bestFit="1" customWidth="1"/>
    <col min="95" max="95" width="20.88671875" style="5" bestFit="1" customWidth="1"/>
    <col min="96" max="96" width="22.5546875" style="5" bestFit="1" customWidth="1"/>
    <col min="97" max="97" width="7.88671875" style="5" bestFit="1" customWidth="1"/>
    <col min="98" max="98" width="14.5546875" style="5" bestFit="1" customWidth="1"/>
    <col min="99" max="99" width="16.88671875" style="5" bestFit="1" customWidth="1"/>
    <col min="100" max="100" width="20.88671875" style="5" bestFit="1" customWidth="1"/>
    <col min="101" max="16384" width="9.109375" style="5"/>
  </cols>
  <sheetData>
    <row r="1" spans="1:100" s="11" customFormat="1" ht="23.25" customHeight="1" x14ac:dyDescent="0.3">
      <c r="A1" s="13"/>
      <c r="B1" s="12"/>
      <c r="C1" s="19"/>
      <c r="D1" s="12"/>
      <c r="E1" s="83" t="s">
        <v>1</v>
      </c>
      <c r="F1" s="10" t="s">
        <v>23</v>
      </c>
    </row>
    <row r="2" spans="1:100" s="25" customFormat="1" ht="15.75" customHeight="1" collapsed="1" x14ac:dyDescent="0.35">
      <c r="A2" s="22"/>
      <c r="B2" s="23"/>
      <c r="C2" s="24"/>
      <c r="D2" s="23"/>
      <c r="E2" s="83"/>
      <c r="F2" s="26"/>
    </row>
    <row r="3" spans="1:100" ht="15" hidden="1" customHeight="1" outlineLevel="1" x14ac:dyDescent="0.3">
      <c r="A3" s="14"/>
      <c r="B3" s="1"/>
      <c r="E3" s="83"/>
      <c r="F3" s="3" t="str">
        <f>_xll.SAPGetInfoLabel("QueryTechName")</f>
        <v>Technische naam van query</v>
      </c>
      <c r="G3" s="4" t="str">
        <f>_xll.SAPGetSourceInfo("DS_Changes", "QueryTechName")</f>
        <v>A_SR_DCON01_CUSTREP2</v>
      </c>
    </row>
    <row r="4" spans="1:100" ht="15" hidden="1" customHeight="1" outlineLevel="1" x14ac:dyDescent="0.3">
      <c r="A4" s="14"/>
      <c r="B4" s="1"/>
      <c r="E4" s="83"/>
      <c r="F4" s="3" t="str">
        <f>_xll.SAPGetInfoLabel("InfoProviderTechName")</f>
        <v>Technische naam InfoProvider</v>
      </c>
      <c r="G4" s="4" t="str">
        <f>_xll.SAPGetSourceInfo("DS_Changes", "InfoProviderTechName")</f>
        <v>SR_DCON01</v>
      </c>
    </row>
    <row r="5" spans="1:100" ht="15" hidden="1" customHeight="1" outlineLevel="1" x14ac:dyDescent="0.3">
      <c r="A5" s="14"/>
      <c r="B5" s="1"/>
      <c r="E5" s="83"/>
      <c r="F5" s="3" t="str">
        <f>_xll.SAPGetInfoLabel("System")</f>
        <v>Systeem</v>
      </c>
      <c r="G5" s="4" t="str">
        <f>_xll.SAPGetSourceInfo("DS_Changes", "System")</f>
        <v>BIP</v>
      </c>
    </row>
    <row r="6" spans="1:100" ht="15" hidden="1" customHeight="1" outlineLevel="1" x14ac:dyDescent="0.3">
      <c r="A6" s="14"/>
      <c r="B6" s="1"/>
      <c r="E6" s="83"/>
      <c r="F6" s="3" t="str">
        <f>_xll.SAPGetInfoLabel("QueryLastRefreshedAt")</f>
        <v>Query laatst vernieuwd op</v>
      </c>
      <c r="G6" s="84">
        <f>_xll.SAPGetSourceInfo("DS_Changes", "QueryLastRefreshedAt")</f>
        <v>45449.562191319441</v>
      </c>
      <c r="H6" s="84"/>
      <c r="I6" s="84"/>
    </row>
    <row r="7" spans="1:100" s="11" customFormat="1" ht="7.5" hidden="1" customHeight="1" outlineLevel="1" x14ac:dyDescent="0.3">
      <c r="A7" s="13"/>
      <c r="B7" s="12"/>
      <c r="C7" s="19"/>
      <c r="D7" s="12"/>
      <c r="E7" s="83"/>
      <c r="F7" s="10"/>
    </row>
    <row r="8" spans="1:100" ht="14.4" x14ac:dyDescent="0.2">
      <c r="A8" s="85" t="s">
        <v>3</v>
      </c>
      <c r="B8" s="86"/>
      <c r="C8" s="87" t="s">
        <v>4</v>
      </c>
      <c r="D8" s="86"/>
      <c r="E8" s="83"/>
      <c r="F8" s="39" t="s">
        <v>24</v>
      </c>
      <c r="G8" s="40" t="s">
        <v>24</v>
      </c>
      <c r="H8" s="40" t="s">
        <v>24</v>
      </c>
      <c r="I8" s="40" t="s">
        <v>24</v>
      </c>
      <c r="J8" s="40" t="s">
        <v>24</v>
      </c>
      <c r="K8" s="40" t="s">
        <v>24</v>
      </c>
      <c r="L8" s="40" t="s">
        <v>24</v>
      </c>
      <c r="M8" s="40" t="s">
        <v>24</v>
      </c>
      <c r="N8" s="40" t="s">
        <v>24</v>
      </c>
      <c r="O8" s="41" t="s">
        <v>25</v>
      </c>
      <c r="P8" s="42" t="s">
        <v>26</v>
      </c>
      <c r="Q8" s="66"/>
      <c r="R8" s="66"/>
      <c r="S8" s="66"/>
      <c r="T8" s="66"/>
      <c r="U8" s="42" t="s">
        <v>27</v>
      </c>
      <c r="V8" s="66"/>
      <c r="W8" s="66"/>
      <c r="X8" s="66"/>
      <c r="Y8" s="66"/>
      <c r="Z8" s="42" t="s">
        <v>28</v>
      </c>
      <c r="AA8" s="66"/>
      <c r="AB8" s="66"/>
      <c r="AC8" s="66"/>
      <c r="AD8" s="66"/>
      <c r="AE8" s="42" t="s">
        <v>51</v>
      </c>
      <c r="AF8" s="66"/>
      <c r="AG8" s="66"/>
      <c r="AH8" s="66"/>
      <c r="AI8" s="66"/>
      <c r="AJ8" s="42" t="s">
        <v>52</v>
      </c>
      <c r="AK8" s="66"/>
      <c r="AL8" s="66"/>
      <c r="AM8" s="66"/>
      <c r="AN8" s="66"/>
      <c r="AO8" s="42" t="s">
        <v>53</v>
      </c>
      <c r="AP8" s="66"/>
      <c r="AQ8" s="66"/>
      <c r="AR8" s="66"/>
      <c r="AS8" s="66"/>
      <c r="AT8" s="42" t="s">
        <v>54</v>
      </c>
      <c r="AU8" s="66"/>
      <c r="AV8" s="66"/>
      <c r="AW8" s="66"/>
      <c r="AX8" s="66"/>
      <c r="AY8" s="42" t="s">
        <v>55</v>
      </c>
      <c r="AZ8" s="66"/>
      <c r="BA8" s="66"/>
      <c r="BB8" s="66"/>
      <c r="BC8" s="66"/>
      <c r="BD8" s="42" t="s">
        <v>56</v>
      </c>
      <c r="BE8" s="66"/>
      <c r="BF8" s="66"/>
      <c r="BG8" s="66"/>
      <c r="BH8" s="66"/>
      <c r="BI8" s="42" t="s">
        <v>57</v>
      </c>
      <c r="BJ8" s="66"/>
      <c r="BK8" s="66"/>
      <c r="BL8" s="66"/>
      <c r="BM8" s="66"/>
      <c r="BN8" s="42" t="s">
        <v>58</v>
      </c>
      <c r="BO8" s="66"/>
      <c r="BP8" s="66"/>
      <c r="BQ8" s="66"/>
      <c r="BR8" s="66"/>
      <c r="BS8" s="42" t="s">
        <v>109</v>
      </c>
      <c r="BT8" s="66"/>
      <c r="BU8" s="66"/>
      <c r="BV8" s="66"/>
      <c r="BW8" s="66"/>
      <c r="BX8" s="42" t="s">
        <v>110</v>
      </c>
      <c r="BY8" s="66"/>
      <c r="BZ8" s="66"/>
      <c r="CA8" s="66"/>
      <c r="CB8" s="66"/>
      <c r="CC8" s="42" t="s">
        <v>111</v>
      </c>
      <c r="CD8" s="66"/>
      <c r="CE8" s="66"/>
      <c r="CF8" s="66"/>
      <c r="CG8" s="66"/>
      <c r="CH8" s="42" t="s">
        <v>112</v>
      </c>
      <c r="CI8" s="66"/>
      <c r="CJ8" s="66"/>
      <c r="CK8" s="66"/>
      <c r="CL8" s="66"/>
      <c r="CM8" s="42" t="s">
        <v>113</v>
      </c>
      <c r="CN8" s="66"/>
      <c r="CO8" s="66"/>
      <c r="CP8" s="66"/>
      <c r="CQ8" s="66"/>
      <c r="CR8" s="42" t="s">
        <v>114</v>
      </c>
      <c r="CS8" s="66"/>
      <c r="CT8" s="66"/>
      <c r="CU8" s="66"/>
      <c r="CV8" s="67"/>
    </row>
    <row r="9" spans="1:100" ht="14.4" x14ac:dyDescent="0.2">
      <c r="A9" s="29" t="str">
        <f t="array" ref="A9:B11">_xll.SAPListOfVariables("DS_Changes")</f>
        <v>Period.Year from-to</v>
      </c>
      <c r="B9" s="6" t="str">
        <v>January 2023 - June 2024</v>
      </c>
      <c r="C9" s="16" t="str">
        <f t="array" ref="C9:D12">_xll.SAPListOfEffectiveFilters("DS_Changes")</f>
        <v>Fiscal Year Variant</v>
      </c>
      <c r="D9" s="2" t="str">
        <v>Cal. Year, 4 Special Periods</v>
      </c>
      <c r="E9" s="83"/>
      <c r="F9" s="68" t="s">
        <v>24</v>
      </c>
      <c r="G9" s="69" t="s">
        <v>24</v>
      </c>
      <c r="H9" s="69" t="s">
        <v>24</v>
      </c>
      <c r="I9" s="69" t="s">
        <v>24</v>
      </c>
      <c r="J9" s="69" t="s">
        <v>24</v>
      </c>
      <c r="K9" s="69" t="s">
        <v>24</v>
      </c>
      <c r="L9" s="69" t="s">
        <v>24</v>
      </c>
      <c r="M9" s="69" t="s">
        <v>24</v>
      </c>
      <c r="N9" s="69" t="s">
        <v>24</v>
      </c>
      <c r="O9" s="70" t="s">
        <v>24</v>
      </c>
      <c r="P9" s="50" t="s">
        <v>29</v>
      </c>
      <c r="Q9" s="50" t="s">
        <v>30</v>
      </c>
      <c r="R9" s="50" t="s">
        <v>31</v>
      </c>
      <c r="S9" s="50" t="s">
        <v>32</v>
      </c>
      <c r="T9" s="50" t="s">
        <v>33</v>
      </c>
      <c r="U9" s="50" t="s">
        <v>29</v>
      </c>
      <c r="V9" s="50" t="s">
        <v>30</v>
      </c>
      <c r="W9" s="50" t="s">
        <v>31</v>
      </c>
      <c r="X9" s="50" t="s">
        <v>32</v>
      </c>
      <c r="Y9" s="50" t="s">
        <v>33</v>
      </c>
      <c r="Z9" s="50" t="s">
        <v>29</v>
      </c>
      <c r="AA9" s="50" t="s">
        <v>30</v>
      </c>
      <c r="AB9" s="50" t="s">
        <v>31</v>
      </c>
      <c r="AC9" s="50" t="s">
        <v>32</v>
      </c>
      <c r="AD9" s="50" t="s">
        <v>33</v>
      </c>
      <c r="AE9" s="50" t="s">
        <v>29</v>
      </c>
      <c r="AF9" s="50" t="s">
        <v>30</v>
      </c>
      <c r="AG9" s="50" t="s">
        <v>31</v>
      </c>
      <c r="AH9" s="50" t="s">
        <v>32</v>
      </c>
      <c r="AI9" s="50" t="s">
        <v>33</v>
      </c>
      <c r="AJ9" s="50" t="s">
        <v>29</v>
      </c>
      <c r="AK9" s="50" t="s">
        <v>30</v>
      </c>
      <c r="AL9" s="50" t="s">
        <v>31</v>
      </c>
      <c r="AM9" s="50" t="s">
        <v>32</v>
      </c>
      <c r="AN9" s="50" t="s">
        <v>33</v>
      </c>
      <c r="AO9" s="50" t="s">
        <v>29</v>
      </c>
      <c r="AP9" s="50" t="s">
        <v>30</v>
      </c>
      <c r="AQ9" s="50" t="s">
        <v>31</v>
      </c>
      <c r="AR9" s="50" t="s">
        <v>32</v>
      </c>
      <c r="AS9" s="50" t="s">
        <v>33</v>
      </c>
      <c r="AT9" s="50" t="s">
        <v>29</v>
      </c>
      <c r="AU9" s="50" t="s">
        <v>30</v>
      </c>
      <c r="AV9" s="50" t="s">
        <v>31</v>
      </c>
      <c r="AW9" s="50" t="s">
        <v>32</v>
      </c>
      <c r="AX9" s="50" t="s">
        <v>33</v>
      </c>
      <c r="AY9" s="50" t="s">
        <v>29</v>
      </c>
      <c r="AZ9" s="50" t="s">
        <v>30</v>
      </c>
      <c r="BA9" s="50" t="s">
        <v>31</v>
      </c>
      <c r="BB9" s="50" t="s">
        <v>32</v>
      </c>
      <c r="BC9" s="50" t="s">
        <v>33</v>
      </c>
      <c r="BD9" s="50" t="s">
        <v>29</v>
      </c>
      <c r="BE9" s="50" t="s">
        <v>30</v>
      </c>
      <c r="BF9" s="50" t="s">
        <v>31</v>
      </c>
      <c r="BG9" s="50" t="s">
        <v>32</v>
      </c>
      <c r="BH9" s="50" t="s">
        <v>33</v>
      </c>
      <c r="BI9" s="50" t="s">
        <v>29</v>
      </c>
      <c r="BJ9" s="50" t="s">
        <v>30</v>
      </c>
      <c r="BK9" s="50" t="s">
        <v>31</v>
      </c>
      <c r="BL9" s="50" t="s">
        <v>32</v>
      </c>
      <c r="BM9" s="50" t="s">
        <v>33</v>
      </c>
      <c r="BN9" s="50" t="s">
        <v>29</v>
      </c>
      <c r="BO9" s="50" t="s">
        <v>30</v>
      </c>
      <c r="BP9" s="50" t="s">
        <v>31</v>
      </c>
      <c r="BQ9" s="50" t="s">
        <v>32</v>
      </c>
      <c r="BR9" s="50" t="s">
        <v>33</v>
      </c>
      <c r="BS9" s="50" t="s">
        <v>29</v>
      </c>
      <c r="BT9" s="50" t="s">
        <v>30</v>
      </c>
      <c r="BU9" s="50" t="s">
        <v>31</v>
      </c>
      <c r="BV9" s="50" t="s">
        <v>32</v>
      </c>
      <c r="BW9" s="50" t="s">
        <v>33</v>
      </c>
      <c r="BX9" s="50" t="s">
        <v>29</v>
      </c>
      <c r="BY9" s="50" t="s">
        <v>30</v>
      </c>
      <c r="BZ9" s="50" t="s">
        <v>31</v>
      </c>
      <c r="CA9" s="50" t="s">
        <v>32</v>
      </c>
      <c r="CB9" s="50" t="s">
        <v>33</v>
      </c>
      <c r="CC9" s="50" t="s">
        <v>29</v>
      </c>
      <c r="CD9" s="50" t="s">
        <v>30</v>
      </c>
      <c r="CE9" s="50" t="s">
        <v>31</v>
      </c>
      <c r="CF9" s="50" t="s">
        <v>32</v>
      </c>
      <c r="CG9" s="50" t="s">
        <v>33</v>
      </c>
      <c r="CH9" s="50" t="s">
        <v>29</v>
      </c>
      <c r="CI9" s="50" t="s">
        <v>30</v>
      </c>
      <c r="CJ9" s="50" t="s">
        <v>31</v>
      </c>
      <c r="CK9" s="50" t="s">
        <v>32</v>
      </c>
      <c r="CL9" s="50" t="s">
        <v>33</v>
      </c>
      <c r="CM9" s="50" t="s">
        <v>29</v>
      </c>
      <c r="CN9" s="50" t="s">
        <v>30</v>
      </c>
      <c r="CO9" s="50" t="s">
        <v>31</v>
      </c>
      <c r="CP9" s="50" t="s">
        <v>32</v>
      </c>
      <c r="CQ9" s="50" t="s">
        <v>33</v>
      </c>
      <c r="CR9" s="50" t="s">
        <v>29</v>
      </c>
      <c r="CS9" s="50" t="s">
        <v>30</v>
      </c>
      <c r="CT9" s="50" t="s">
        <v>31</v>
      </c>
      <c r="CU9" s="50" t="s">
        <v>32</v>
      </c>
      <c r="CV9" s="51" t="s">
        <v>33</v>
      </c>
    </row>
    <row r="10" spans="1:100" ht="14.4" x14ac:dyDescent="0.2">
      <c r="A10" s="28" t="str">
        <v>Legal Entity</v>
      </c>
      <c r="B10" s="2" t="str">
        <v>822</v>
      </c>
      <c r="C10" s="15" t="str">
        <v>Fiscal year/period</v>
      </c>
      <c r="D10" s="6" t="str">
        <v>001.2023 - 006.2024</v>
      </c>
      <c r="E10" s="83"/>
      <c r="F10" s="44" t="s">
        <v>5</v>
      </c>
      <c r="G10" s="45" t="s">
        <v>6</v>
      </c>
      <c r="H10" s="45" t="s">
        <v>34</v>
      </c>
      <c r="I10" s="45" t="s">
        <v>8</v>
      </c>
      <c r="J10" s="45" t="s">
        <v>9</v>
      </c>
      <c r="K10" s="45" t="s">
        <v>10</v>
      </c>
      <c r="L10" s="45" t="s">
        <v>11</v>
      </c>
      <c r="M10" s="45" t="s">
        <v>16</v>
      </c>
      <c r="N10" s="38"/>
      <c r="O10" s="46" t="s">
        <v>17</v>
      </c>
      <c r="P10" s="47" t="s">
        <v>24</v>
      </c>
      <c r="Q10" s="47" t="s">
        <v>24</v>
      </c>
      <c r="R10" s="47" t="s">
        <v>24</v>
      </c>
      <c r="S10" s="47" t="s">
        <v>24</v>
      </c>
      <c r="T10" s="47" t="s">
        <v>24</v>
      </c>
      <c r="U10" s="47" t="s">
        <v>24</v>
      </c>
      <c r="V10" s="47" t="s">
        <v>24</v>
      </c>
      <c r="W10" s="47" t="s">
        <v>24</v>
      </c>
      <c r="X10" s="47" t="s">
        <v>24</v>
      </c>
      <c r="Y10" s="47" t="s">
        <v>24</v>
      </c>
      <c r="Z10" s="47" t="s">
        <v>24</v>
      </c>
      <c r="AA10" s="47" t="s">
        <v>24</v>
      </c>
      <c r="AB10" s="47" t="s">
        <v>24</v>
      </c>
      <c r="AC10" s="47" t="s">
        <v>24</v>
      </c>
      <c r="AD10" s="47" t="s">
        <v>24</v>
      </c>
      <c r="AE10" s="47" t="s">
        <v>24</v>
      </c>
      <c r="AF10" s="47" t="s">
        <v>24</v>
      </c>
      <c r="AG10" s="47" t="s">
        <v>63</v>
      </c>
      <c r="AH10" s="47" t="s">
        <v>63</v>
      </c>
      <c r="AI10" s="47" t="s">
        <v>24</v>
      </c>
      <c r="AJ10" s="47" t="s">
        <v>24</v>
      </c>
      <c r="AK10" s="47" t="s">
        <v>24</v>
      </c>
      <c r="AL10" s="47" t="s">
        <v>35</v>
      </c>
      <c r="AM10" s="47" t="s">
        <v>35</v>
      </c>
      <c r="AN10" s="47" t="s">
        <v>24</v>
      </c>
      <c r="AO10" s="47" t="s">
        <v>24</v>
      </c>
      <c r="AP10" s="47" t="s">
        <v>24</v>
      </c>
      <c r="AQ10" s="47" t="s">
        <v>24</v>
      </c>
      <c r="AR10" s="47" t="s">
        <v>24</v>
      </c>
      <c r="AS10" s="47" t="s">
        <v>24</v>
      </c>
      <c r="AT10" s="47" t="s">
        <v>24</v>
      </c>
      <c r="AU10" s="47" t="s">
        <v>24</v>
      </c>
      <c r="AV10" s="47" t="s">
        <v>24</v>
      </c>
      <c r="AW10" s="47" t="s">
        <v>24</v>
      </c>
      <c r="AX10" s="47" t="s">
        <v>24</v>
      </c>
      <c r="AY10" s="47" t="s">
        <v>24</v>
      </c>
      <c r="AZ10" s="47" t="s">
        <v>24</v>
      </c>
      <c r="BA10" s="47" t="s">
        <v>24</v>
      </c>
      <c r="BB10" s="47" t="s">
        <v>24</v>
      </c>
      <c r="BC10" s="47" t="s">
        <v>24</v>
      </c>
      <c r="BD10" s="47" t="s">
        <v>24</v>
      </c>
      <c r="BE10" s="47" t="s">
        <v>24</v>
      </c>
      <c r="BF10" s="47" t="s">
        <v>24</v>
      </c>
      <c r="BG10" s="47" t="s">
        <v>24</v>
      </c>
      <c r="BH10" s="47" t="s">
        <v>24</v>
      </c>
      <c r="BI10" s="47" t="s">
        <v>24</v>
      </c>
      <c r="BJ10" s="47" t="s">
        <v>24</v>
      </c>
      <c r="BK10" s="47" t="s">
        <v>24</v>
      </c>
      <c r="BL10" s="47" t="s">
        <v>35</v>
      </c>
      <c r="BM10" s="47" t="s">
        <v>24</v>
      </c>
      <c r="BN10" s="47" t="s">
        <v>24</v>
      </c>
      <c r="BO10" s="47" t="s">
        <v>24</v>
      </c>
      <c r="BP10" s="47" t="s">
        <v>24</v>
      </c>
      <c r="BQ10" s="47" t="s">
        <v>35</v>
      </c>
      <c r="BR10" s="47" t="s">
        <v>24</v>
      </c>
      <c r="BS10" s="47" t="s">
        <v>24</v>
      </c>
      <c r="BT10" s="47" t="s">
        <v>24</v>
      </c>
      <c r="BU10" s="47" t="s">
        <v>24</v>
      </c>
      <c r="BV10" s="47" t="s">
        <v>24</v>
      </c>
      <c r="BW10" s="47" t="s">
        <v>24</v>
      </c>
      <c r="BX10" s="47" t="s">
        <v>24</v>
      </c>
      <c r="BY10" s="47" t="s">
        <v>24</v>
      </c>
      <c r="BZ10" s="47" t="s">
        <v>24</v>
      </c>
      <c r="CA10" s="47" t="s">
        <v>35</v>
      </c>
      <c r="CB10" s="47" t="s">
        <v>24</v>
      </c>
      <c r="CC10" s="47" t="s">
        <v>24</v>
      </c>
      <c r="CD10" s="47" t="s">
        <v>24</v>
      </c>
      <c r="CE10" s="47" t="s">
        <v>24</v>
      </c>
      <c r="CF10" s="47" t="s">
        <v>24</v>
      </c>
      <c r="CG10" s="47" t="s">
        <v>24</v>
      </c>
      <c r="CH10" s="47" t="s">
        <v>24</v>
      </c>
      <c r="CI10" s="47" t="s">
        <v>24</v>
      </c>
      <c r="CJ10" s="47" t="s">
        <v>24</v>
      </c>
      <c r="CK10" s="47" t="s">
        <v>24</v>
      </c>
      <c r="CL10" s="47" t="s">
        <v>24</v>
      </c>
      <c r="CM10" s="47" t="s">
        <v>24</v>
      </c>
      <c r="CN10" s="47" t="s">
        <v>24</v>
      </c>
      <c r="CO10" s="47" t="s">
        <v>24</v>
      </c>
      <c r="CP10" s="47" t="s">
        <v>24</v>
      </c>
      <c r="CQ10" s="47" t="s">
        <v>24</v>
      </c>
      <c r="CR10" s="47" t="s">
        <v>24</v>
      </c>
      <c r="CS10" s="47" t="s">
        <v>24</v>
      </c>
      <c r="CT10" s="47" t="s">
        <v>24</v>
      </c>
      <c r="CU10" s="47" t="s">
        <v>24</v>
      </c>
      <c r="CV10" s="48" t="s">
        <v>24</v>
      </c>
    </row>
    <row r="11" spans="1:100" ht="14.4" x14ac:dyDescent="0.2">
      <c r="A11" s="28" t="str">
        <v>Location</v>
      </c>
      <c r="B11" s="2" t="str">
        <v>LO1000606447; LO1000623681; LO1000623684; LO1000623687; LO1000623682</v>
      </c>
      <c r="C11" s="16" t="str">
        <v>Legal Entity</v>
      </c>
      <c r="D11" s="2" t="str">
        <v>822</v>
      </c>
      <c r="E11" s="83"/>
      <c r="F11" s="49" t="s">
        <v>115</v>
      </c>
      <c r="G11" s="50" t="s">
        <v>116</v>
      </c>
      <c r="H11" s="50" t="s">
        <v>117</v>
      </c>
      <c r="I11" s="50" t="s">
        <v>118</v>
      </c>
      <c r="J11" s="50" t="s">
        <v>61</v>
      </c>
      <c r="K11" s="50" t="s">
        <v>119</v>
      </c>
      <c r="L11" s="50" t="s">
        <v>120</v>
      </c>
      <c r="M11" s="50" t="s">
        <v>121</v>
      </c>
      <c r="N11" s="50" t="s">
        <v>122</v>
      </c>
      <c r="O11" s="51" t="s">
        <v>61</v>
      </c>
      <c r="P11" s="62">
        <v>0</v>
      </c>
      <c r="Q11" s="62">
        <v>15</v>
      </c>
      <c r="R11" s="59"/>
      <c r="S11" s="59"/>
      <c r="T11" s="62">
        <v>15</v>
      </c>
      <c r="U11" s="62">
        <v>15</v>
      </c>
      <c r="V11" s="59"/>
      <c r="W11" s="59"/>
      <c r="X11" s="59"/>
      <c r="Y11" s="62">
        <v>15</v>
      </c>
      <c r="Z11" s="62">
        <v>15</v>
      </c>
      <c r="AA11" s="59"/>
      <c r="AB11" s="59"/>
      <c r="AC11" s="59"/>
      <c r="AD11" s="62">
        <v>15</v>
      </c>
      <c r="AE11" s="62">
        <v>15</v>
      </c>
      <c r="AF11" s="59"/>
      <c r="AG11" s="59"/>
      <c r="AH11" s="59"/>
      <c r="AI11" s="62">
        <v>15</v>
      </c>
      <c r="AJ11" s="62">
        <v>15</v>
      </c>
      <c r="AK11" s="59"/>
      <c r="AL11" s="59"/>
      <c r="AM11" s="59"/>
      <c r="AN11" s="62">
        <v>15</v>
      </c>
      <c r="AO11" s="62">
        <v>15</v>
      </c>
      <c r="AP11" s="59"/>
      <c r="AQ11" s="59"/>
      <c r="AR11" s="59"/>
      <c r="AS11" s="62">
        <v>15</v>
      </c>
      <c r="AT11" s="62">
        <v>15</v>
      </c>
      <c r="AU11" s="59"/>
      <c r="AV11" s="59"/>
      <c r="AW11" s="59"/>
      <c r="AX11" s="62">
        <v>15</v>
      </c>
      <c r="AY11" s="62">
        <v>15</v>
      </c>
      <c r="AZ11" s="59"/>
      <c r="BA11" s="59"/>
      <c r="BB11" s="59"/>
      <c r="BC11" s="62">
        <v>15</v>
      </c>
      <c r="BD11" s="62">
        <v>15</v>
      </c>
      <c r="BE11" s="59"/>
      <c r="BF11" s="59"/>
      <c r="BG11" s="59"/>
      <c r="BH11" s="62">
        <v>15</v>
      </c>
      <c r="BI11" s="62">
        <v>15</v>
      </c>
      <c r="BJ11" s="59"/>
      <c r="BK11" s="59"/>
      <c r="BL11" s="59"/>
      <c r="BM11" s="62">
        <v>15</v>
      </c>
      <c r="BN11" s="62">
        <v>15</v>
      </c>
      <c r="BO11" s="59"/>
      <c r="BP11" s="59"/>
      <c r="BQ11" s="59"/>
      <c r="BR11" s="62">
        <v>15</v>
      </c>
      <c r="BS11" s="62">
        <v>15</v>
      </c>
      <c r="BT11" s="59"/>
      <c r="BU11" s="59"/>
      <c r="BV11" s="59"/>
      <c r="BW11" s="62">
        <v>15</v>
      </c>
      <c r="BX11" s="62">
        <v>15</v>
      </c>
      <c r="BY11" s="59"/>
      <c r="BZ11" s="59"/>
      <c r="CA11" s="59"/>
      <c r="CB11" s="62">
        <v>15</v>
      </c>
      <c r="CC11" s="62">
        <v>15</v>
      </c>
      <c r="CD11" s="59"/>
      <c r="CE11" s="59"/>
      <c r="CF11" s="59"/>
      <c r="CG11" s="62">
        <v>15</v>
      </c>
      <c r="CH11" s="62">
        <v>15</v>
      </c>
      <c r="CI11" s="59"/>
      <c r="CJ11" s="59"/>
      <c r="CK11" s="59"/>
      <c r="CL11" s="62">
        <v>15</v>
      </c>
      <c r="CM11" s="62">
        <v>15</v>
      </c>
      <c r="CN11" s="59"/>
      <c r="CO11" s="59"/>
      <c r="CP11" s="59"/>
      <c r="CQ11" s="62">
        <v>15</v>
      </c>
      <c r="CR11" s="62">
        <v>15</v>
      </c>
      <c r="CS11" s="59"/>
      <c r="CT11" s="59"/>
      <c r="CU11" s="59"/>
      <c r="CV11" s="64">
        <v>0</v>
      </c>
    </row>
    <row r="12" spans="1:100" ht="14.4" x14ac:dyDescent="0.2">
      <c r="A12" s="29"/>
      <c r="B12" s="6"/>
      <c r="C12" s="15" t="str">
        <v>Location (AX)</v>
      </c>
      <c r="D12" s="6" t="str">
        <v>Gemeente Heusden; Gemeentehuis Drunen; Stadhuis en Bezoekerscentrum Heusden; Gemeentehuis Vlijmen; Gemeentewerf Drunen</v>
      </c>
      <c r="E12" s="83"/>
      <c r="F12" s="34"/>
      <c r="G12" s="30"/>
      <c r="H12" s="30"/>
      <c r="I12" s="30"/>
      <c r="J12" s="30"/>
      <c r="K12" s="30"/>
      <c r="L12" s="30"/>
      <c r="M12" s="50" t="s">
        <v>123</v>
      </c>
      <c r="N12" s="50" t="s">
        <v>124</v>
      </c>
      <c r="O12" s="51" t="s">
        <v>61</v>
      </c>
      <c r="P12" s="79">
        <v>0</v>
      </c>
      <c r="Q12" s="79">
        <v>80</v>
      </c>
      <c r="R12" s="59"/>
      <c r="S12" s="59"/>
      <c r="T12" s="79">
        <v>80</v>
      </c>
      <c r="U12" s="79">
        <v>80</v>
      </c>
      <c r="V12" s="59"/>
      <c r="W12" s="59"/>
      <c r="X12" s="59"/>
      <c r="Y12" s="79">
        <v>80</v>
      </c>
      <c r="Z12" s="79">
        <v>80</v>
      </c>
      <c r="AA12" s="59"/>
      <c r="AB12" s="59"/>
      <c r="AC12" s="59"/>
      <c r="AD12" s="79">
        <v>80</v>
      </c>
      <c r="AE12" s="79">
        <v>80</v>
      </c>
      <c r="AF12" s="59"/>
      <c r="AG12" s="59"/>
      <c r="AH12" s="59"/>
      <c r="AI12" s="79">
        <v>80</v>
      </c>
      <c r="AJ12" s="79">
        <v>80</v>
      </c>
      <c r="AK12" s="59"/>
      <c r="AL12" s="59"/>
      <c r="AM12" s="59"/>
      <c r="AN12" s="79">
        <v>80</v>
      </c>
      <c r="AO12" s="79">
        <v>80</v>
      </c>
      <c r="AP12" s="59"/>
      <c r="AQ12" s="59"/>
      <c r="AR12" s="59"/>
      <c r="AS12" s="79">
        <v>80</v>
      </c>
      <c r="AT12" s="79">
        <v>80</v>
      </c>
      <c r="AU12" s="59"/>
      <c r="AV12" s="59"/>
      <c r="AW12" s="59"/>
      <c r="AX12" s="79">
        <v>80</v>
      </c>
      <c r="AY12" s="79">
        <v>80</v>
      </c>
      <c r="AZ12" s="59"/>
      <c r="BA12" s="59"/>
      <c r="BB12" s="59"/>
      <c r="BC12" s="79">
        <v>80</v>
      </c>
      <c r="BD12" s="79">
        <v>80</v>
      </c>
      <c r="BE12" s="59"/>
      <c r="BF12" s="59"/>
      <c r="BG12" s="59"/>
      <c r="BH12" s="79">
        <v>80</v>
      </c>
      <c r="BI12" s="79">
        <v>80</v>
      </c>
      <c r="BJ12" s="59"/>
      <c r="BK12" s="59"/>
      <c r="BL12" s="59"/>
      <c r="BM12" s="79">
        <v>80</v>
      </c>
      <c r="BN12" s="79">
        <v>80</v>
      </c>
      <c r="BO12" s="59"/>
      <c r="BP12" s="59"/>
      <c r="BQ12" s="59"/>
      <c r="BR12" s="79">
        <v>80</v>
      </c>
      <c r="BS12" s="79">
        <v>80</v>
      </c>
      <c r="BT12" s="59"/>
      <c r="BU12" s="59"/>
      <c r="BV12" s="59"/>
      <c r="BW12" s="79">
        <v>80</v>
      </c>
      <c r="BX12" s="79">
        <v>80</v>
      </c>
      <c r="BY12" s="59"/>
      <c r="BZ12" s="59"/>
      <c r="CA12" s="59"/>
      <c r="CB12" s="79">
        <v>80</v>
      </c>
      <c r="CC12" s="79">
        <v>80</v>
      </c>
      <c r="CD12" s="59"/>
      <c r="CE12" s="59"/>
      <c r="CF12" s="59"/>
      <c r="CG12" s="79">
        <v>80</v>
      </c>
      <c r="CH12" s="79">
        <v>80</v>
      </c>
      <c r="CI12" s="59"/>
      <c r="CJ12" s="59"/>
      <c r="CK12" s="59"/>
      <c r="CL12" s="79">
        <v>80</v>
      </c>
      <c r="CM12" s="79">
        <v>80</v>
      </c>
      <c r="CN12" s="59"/>
      <c r="CO12" s="59"/>
      <c r="CP12" s="59"/>
      <c r="CQ12" s="79">
        <v>80</v>
      </c>
      <c r="CR12" s="79">
        <v>80</v>
      </c>
      <c r="CS12" s="59"/>
      <c r="CT12" s="59"/>
      <c r="CU12" s="59"/>
      <c r="CV12" s="81">
        <v>0</v>
      </c>
    </row>
    <row r="13" spans="1:100" ht="14.4" x14ac:dyDescent="0.2">
      <c r="C13" s="15"/>
      <c r="D13" s="6"/>
      <c r="E13" s="83"/>
      <c r="F13" s="34"/>
      <c r="G13" s="30"/>
      <c r="H13" s="30"/>
      <c r="I13" s="30"/>
      <c r="J13" s="30"/>
      <c r="K13" s="30"/>
      <c r="L13" s="30"/>
      <c r="M13" s="50" t="s">
        <v>125</v>
      </c>
      <c r="N13" s="50" t="s">
        <v>126</v>
      </c>
      <c r="O13" s="51" t="s">
        <v>61</v>
      </c>
      <c r="P13" s="62">
        <v>0</v>
      </c>
      <c r="Q13" s="62">
        <v>8</v>
      </c>
      <c r="R13" s="59"/>
      <c r="S13" s="59"/>
      <c r="T13" s="62">
        <v>8</v>
      </c>
      <c r="U13" s="62">
        <v>8</v>
      </c>
      <c r="V13" s="59"/>
      <c r="W13" s="59"/>
      <c r="X13" s="59"/>
      <c r="Y13" s="62">
        <v>8</v>
      </c>
      <c r="Z13" s="62">
        <v>8</v>
      </c>
      <c r="AA13" s="59"/>
      <c r="AB13" s="59"/>
      <c r="AC13" s="59"/>
      <c r="AD13" s="62">
        <v>8</v>
      </c>
      <c r="AE13" s="62">
        <v>8</v>
      </c>
      <c r="AF13" s="59"/>
      <c r="AG13" s="59"/>
      <c r="AH13" s="59"/>
      <c r="AI13" s="62">
        <v>8</v>
      </c>
      <c r="AJ13" s="62">
        <v>8</v>
      </c>
      <c r="AK13" s="59"/>
      <c r="AL13" s="59"/>
      <c r="AM13" s="59"/>
      <c r="AN13" s="62">
        <v>8</v>
      </c>
      <c r="AO13" s="62">
        <v>8</v>
      </c>
      <c r="AP13" s="59"/>
      <c r="AQ13" s="59"/>
      <c r="AR13" s="59"/>
      <c r="AS13" s="62">
        <v>8</v>
      </c>
      <c r="AT13" s="62">
        <v>8</v>
      </c>
      <c r="AU13" s="59"/>
      <c r="AV13" s="59"/>
      <c r="AW13" s="59"/>
      <c r="AX13" s="62">
        <v>8</v>
      </c>
      <c r="AY13" s="62">
        <v>8</v>
      </c>
      <c r="AZ13" s="59"/>
      <c r="BA13" s="59"/>
      <c r="BB13" s="59"/>
      <c r="BC13" s="62">
        <v>8</v>
      </c>
      <c r="BD13" s="62">
        <v>8</v>
      </c>
      <c r="BE13" s="59"/>
      <c r="BF13" s="59"/>
      <c r="BG13" s="59"/>
      <c r="BH13" s="62">
        <v>8</v>
      </c>
      <c r="BI13" s="62">
        <v>8</v>
      </c>
      <c r="BJ13" s="59"/>
      <c r="BK13" s="59"/>
      <c r="BL13" s="59"/>
      <c r="BM13" s="62">
        <v>8</v>
      </c>
      <c r="BN13" s="62">
        <v>8</v>
      </c>
      <c r="BO13" s="59"/>
      <c r="BP13" s="59"/>
      <c r="BQ13" s="59"/>
      <c r="BR13" s="62">
        <v>8</v>
      </c>
      <c r="BS13" s="62">
        <v>8</v>
      </c>
      <c r="BT13" s="59"/>
      <c r="BU13" s="59"/>
      <c r="BV13" s="59"/>
      <c r="BW13" s="62">
        <v>8</v>
      </c>
      <c r="BX13" s="62">
        <v>8</v>
      </c>
      <c r="BY13" s="59"/>
      <c r="BZ13" s="59"/>
      <c r="CA13" s="59"/>
      <c r="CB13" s="62">
        <v>8</v>
      </c>
      <c r="CC13" s="62">
        <v>8</v>
      </c>
      <c r="CD13" s="59"/>
      <c r="CE13" s="59"/>
      <c r="CF13" s="59"/>
      <c r="CG13" s="62">
        <v>8</v>
      </c>
      <c r="CH13" s="62">
        <v>8</v>
      </c>
      <c r="CI13" s="59"/>
      <c r="CJ13" s="59"/>
      <c r="CK13" s="59"/>
      <c r="CL13" s="62">
        <v>8</v>
      </c>
      <c r="CM13" s="62">
        <v>8</v>
      </c>
      <c r="CN13" s="59"/>
      <c r="CO13" s="59"/>
      <c r="CP13" s="59"/>
      <c r="CQ13" s="62">
        <v>8</v>
      </c>
      <c r="CR13" s="62">
        <v>8</v>
      </c>
      <c r="CS13" s="59"/>
      <c r="CT13" s="59"/>
      <c r="CU13" s="59"/>
      <c r="CV13" s="64">
        <v>0</v>
      </c>
    </row>
    <row r="14" spans="1:100" ht="14.4" x14ac:dyDescent="0.2">
      <c r="A14" s="29"/>
      <c r="B14" s="6"/>
      <c r="C14" s="15"/>
      <c r="D14" s="6"/>
      <c r="E14" s="27"/>
      <c r="F14" s="34"/>
      <c r="G14" s="30"/>
      <c r="H14" s="30"/>
      <c r="I14" s="30"/>
      <c r="J14" s="30"/>
      <c r="K14" s="30"/>
      <c r="L14" s="30"/>
      <c r="M14" s="50" t="s">
        <v>127</v>
      </c>
      <c r="N14" s="50" t="s">
        <v>128</v>
      </c>
      <c r="O14" s="51" t="s">
        <v>61</v>
      </c>
      <c r="P14" s="62">
        <v>0</v>
      </c>
      <c r="Q14" s="62">
        <v>12</v>
      </c>
      <c r="R14" s="59"/>
      <c r="S14" s="59"/>
      <c r="T14" s="62">
        <v>12</v>
      </c>
      <c r="U14" s="62">
        <v>12</v>
      </c>
      <c r="V14" s="59"/>
      <c r="W14" s="59"/>
      <c r="X14" s="59"/>
      <c r="Y14" s="62">
        <v>12</v>
      </c>
      <c r="Z14" s="62">
        <v>12</v>
      </c>
      <c r="AA14" s="59"/>
      <c r="AB14" s="59"/>
      <c r="AC14" s="59"/>
      <c r="AD14" s="62">
        <v>12</v>
      </c>
      <c r="AE14" s="62">
        <v>12</v>
      </c>
      <c r="AF14" s="59"/>
      <c r="AG14" s="59"/>
      <c r="AH14" s="59"/>
      <c r="AI14" s="62">
        <v>12</v>
      </c>
      <c r="AJ14" s="62">
        <v>12</v>
      </c>
      <c r="AK14" s="59"/>
      <c r="AL14" s="59"/>
      <c r="AM14" s="59"/>
      <c r="AN14" s="62">
        <v>12</v>
      </c>
      <c r="AO14" s="62">
        <v>12</v>
      </c>
      <c r="AP14" s="59"/>
      <c r="AQ14" s="59"/>
      <c r="AR14" s="59"/>
      <c r="AS14" s="62">
        <v>12</v>
      </c>
      <c r="AT14" s="62">
        <v>12</v>
      </c>
      <c r="AU14" s="59"/>
      <c r="AV14" s="59"/>
      <c r="AW14" s="59"/>
      <c r="AX14" s="62">
        <v>12</v>
      </c>
      <c r="AY14" s="62">
        <v>12</v>
      </c>
      <c r="AZ14" s="59"/>
      <c r="BA14" s="59"/>
      <c r="BB14" s="59"/>
      <c r="BC14" s="62">
        <v>12</v>
      </c>
      <c r="BD14" s="62">
        <v>12</v>
      </c>
      <c r="BE14" s="59"/>
      <c r="BF14" s="59"/>
      <c r="BG14" s="59"/>
      <c r="BH14" s="62">
        <v>12</v>
      </c>
      <c r="BI14" s="62">
        <v>12</v>
      </c>
      <c r="BJ14" s="59"/>
      <c r="BK14" s="59"/>
      <c r="BL14" s="59"/>
      <c r="BM14" s="62">
        <v>12</v>
      </c>
      <c r="BN14" s="62">
        <v>12</v>
      </c>
      <c r="BO14" s="59"/>
      <c r="BP14" s="59"/>
      <c r="BQ14" s="59"/>
      <c r="BR14" s="62">
        <v>12</v>
      </c>
      <c r="BS14" s="62">
        <v>12</v>
      </c>
      <c r="BT14" s="59"/>
      <c r="BU14" s="59"/>
      <c r="BV14" s="59"/>
      <c r="BW14" s="62">
        <v>12</v>
      </c>
      <c r="BX14" s="62">
        <v>12</v>
      </c>
      <c r="BY14" s="59"/>
      <c r="BZ14" s="59"/>
      <c r="CA14" s="59"/>
      <c r="CB14" s="62">
        <v>12</v>
      </c>
      <c r="CC14" s="62">
        <v>12</v>
      </c>
      <c r="CD14" s="59"/>
      <c r="CE14" s="59"/>
      <c r="CF14" s="59"/>
      <c r="CG14" s="62">
        <v>12</v>
      </c>
      <c r="CH14" s="62">
        <v>12</v>
      </c>
      <c r="CI14" s="59"/>
      <c r="CJ14" s="59"/>
      <c r="CK14" s="59"/>
      <c r="CL14" s="62">
        <v>12</v>
      </c>
      <c r="CM14" s="62">
        <v>12</v>
      </c>
      <c r="CN14" s="59"/>
      <c r="CO14" s="59"/>
      <c r="CP14" s="59"/>
      <c r="CQ14" s="62">
        <v>12</v>
      </c>
      <c r="CR14" s="62">
        <v>12</v>
      </c>
      <c r="CS14" s="59"/>
      <c r="CT14" s="59"/>
      <c r="CU14" s="59"/>
      <c r="CV14" s="64">
        <v>0</v>
      </c>
    </row>
    <row r="15" spans="1:100" ht="14.4" x14ac:dyDescent="0.2">
      <c r="A15" s="29"/>
      <c r="B15" s="6"/>
      <c r="C15" s="15"/>
      <c r="D15" s="6"/>
      <c r="E15" s="18"/>
      <c r="F15" s="34"/>
      <c r="G15" s="30"/>
      <c r="H15" s="30"/>
      <c r="I15" s="30"/>
      <c r="J15" s="30"/>
      <c r="K15" s="30"/>
      <c r="L15" s="30"/>
      <c r="M15" s="50" t="s">
        <v>129</v>
      </c>
      <c r="N15" s="50" t="s">
        <v>130</v>
      </c>
      <c r="O15" s="51" t="s">
        <v>61</v>
      </c>
      <c r="P15" s="61">
        <v>0</v>
      </c>
      <c r="Q15" s="61">
        <v>4</v>
      </c>
      <c r="R15" s="59"/>
      <c r="S15" s="59"/>
      <c r="T15" s="61">
        <v>4</v>
      </c>
      <c r="U15" s="61">
        <v>4</v>
      </c>
      <c r="V15" s="59"/>
      <c r="W15" s="59"/>
      <c r="X15" s="59"/>
      <c r="Y15" s="61">
        <v>4</v>
      </c>
      <c r="Z15" s="61">
        <v>4</v>
      </c>
      <c r="AA15" s="59"/>
      <c r="AB15" s="59"/>
      <c r="AC15" s="59"/>
      <c r="AD15" s="61">
        <v>4</v>
      </c>
      <c r="AE15" s="61">
        <v>4</v>
      </c>
      <c r="AF15" s="59"/>
      <c r="AG15" s="59"/>
      <c r="AH15" s="59">
        <v>-4</v>
      </c>
      <c r="AI15" s="61">
        <v>0</v>
      </c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76"/>
    </row>
    <row r="16" spans="1:100" ht="14.4" x14ac:dyDescent="0.2">
      <c r="A16" s="29"/>
      <c r="B16" s="6"/>
      <c r="C16" s="15"/>
      <c r="D16" s="6"/>
      <c r="E16" s="18"/>
      <c r="F16" s="34"/>
      <c r="G16" s="30"/>
      <c r="H16" s="30"/>
      <c r="I16" s="30"/>
      <c r="J16" s="30"/>
      <c r="K16" s="30"/>
      <c r="L16" s="30"/>
      <c r="M16" s="50" t="s">
        <v>131</v>
      </c>
      <c r="N16" s="50" t="s">
        <v>132</v>
      </c>
      <c r="O16" s="51" t="s">
        <v>61</v>
      </c>
      <c r="P16" s="62">
        <v>0</v>
      </c>
      <c r="Q16" s="62">
        <v>8</v>
      </c>
      <c r="R16" s="59"/>
      <c r="S16" s="59"/>
      <c r="T16" s="62">
        <v>8</v>
      </c>
      <c r="U16" s="62">
        <v>8</v>
      </c>
      <c r="V16" s="59"/>
      <c r="W16" s="59"/>
      <c r="X16" s="59"/>
      <c r="Y16" s="62">
        <v>8</v>
      </c>
      <c r="Z16" s="62">
        <v>8</v>
      </c>
      <c r="AA16" s="59"/>
      <c r="AB16" s="59"/>
      <c r="AC16" s="59"/>
      <c r="AD16" s="62">
        <v>8</v>
      </c>
      <c r="AE16" s="62">
        <v>8</v>
      </c>
      <c r="AF16" s="59"/>
      <c r="AG16" s="59"/>
      <c r="AH16" s="59"/>
      <c r="AI16" s="62">
        <v>8</v>
      </c>
      <c r="AJ16" s="62">
        <v>8</v>
      </c>
      <c r="AK16" s="59"/>
      <c r="AL16" s="59"/>
      <c r="AM16" s="59"/>
      <c r="AN16" s="62">
        <v>8</v>
      </c>
      <c r="AO16" s="62">
        <v>8</v>
      </c>
      <c r="AP16" s="59"/>
      <c r="AQ16" s="59"/>
      <c r="AR16" s="59"/>
      <c r="AS16" s="62">
        <v>8</v>
      </c>
      <c r="AT16" s="62">
        <v>8</v>
      </c>
      <c r="AU16" s="59"/>
      <c r="AV16" s="59"/>
      <c r="AW16" s="59"/>
      <c r="AX16" s="62">
        <v>8</v>
      </c>
      <c r="AY16" s="62">
        <v>8</v>
      </c>
      <c r="AZ16" s="59"/>
      <c r="BA16" s="59"/>
      <c r="BB16" s="59"/>
      <c r="BC16" s="62">
        <v>8</v>
      </c>
      <c r="BD16" s="62">
        <v>8</v>
      </c>
      <c r="BE16" s="59"/>
      <c r="BF16" s="59"/>
      <c r="BG16" s="59"/>
      <c r="BH16" s="62">
        <v>8</v>
      </c>
      <c r="BI16" s="62">
        <v>8</v>
      </c>
      <c r="BJ16" s="59"/>
      <c r="BK16" s="59"/>
      <c r="BL16" s="59"/>
      <c r="BM16" s="62">
        <v>8</v>
      </c>
      <c r="BN16" s="62">
        <v>8</v>
      </c>
      <c r="BO16" s="59"/>
      <c r="BP16" s="59"/>
      <c r="BQ16" s="59"/>
      <c r="BR16" s="62">
        <v>8</v>
      </c>
      <c r="BS16" s="62">
        <v>8</v>
      </c>
      <c r="BT16" s="59"/>
      <c r="BU16" s="59"/>
      <c r="BV16" s="59"/>
      <c r="BW16" s="62">
        <v>8</v>
      </c>
      <c r="BX16" s="62">
        <v>8</v>
      </c>
      <c r="BY16" s="59"/>
      <c r="BZ16" s="59"/>
      <c r="CA16" s="59"/>
      <c r="CB16" s="62">
        <v>8</v>
      </c>
      <c r="CC16" s="62">
        <v>8</v>
      </c>
      <c r="CD16" s="59"/>
      <c r="CE16" s="59"/>
      <c r="CF16" s="59"/>
      <c r="CG16" s="62">
        <v>8</v>
      </c>
      <c r="CH16" s="62">
        <v>8</v>
      </c>
      <c r="CI16" s="59"/>
      <c r="CJ16" s="59"/>
      <c r="CK16" s="59"/>
      <c r="CL16" s="62">
        <v>8</v>
      </c>
      <c r="CM16" s="62">
        <v>8</v>
      </c>
      <c r="CN16" s="59"/>
      <c r="CO16" s="59"/>
      <c r="CP16" s="59"/>
      <c r="CQ16" s="62">
        <v>8</v>
      </c>
      <c r="CR16" s="62">
        <v>8</v>
      </c>
      <c r="CS16" s="59"/>
      <c r="CT16" s="59"/>
      <c r="CU16" s="59"/>
      <c r="CV16" s="64">
        <v>0</v>
      </c>
    </row>
    <row r="17" spans="1:100" ht="14.4" x14ac:dyDescent="0.2">
      <c r="A17" s="29"/>
      <c r="B17" s="6"/>
      <c r="C17" s="20"/>
      <c r="D17" s="7"/>
      <c r="E17" s="18"/>
      <c r="F17" s="34"/>
      <c r="G17" s="30"/>
      <c r="H17" s="30"/>
      <c r="I17" s="30"/>
      <c r="J17" s="30"/>
      <c r="K17" s="30"/>
      <c r="L17" s="30"/>
      <c r="M17" s="50" t="s">
        <v>59</v>
      </c>
      <c r="N17" s="50" t="s">
        <v>60</v>
      </c>
      <c r="O17" s="51" t="s">
        <v>61</v>
      </c>
      <c r="P17" s="62">
        <v>0</v>
      </c>
      <c r="Q17" s="62">
        <v>1</v>
      </c>
      <c r="R17" s="59"/>
      <c r="S17" s="59"/>
      <c r="T17" s="62">
        <v>1</v>
      </c>
      <c r="U17" s="62">
        <v>1</v>
      </c>
      <c r="V17" s="59"/>
      <c r="W17" s="59"/>
      <c r="X17" s="59"/>
      <c r="Y17" s="62">
        <v>1</v>
      </c>
      <c r="Z17" s="62">
        <v>1</v>
      </c>
      <c r="AA17" s="59"/>
      <c r="AB17" s="59"/>
      <c r="AC17" s="59"/>
      <c r="AD17" s="62">
        <v>1</v>
      </c>
      <c r="AE17" s="62">
        <v>1</v>
      </c>
      <c r="AF17" s="59"/>
      <c r="AG17" s="59"/>
      <c r="AH17" s="59"/>
      <c r="AI17" s="62">
        <v>1</v>
      </c>
      <c r="AJ17" s="62">
        <v>1</v>
      </c>
      <c r="AK17" s="59"/>
      <c r="AL17" s="59"/>
      <c r="AM17" s="59"/>
      <c r="AN17" s="62">
        <v>1</v>
      </c>
      <c r="AO17" s="62">
        <v>1</v>
      </c>
      <c r="AP17" s="59"/>
      <c r="AQ17" s="59"/>
      <c r="AR17" s="59"/>
      <c r="AS17" s="62">
        <v>1</v>
      </c>
      <c r="AT17" s="62">
        <v>1</v>
      </c>
      <c r="AU17" s="59"/>
      <c r="AV17" s="59"/>
      <c r="AW17" s="59"/>
      <c r="AX17" s="62">
        <v>1</v>
      </c>
      <c r="AY17" s="62">
        <v>1</v>
      </c>
      <c r="AZ17" s="59"/>
      <c r="BA17" s="59"/>
      <c r="BB17" s="59"/>
      <c r="BC17" s="62">
        <v>1</v>
      </c>
      <c r="BD17" s="62">
        <v>1</v>
      </c>
      <c r="BE17" s="59"/>
      <c r="BF17" s="59"/>
      <c r="BG17" s="59"/>
      <c r="BH17" s="62">
        <v>1</v>
      </c>
      <c r="BI17" s="62">
        <v>1</v>
      </c>
      <c r="BJ17" s="59"/>
      <c r="BK17" s="59"/>
      <c r="BL17" s="59"/>
      <c r="BM17" s="62">
        <v>1</v>
      </c>
      <c r="BN17" s="62">
        <v>1</v>
      </c>
      <c r="BO17" s="59"/>
      <c r="BP17" s="59"/>
      <c r="BQ17" s="59"/>
      <c r="BR17" s="62">
        <v>1</v>
      </c>
      <c r="BS17" s="62">
        <v>1</v>
      </c>
      <c r="BT17" s="59"/>
      <c r="BU17" s="59"/>
      <c r="BV17" s="59"/>
      <c r="BW17" s="62">
        <v>1</v>
      </c>
      <c r="BX17" s="62">
        <v>1</v>
      </c>
      <c r="BY17" s="59"/>
      <c r="BZ17" s="59"/>
      <c r="CA17" s="59"/>
      <c r="CB17" s="62">
        <v>1</v>
      </c>
      <c r="CC17" s="62">
        <v>1</v>
      </c>
      <c r="CD17" s="59"/>
      <c r="CE17" s="59"/>
      <c r="CF17" s="59"/>
      <c r="CG17" s="62">
        <v>1</v>
      </c>
      <c r="CH17" s="62">
        <v>1</v>
      </c>
      <c r="CI17" s="59"/>
      <c r="CJ17" s="59"/>
      <c r="CK17" s="59"/>
      <c r="CL17" s="62">
        <v>1</v>
      </c>
      <c r="CM17" s="62">
        <v>1</v>
      </c>
      <c r="CN17" s="59"/>
      <c r="CO17" s="59"/>
      <c r="CP17" s="59"/>
      <c r="CQ17" s="62">
        <v>1</v>
      </c>
      <c r="CR17" s="62">
        <v>1</v>
      </c>
      <c r="CS17" s="59"/>
      <c r="CT17" s="59"/>
      <c r="CU17" s="59"/>
      <c r="CV17" s="64">
        <v>0</v>
      </c>
    </row>
    <row r="18" spans="1:100" ht="14.4" x14ac:dyDescent="0.2">
      <c r="A18" s="29"/>
      <c r="B18" s="6"/>
      <c r="C18" s="21"/>
      <c r="D18" s="8"/>
      <c r="E18" s="18"/>
      <c r="F18" s="34"/>
      <c r="G18" s="30"/>
      <c r="H18" s="30"/>
      <c r="I18" s="30"/>
      <c r="J18" s="30"/>
      <c r="K18" s="30"/>
      <c r="L18" s="30"/>
      <c r="M18" s="50" t="s">
        <v>133</v>
      </c>
      <c r="N18" s="50" t="s">
        <v>134</v>
      </c>
      <c r="O18" s="51" t="s">
        <v>61</v>
      </c>
      <c r="P18" s="62">
        <v>0</v>
      </c>
      <c r="Q18" s="62">
        <v>8</v>
      </c>
      <c r="R18" s="59"/>
      <c r="S18" s="59"/>
      <c r="T18" s="62">
        <v>8</v>
      </c>
      <c r="U18" s="62">
        <v>8</v>
      </c>
      <c r="V18" s="59"/>
      <c r="W18" s="59"/>
      <c r="X18" s="59"/>
      <c r="Y18" s="62">
        <v>8</v>
      </c>
      <c r="Z18" s="62">
        <v>8</v>
      </c>
      <c r="AA18" s="59"/>
      <c r="AB18" s="59"/>
      <c r="AC18" s="59"/>
      <c r="AD18" s="62">
        <v>8</v>
      </c>
      <c r="AE18" s="62">
        <v>8</v>
      </c>
      <c r="AF18" s="59"/>
      <c r="AG18" s="59"/>
      <c r="AH18" s="59"/>
      <c r="AI18" s="62">
        <v>8</v>
      </c>
      <c r="AJ18" s="62">
        <v>8</v>
      </c>
      <c r="AK18" s="59"/>
      <c r="AL18" s="59"/>
      <c r="AM18" s="59"/>
      <c r="AN18" s="62">
        <v>8</v>
      </c>
      <c r="AO18" s="62">
        <v>8</v>
      </c>
      <c r="AP18" s="59"/>
      <c r="AQ18" s="59"/>
      <c r="AR18" s="59"/>
      <c r="AS18" s="62">
        <v>8</v>
      </c>
      <c r="AT18" s="62">
        <v>8</v>
      </c>
      <c r="AU18" s="59"/>
      <c r="AV18" s="59"/>
      <c r="AW18" s="59"/>
      <c r="AX18" s="62">
        <v>8</v>
      </c>
      <c r="AY18" s="62">
        <v>8</v>
      </c>
      <c r="AZ18" s="59"/>
      <c r="BA18" s="59"/>
      <c r="BB18" s="59"/>
      <c r="BC18" s="62">
        <v>8</v>
      </c>
      <c r="BD18" s="62">
        <v>8</v>
      </c>
      <c r="BE18" s="59"/>
      <c r="BF18" s="59"/>
      <c r="BG18" s="59"/>
      <c r="BH18" s="62">
        <v>8</v>
      </c>
      <c r="BI18" s="62">
        <v>8</v>
      </c>
      <c r="BJ18" s="59"/>
      <c r="BK18" s="59"/>
      <c r="BL18" s="59"/>
      <c r="BM18" s="62">
        <v>8</v>
      </c>
      <c r="BN18" s="62">
        <v>8</v>
      </c>
      <c r="BO18" s="59"/>
      <c r="BP18" s="59"/>
      <c r="BQ18" s="59"/>
      <c r="BR18" s="62">
        <v>8</v>
      </c>
      <c r="BS18" s="62">
        <v>8</v>
      </c>
      <c r="BT18" s="59"/>
      <c r="BU18" s="59"/>
      <c r="BV18" s="59"/>
      <c r="BW18" s="62">
        <v>8</v>
      </c>
      <c r="BX18" s="62">
        <v>8</v>
      </c>
      <c r="BY18" s="59"/>
      <c r="BZ18" s="59"/>
      <c r="CA18" s="59"/>
      <c r="CB18" s="62">
        <v>8</v>
      </c>
      <c r="CC18" s="62">
        <v>8</v>
      </c>
      <c r="CD18" s="59"/>
      <c r="CE18" s="59"/>
      <c r="CF18" s="59"/>
      <c r="CG18" s="62">
        <v>8</v>
      </c>
      <c r="CH18" s="62">
        <v>8</v>
      </c>
      <c r="CI18" s="59"/>
      <c r="CJ18" s="59"/>
      <c r="CK18" s="59"/>
      <c r="CL18" s="62">
        <v>8</v>
      </c>
      <c r="CM18" s="62">
        <v>8</v>
      </c>
      <c r="CN18" s="59"/>
      <c r="CO18" s="59"/>
      <c r="CP18" s="59"/>
      <c r="CQ18" s="62">
        <v>8</v>
      </c>
      <c r="CR18" s="62">
        <v>8</v>
      </c>
      <c r="CS18" s="59"/>
      <c r="CT18" s="59"/>
      <c r="CU18" s="59"/>
      <c r="CV18" s="64">
        <v>0</v>
      </c>
    </row>
    <row r="19" spans="1:100" ht="14.4" x14ac:dyDescent="0.2">
      <c r="A19" s="29"/>
      <c r="B19" s="6"/>
      <c r="E19" s="18"/>
      <c r="F19" s="34"/>
      <c r="G19" s="30"/>
      <c r="H19" s="30"/>
      <c r="I19" s="30"/>
      <c r="J19" s="30"/>
      <c r="K19" s="30"/>
      <c r="L19" s="30"/>
      <c r="M19" s="50" t="s">
        <v>135</v>
      </c>
      <c r="N19" s="50" t="s">
        <v>136</v>
      </c>
      <c r="O19" s="51" t="s">
        <v>61</v>
      </c>
      <c r="P19" s="62">
        <v>0</v>
      </c>
      <c r="Q19" s="62">
        <v>1</v>
      </c>
      <c r="R19" s="59"/>
      <c r="S19" s="59"/>
      <c r="T19" s="62">
        <v>1</v>
      </c>
      <c r="U19" s="62">
        <v>1</v>
      </c>
      <c r="V19" s="59"/>
      <c r="W19" s="59"/>
      <c r="X19" s="59"/>
      <c r="Y19" s="62">
        <v>1</v>
      </c>
      <c r="Z19" s="62">
        <v>1</v>
      </c>
      <c r="AA19" s="59"/>
      <c r="AB19" s="59"/>
      <c r="AC19" s="59"/>
      <c r="AD19" s="62">
        <v>1</v>
      </c>
      <c r="AE19" s="62">
        <v>1</v>
      </c>
      <c r="AF19" s="59"/>
      <c r="AG19" s="59"/>
      <c r="AH19" s="59"/>
      <c r="AI19" s="62">
        <v>1</v>
      </c>
      <c r="AJ19" s="62">
        <v>1</v>
      </c>
      <c r="AK19" s="59"/>
      <c r="AL19" s="59"/>
      <c r="AM19" s="59"/>
      <c r="AN19" s="62">
        <v>1</v>
      </c>
      <c r="AO19" s="62">
        <v>1</v>
      </c>
      <c r="AP19" s="59"/>
      <c r="AQ19" s="59"/>
      <c r="AR19" s="59"/>
      <c r="AS19" s="62">
        <v>1</v>
      </c>
      <c r="AT19" s="62">
        <v>1</v>
      </c>
      <c r="AU19" s="59"/>
      <c r="AV19" s="59"/>
      <c r="AW19" s="59"/>
      <c r="AX19" s="62">
        <v>1</v>
      </c>
      <c r="AY19" s="62">
        <v>1</v>
      </c>
      <c r="AZ19" s="59"/>
      <c r="BA19" s="59"/>
      <c r="BB19" s="59"/>
      <c r="BC19" s="62">
        <v>1</v>
      </c>
      <c r="BD19" s="62">
        <v>1</v>
      </c>
      <c r="BE19" s="59"/>
      <c r="BF19" s="59"/>
      <c r="BG19" s="59"/>
      <c r="BH19" s="62">
        <v>1</v>
      </c>
      <c r="BI19" s="62">
        <v>1</v>
      </c>
      <c r="BJ19" s="59"/>
      <c r="BK19" s="59"/>
      <c r="BL19" s="59"/>
      <c r="BM19" s="62">
        <v>1</v>
      </c>
      <c r="BN19" s="62">
        <v>1</v>
      </c>
      <c r="BO19" s="59"/>
      <c r="BP19" s="59"/>
      <c r="BQ19" s="59"/>
      <c r="BR19" s="62">
        <v>1</v>
      </c>
      <c r="BS19" s="62">
        <v>1</v>
      </c>
      <c r="BT19" s="59"/>
      <c r="BU19" s="59"/>
      <c r="BV19" s="59"/>
      <c r="BW19" s="62">
        <v>1</v>
      </c>
      <c r="BX19" s="62">
        <v>1</v>
      </c>
      <c r="BY19" s="59"/>
      <c r="BZ19" s="59"/>
      <c r="CA19" s="59"/>
      <c r="CB19" s="62">
        <v>1</v>
      </c>
      <c r="CC19" s="62">
        <v>1</v>
      </c>
      <c r="CD19" s="59"/>
      <c r="CE19" s="59"/>
      <c r="CF19" s="59"/>
      <c r="CG19" s="62">
        <v>1</v>
      </c>
      <c r="CH19" s="62">
        <v>1</v>
      </c>
      <c r="CI19" s="59"/>
      <c r="CJ19" s="59"/>
      <c r="CK19" s="59"/>
      <c r="CL19" s="62">
        <v>1</v>
      </c>
      <c r="CM19" s="62">
        <v>1</v>
      </c>
      <c r="CN19" s="59"/>
      <c r="CO19" s="59"/>
      <c r="CP19" s="59"/>
      <c r="CQ19" s="62">
        <v>1</v>
      </c>
      <c r="CR19" s="62">
        <v>1</v>
      </c>
      <c r="CS19" s="59"/>
      <c r="CT19" s="59"/>
      <c r="CU19" s="59"/>
      <c r="CV19" s="64">
        <v>0</v>
      </c>
    </row>
    <row r="20" spans="1:100" ht="14.4" x14ac:dyDescent="0.3">
      <c r="A20" s="29"/>
      <c r="B20" s="6"/>
      <c r="D20" s="9"/>
      <c r="E20" s="4"/>
      <c r="F20" s="34"/>
      <c r="G20" s="30"/>
      <c r="H20" s="30"/>
      <c r="I20" s="30"/>
      <c r="J20" s="30"/>
      <c r="K20" s="30"/>
      <c r="L20" s="30"/>
      <c r="M20" s="50" t="s">
        <v>137</v>
      </c>
      <c r="N20" s="50" t="s">
        <v>138</v>
      </c>
      <c r="O20" s="51" t="s">
        <v>61</v>
      </c>
      <c r="P20" s="61">
        <v>0</v>
      </c>
      <c r="Q20" s="61">
        <v>4</v>
      </c>
      <c r="R20" s="59"/>
      <c r="S20" s="59"/>
      <c r="T20" s="61">
        <v>4</v>
      </c>
      <c r="U20" s="61">
        <v>4</v>
      </c>
      <c r="V20" s="59"/>
      <c r="W20" s="59"/>
      <c r="X20" s="59"/>
      <c r="Y20" s="61">
        <v>4</v>
      </c>
      <c r="Z20" s="61">
        <v>4</v>
      </c>
      <c r="AA20" s="59"/>
      <c r="AB20" s="59"/>
      <c r="AC20" s="59"/>
      <c r="AD20" s="61">
        <v>4</v>
      </c>
      <c r="AE20" s="61">
        <v>4</v>
      </c>
      <c r="AF20" s="59"/>
      <c r="AG20" s="59">
        <v>-4</v>
      </c>
      <c r="AH20" s="59"/>
      <c r="AI20" s="61">
        <v>0</v>
      </c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76"/>
    </row>
    <row r="21" spans="1:100" ht="14.4" x14ac:dyDescent="0.2">
      <c r="F21" s="34"/>
      <c r="G21" s="30"/>
      <c r="H21" s="30"/>
      <c r="I21" s="30"/>
      <c r="J21" s="30"/>
      <c r="K21" s="30"/>
      <c r="L21" s="30"/>
      <c r="M21" s="50" t="s">
        <v>139</v>
      </c>
      <c r="N21" s="50" t="s">
        <v>140</v>
      </c>
      <c r="O21" s="51" t="s">
        <v>61</v>
      </c>
      <c r="P21" s="62">
        <v>0</v>
      </c>
      <c r="Q21" s="62">
        <v>2</v>
      </c>
      <c r="R21" s="59"/>
      <c r="S21" s="59"/>
      <c r="T21" s="62">
        <v>2</v>
      </c>
      <c r="U21" s="62">
        <v>2</v>
      </c>
      <c r="V21" s="59"/>
      <c r="W21" s="59"/>
      <c r="X21" s="59"/>
      <c r="Y21" s="62">
        <v>2</v>
      </c>
      <c r="Z21" s="62">
        <v>2</v>
      </c>
      <c r="AA21" s="59"/>
      <c r="AB21" s="59"/>
      <c r="AC21" s="59"/>
      <c r="AD21" s="62">
        <v>2</v>
      </c>
      <c r="AE21" s="62">
        <v>2</v>
      </c>
      <c r="AF21" s="59"/>
      <c r="AG21" s="59"/>
      <c r="AH21" s="59"/>
      <c r="AI21" s="62">
        <v>2</v>
      </c>
      <c r="AJ21" s="62">
        <v>2</v>
      </c>
      <c r="AK21" s="59"/>
      <c r="AL21" s="59"/>
      <c r="AM21" s="59"/>
      <c r="AN21" s="62">
        <v>2</v>
      </c>
      <c r="AO21" s="62">
        <v>2</v>
      </c>
      <c r="AP21" s="59"/>
      <c r="AQ21" s="59"/>
      <c r="AR21" s="59"/>
      <c r="AS21" s="62">
        <v>2</v>
      </c>
      <c r="AT21" s="62">
        <v>2</v>
      </c>
      <c r="AU21" s="59"/>
      <c r="AV21" s="59"/>
      <c r="AW21" s="59"/>
      <c r="AX21" s="62">
        <v>2</v>
      </c>
      <c r="AY21" s="62">
        <v>2</v>
      </c>
      <c r="AZ21" s="59"/>
      <c r="BA21" s="59"/>
      <c r="BB21" s="59"/>
      <c r="BC21" s="62">
        <v>2</v>
      </c>
      <c r="BD21" s="62">
        <v>2</v>
      </c>
      <c r="BE21" s="59"/>
      <c r="BF21" s="59"/>
      <c r="BG21" s="59"/>
      <c r="BH21" s="62">
        <v>2</v>
      </c>
      <c r="BI21" s="62">
        <v>2</v>
      </c>
      <c r="BJ21" s="59"/>
      <c r="BK21" s="59"/>
      <c r="BL21" s="59"/>
      <c r="BM21" s="62">
        <v>2</v>
      </c>
      <c r="BN21" s="62">
        <v>2</v>
      </c>
      <c r="BO21" s="59"/>
      <c r="BP21" s="59"/>
      <c r="BQ21" s="59"/>
      <c r="BR21" s="62">
        <v>2</v>
      </c>
      <c r="BS21" s="62">
        <v>2</v>
      </c>
      <c r="BT21" s="59"/>
      <c r="BU21" s="59"/>
      <c r="BV21" s="59"/>
      <c r="BW21" s="62">
        <v>2</v>
      </c>
      <c r="BX21" s="62">
        <v>2</v>
      </c>
      <c r="BY21" s="59"/>
      <c r="BZ21" s="59"/>
      <c r="CA21" s="59"/>
      <c r="CB21" s="62">
        <v>2</v>
      </c>
      <c r="CC21" s="62">
        <v>2</v>
      </c>
      <c r="CD21" s="59"/>
      <c r="CE21" s="59"/>
      <c r="CF21" s="59"/>
      <c r="CG21" s="62">
        <v>2</v>
      </c>
      <c r="CH21" s="62">
        <v>2</v>
      </c>
      <c r="CI21" s="59"/>
      <c r="CJ21" s="59"/>
      <c r="CK21" s="59"/>
      <c r="CL21" s="62">
        <v>2</v>
      </c>
      <c r="CM21" s="62">
        <v>2</v>
      </c>
      <c r="CN21" s="59"/>
      <c r="CO21" s="59"/>
      <c r="CP21" s="59"/>
      <c r="CQ21" s="62">
        <v>2</v>
      </c>
      <c r="CR21" s="62">
        <v>2</v>
      </c>
      <c r="CS21" s="59"/>
      <c r="CT21" s="59"/>
      <c r="CU21" s="59"/>
      <c r="CV21" s="64">
        <v>0</v>
      </c>
    </row>
    <row r="22" spans="1:100" ht="14.4" x14ac:dyDescent="0.2">
      <c r="F22" s="34"/>
      <c r="G22" s="30"/>
      <c r="H22" s="30"/>
      <c r="I22" s="30"/>
      <c r="J22" s="30"/>
      <c r="K22" s="30"/>
      <c r="L22" s="30"/>
      <c r="M22" s="50" t="s">
        <v>141</v>
      </c>
      <c r="N22" s="50" t="s">
        <v>142</v>
      </c>
      <c r="O22" s="51" t="s">
        <v>61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61">
        <v>0</v>
      </c>
      <c r="AF22" s="59"/>
      <c r="AG22" s="59"/>
      <c r="AH22" s="59">
        <v>4</v>
      </c>
      <c r="AI22" s="61">
        <v>4</v>
      </c>
      <c r="AJ22" s="61">
        <v>4</v>
      </c>
      <c r="AK22" s="59"/>
      <c r="AL22" s="59"/>
      <c r="AM22" s="59"/>
      <c r="AN22" s="61">
        <v>4</v>
      </c>
      <c r="AO22" s="61">
        <v>4</v>
      </c>
      <c r="AP22" s="59"/>
      <c r="AQ22" s="59"/>
      <c r="AR22" s="59"/>
      <c r="AS22" s="61">
        <v>4</v>
      </c>
      <c r="AT22" s="61">
        <v>4</v>
      </c>
      <c r="AU22" s="59"/>
      <c r="AV22" s="59"/>
      <c r="AW22" s="59"/>
      <c r="AX22" s="61">
        <v>4</v>
      </c>
      <c r="AY22" s="61">
        <v>4</v>
      </c>
      <c r="AZ22" s="59"/>
      <c r="BA22" s="59"/>
      <c r="BB22" s="59"/>
      <c r="BC22" s="61">
        <v>4</v>
      </c>
      <c r="BD22" s="61">
        <v>4</v>
      </c>
      <c r="BE22" s="59"/>
      <c r="BF22" s="59"/>
      <c r="BG22" s="59"/>
      <c r="BH22" s="61">
        <v>4</v>
      </c>
      <c r="BI22" s="61">
        <v>4</v>
      </c>
      <c r="BJ22" s="59"/>
      <c r="BK22" s="59"/>
      <c r="BL22" s="59"/>
      <c r="BM22" s="61">
        <v>4</v>
      </c>
      <c r="BN22" s="61">
        <v>4</v>
      </c>
      <c r="BO22" s="59"/>
      <c r="BP22" s="59"/>
      <c r="BQ22" s="59"/>
      <c r="BR22" s="61">
        <v>4</v>
      </c>
      <c r="BS22" s="61">
        <v>4</v>
      </c>
      <c r="BT22" s="59"/>
      <c r="BU22" s="59"/>
      <c r="BV22" s="59"/>
      <c r="BW22" s="61">
        <v>4</v>
      </c>
      <c r="BX22" s="61">
        <v>4</v>
      </c>
      <c r="BY22" s="59"/>
      <c r="BZ22" s="59"/>
      <c r="CA22" s="59"/>
      <c r="CB22" s="61">
        <v>4</v>
      </c>
      <c r="CC22" s="61">
        <v>4</v>
      </c>
      <c r="CD22" s="59"/>
      <c r="CE22" s="59"/>
      <c r="CF22" s="59"/>
      <c r="CG22" s="61">
        <v>4</v>
      </c>
      <c r="CH22" s="61">
        <v>4</v>
      </c>
      <c r="CI22" s="59"/>
      <c r="CJ22" s="59"/>
      <c r="CK22" s="59"/>
      <c r="CL22" s="61">
        <v>4</v>
      </c>
      <c r="CM22" s="61">
        <v>4</v>
      </c>
      <c r="CN22" s="59"/>
      <c r="CO22" s="59"/>
      <c r="CP22" s="59"/>
      <c r="CQ22" s="61">
        <v>4</v>
      </c>
      <c r="CR22" s="61">
        <v>4</v>
      </c>
      <c r="CS22" s="59"/>
      <c r="CT22" s="59"/>
      <c r="CU22" s="59"/>
      <c r="CV22" s="63">
        <v>0</v>
      </c>
    </row>
    <row r="23" spans="1:100" ht="14.4" x14ac:dyDescent="0.2">
      <c r="F23" s="34"/>
      <c r="G23" s="30"/>
      <c r="H23" s="30"/>
      <c r="I23" s="30"/>
      <c r="J23" s="30"/>
      <c r="K23" s="30"/>
      <c r="L23" s="30"/>
      <c r="M23" s="50" t="s">
        <v>143</v>
      </c>
      <c r="N23" s="50" t="s">
        <v>144</v>
      </c>
      <c r="O23" s="51" t="s">
        <v>61</v>
      </c>
      <c r="P23" s="61">
        <v>0</v>
      </c>
      <c r="Q23" s="61">
        <v>1</v>
      </c>
      <c r="R23" s="59"/>
      <c r="S23" s="59"/>
      <c r="T23" s="61">
        <v>1</v>
      </c>
      <c r="U23" s="61">
        <v>1</v>
      </c>
      <c r="V23" s="59"/>
      <c r="W23" s="59"/>
      <c r="X23" s="59"/>
      <c r="Y23" s="61">
        <v>1</v>
      </c>
      <c r="Z23" s="61">
        <v>1</v>
      </c>
      <c r="AA23" s="59"/>
      <c r="AB23" s="59"/>
      <c r="AC23" s="59"/>
      <c r="AD23" s="61">
        <v>1</v>
      </c>
      <c r="AE23" s="61">
        <v>1</v>
      </c>
      <c r="AF23" s="59"/>
      <c r="AG23" s="59"/>
      <c r="AH23" s="59"/>
      <c r="AI23" s="61">
        <v>1</v>
      </c>
      <c r="AJ23" s="61">
        <v>1</v>
      </c>
      <c r="AK23" s="59"/>
      <c r="AL23" s="59"/>
      <c r="AM23" s="59"/>
      <c r="AN23" s="61">
        <v>1</v>
      </c>
      <c r="AO23" s="61">
        <v>1</v>
      </c>
      <c r="AP23" s="59"/>
      <c r="AQ23" s="59"/>
      <c r="AR23" s="59"/>
      <c r="AS23" s="61">
        <v>1</v>
      </c>
      <c r="AT23" s="61">
        <v>1</v>
      </c>
      <c r="AU23" s="59"/>
      <c r="AV23" s="59"/>
      <c r="AW23" s="59"/>
      <c r="AX23" s="61">
        <v>1</v>
      </c>
      <c r="AY23" s="61">
        <v>1</v>
      </c>
      <c r="AZ23" s="59"/>
      <c r="BA23" s="59"/>
      <c r="BB23" s="59"/>
      <c r="BC23" s="61">
        <v>1</v>
      </c>
      <c r="BD23" s="61">
        <v>1</v>
      </c>
      <c r="BE23" s="59"/>
      <c r="BF23" s="59"/>
      <c r="BG23" s="59"/>
      <c r="BH23" s="61">
        <v>1</v>
      </c>
      <c r="BI23" s="61">
        <v>1</v>
      </c>
      <c r="BJ23" s="59"/>
      <c r="BK23" s="59"/>
      <c r="BL23" s="59"/>
      <c r="BM23" s="61">
        <v>1</v>
      </c>
      <c r="BN23" s="61">
        <v>1</v>
      </c>
      <c r="BO23" s="59"/>
      <c r="BP23" s="59"/>
      <c r="BQ23" s="59"/>
      <c r="BR23" s="61">
        <v>1</v>
      </c>
      <c r="BS23" s="61">
        <v>1</v>
      </c>
      <c r="BT23" s="59"/>
      <c r="BU23" s="59"/>
      <c r="BV23" s="59"/>
      <c r="BW23" s="61">
        <v>1</v>
      </c>
      <c r="BX23" s="61">
        <v>1</v>
      </c>
      <c r="BY23" s="59"/>
      <c r="BZ23" s="59"/>
      <c r="CA23" s="59"/>
      <c r="CB23" s="61">
        <v>1</v>
      </c>
      <c r="CC23" s="61">
        <v>1</v>
      </c>
      <c r="CD23" s="59"/>
      <c r="CE23" s="59"/>
      <c r="CF23" s="59"/>
      <c r="CG23" s="61">
        <v>1</v>
      </c>
      <c r="CH23" s="61">
        <v>1</v>
      </c>
      <c r="CI23" s="59"/>
      <c r="CJ23" s="59"/>
      <c r="CK23" s="59"/>
      <c r="CL23" s="61">
        <v>1</v>
      </c>
      <c r="CM23" s="61">
        <v>1</v>
      </c>
      <c r="CN23" s="59"/>
      <c r="CO23" s="59"/>
      <c r="CP23" s="59"/>
      <c r="CQ23" s="61">
        <v>1</v>
      </c>
      <c r="CR23" s="61">
        <v>1</v>
      </c>
      <c r="CS23" s="59"/>
      <c r="CT23" s="59"/>
      <c r="CU23" s="59"/>
      <c r="CV23" s="63">
        <v>0</v>
      </c>
    </row>
    <row r="24" spans="1:100" ht="14.4" x14ac:dyDescent="0.2">
      <c r="F24" s="34"/>
      <c r="G24" s="30"/>
      <c r="H24" s="30"/>
      <c r="I24" s="30"/>
      <c r="J24" s="30"/>
      <c r="K24" s="30"/>
      <c r="L24" s="30"/>
      <c r="M24" s="50" t="s">
        <v>145</v>
      </c>
      <c r="N24" s="50" t="s">
        <v>146</v>
      </c>
      <c r="O24" s="51" t="s">
        <v>61</v>
      </c>
      <c r="P24" s="62">
        <v>0</v>
      </c>
      <c r="Q24" s="62">
        <v>168</v>
      </c>
      <c r="R24" s="59"/>
      <c r="S24" s="59"/>
      <c r="T24" s="62">
        <v>168</v>
      </c>
      <c r="U24" s="62">
        <v>168</v>
      </c>
      <c r="V24" s="59"/>
      <c r="W24" s="59"/>
      <c r="X24" s="59"/>
      <c r="Y24" s="62">
        <v>168</v>
      </c>
      <c r="Z24" s="62">
        <v>168</v>
      </c>
      <c r="AA24" s="59"/>
      <c r="AB24" s="59"/>
      <c r="AC24" s="59"/>
      <c r="AD24" s="62">
        <v>168</v>
      </c>
      <c r="AE24" s="62">
        <v>168</v>
      </c>
      <c r="AF24" s="59"/>
      <c r="AG24" s="59"/>
      <c r="AH24" s="59"/>
      <c r="AI24" s="62">
        <v>168</v>
      </c>
      <c r="AJ24" s="62">
        <v>168</v>
      </c>
      <c r="AK24" s="59"/>
      <c r="AL24" s="59"/>
      <c r="AM24" s="59"/>
      <c r="AN24" s="62">
        <v>168</v>
      </c>
      <c r="AO24" s="62">
        <v>168</v>
      </c>
      <c r="AP24" s="59"/>
      <c r="AQ24" s="59"/>
      <c r="AR24" s="59"/>
      <c r="AS24" s="62">
        <v>168</v>
      </c>
      <c r="AT24" s="62">
        <v>168</v>
      </c>
      <c r="AU24" s="59"/>
      <c r="AV24" s="59"/>
      <c r="AW24" s="59"/>
      <c r="AX24" s="62">
        <v>168</v>
      </c>
      <c r="AY24" s="62">
        <v>168</v>
      </c>
      <c r="AZ24" s="59"/>
      <c r="BA24" s="59"/>
      <c r="BB24" s="59"/>
      <c r="BC24" s="62">
        <v>168</v>
      </c>
      <c r="BD24" s="62">
        <v>168</v>
      </c>
      <c r="BE24" s="59"/>
      <c r="BF24" s="59"/>
      <c r="BG24" s="59"/>
      <c r="BH24" s="62">
        <v>168</v>
      </c>
      <c r="BI24" s="62">
        <v>168</v>
      </c>
      <c r="BJ24" s="59"/>
      <c r="BK24" s="59"/>
      <c r="BL24" s="59"/>
      <c r="BM24" s="62">
        <v>168</v>
      </c>
      <c r="BN24" s="62">
        <v>168</v>
      </c>
      <c r="BO24" s="59"/>
      <c r="BP24" s="59"/>
      <c r="BQ24" s="59"/>
      <c r="BR24" s="62">
        <v>168</v>
      </c>
      <c r="BS24" s="62">
        <v>168</v>
      </c>
      <c r="BT24" s="59"/>
      <c r="BU24" s="59"/>
      <c r="BV24" s="59"/>
      <c r="BW24" s="62">
        <v>168</v>
      </c>
      <c r="BX24" s="62">
        <v>168</v>
      </c>
      <c r="BY24" s="59"/>
      <c r="BZ24" s="59"/>
      <c r="CA24" s="59"/>
      <c r="CB24" s="62">
        <v>168</v>
      </c>
      <c r="CC24" s="62">
        <v>168</v>
      </c>
      <c r="CD24" s="59"/>
      <c r="CE24" s="59"/>
      <c r="CF24" s="59"/>
      <c r="CG24" s="62">
        <v>168</v>
      </c>
      <c r="CH24" s="62">
        <v>168</v>
      </c>
      <c r="CI24" s="59"/>
      <c r="CJ24" s="59"/>
      <c r="CK24" s="59"/>
      <c r="CL24" s="62">
        <v>168</v>
      </c>
      <c r="CM24" s="62">
        <v>168</v>
      </c>
      <c r="CN24" s="59"/>
      <c r="CO24" s="59"/>
      <c r="CP24" s="59"/>
      <c r="CQ24" s="62">
        <v>168</v>
      </c>
      <c r="CR24" s="62">
        <v>168</v>
      </c>
      <c r="CS24" s="59"/>
      <c r="CT24" s="59"/>
      <c r="CU24" s="59"/>
      <c r="CV24" s="64">
        <v>0</v>
      </c>
    </row>
    <row r="25" spans="1:100" ht="14.4" x14ac:dyDescent="0.2">
      <c r="F25" s="34"/>
      <c r="G25" s="50" t="s">
        <v>147</v>
      </c>
      <c r="H25" s="50" t="s">
        <v>148</v>
      </c>
      <c r="I25" s="50" t="s">
        <v>149</v>
      </c>
      <c r="J25" s="50" t="s">
        <v>61</v>
      </c>
      <c r="K25" s="50" t="s">
        <v>150</v>
      </c>
      <c r="L25" s="50" t="s">
        <v>151</v>
      </c>
      <c r="M25" s="50" t="s">
        <v>121</v>
      </c>
      <c r="N25" s="50" t="s">
        <v>122</v>
      </c>
      <c r="O25" s="51" t="s">
        <v>61</v>
      </c>
      <c r="P25" s="62">
        <v>0</v>
      </c>
      <c r="Q25" s="62">
        <v>8</v>
      </c>
      <c r="R25" s="59"/>
      <c r="S25" s="59"/>
      <c r="T25" s="62">
        <v>8</v>
      </c>
      <c r="U25" s="62">
        <v>8</v>
      </c>
      <c r="V25" s="59"/>
      <c r="W25" s="59"/>
      <c r="X25" s="59"/>
      <c r="Y25" s="62">
        <v>8</v>
      </c>
      <c r="Z25" s="62">
        <v>8</v>
      </c>
      <c r="AA25" s="59"/>
      <c r="AB25" s="59"/>
      <c r="AC25" s="59"/>
      <c r="AD25" s="62">
        <v>8</v>
      </c>
      <c r="AE25" s="62">
        <v>8</v>
      </c>
      <c r="AF25" s="59"/>
      <c r="AG25" s="59"/>
      <c r="AH25" s="59"/>
      <c r="AI25" s="62">
        <v>8</v>
      </c>
      <c r="AJ25" s="62">
        <v>8</v>
      </c>
      <c r="AK25" s="59"/>
      <c r="AL25" s="59"/>
      <c r="AM25" s="59"/>
      <c r="AN25" s="62">
        <v>8</v>
      </c>
      <c r="AO25" s="62">
        <v>8</v>
      </c>
      <c r="AP25" s="59"/>
      <c r="AQ25" s="59"/>
      <c r="AR25" s="59"/>
      <c r="AS25" s="62">
        <v>8</v>
      </c>
      <c r="AT25" s="62">
        <v>8</v>
      </c>
      <c r="AU25" s="59"/>
      <c r="AV25" s="59"/>
      <c r="AW25" s="59"/>
      <c r="AX25" s="62">
        <v>8</v>
      </c>
      <c r="AY25" s="62">
        <v>8</v>
      </c>
      <c r="AZ25" s="59"/>
      <c r="BA25" s="59"/>
      <c r="BB25" s="59"/>
      <c r="BC25" s="62">
        <v>8</v>
      </c>
      <c r="BD25" s="62">
        <v>8</v>
      </c>
      <c r="BE25" s="59"/>
      <c r="BF25" s="59"/>
      <c r="BG25" s="59"/>
      <c r="BH25" s="62">
        <v>8</v>
      </c>
      <c r="BI25" s="62">
        <v>8</v>
      </c>
      <c r="BJ25" s="59"/>
      <c r="BK25" s="59"/>
      <c r="BL25" s="59"/>
      <c r="BM25" s="62">
        <v>8</v>
      </c>
      <c r="BN25" s="62">
        <v>8</v>
      </c>
      <c r="BO25" s="59"/>
      <c r="BP25" s="59"/>
      <c r="BQ25" s="59"/>
      <c r="BR25" s="62">
        <v>8</v>
      </c>
      <c r="BS25" s="62">
        <v>8</v>
      </c>
      <c r="BT25" s="59"/>
      <c r="BU25" s="59"/>
      <c r="BV25" s="59"/>
      <c r="BW25" s="62">
        <v>8</v>
      </c>
      <c r="BX25" s="62">
        <v>8</v>
      </c>
      <c r="BY25" s="59"/>
      <c r="BZ25" s="59"/>
      <c r="CA25" s="59"/>
      <c r="CB25" s="62">
        <v>8</v>
      </c>
      <c r="CC25" s="62">
        <v>8</v>
      </c>
      <c r="CD25" s="59"/>
      <c r="CE25" s="59"/>
      <c r="CF25" s="59"/>
      <c r="CG25" s="62">
        <v>8</v>
      </c>
      <c r="CH25" s="62">
        <v>8</v>
      </c>
      <c r="CI25" s="59"/>
      <c r="CJ25" s="59"/>
      <c r="CK25" s="59"/>
      <c r="CL25" s="62">
        <v>8</v>
      </c>
      <c r="CM25" s="62">
        <v>8</v>
      </c>
      <c r="CN25" s="59"/>
      <c r="CO25" s="59"/>
      <c r="CP25" s="59"/>
      <c r="CQ25" s="62">
        <v>8</v>
      </c>
      <c r="CR25" s="62">
        <v>8</v>
      </c>
      <c r="CS25" s="59"/>
      <c r="CT25" s="59"/>
      <c r="CU25" s="59"/>
      <c r="CV25" s="64">
        <v>0</v>
      </c>
    </row>
    <row r="26" spans="1:100" ht="14.4" x14ac:dyDescent="0.2">
      <c r="F26" s="34"/>
      <c r="G26" s="30"/>
      <c r="H26" s="30"/>
      <c r="I26" s="30"/>
      <c r="J26" s="30"/>
      <c r="K26" s="30"/>
      <c r="L26" s="30"/>
      <c r="M26" s="50" t="s">
        <v>123</v>
      </c>
      <c r="N26" s="50" t="s">
        <v>124</v>
      </c>
      <c r="O26" s="51" t="s">
        <v>61</v>
      </c>
      <c r="P26" s="79">
        <v>0</v>
      </c>
      <c r="Q26" s="79">
        <v>50</v>
      </c>
      <c r="R26" s="59"/>
      <c r="S26" s="59"/>
      <c r="T26" s="79">
        <v>50</v>
      </c>
      <c r="U26" s="79">
        <v>50</v>
      </c>
      <c r="V26" s="59"/>
      <c r="W26" s="59"/>
      <c r="X26" s="59"/>
      <c r="Y26" s="79">
        <v>50</v>
      </c>
      <c r="Z26" s="79">
        <v>50</v>
      </c>
      <c r="AA26" s="59"/>
      <c r="AB26" s="59"/>
      <c r="AC26" s="59"/>
      <c r="AD26" s="79">
        <v>50</v>
      </c>
      <c r="AE26" s="79">
        <v>50</v>
      </c>
      <c r="AF26" s="59"/>
      <c r="AG26" s="59"/>
      <c r="AH26" s="59"/>
      <c r="AI26" s="79">
        <v>50</v>
      </c>
      <c r="AJ26" s="79">
        <v>50</v>
      </c>
      <c r="AK26" s="59"/>
      <c r="AL26" s="59"/>
      <c r="AM26" s="59"/>
      <c r="AN26" s="79">
        <v>50</v>
      </c>
      <c r="AO26" s="79">
        <v>50</v>
      </c>
      <c r="AP26" s="59"/>
      <c r="AQ26" s="59"/>
      <c r="AR26" s="59"/>
      <c r="AS26" s="79">
        <v>50</v>
      </c>
      <c r="AT26" s="79">
        <v>50</v>
      </c>
      <c r="AU26" s="59"/>
      <c r="AV26" s="59"/>
      <c r="AW26" s="59"/>
      <c r="AX26" s="79">
        <v>50</v>
      </c>
      <c r="AY26" s="79">
        <v>50</v>
      </c>
      <c r="AZ26" s="59"/>
      <c r="BA26" s="59"/>
      <c r="BB26" s="59"/>
      <c r="BC26" s="79">
        <v>50</v>
      </c>
      <c r="BD26" s="79">
        <v>50</v>
      </c>
      <c r="BE26" s="59"/>
      <c r="BF26" s="59"/>
      <c r="BG26" s="59"/>
      <c r="BH26" s="79">
        <v>50</v>
      </c>
      <c r="BI26" s="79">
        <v>50</v>
      </c>
      <c r="BJ26" s="59"/>
      <c r="BK26" s="59"/>
      <c r="BL26" s="59"/>
      <c r="BM26" s="79">
        <v>50</v>
      </c>
      <c r="BN26" s="79">
        <v>50</v>
      </c>
      <c r="BO26" s="59"/>
      <c r="BP26" s="59"/>
      <c r="BQ26" s="59"/>
      <c r="BR26" s="79">
        <v>50</v>
      </c>
      <c r="BS26" s="79">
        <v>50</v>
      </c>
      <c r="BT26" s="59"/>
      <c r="BU26" s="59"/>
      <c r="BV26" s="59"/>
      <c r="BW26" s="79">
        <v>50</v>
      </c>
      <c r="BX26" s="79">
        <v>50</v>
      </c>
      <c r="BY26" s="59"/>
      <c r="BZ26" s="59"/>
      <c r="CA26" s="59"/>
      <c r="CB26" s="79">
        <v>50</v>
      </c>
      <c r="CC26" s="79">
        <v>50</v>
      </c>
      <c r="CD26" s="59"/>
      <c r="CE26" s="59"/>
      <c r="CF26" s="59"/>
      <c r="CG26" s="79">
        <v>50</v>
      </c>
      <c r="CH26" s="79">
        <v>50</v>
      </c>
      <c r="CI26" s="59"/>
      <c r="CJ26" s="59"/>
      <c r="CK26" s="59"/>
      <c r="CL26" s="79">
        <v>50</v>
      </c>
      <c r="CM26" s="79">
        <v>50</v>
      </c>
      <c r="CN26" s="59"/>
      <c r="CO26" s="59"/>
      <c r="CP26" s="59"/>
      <c r="CQ26" s="79">
        <v>50</v>
      </c>
      <c r="CR26" s="79">
        <v>50</v>
      </c>
      <c r="CS26" s="59"/>
      <c r="CT26" s="59"/>
      <c r="CU26" s="59"/>
      <c r="CV26" s="81">
        <v>0</v>
      </c>
    </row>
    <row r="27" spans="1:100" ht="14.4" x14ac:dyDescent="0.2">
      <c r="F27" s="34"/>
      <c r="G27" s="30"/>
      <c r="H27" s="30"/>
      <c r="I27" s="30"/>
      <c r="J27" s="30"/>
      <c r="K27" s="30"/>
      <c r="L27" s="30"/>
      <c r="M27" s="50" t="s">
        <v>125</v>
      </c>
      <c r="N27" s="50" t="s">
        <v>126</v>
      </c>
      <c r="O27" s="51" t="s">
        <v>61</v>
      </c>
      <c r="P27" s="62">
        <v>0</v>
      </c>
      <c r="Q27" s="62">
        <v>8</v>
      </c>
      <c r="R27" s="59"/>
      <c r="S27" s="59"/>
      <c r="T27" s="62">
        <v>8</v>
      </c>
      <c r="U27" s="62">
        <v>8</v>
      </c>
      <c r="V27" s="59"/>
      <c r="W27" s="59"/>
      <c r="X27" s="59"/>
      <c r="Y27" s="62">
        <v>8</v>
      </c>
      <c r="Z27" s="62">
        <v>8</v>
      </c>
      <c r="AA27" s="59"/>
      <c r="AB27" s="59"/>
      <c r="AC27" s="59"/>
      <c r="AD27" s="62">
        <v>8</v>
      </c>
      <c r="AE27" s="62">
        <v>8</v>
      </c>
      <c r="AF27" s="59"/>
      <c r="AG27" s="59"/>
      <c r="AH27" s="59"/>
      <c r="AI27" s="62">
        <v>8</v>
      </c>
      <c r="AJ27" s="62">
        <v>8</v>
      </c>
      <c r="AK27" s="59"/>
      <c r="AL27" s="59"/>
      <c r="AM27" s="59"/>
      <c r="AN27" s="62">
        <v>8</v>
      </c>
      <c r="AO27" s="62">
        <v>8</v>
      </c>
      <c r="AP27" s="59"/>
      <c r="AQ27" s="59"/>
      <c r="AR27" s="59"/>
      <c r="AS27" s="62">
        <v>8</v>
      </c>
      <c r="AT27" s="62">
        <v>8</v>
      </c>
      <c r="AU27" s="59"/>
      <c r="AV27" s="59"/>
      <c r="AW27" s="59"/>
      <c r="AX27" s="62">
        <v>8</v>
      </c>
      <c r="AY27" s="62">
        <v>8</v>
      </c>
      <c r="AZ27" s="59"/>
      <c r="BA27" s="59"/>
      <c r="BB27" s="59"/>
      <c r="BC27" s="62">
        <v>8</v>
      </c>
      <c r="BD27" s="62">
        <v>8</v>
      </c>
      <c r="BE27" s="59"/>
      <c r="BF27" s="59"/>
      <c r="BG27" s="59"/>
      <c r="BH27" s="62">
        <v>8</v>
      </c>
      <c r="BI27" s="62">
        <v>8</v>
      </c>
      <c r="BJ27" s="59"/>
      <c r="BK27" s="59"/>
      <c r="BL27" s="59"/>
      <c r="BM27" s="62">
        <v>8</v>
      </c>
      <c r="BN27" s="62">
        <v>8</v>
      </c>
      <c r="BO27" s="59"/>
      <c r="BP27" s="59"/>
      <c r="BQ27" s="59"/>
      <c r="BR27" s="62">
        <v>8</v>
      </c>
      <c r="BS27" s="62">
        <v>8</v>
      </c>
      <c r="BT27" s="59"/>
      <c r="BU27" s="59"/>
      <c r="BV27" s="59"/>
      <c r="BW27" s="62">
        <v>8</v>
      </c>
      <c r="BX27" s="62">
        <v>8</v>
      </c>
      <c r="BY27" s="59"/>
      <c r="BZ27" s="59"/>
      <c r="CA27" s="59"/>
      <c r="CB27" s="62">
        <v>8</v>
      </c>
      <c r="CC27" s="62">
        <v>8</v>
      </c>
      <c r="CD27" s="59"/>
      <c r="CE27" s="59"/>
      <c r="CF27" s="59"/>
      <c r="CG27" s="62">
        <v>8</v>
      </c>
      <c r="CH27" s="62">
        <v>8</v>
      </c>
      <c r="CI27" s="59"/>
      <c r="CJ27" s="59"/>
      <c r="CK27" s="59"/>
      <c r="CL27" s="62">
        <v>8</v>
      </c>
      <c r="CM27" s="62">
        <v>8</v>
      </c>
      <c r="CN27" s="59"/>
      <c r="CO27" s="59"/>
      <c r="CP27" s="59"/>
      <c r="CQ27" s="62">
        <v>8</v>
      </c>
      <c r="CR27" s="62">
        <v>8</v>
      </c>
      <c r="CS27" s="59"/>
      <c r="CT27" s="59"/>
      <c r="CU27" s="59"/>
      <c r="CV27" s="64">
        <v>0</v>
      </c>
    </row>
    <row r="28" spans="1:100" ht="14.4" x14ac:dyDescent="0.2">
      <c r="F28" s="34"/>
      <c r="G28" s="30"/>
      <c r="H28" s="30"/>
      <c r="I28" s="30"/>
      <c r="J28" s="30"/>
      <c r="K28" s="30"/>
      <c r="L28" s="30"/>
      <c r="M28" s="50" t="s">
        <v>127</v>
      </c>
      <c r="N28" s="50" t="s">
        <v>128</v>
      </c>
      <c r="O28" s="51" t="s">
        <v>61</v>
      </c>
      <c r="P28" s="62">
        <v>0</v>
      </c>
      <c r="Q28" s="62">
        <v>8</v>
      </c>
      <c r="R28" s="59"/>
      <c r="S28" s="59"/>
      <c r="T28" s="62">
        <v>8</v>
      </c>
      <c r="U28" s="62">
        <v>8</v>
      </c>
      <c r="V28" s="59"/>
      <c r="W28" s="59"/>
      <c r="X28" s="59"/>
      <c r="Y28" s="62">
        <v>8</v>
      </c>
      <c r="Z28" s="62">
        <v>8</v>
      </c>
      <c r="AA28" s="59"/>
      <c r="AB28" s="59"/>
      <c r="AC28" s="59"/>
      <c r="AD28" s="62">
        <v>8</v>
      </c>
      <c r="AE28" s="62">
        <v>8</v>
      </c>
      <c r="AF28" s="59"/>
      <c r="AG28" s="59"/>
      <c r="AH28" s="59"/>
      <c r="AI28" s="62">
        <v>8</v>
      </c>
      <c r="AJ28" s="62">
        <v>8</v>
      </c>
      <c r="AK28" s="59"/>
      <c r="AL28" s="59"/>
      <c r="AM28" s="59"/>
      <c r="AN28" s="62">
        <v>8</v>
      </c>
      <c r="AO28" s="62">
        <v>8</v>
      </c>
      <c r="AP28" s="59"/>
      <c r="AQ28" s="59"/>
      <c r="AR28" s="59"/>
      <c r="AS28" s="62">
        <v>8</v>
      </c>
      <c r="AT28" s="62">
        <v>8</v>
      </c>
      <c r="AU28" s="59"/>
      <c r="AV28" s="59"/>
      <c r="AW28" s="59"/>
      <c r="AX28" s="62">
        <v>8</v>
      </c>
      <c r="AY28" s="62">
        <v>8</v>
      </c>
      <c r="AZ28" s="59"/>
      <c r="BA28" s="59"/>
      <c r="BB28" s="59"/>
      <c r="BC28" s="62">
        <v>8</v>
      </c>
      <c r="BD28" s="62">
        <v>8</v>
      </c>
      <c r="BE28" s="59"/>
      <c r="BF28" s="59"/>
      <c r="BG28" s="59"/>
      <c r="BH28" s="62">
        <v>8</v>
      </c>
      <c r="BI28" s="62">
        <v>8</v>
      </c>
      <c r="BJ28" s="59"/>
      <c r="BK28" s="59"/>
      <c r="BL28" s="59"/>
      <c r="BM28" s="62">
        <v>8</v>
      </c>
      <c r="BN28" s="62">
        <v>8</v>
      </c>
      <c r="BO28" s="59"/>
      <c r="BP28" s="59"/>
      <c r="BQ28" s="59"/>
      <c r="BR28" s="62">
        <v>8</v>
      </c>
      <c r="BS28" s="62">
        <v>8</v>
      </c>
      <c r="BT28" s="59"/>
      <c r="BU28" s="59"/>
      <c r="BV28" s="59"/>
      <c r="BW28" s="62">
        <v>8</v>
      </c>
      <c r="BX28" s="62">
        <v>8</v>
      </c>
      <c r="BY28" s="59"/>
      <c r="BZ28" s="59"/>
      <c r="CA28" s="59"/>
      <c r="CB28" s="62">
        <v>8</v>
      </c>
      <c r="CC28" s="62">
        <v>8</v>
      </c>
      <c r="CD28" s="59"/>
      <c r="CE28" s="59"/>
      <c r="CF28" s="59"/>
      <c r="CG28" s="62">
        <v>8</v>
      </c>
      <c r="CH28" s="62">
        <v>8</v>
      </c>
      <c r="CI28" s="59"/>
      <c r="CJ28" s="59"/>
      <c r="CK28" s="59"/>
      <c r="CL28" s="62">
        <v>8</v>
      </c>
      <c r="CM28" s="62">
        <v>8</v>
      </c>
      <c r="CN28" s="59"/>
      <c r="CO28" s="59"/>
      <c r="CP28" s="59"/>
      <c r="CQ28" s="62">
        <v>8</v>
      </c>
      <c r="CR28" s="62">
        <v>8</v>
      </c>
      <c r="CS28" s="59"/>
      <c r="CT28" s="59"/>
      <c r="CU28" s="59"/>
      <c r="CV28" s="64">
        <v>0</v>
      </c>
    </row>
    <row r="29" spans="1:100" ht="14.4" x14ac:dyDescent="0.2">
      <c r="F29" s="34"/>
      <c r="G29" s="30"/>
      <c r="H29" s="30"/>
      <c r="I29" s="30"/>
      <c r="J29" s="30"/>
      <c r="K29" s="30"/>
      <c r="L29" s="30"/>
      <c r="M29" s="50" t="s">
        <v>131</v>
      </c>
      <c r="N29" s="50" t="s">
        <v>132</v>
      </c>
      <c r="O29" s="51" t="s">
        <v>61</v>
      </c>
      <c r="P29" s="62">
        <v>0</v>
      </c>
      <c r="Q29" s="62">
        <v>6</v>
      </c>
      <c r="R29" s="59"/>
      <c r="S29" s="59"/>
      <c r="T29" s="62">
        <v>6</v>
      </c>
      <c r="U29" s="62">
        <v>6</v>
      </c>
      <c r="V29" s="59"/>
      <c r="W29" s="59"/>
      <c r="X29" s="59"/>
      <c r="Y29" s="62">
        <v>6</v>
      </c>
      <c r="Z29" s="62">
        <v>6</v>
      </c>
      <c r="AA29" s="59"/>
      <c r="AB29" s="59"/>
      <c r="AC29" s="59"/>
      <c r="AD29" s="62">
        <v>6</v>
      </c>
      <c r="AE29" s="62">
        <v>6</v>
      </c>
      <c r="AF29" s="59"/>
      <c r="AG29" s="59"/>
      <c r="AH29" s="59"/>
      <c r="AI29" s="62">
        <v>6</v>
      </c>
      <c r="AJ29" s="62">
        <v>6</v>
      </c>
      <c r="AK29" s="59"/>
      <c r="AL29" s="59"/>
      <c r="AM29" s="59"/>
      <c r="AN29" s="62">
        <v>6</v>
      </c>
      <c r="AO29" s="62">
        <v>6</v>
      </c>
      <c r="AP29" s="59"/>
      <c r="AQ29" s="59"/>
      <c r="AR29" s="59"/>
      <c r="AS29" s="62">
        <v>6</v>
      </c>
      <c r="AT29" s="62">
        <v>6</v>
      </c>
      <c r="AU29" s="59"/>
      <c r="AV29" s="59"/>
      <c r="AW29" s="59"/>
      <c r="AX29" s="62">
        <v>6</v>
      </c>
      <c r="AY29" s="62">
        <v>6</v>
      </c>
      <c r="AZ29" s="59"/>
      <c r="BA29" s="59"/>
      <c r="BB29" s="59"/>
      <c r="BC29" s="62">
        <v>6</v>
      </c>
      <c r="BD29" s="62">
        <v>6</v>
      </c>
      <c r="BE29" s="59"/>
      <c r="BF29" s="59"/>
      <c r="BG29" s="59"/>
      <c r="BH29" s="62">
        <v>6</v>
      </c>
      <c r="BI29" s="62">
        <v>6</v>
      </c>
      <c r="BJ29" s="59"/>
      <c r="BK29" s="59"/>
      <c r="BL29" s="59"/>
      <c r="BM29" s="62">
        <v>6</v>
      </c>
      <c r="BN29" s="62">
        <v>6</v>
      </c>
      <c r="BO29" s="59"/>
      <c r="BP29" s="59"/>
      <c r="BQ29" s="59"/>
      <c r="BR29" s="62">
        <v>6</v>
      </c>
      <c r="BS29" s="62">
        <v>6</v>
      </c>
      <c r="BT29" s="59"/>
      <c r="BU29" s="59"/>
      <c r="BV29" s="59"/>
      <c r="BW29" s="62">
        <v>6</v>
      </c>
      <c r="BX29" s="62">
        <v>6</v>
      </c>
      <c r="BY29" s="59"/>
      <c r="BZ29" s="59"/>
      <c r="CA29" s="59"/>
      <c r="CB29" s="62">
        <v>6</v>
      </c>
      <c r="CC29" s="62">
        <v>6</v>
      </c>
      <c r="CD29" s="59"/>
      <c r="CE29" s="59"/>
      <c r="CF29" s="59"/>
      <c r="CG29" s="62">
        <v>6</v>
      </c>
      <c r="CH29" s="62">
        <v>6</v>
      </c>
      <c r="CI29" s="59"/>
      <c r="CJ29" s="59"/>
      <c r="CK29" s="59"/>
      <c r="CL29" s="62">
        <v>6</v>
      </c>
      <c r="CM29" s="62">
        <v>6</v>
      </c>
      <c r="CN29" s="59"/>
      <c r="CO29" s="59"/>
      <c r="CP29" s="59"/>
      <c r="CQ29" s="62">
        <v>6</v>
      </c>
      <c r="CR29" s="62">
        <v>6</v>
      </c>
      <c r="CS29" s="59"/>
      <c r="CT29" s="59"/>
      <c r="CU29" s="59"/>
      <c r="CV29" s="64">
        <v>0</v>
      </c>
    </row>
    <row r="30" spans="1:100" ht="14.4" x14ac:dyDescent="0.2">
      <c r="F30" s="34"/>
      <c r="G30" s="30"/>
      <c r="H30" s="30"/>
      <c r="I30" s="30"/>
      <c r="J30" s="30"/>
      <c r="K30" s="30"/>
      <c r="L30" s="30"/>
      <c r="M30" s="50" t="s">
        <v>59</v>
      </c>
      <c r="N30" s="50" t="s">
        <v>60</v>
      </c>
      <c r="O30" s="51" t="s">
        <v>61</v>
      </c>
      <c r="P30" s="62">
        <v>0</v>
      </c>
      <c r="Q30" s="62">
        <v>1</v>
      </c>
      <c r="R30" s="59"/>
      <c r="S30" s="59"/>
      <c r="T30" s="62">
        <v>1</v>
      </c>
      <c r="U30" s="62">
        <v>1</v>
      </c>
      <c r="V30" s="59"/>
      <c r="W30" s="59"/>
      <c r="X30" s="59"/>
      <c r="Y30" s="62">
        <v>1</v>
      </c>
      <c r="Z30" s="62">
        <v>1</v>
      </c>
      <c r="AA30" s="59"/>
      <c r="AB30" s="59"/>
      <c r="AC30" s="59"/>
      <c r="AD30" s="62">
        <v>1</v>
      </c>
      <c r="AE30" s="62">
        <v>1</v>
      </c>
      <c r="AF30" s="59"/>
      <c r="AG30" s="59"/>
      <c r="AH30" s="59"/>
      <c r="AI30" s="62">
        <v>1</v>
      </c>
      <c r="AJ30" s="62">
        <v>1</v>
      </c>
      <c r="AK30" s="59"/>
      <c r="AL30" s="59"/>
      <c r="AM30" s="59"/>
      <c r="AN30" s="62">
        <v>1</v>
      </c>
      <c r="AO30" s="62">
        <v>1</v>
      </c>
      <c r="AP30" s="59"/>
      <c r="AQ30" s="59"/>
      <c r="AR30" s="59"/>
      <c r="AS30" s="62">
        <v>1</v>
      </c>
      <c r="AT30" s="62">
        <v>1</v>
      </c>
      <c r="AU30" s="59"/>
      <c r="AV30" s="59"/>
      <c r="AW30" s="59"/>
      <c r="AX30" s="62">
        <v>1</v>
      </c>
      <c r="AY30" s="62">
        <v>1</v>
      </c>
      <c r="AZ30" s="59"/>
      <c r="BA30" s="59"/>
      <c r="BB30" s="59"/>
      <c r="BC30" s="62">
        <v>1</v>
      </c>
      <c r="BD30" s="62">
        <v>1</v>
      </c>
      <c r="BE30" s="59"/>
      <c r="BF30" s="59"/>
      <c r="BG30" s="59"/>
      <c r="BH30" s="62">
        <v>1</v>
      </c>
      <c r="BI30" s="62">
        <v>1</v>
      </c>
      <c r="BJ30" s="59"/>
      <c r="BK30" s="59"/>
      <c r="BL30" s="59"/>
      <c r="BM30" s="62">
        <v>1</v>
      </c>
      <c r="BN30" s="62">
        <v>1</v>
      </c>
      <c r="BO30" s="59"/>
      <c r="BP30" s="59"/>
      <c r="BQ30" s="59"/>
      <c r="BR30" s="62">
        <v>1</v>
      </c>
      <c r="BS30" s="62">
        <v>1</v>
      </c>
      <c r="BT30" s="59"/>
      <c r="BU30" s="59"/>
      <c r="BV30" s="59"/>
      <c r="BW30" s="62">
        <v>1</v>
      </c>
      <c r="BX30" s="62">
        <v>1</v>
      </c>
      <c r="BY30" s="59"/>
      <c r="BZ30" s="59"/>
      <c r="CA30" s="59"/>
      <c r="CB30" s="62">
        <v>1</v>
      </c>
      <c r="CC30" s="62">
        <v>1</v>
      </c>
      <c r="CD30" s="59"/>
      <c r="CE30" s="59"/>
      <c r="CF30" s="59"/>
      <c r="CG30" s="62">
        <v>1</v>
      </c>
      <c r="CH30" s="62">
        <v>1</v>
      </c>
      <c r="CI30" s="59"/>
      <c r="CJ30" s="59"/>
      <c r="CK30" s="59"/>
      <c r="CL30" s="62">
        <v>1</v>
      </c>
      <c r="CM30" s="62">
        <v>1</v>
      </c>
      <c r="CN30" s="59"/>
      <c r="CO30" s="59"/>
      <c r="CP30" s="59"/>
      <c r="CQ30" s="62">
        <v>1</v>
      </c>
      <c r="CR30" s="62">
        <v>1</v>
      </c>
      <c r="CS30" s="59"/>
      <c r="CT30" s="59"/>
      <c r="CU30" s="59"/>
      <c r="CV30" s="64">
        <v>0</v>
      </c>
    </row>
    <row r="31" spans="1:100" ht="14.4" x14ac:dyDescent="0.2">
      <c r="F31" s="34"/>
      <c r="G31" s="30"/>
      <c r="H31" s="30"/>
      <c r="I31" s="30"/>
      <c r="J31" s="30"/>
      <c r="K31" s="30"/>
      <c r="L31" s="30"/>
      <c r="M31" s="50" t="s">
        <v>133</v>
      </c>
      <c r="N31" s="50" t="s">
        <v>134</v>
      </c>
      <c r="O31" s="51" t="s">
        <v>61</v>
      </c>
      <c r="P31" s="62">
        <v>0</v>
      </c>
      <c r="Q31" s="62">
        <v>6</v>
      </c>
      <c r="R31" s="59"/>
      <c r="S31" s="59"/>
      <c r="T31" s="62">
        <v>6</v>
      </c>
      <c r="U31" s="62">
        <v>6</v>
      </c>
      <c r="V31" s="59"/>
      <c r="W31" s="59"/>
      <c r="X31" s="59"/>
      <c r="Y31" s="62">
        <v>6</v>
      </c>
      <c r="Z31" s="62">
        <v>6</v>
      </c>
      <c r="AA31" s="59"/>
      <c r="AB31" s="59"/>
      <c r="AC31" s="59"/>
      <c r="AD31" s="62">
        <v>6</v>
      </c>
      <c r="AE31" s="62">
        <v>6</v>
      </c>
      <c r="AF31" s="59"/>
      <c r="AG31" s="59"/>
      <c r="AH31" s="59"/>
      <c r="AI31" s="62">
        <v>6</v>
      </c>
      <c r="AJ31" s="62">
        <v>6</v>
      </c>
      <c r="AK31" s="59"/>
      <c r="AL31" s="59"/>
      <c r="AM31" s="59"/>
      <c r="AN31" s="62">
        <v>6</v>
      </c>
      <c r="AO31" s="62">
        <v>6</v>
      </c>
      <c r="AP31" s="59"/>
      <c r="AQ31" s="59"/>
      <c r="AR31" s="59"/>
      <c r="AS31" s="62">
        <v>6</v>
      </c>
      <c r="AT31" s="62">
        <v>6</v>
      </c>
      <c r="AU31" s="59"/>
      <c r="AV31" s="59"/>
      <c r="AW31" s="59"/>
      <c r="AX31" s="62">
        <v>6</v>
      </c>
      <c r="AY31" s="62">
        <v>6</v>
      </c>
      <c r="AZ31" s="59"/>
      <c r="BA31" s="59"/>
      <c r="BB31" s="59"/>
      <c r="BC31" s="62">
        <v>6</v>
      </c>
      <c r="BD31" s="62">
        <v>6</v>
      </c>
      <c r="BE31" s="59"/>
      <c r="BF31" s="59"/>
      <c r="BG31" s="59"/>
      <c r="BH31" s="62">
        <v>6</v>
      </c>
      <c r="BI31" s="62">
        <v>6</v>
      </c>
      <c r="BJ31" s="59"/>
      <c r="BK31" s="59"/>
      <c r="BL31" s="59"/>
      <c r="BM31" s="62">
        <v>6</v>
      </c>
      <c r="BN31" s="62">
        <v>6</v>
      </c>
      <c r="BO31" s="59"/>
      <c r="BP31" s="59"/>
      <c r="BQ31" s="59"/>
      <c r="BR31" s="62">
        <v>6</v>
      </c>
      <c r="BS31" s="62">
        <v>6</v>
      </c>
      <c r="BT31" s="59"/>
      <c r="BU31" s="59"/>
      <c r="BV31" s="59"/>
      <c r="BW31" s="62">
        <v>6</v>
      </c>
      <c r="BX31" s="62">
        <v>6</v>
      </c>
      <c r="BY31" s="59"/>
      <c r="BZ31" s="59"/>
      <c r="CA31" s="59"/>
      <c r="CB31" s="62">
        <v>6</v>
      </c>
      <c r="CC31" s="62">
        <v>6</v>
      </c>
      <c r="CD31" s="59"/>
      <c r="CE31" s="59"/>
      <c r="CF31" s="59"/>
      <c r="CG31" s="62">
        <v>6</v>
      </c>
      <c r="CH31" s="62">
        <v>6</v>
      </c>
      <c r="CI31" s="59"/>
      <c r="CJ31" s="59"/>
      <c r="CK31" s="59"/>
      <c r="CL31" s="62">
        <v>6</v>
      </c>
      <c r="CM31" s="62">
        <v>6</v>
      </c>
      <c r="CN31" s="59"/>
      <c r="CO31" s="59"/>
      <c r="CP31" s="59"/>
      <c r="CQ31" s="62">
        <v>6</v>
      </c>
      <c r="CR31" s="62">
        <v>6</v>
      </c>
      <c r="CS31" s="59"/>
      <c r="CT31" s="59"/>
      <c r="CU31" s="59"/>
      <c r="CV31" s="64">
        <v>0</v>
      </c>
    </row>
    <row r="32" spans="1:100" ht="14.4" x14ac:dyDescent="0.2">
      <c r="F32" s="34"/>
      <c r="G32" s="30"/>
      <c r="H32" s="30"/>
      <c r="I32" s="30"/>
      <c r="J32" s="30"/>
      <c r="K32" s="30"/>
      <c r="L32" s="30"/>
      <c r="M32" s="50" t="s">
        <v>152</v>
      </c>
      <c r="N32" s="50" t="s">
        <v>153</v>
      </c>
      <c r="O32" s="51" t="s">
        <v>68</v>
      </c>
      <c r="P32" s="62">
        <v>0</v>
      </c>
      <c r="Q32" s="62">
        <v>1</v>
      </c>
      <c r="R32" s="59"/>
      <c r="S32" s="59"/>
      <c r="T32" s="62">
        <v>1</v>
      </c>
      <c r="U32" s="62">
        <v>1</v>
      </c>
      <c r="V32" s="59"/>
      <c r="W32" s="59"/>
      <c r="X32" s="59"/>
      <c r="Y32" s="62">
        <v>1</v>
      </c>
      <c r="Z32" s="62">
        <v>1</v>
      </c>
      <c r="AA32" s="59"/>
      <c r="AB32" s="59"/>
      <c r="AC32" s="59"/>
      <c r="AD32" s="62">
        <v>1</v>
      </c>
      <c r="AE32" s="62">
        <v>1</v>
      </c>
      <c r="AF32" s="59"/>
      <c r="AG32" s="59"/>
      <c r="AH32" s="59"/>
      <c r="AI32" s="62">
        <v>1</v>
      </c>
      <c r="AJ32" s="62">
        <v>1</v>
      </c>
      <c r="AK32" s="59"/>
      <c r="AL32" s="59"/>
      <c r="AM32" s="59"/>
      <c r="AN32" s="62">
        <v>1</v>
      </c>
      <c r="AO32" s="62">
        <v>1</v>
      </c>
      <c r="AP32" s="59"/>
      <c r="AQ32" s="59"/>
      <c r="AR32" s="59"/>
      <c r="AS32" s="62">
        <v>1</v>
      </c>
      <c r="AT32" s="62">
        <v>1</v>
      </c>
      <c r="AU32" s="59"/>
      <c r="AV32" s="59"/>
      <c r="AW32" s="59"/>
      <c r="AX32" s="62">
        <v>1</v>
      </c>
      <c r="AY32" s="62">
        <v>1</v>
      </c>
      <c r="AZ32" s="59"/>
      <c r="BA32" s="59"/>
      <c r="BB32" s="59"/>
      <c r="BC32" s="62">
        <v>1</v>
      </c>
      <c r="BD32" s="62">
        <v>1</v>
      </c>
      <c r="BE32" s="59"/>
      <c r="BF32" s="59"/>
      <c r="BG32" s="59"/>
      <c r="BH32" s="62">
        <v>1</v>
      </c>
      <c r="BI32" s="62">
        <v>1</v>
      </c>
      <c r="BJ32" s="59"/>
      <c r="BK32" s="59"/>
      <c r="BL32" s="59"/>
      <c r="BM32" s="62">
        <v>0</v>
      </c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76"/>
    </row>
    <row r="33" spans="6:100" ht="14.4" x14ac:dyDescent="0.2">
      <c r="F33" s="34"/>
      <c r="G33" s="30"/>
      <c r="H33" s="30"/>
      <c r="I33" s="30"/>
      <c r="J33" s="30"/>
      <c r="K33" s="30"/>
      <c r="L33" s="30"/>
      <c r="M33" s="30"/>
      <c r="N33" s="30"/>
      <c r="O33" s="51" t="s">
        <v>61</v>
      </c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62">
        <v>0</v>
      </c>
      <c r="BJ33" s="59"/>
      <c r="BK33" s="59"/>
      <c r="BL33" s="59">
        <v>-1</v>
      </c>
      <c r="BM33" s="62">
        <v>0</v>
      </c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76"/>
    </row>
    <row r="34" spans="6:100" ht="14.4" x14ac:dyDescent="0.2">
      <c r="F34" s="34"/>
      <c r="G34" s="30"/>
      <c r="H34" s="30"/>
      <c r="I34" s="30"/>
      <c r="J34" s="30"/>
      <c r="K34" s="30"/>
      <c r="L34" s="30"/>
      <c r="M34" s="50" t="s">
        <v>154</v>
      </c>
      <c r="N34" s="50" t="s">
        <v>155</v>
      </c>
      <c r="O34" s="51" t="s">
        <v>61</v>
      </c>
      <c r="P34" s="61">
        <v>0</v>
      </c>
      <c r="Q34" s="61">
        <v>1</v>
      </c>
      <c r="R34" s="59"/>
      <c r="S34" s="59"/>
      <c r="T34" s="61">
        <v>1</v>
      </c>
      <c r="U34" s="61">
        <v>1</v>
      </c>
      <c r="V34" s="59"/>
      <c r="W34" s="59"/>
      <c r="X34" s="59"/>
      <c r="Y34" s="61">
        <v>1</v>
      </c>
      <c r="Z34" s="61">
        <v>1</v>
      </c>
      <c r="AA34" s="59"/>
      <c r="AB34" s="59"/>
      <c r="AC34" s="59"/>
      <c r="AD34" s="61">
        <v>1</v>
      </c>
      <c r="AE34" s="61">
        <v>1</v>
      </c>
      <c r="AF34" s="59"/>
      <c r="AG34" s="59"/>
      <c r="AH34" s="59"/>
      <c r="AI34" s="61">
        <v>1</v>
      </c>
      <c r="AJ34" s="61">
        <v>1</v>
      </c>
      <c r="AK34" s="59"/>
      <c r="AL34" s="59"/>
      <c r="AM34" s="59"/>
      <c r="AN34" s="61">
        <v>1</v>
      </c>
      <c r="AO34" s="61">
        <v>1</v>
      </c>
      <c r="AP34" s="59"/>
      <c r="AQ34" s="59"/>
      <c r="AR34" s="59"/>
      <c r="AS34" s="61">
        <v>1</v>
      </c>
      <c r="AT34" s="61">
        <v>1</v>
      </c>
      <c r="AU34" s="59"/>
      <c r="AV34" s="59"/>
      <c r="AW34" s="59"/>
      <c r="AX34" s="61">
        <v>1</v>
      </c>
      <c r="AY34" s="61">
        <v>1</v>
      </c>
      <c r="AZ34" s="59"/>
      <c r="BA34" s="59"/>
      <c r="BB34" s="59"/>
      <c r="BC34" s="61">
        <v>1</v>
      </c>
      <c r="BD34" s="61">
        <v>1</v>
      </c>
      <c r="BE34" s="59"/>
      <c r="BF34" s="59"/>
      <c r="BG34" s="59"/>
      <c r="BH34" s="61">
        <v>1</v>
      </c>
      <c r="BI34" s="61">
        <v>1</v>
      </c>
      <c r="BJ34" s="59"/>
      <c r="BK34" s="59"/>
      <c r="BL34" s="59"/>
      <c r="BM34" s="61">
        <v>1</v>
      </c>
      <c r="BN34" s="61">
        <v>1</v>
      </c>
      <c r="BO34" s="59"/>
      <c r="BP34" s="59"/>
      <c r="BQ34" s="59"/>
      <c r="BR34" s="61">
        <v>1</v>
      </c>
      <c r="BS34" s="61">
        <v>1</v>
      </c>
      <c r="BT34" s="59"/>
      <c r="BU34" s="59"/>
      <c r="BV34" s="59"/>
      <c r="BW34" s="61">
        <v>1</v>
      </c>
      <c r="BX34" s="61">
        <v>1</v>
      </c>
      <c r="BY34" s="59"/>
      <c r="BZ34" s="59"/>
      <c r="CA34" s="59"/>
      <c r="CB34" s="61">
        <v>1</v>
      </c>
      <c r="CC34" s="61">
        <v>1</v>
      </c>
      <c r="CD34" s="59"/>
      <c r="CE34" s="59"/>
      <c r="CF34" s="59"/>
      <c r="CG34" s="61">
        <v>1</v>
      </c>
      <c r="CH34" s="61">
        <v>1</v>
      </c>
      <c r="CI34" s="59"/>
      <c r="CJ34" s="59"/>
      <c r="CK34" s="59"/>
      <c r="CL34" s="61">
        <v>1</v>
      </c>
      <c r="CM34" s="61">
        <v>1</v>
      </c>
      <c r="CN34" s="59"/>
      <c r="CO34" s="59"/>
      <c r="CP34" s="59"/>
      <c r="CQ34" s="61">
        <v>1</v>
      </c>
      <c r="CR34" s="61">
        <v>1</v>
      </c>
      <c r="CS34" s="59"/>
      <c r="CT34" s="59"/>
      <c r="CU34" s="59"/>
      <c r="CV34" s="63">
        <v>0</v>
      </c>
    </row>
    <row r="35" spans="6:100" ht="14.4" x14ac:dyDescent="0.2">
      <c r="F35" s="34"/>
      <c r="G35" s="30"/>
      <c r="H35" s="30"/>
      <c r="I35" s="30"/>
      <c r="J35" s="30"/>
      <c r="K35" s="30"/>
      <c r="L35" s="30"/>
      <c r="M35" s="50" t="s">
        <v>139</v>
      </c>
      <c r="N35" s="50" t="s">
        <v>140</v>
      </c>
      <c r="O35" s="51" t="s">
        <v>61</v>
      </c>
      <c r="P35" s="62">
        <v>0</v>
      </c>
      <c r="Q35" s="62">
        <v>1</v>
      </c>
      <c r="R35" s="59"/>
      <c r="S35" s="59"/>
      <c r="T35" s="62">
        <v>1</v>
      </c>
      <c r="U35" s="62">
        <v>1</v>
      </c>
      <c r="V35" s="59"/>
      <c r="W35" s="59"/>
      <c r="X35" s="59"/>
      <c r="Y35" s="62">
        <v>1</v>
      </c>
      <c r="Z35" s="62">
        <v>1</v>
      </c>
      <c r="AA35" s="59"/>
      <c r="AB35" s="59"/>
      <c r="AC35" s="59"/>
      <c r="AD35" s="62">
        <v>1</v>
      </c>
      <c r="AE35" s="62">
        <v>1</v>
      </c>
      <c r="AF35" s="59"/>
      <c r="AG35" s="59"/>
      <c r="AH35" s="59"/>
      <c r="AI35" s="62">
        <v>1</v>
      </c>
      <c r="AJ35" s="62">
        <v>1</v>
      </c>
      <c r="AK35" s="59"/>
      <c r="AL35" s="59"/>
      <c r="AM35" s="59"/>
      <c r="AN35" s="62">
        <v>1</v>
      </c>
      <c r="AO35" s="62">
        <v>1</v>
      </c>
      <c r="AP35" s="59"/>
      <c r="AQ35" s="59"/>
      <c r="AR35" s="59"/>
      <c r="AS35" s="62">
        <v>1</v>
      </c>
      <c r="AT35" s="62">
        <v>1</v>
      </c>
      <c r="AU35" s="59"/>
      <c r="AV35" s="59"/>
      <c r="AW35" s="59"/>
      <c r="AX35" s="62">
        <v>1</v>
      </c>
      <c r="AY35" s="62">
        <v>1</v>
      </c>
      <c r="AZ35" s="59"/>
      <c r="BA35" s="59"/>
      <c r="BB35" s="59"/>
      <c r="BC35" s="62">
        <v>1</v>
      </c>
      <c r="BD35" s="62">
        <v>1</v>
      </c>
      <c r="BE35" s="59"/>
      <c r="BF35" s="59"/>
      <c r="BG35" s="59"/>
      <c r="BH35" s="62">
        <v>1</v>
      </c>
      <c r="BI35" s="62">
        <v>1</v>
      </c>
      <c r="BJ35" s="59"/>
      <c r="BK35" s="59"/>
      <c r="BL35" s="59"/>
      <c r="BM35" s="62">
        <v>1</v>
      </c>
      <c r="BN35" s="62">
        <v>1</v>
      </c>
      <c r="BO35" s="59"/>
      <c r="BP35" s="59"/>
      <c r="BQ35" s="59"/>
      <c r="BR35" s="62">
        <v>1</v>
      </c>
      <c r="BS35" s="62">
        <v>1</v>
      </c>
      <c r="BT35" s="59"/>
      <c r="BU35" s="59"/>
      <c r="BV35" s="59"/>
      <c r="BW35" s="62">
        <v>1</v>
      </c>
      <c r="BX35" s="62">
        <v>1</v>
      </c>
      <c r="BY35" s="59"/>
      <c r="BZ35" s="59"/>
      <c r="CA35" s="59"/>
      <c r="CB35" s="62">
        <v>1</v>
      </c>
      <c r="CC35" s="62">
        <v>1</v>
      </c>
      <c r="CD35" s="59"/>
      <c r="CE35" s="59"/>
      <c r="CF35" s="59"/>
      <c r="CG35" s="62">
        <v>1</v>
      </c>
      <c r="CH35" s="62">
        <v>1</v>
      </c>
      <c r="CI35" s="59"/>
      <c r="CJ35" s="59"/>
      <c r="CK35" s="59"/>
      <c r="CL35" s="62">
        <v>1</v>
      </c>
      <c r="CM35" s="62">
        <v>1</v>
      </c>
      <c r="CN35" s="59"/>
      <c r="CO35" s="59"/>
      <c r="CP35" s="59"/>
      <c r="CQ35" s="62">
        <v>1</v>
      </c>
      <c r="CR35" s="62">
        <v>1</v>
      </c>
      <c r="CS35" s="59"/>
      <c r="CT35" s="59"/>
      <c r="CU35" s="59"/>
      <c r="CV35" s="64">
        <v>0</v>
      </c>
    </row>
    <row r="36" spans="6:100" ht="14.4" x14ac:dyDescent="0.2">
      <c r="F36" s="34"/>
      <c r="G36" s="30"/>
      <c r="H36" s="30"/>
      <c r="I36" s="30"/>
      <c r="J36" s="30"/>
      <c r="K36" s="30"/>
      <c r="L36" s="30"/>
      <c r="M36" s="50" t="s">
        <v>141</v>
      </c>
      <c r="N36" s="50" t="s">
        <v>142</v>
      </c>
      <c r="O36" s="51" t="s">
        <v>61</v>
      </c>
      <c r="P36" s="61">
        <v>0</v>
      </c>
      <c r="Q36" s="61">
        <v>4</v>
      </c>
      <c r="R36" s="59"/>
      <c r="S36" s="59"/>
      <c r="T36" s="61">
        <v>4</v>
      </c>
      <c r="U36" s="61">
        <v>4</v>
      </c>
      <c r="V36" s="59"/>
      <c r="W36" s="59"/>
      <c r="X36" s="59"/>
      <c r="Y36" s="61">
        <v>4</v>
      </c>
      <c r="Z36" s="61">
        <v>4</v>
      </c>
      <c r="AA36" s="59"/>
      <c r="AB36" s="59"/>
      <c r="AC36" s="59"/>
      <c r="AD36" s="61">
        <v>4</v>
      </c>
      <c r="AE36" s="61">
        <v>4</v>
      </c>
      <c r="AF36" s="59"/>
      <c r="AG36" s="59"/>
      <c r="AH36" s="59"/>
      <c r="AI36" s="61">
        <v>4</v>
      </c>
      <c r="AJ36" s="61">
        <v>4</v>
      </c>
      <c r="AK36" s="59"/>
      <c r="AL36" s="59"/>
      <c r="AM36" s="59"/>
      <c r="AN36" s="61">
        <v>4</v>
      </c>
      <c r="AO36" s="61">
        <v>4</v>
      </c>
      <c r="AP36" s="59"/>
      <c r="AQ36" s="59"/>
      <c r="AR36" s="59"/>
      <c r="AS36" s="61">
        <v>4</v>
      </c>
      <c r="AT36" s="61">
        <v>4</v>
      </c>
      <c r="AU36" s="59"/>
      <c r="AV36" s="59"/>
      <c r="AW36" s="59"/>
      <c r="AX36" s="61">
        <v>4</v>
      </c>
      <c r="AY36" s="61">
        <v>4</v>
      </c>
      <c r="AZ36" s="59"/>
      <c r="BA36" s="59"/>
      <c r="BB36" s="59"/>
      <c r="BC36" s="61">
        <v>4</v>
      </c>
      <c r="BD36" s="61">
        <v>4</v>
      </c>
      <c r="BE36" s="59"/>
      <c r="BF36" s="59"/>
      <c r="BG36" s="59"/>
      <c r="BH36" s="61">
        <v>4</v>
      </c>
      <c r="BI36" s="61">
        <v>4</v>
      </c>
      <c r="BJ36" s="59"/>
      <c r="BK36" s="59"/>
      <c r="BL36" s="59"/>
      <c r="BM36" s="61">
        <v>4</v>
      </c>
      <c r="BN36" s="61">
        <v>4</v>
      </c>
      <c r="BO36" s="59"/>
      <c r="BP36" s="59"/>
      <c r="BQ36" s="59"/>
      <c r="BR36" s="61">
        <v>4</v>
      </c>
      <c r="BS36" s="61">
        <v>4</v>
      </c>
      <c r="BT36" s="59"/>
      <c r="BU36" s="59"/>
      <c r="BV36" s="59"/>
      <c r="BW36" s="61">
        <v>4</v>
      </c>
      <c r="BX36" s="61">
        <v>4</v>
      </c>
      <c r="BY36" s="59"/>
      <c r="BZ36" s="59"/>
      <c r="CA36" s="59"/>
      <c r="CB36" s="61">
        <v>4</v>
      </c>
      <c r="CC36" s="61">
        <v>4</v>
      </c>
      <c r="CD36" s="59"/>
      <c r="CE36" s="59"/>
      <c r="CF36" s="59"/>
      <c r="CG36" s="61">
        <v>4</v>
      </c>
      <c r="CH36" s="61">
        <v>4</v>
      </c>
      <c r="CI36" s="59"/>
      <c r="CJ36" s="59"/>
      <c r="CK36" s="59"/>
      <c r="CL36" s="61">
        <v>4</v>
      </c>
      <c r="CM36" s="61">
        <v>4</v>
      </c>
      <c r="CN36" s="59"/>
      <c r="CO36" s="59"/>
      <c r="CP36" s="59"/>
      <c r="CQ36" s="61">
        <v>4</v>
      </c>
      <c r="CR36" s="61">
        <v>4</v>
      </c>
      <c r="CS36" s="59"/>
      <c r="CT36" s="59"/>
      <c r="CU36" s="59"/>
      <c r="CV36" s="63">
        <v>0</v>
      </c>
    </row>
    <row r="37" spans="6:100" ht="14.4" x14ac:dyDescent="0.2">
      <c r="F37" s="34"/>
      <c r="G37" s="30"/>
      <c r="H37" s="30"/>
      <c r="I37" s="30"/>
      <c r="J37" s="30"/>
      <c r="K37" s="30"/>
      <c r="L37" s="30"/>
      <c r="M37" s="50" t="s">
        <v>156</v>
      </c>
      <c r="N37" s="50" t="s">
        <v>157</v>
      </c>
      <c r="O37" s="51" t="s">
        <v>61</v>
      </c>
      <c r="P37" s="62">
        <v>0</v>
      </c>
      <c r="Q37" s="62">
        <v>8</v>
      </c>
      <c r="R37" s="59"/>
      <c r="S37" s="59"/>
      <c r="T37" s="62">
        <v>8</v>
      </c>
      <c r="U37" s="62">
        <v>8</v>
      </c>
      <c r="V37" s="59"/>
      <c r="W37" s="59"/>
      <c r="X37" s="59"/>
      <c r="Y37" s="62">
        <v>8</v>
      </c>
      <c r="Z37" s="62">
        <v>8</v>
      </c>
      <c r="AA37" s="59"/>
      <c r="AB37" s="59"/>
      <c r="AC37" s="59"/>
      <c r="AD37" s="62">
        <v>8</v>
      </c>
      <c r="AE37" s="62">
        <v>8</v>
      </c>
      <c r="AF37" s="59"/>
      <c r="AG37" s="59"/>
      <c r="AH37" s="59"/>
      <c r="AI37" s="62">
        <v>8</v>
      </c>
      <c r="AJ37" s="62">
        <v>8</v>
      </c>
      <c r="AK37" s="59"/>
      <c r="AL37" s="59"/>
      <c r="AM37" s="59"/>
      <c r="AN37" s="62">
        <v>8</v>
      </c>
      <c r="AO37" s="62">
        <v>8</v>
      </c>
      <c r="AP37" s="59"/>
      <c r="AQ37" s="59"/>
      <c r="AR37" s="59"/>
      <c r="AS37" s="62">
        <v>8</v>
      </c>
      <c r="AT37" s="62">
        <v>8</v>
      </c>
      <c r="AU37" s="59"/>
      <c r="AV37" s="59"/>
      <c r="AW37" s="59"/>
      <c r="AX37" s="62">
        <v>8</v>
      </c>
      <c r="AY37" s="62">
        <v>8</v>
      </c>
      <c r="AZ37" s="59"/>
      <c r="BA37" s="59"/>
      <c r="BB37" s="59"/>
      <c r="BC37" s="62">
        <v>8</v>
      </c>
      <c r="BD37" s="62">
        <v>8</v>
      </c>
      <c r="BE37" s="59"/>
      <c r="BF37" s="59"/>
      <c r="BG37" s="59"/>
      <c r="BH37" s="62">
        <v>8</v>
      </c>
      <c r="BI37" s="62">
        <v>8</v>
      </c>
      <c r="BJ37" s="59"/>
      <c r="BK37" s="59"/>
      <c r="BL37" s="59"/>
      <c r="BM37" s="62">
        <v>8</v>
      </c>
      <c r="BN37" s="62">
        <v>8</v>
      </c>
      <c r="BO37" s="59"/>
      <c r="BP37" s="59"/>
      <c r="BQ37" s="59"/>
      <c r="BR37" s="62">
        <v>8</v>
      </c>
      <c r="BS37" s="62">
        <v>8</v>
      </c>
      <c r="BT37" s="59"/>
      <c r="BU37" s="59"/>
      <c r="BV37" s="59"/>
      <c r="BW37" s="62">
        <v>8</v>
      </c>
      <c r="BX37" s="62">
        <v>8</v>
      </c>
      <c r="BY37" s="59"/>
      <c r="BZ37" s="59"/>
      <c r="CA37" s="59"/>
      <c r="CB37" s="62">
        <v>8</v>
      </c>
      <c r="CC37" s="62">
        <v>8</v>
      </c>
      <c r="CD37" s="59"/>
      <c r="CE37" s="59"/>
      <c r="CF37" s="59"/>
      <c r="CG37" s="62">
        <v>8</v>
      </c>
      <c r="CH37" s="62">
        <v>8</v>
      </c>
      <c r="CI37" s="59"/>
      <c r="CJ37" s="59"/>
      <c r="CK37" s="59"/>
      <c r="CL37" s="62">
        <v>8</v>
      </c>
      <c r="CM37" s="62">
        <v>8</v>
      </c>
      <c r="CN37" s="59"/>
      <c r="CO37" s="59"/>
      <c r="CP37" s="59"/>
      <c r="CQ37" s="62">
        <v>8</v>
      </c>
      <c r="CR37" s="62">
        <v>8</v>
      </c>
      <c r="CS37" s="59"/>
      <c r="CT37" s="59"/>
      <c r="CU37" s="59"/>
      <c r="CV37" s="64">
        <v>0</v>
      </c>
    </row>
    <row r="38" spans="6:100" ht="14.4" x14ac:dyDescent="0.2">
      <c r="F38" s="34"/>
      <c r="G38" s="30"/>
      <c r="H38" s="30"/>
      <c r="I38" s="30"/>
      <c r="J38" s="30"/>
      <c r="K38" s="30"/>
      <c r="L38" s="30"/>
      <c r="M38" s="50" t="s">
        <v>145</v>
      </c>
      <c r="N38" s="50" t="s">
        <v>146</v>
      </c>
      <c r="O38" s="51" t="s">
        <v>61</v>
      </c>
      <c r="P38" s="62">
        <v>0</v>
      </c>
      <c r="Q38" s="62">
        <v>120</v>
      </c>
      <c r="R38" s="59"/>
      <c r="S38" s="59"/>
      <c r="T38" s="62">
        <v>120</v>
      </c>
      <c r="U38" s="62">
        <v>120</v>
      </c>
      <c r="V38" s="59"/>
      <c r="W38" s="59"/>
      <c r="X38" s="59"/>
      <c r="Y38" s="62">
        <v>120</v>
      </c>
      <c r="Z38" s="62">
        <v>120</v>
      </c>
      <c r="AA38" s="59"/>
      <c r="AB38" s="59"/>
      <c r="AC38" s="59"/>
      <c r="AD38" s="62">
        <v>120</v>
      </c>
      <c r="AE38" s="62">
        <v>120</v>
      </c>
      <c r="AF38" s="59"/>
      <c r="AG38" s="59"/>
      <c r="AH38" s="59"/>
      <c r="AI38" s="62">
        <v>120</v>
      </c>
      <c r="AJ38" s="62">
        <v>120</v>
      </c>
      <c r="AK38" s="59"/>
      <c r="AL38" s="59"/>
      <c r="AM38" s="59"/>
      <c r="AN38" s="62">
        <v>120</v>
      </c>
      <c r="AO38" s="62">
        <v>120</v>
      </c>
      <c r="AP38" s="59"/>
      <c r="AQ38" s="59"/>
      <c r="AR38" s="59"/>
      <c r="AS38" s="62">
        <v>120</v>
      </c>
      <c r="AT38" s="62">
        <v>120</v>
      </c>
      <c r="AU38" s="59"/>
      <c r="AV38" s="59"/>
      <c r="AW38" s="59"/>
      <c r="AX38" s="62">
        <v>120</v>
      </c>
      <c r="AY38" s="62">
        <v>120</v>
      </c>
      <c r="AZ38" s="59"/>
      <c r="BA38" s="59"/>
      <c r="BB38" s="59"/>
      <c r="BC38" s="62">
        <v>120</v>
      </c>
      <c r="BD38" s="62">
        <v>120</v>
      </c>
      <c r="BE38" s="59"/>
      <c r="BF38" s="59"/>
      <c r="BG38" s="59"/>
      <c r="BH38" s="62">
        <v>120</v>
      </c>
      <c r="BI38" s="62">
        <v>120</v>
      </c>
      <c r="BJ38" s="59"/>
      <c r="BK38" s="59"/>
      <c r="BL38" s="59"/>
      <c r="BM38" s="62">
        <v>120</v>
      </c>
      <c r="BN38" s="62">
        <v>120</v>
      </c>
      <c r="BO38" s="59"/>
      <c r="BP38" s="59"/>
      <c r="BQ38" s="59"/>
      <c r="BR38" s="62">
        <v>120</v>
      </c>
      <c r="BS38" s="62">
        <v>120</v>
      </c>
      <c r="BT38" s="59"/>
      <c r="BU38" s="59"/>
      <c r="BV38" s="59"/>
      <c r="BW38" s="62">
        <v>120</v>
      </c>
      <c r="BX38" s="62">
        <v>120</v>
      </c>
      <c r="BY38" s="59"/>
      <c r="BZ38" s="59"/>
      <c r="CA38" s="59"/>
      <c r="CB38" s="62">
        <v>120</v>
      </c>
      <c r="CC38" s="62">
        <v>120</v>
      </c>
      <c r="CD38" s="59"/>
      <c r="CE38" s="59"/>
      <c r="CF38" s="59"/>
      <c r="CG38" s="62">
        <v>120</v>
      </c>
      <c r="CH38" s="62">
        <v>120</v>
      </c>
      <c r="CI38" s="59"/>
      <c r="CJ38" s="59"/>
      <c r="CK38" s="59"/>
      <c r="CL38" s="62">
        <v>120</v>
      </c>
      <c r="CM38" s="62">
        <v>120</v>
      </c>
      <c r="CN38" s="59"/>
      <c r="CO38" s="59"/>
      <c r="CP38" s="59"/>
      <c r="CQ38" s="62">
        <v>120</v>
      </c>
      <c r="CR38" s="62">
        <v>120</v>
      </c>
      <c r="CS38" s="59"/>
      <c r="CT38" s="59"/>
      <c r="CU38" s="59"/>
      <c r="CV38" s="64">
        <v>0</v>
      </c>
    </row>
    <row r="39" spans="6:100" ht="14.4" x14ac:dyDescent="0.2">
      <c r="F39" s="34"/>
      <c r="G39" s="30"/>
      <c r="H39" s="30"/>
      <c r="I39" s="30"/>
      <c r="J39" s="30"/>
      <c r="K39" s="30"/>
      <c r="L39" s="30"/>
      <c r="M39" s="50" t="s">
        <v>158</v>
      </c>
      <c r="N39" s="50" t="s">
        <v>159</v>
      </c>
      <c r="O39" s="51" t="s">
        <v>61</v>
      </c>
      <c r="P39" s="62">
        <v>0</v>
      </c>
      <c r="Q39" s="62">
        <v>8</v>
      </c>
      <c r="R39" s="59"/>
      <c r="S39" s="59"/>
      <c r="T39" s="62">
        <v>8</v>
      </c>
      <c r="U39" s="62">
        <v>8</v>
      </c>
      <c r="V39" s="59"/>
      <c r="W39" s="59"/>
      <c r="X39" s="59"/>
      <c r="Y39" s="62">
        <v>8</v>
      </c>
      <c r="Z39" s="62">
        <v>8</v>
      </c>
      <c r="AA39" s="59"/>
      <c r="AB39" s="59"/>
      <c r="AC39" s="59"/>
      <c r="AD39" s="62">
        <v>8</v>
      </c>
      <c r="AE39" s="62">
        <v>8</v>
      </c>
      <c r="AF39" s="59"/>
      <c r="AG39" s="59"/>
      <c r="AH39" s="59"/>
      <c r="AI39" s="62">
        <v>8</v>
      </c>
      <c r="AJ39" s="62">
        <v>8</v>
      </c>
      <c r="AK39" s="59"/>
      <c r="AL39" s="59"/>
      <c r="AM39" s="59"/>
      <c r="AN39" s="62">
        <v>8</v>
      </c>
      <c r="AO39" s="62">
        <v>8</v>
      </c>
      <c r="AP39" s="59"/>
      <c r="AQ39" s="59"/>
      <c r="AR39" s="59"/>
      <c r="AS39" s="62">
        <v>8</v>
      </c>
      <c r="AT39" s="62">
        <v>8</v>
      </c>
      <c r="AU39" s="59"/>
      <c r="AV39" s="59"/>
      <c r="AW39" s="59"/>
      <c r="AX39" s="62">
        <v>8</v>
      </c>
      <c r="AY39" s="62">
        <v>8</v>
      </c>
      <c r="AZ39" s="59"/>
      <c r="BA39" s="59"/>
      <c r="BB39" s="59"/>
      <c r="BC39" s="62">
        <v>8</v>
      </c>
      <c r="BD39" s="62">
        <v>8</v>
      </c>
      <c r="BE39" s="59"/>
      <c r="BF39" s="59"/>
      <c r="BG39" s="59"/>
      <c r="BH39" s="62">
        <v>8</v>
      </c>
      <c r="BI39" s="62">
        <v>8</v>
      </c>
      <c r="BJ39" s="59"/>
      <c r="BK39" s="59"/>
      <c r="BL39" s="59"/>
      <c r="BM39" s="62">
        <v>8</v>
      </c>
      <c r="BN39" s="62">
        <v>8</v>
      </c>
      <c r="BO39" s="59"/>
      <c r="BP39" s="59"/>
      <c r="BQ39" s="59"/>
      <c r="BR39" s="62">
        <v>8</v>
      </c>
      <c r="BS39" s="62">
        <v>8</v>
      </c>
      <c r="BT39" s="59"/>
      <c r="BU39" s="59"/>
      <c r="BV39" s="59"/>
      <c r="BW39" s="62">
        <v>8</v>
      </c>
      <c r="BX39" s="62">
        <v>8</v>
      </c>
      <c r="BY39" s="59"/>
      <c r="BZ39" s="59"/>
      <c r="CA39" s="59"/>
      <c r="CB39" s="62">
        <v>8</v>
      </c>
      <c r="CC39" s="62">
        <v>8</v>
      </c>
      <c r="CD39" s="59"/>
      <c r="CE39" s="59"/>
      <c r="CF39" s="59"/>
      <c r="CG39" s="62">
        <v>8</v>
      </c>
      <c r="CH39" s="62">
        <v>8</v>
      </c>
      <c r="CI39" s="59"/>
      <c r="CJ39" s="59"/>
      <c r="CK39" s="59"/>
      <c r="CL39" s="62">
        <v>8</v>
      </c>
      <c r="CM39" s="62">
        <v>8</v>
      </c>
      <c r="CN39" s="59"/>
      <c r="CO39" s="59"/>
      <c r="CP39" s="59"/>
      <c r="CQ39" s="62">
        <v>8</v>
      </c>
      <c r="CR39" s="62">
        <v>8</v>
      </c>
      <c r="CS39" s="59"/>
      <c r="CT39" s="59"/>
      <c r="CU39" s="59"/>
      <c r="CV39" s="64">
        <v>0</v>
      </c>
    </row>
    <row r="40" spans="6:100" ht="14.4" x14ac:dyDescent="0.2">
      <c r="F40" s="34"/>
      <c r="G40" s="30"/>
      <c r="H40" s="30"/>
      <c r="I40" s="30"/>
      <c r="J40" s="30"/>
      <c r="K40" s="30"/>
      <c r="L40" s="30"/>
      <c r="M40" s="50" t="s">
        <v>160</v>
      </c>
      <c r="N40" s="50" t="s">
        <v>161</v>
      </c>
      <c r="O40" s="51" t="s">
        <v>68</v>
      </c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62">
        <v>0</v>
      </c>
      <c r="BJ40" s="59"/>
      <c r="BK40" s="59"/>
      <c r="BL40" s="59">
        <v>1</v>
      </c>
      <c r="BM40" s="62">
        <v>1</v>
      </c>
      <c r="BN40" s="62">
        <v>1</v>
      </c>
      <c r="BO40" s="59"/>
      <c r="BP40" s="59"/>
      <c r="BQ40" s="59"/>
      <c r="BR40" s="62">
        <v>1</v>
      </c>
      <c r="BS40" s="62">
        <v>1</v>
      </c>
      <c r="BT40" s="59"/>
      <c r="BU40" s="59"/>
      <c r="BV40" s="59"/>
      <c r="BW40" s="62">
        <v>1</v>
      </c>
      <c r="BX40" s="62">
        <v>1</v>
      </c>
      <c r="BY40" s="59"/>
      <c r="BZ40" s="59"/>
      <c r="CA40" s="59"/>
      <c r="CB40" s="62">
        <v>1</v>
      </c>
      <c r="CC40" s="62">
        <v>1</v>
      </c>
      <c r="CD40" s="59"/>
      <c r="CE40" s="59"/>
      <c r="CF40" s="59"/>
      <c r="CG40" s="62">
        <v>1</v>
      </c>
      <c r="CH40" s="62">
        <v>1</v>
      </c>
      <c r="CI40" s="59"/>
      <c r="CJ40" s="59"/>
      <c r="CK40" s="59"/>
      <c r="CL40" s="62">
        <v>1</v>
      </c>
      <c r="CM40" s="62">
        <v>1</v>
      </c>
      <c r="CN40" s="59"/>
      <c r="CO40" s="59"/>
      <c r="CP40" s="59"/>
      <c r="CQ40" s="62">
        <v>1</v>
      </c>
      <c r="CR40" s="62">
        <v>1</v>
      </c>
      <c r="CS40" s="59"/>
      <c r="CT40" s="59"/>
      <c r="CU40" s="59"/>
      <c r="CV40" s="64">
        <v>0</v>
      </c>
    </row>
    <row r="41" spans="6:100" ht="14.4" x14ac:dyDescent="0.2">
      <c r="F41" s="34"/>
      <c r="G41" s="50" t="s">
        <v>162</v>
      </c>
      <c r="H41" s="50" t="s">
        <v>163</v>
      </c>
      <c r="I41" s="50" t="s">
        <v>164</v>
      </c>
      <c r="J41" s="50" t="s">
        <v>61</v>
      </c>
      <c r="K41" s="50" t="s">
        <v>165</v>
      </c>
      <c r="L41" s="50" t="s">
        <v>166</v>
      </c>
      <c r="M41" s="50" t="s">
        <v>121</v>
      </c>
      <c r="N41" s="50" t="s">
        <v>122</v>
      </c>
      <c r="O41" s="51" t="s">
        <v>61</v>
      </c>
      <c r="P41" s="62">
        <v>0</v>
      </c>
      <c r="Q41" s="62">
        <v>19</v>
      </c>
      <c r="R41" s="59"/>
      <c r="S41" s="59"/>
      <c r="T41" s="62">
        <v>19</v>
      </c>
      <c r="U41" s="62">
        <v>19</v>
      </c>
      <c r="V41" s="59"/>
      <c r="W41" s="59"/>
      <c r="X41" s="59"/>
      <c r="Y41" s="62">
        <v>19</v>
      </c>
      <c r="Z41" s="62">
        <v>19</v>
      </c>
      <c r="AA41" s="59"/>
      <c r="AB41" s="59"/>
      <c r="AC41" s="59"/>
      <c r="AD41" s="62">
        <v>19</v>
      </c>
      <c r="AE41" s="62">
        <v>19</v>
      </c>
      <c r="AF41" s="59"/>
      <c r="AG41" s="59"/>
      <c r="AH41" s="59"/>
      <c r="AI41" s="62">
        <v>19</v>
      </c>
      <c r="AJ41" s="62">
        <v>19</v>
      </c>
      <c r="AK41" s="59"/>
      <c r="AL41" s="59"/>
      <c r="AM41" s="59"/>
      <c r="AN41" s="62">
        <v>19</v>
      </c>
      <c r="AO41" s="62">
        <v>19</v>
      </c>
      <c r="AP41" s="59"/>
      <c r="AQ41" s="59"/>
      <c r="AR41" s="59"/>
      <c r="AS41" s="62">
        <v>19</v>
      </c>
      <c r="AT41" s="62">
        <v>19</v>
      </c>
      <c r="AU41" s="59"/>
      <c r="AV41" s="59"/>
      <c r="AW41" s="59"/>
      <c r="AX41" s="62">
        <v>19</v>
      </c>
      <c r="AY41" s="62">
        <v>19</v>
      </c>
      <c r="AZ41" s="59"/>
      <c r="BA41" s="59"/>
      <c r="BB41" s="59"/>
      <c r="BC41" s="62">
        <v>19</v>
      </c>
      <c r="BD41" s="62">
        <v>19</v>
      </c>
      <c r="BE41" s="59"/>
      <c r="BF41" s="59"/>
      <c r="BG41" s="59"/>
      <c r="BH41" s="62">
        <v>19</v>
      </c>
      <c r="BI41" s="62">
        <v>19</v>
      </c>
      <c r="BJ41" s="59"/>
      <c r="BK41" s="59"/>
      <c r="BL41" s="59"/>
      <c r="BM41" s="62">
        <v>19</v>
      </c>
      <c r="BN41" s="62">
        <v>19</v>
      </c>
      <c r="BO41" s="59"/>
      <c r="BP41" s="59"/>
      <c r="BQ41" s="59"/>
      <c r="BR41" s="62">
        <v>19</v>
      </c>
      <c r="BS41" s="62">
        <v>19</v>
      </c>
      <c r="BT41" s="59"/>
      <c r="BU41" s="59"/>
      <c r="BV41" s="59"/>
      <c r="BW41" s="62">
        <v>19</v>
      </c>
      <c r="BX41" s="62">
        <v>19</v>
      </c>
      <c r="BY41" s="59"/>
      <c r="BZ41" s="59"/>
      <c r="CA41" s="59"/>
      <c r="CB41" s="62">
        <v>19</v>
      </c>
      <c r="CC41" s="62">
        <v>19</v>
      </c>
      <c r="CD41" s="59"/>
      <c r="CE41" s="59"/>
      <c r="CF41" s="59"/>
      <c r="CG41" s="62">
        <v>19</v>
      </c>
      <c r="CH41" s="62">
        <v>19</v>
      </c>
      <c r="CI41" s="59"/>
      <c r="CJ41" s="59"/>
      <c r="CK41" s="59"/>
      <c r="CL41" s="62">
        <v>19</v>
      </c>
      <c r="CM41" s="62">
        <v>19</v>
      </c>
      <c r="CN41" s="59"/>
      <c r="CO41" s="59"/>
      <c r="CP41" s="59"/>
      <c r="CQ41" s="62">
        <v>19</v>
      </c>
      <c r="CR41" s="62">
        <v>19</v>
      </c>
      <c r="CS41" s="59"/>
      <c r="CT41" s="59"/>
      <c r="CU41" s="59"/>
      <c r="CV41" s="64">
        <v>0</v>
      </c>
    </row>
    <row r="42" spans="6:100" ht="14.4" x14ac:dyDescent="0.2">
      <c r="F42" s="34"/>
      <c r="G42" s="30"/>
      <c r="H42" s="30"/>
      <c r="I42" s="30"/>
      <c r="J42" s="30"/>
      <c r="K42" s="30"/>
      <c r="L42" s="30"/>
      <c r="M42" s="50" t="s">
        <v>123</v>
      </c>
      <c r="N42" s="50" t="s">
        <v>124</v>
      </c>
      <c r="O42" s="51" t="s">
        <v>61</v>
      </c>
      <c r="P42" s="79">
        <v>0</v>
      </c>
      <c r="Q42" s="79">
        <v>110</v>
      </c>
      <c r="R42" s="59"/>
      <c r="S42" s="59"/>
      <c r="T42" s="79">
        <v>110</v>
      </c>
      <c r="U42" s="79">
        <v>110</v>
      </c>
      <c r="V42" s="59"/>
      <c r="W42" s="59"/>
      <c r="X42" s="59"/>
      <c r="Y42" s="79">
        <v>110</v>
      </c>
      <c r="Z42" s="79">
        <v>110</v>
      </c>
      <c r="AA42" s="59"/>
      <c r="AB42" s="59"/>
      <c r="AC42" s="59"/>
      <c r="AD42" s="79">
        <v>110</v>
      </c>
      <c r="AE42" s="79">
        <v>110</v>
      </c>
      <c r="AF42" s="59"/>
      <c r="AG42" s="59"/>
      <c r="AH42" s="59"/>
      <c r="AI42" s="79">
        <v>110</v>
      </c>
      <c r="AJ42" s="79">
        <v>110</v>
      </c>
      <c r="AK42" s="59"/>
      <c r="AL42" s="59"/>
      <c r="AM42" s="59"/>
      <c r="AN42" s="79">
        <v>110</v>
      </c>
      <c r="AO42" s="79">
        <v>110</v>
      </c>
      <c r="AP42" s="59"/>
      <c r="AQ42" s="59"/>
      <c r="AR42" s="59"/>
      <c r="AS42" s="79">
        <v>110</v>
      </c>
      <c r="AT42" s="79">
        <v>110</v>
      </c>
      <c r="AU42" s="59"/>
      <c r="AV42" s="59"/>
      <c r="AW42" s="59"/>
      <c r="AX42" s="79">
        <v>110</v>
      </c>
      <c r="AY42" s="79">
        <v>110</v>
      </c>
      <c r="AZ42" s="59"/>
      <c r="BA42" s="59"/>
      <c r="BB42" s="59"/>
      <c r="BC42" s="79">
        <v>110</v>
      </c>
      <c r="BD42" s="79">
        <v>110</v>
      </c>
      <c r="BE42" s="59"/>
      <c r="BF42" s="59"/>
      <c r="BG42" s="59"/>
      <c r="BH42" s="79">
        <v>110</v>
      </c>
      <c r="BI42" s="79">
        <v>110</v>
      </c>
      <c r="BJ42" s="59"/>
      <c r="BK42" s="59"/>
      <c r="BL42" s="59"/>
      <c r="BM42" s="79">
        <v>110</v>
      </c>
      <c r="BN42" s="79">
        <v>110</v>
      </c>
      <c r="BO42" s="59"/>
      <c r="BP42" s="59"/>
      <c r="BQ42" s="59"/>
      <c r="BR42" s="79">
        <v>110</v>
      </c>
      <c r="BS42" s="79">
        <v>110</v>
      </c>
      <c r="BT42" s="59"/>
      <c r="BU42" s="59"/>
      <c r="BV42" s="59"/>
      <c r="BW42" s="79">
        <v>110</v>
      </c>
      <c r="BX42" s="79">
        <v>110</v>
      </c>
      <c r="BY42" s="59"/>
      <c r="BZ42" s="59"/>
      <c r="CA42" s="59"/>
      <c r="CB42" s="79">
        <v>110</v>
      </c>
      <c r="CC42" s="79">
        <v>110</v>
      </c>
      <c r="CD42" s="59"/>
      <c r="CE42" s="59"/>
      <c r="CF42" s="59"/>
      <c r="CG42" s="79">
        <v>110</v>
      </c>
      <c r="CH42" s="79">
        <v>110</v>
      </c>
      <c r="CI42" s="59"/>
      <c r="CJ42" s="59"/>
      <c r="CK42" s="59"/>
      <c r="CL42" s="79">
        <v>110</v>
      </c>
      <c r="CM42" s="79">
        <v>110</v>
      </c>
      <c r="CN42" s="59"/>
      <c r="CO42" s="59"/>
      <c r="CP42" s="59"/>
      <c r="CQ42" s="79">
        <v>110</v>
      </c>
      <c r="CR42" s="79">
        <v>110</v>
      </c>
      <c r="CS42" s="59"/>
      <c r="CT42" s="59"/>
      <c r="CU42" s="59"/>
      <c r="CV42" s="81">
        <v>0</v>
      </c>
    </row>
    <row r="43" spans="6:100" ht="14.4" x14ac:dyDescent="0.2">
      <c r="F43" s="34"/>
      <c r="G43" s="30"/>
      <c r="H43" s="30"/>
      <c r="I43" s="30"/>
      <c r="J43" s="30"/>
      <c r="K43" s="30"/>
      <c r="L43" s="30"/>
      <c r="M43" s="50" t="s">
        <v>125</v>
      </c>
      <c r="N43" s="50" t="s">
        <v>126</v>
      </c>
      <c r="O43" s="51" t="s">
        <v>61</v>
      </c>
      <c r="P43" s="62">
        <v>0</v>
      </c>
      <c r="Q43" s="62">
        <v>11</v>
      </c>
      <c r="R43" s="59"/>
      <c r="S43" s="59"/>
      <c r="T43" s="62">
        <v>11</v>
      </c>
      <c r="U43" s="62">
        <v>11</v>
      </c>
      <c r="V43" s="59"/>
      <c r="W43" s="59"/>
      <c r="X43" s="59"/>
      <c r="Y43" s="62">
        <v>11</v>
      </c>
      <c r="Z43" s="62">
        <v>11</v>
      </c>
      <c r="AA43" s="59"/>
      <c r="AB43" s="59"/>
      <c r="AC43" s="59"/>
      <c r="AD43" s="62">
        <v>11</v>
      </c>
      <c r="AE43" s="62">
        <v>11</v>
      </c>
      <c r="AF43" s="59"/>
      <c r="AG43" s="59"/>
      <c r="AH43" s="59"/>
      <c r="AI43" s="62">
        <v>11</v>
      </c>
      <c r="AJ43" s="62">
        <v>11</v>
      </c>
      <c r="AK43" s="59"/>
      <c r="AL43" s="59"/>
      <c r="AM43" s="59"/>
      <c r="AN43" s="62">
        <v>11</v>
      </c>
      <c r="AO43" s="62">
        <v>11</v>
      </c>
      <c r="AP43" s="59"/>
      <c r="AQ43" s="59"/>
      <c r="AR43" s="59"/>
      <c r="AS43" s="62">
        <v>11</v>
      </c>
      <c r="AT43" s="62">
        <v>11</v>
      </c>
      <c r="AU43" s="59"/>
      <c r="AV43" s="59"/>
      <c r="AW43" s="59"/>
      <c r="AX43" s="62">
        <v>11</v>
      </c>
      <c r="AY43" s="62">
        <v>11</v>
      </c>
      <c r="AZ43" s="59"/>
      <c r="BA43" s="59"/>
      <c r="BB43" s="59"/>
      <c r="BC43" s="62">
        <v>11</v>
      </c>
      <c r="BD43" s="62">
        <v>11</v>
      </c>
      <c r="BE43" s="59"/>
      <c r="BF43" s="59"/>
      <c r="BG43" s="59"/>
      <c r="BH43" s="62">
        <v>11</v>
      </c>
      <c r="BI43" s="62">
        <v>11</v>
      </c>
      <c r="BJ43" s="59"/>
      <c r="BK43" s="59"/>
      <c r="BL43" s="59"/>
      <c r="BM43" s="62">
        <v>11</v>
      </c>
      <c r="BN43" s="62">
        <v>11</v>
      </c>
      <c r="BO43" s="59"/>
      <c r="BP43" s="59"/>
      <c r="BQ43" s="59"/>
      <c r="BR43" s="62">
        <v>11</v>
      </c>
      <c r="BS43" s="62">
        <v>11</v>
      </c>
      <c r="BT43" s="59"/>
      <c r="BU43" s="59"/>
      <c r="BV43" s="59"/>
      <c r="BW43" s="62">
        <v>11</v>
      </c>
      <c r="BX43" s="62">
        <v>11</v>
      </c>
      <c r="BY43" s="59"/>
      <c r="BZ43" s="59"/>
      <c r="CA43" s="59"/>
      <c r="CB43" s="62">
        <v>11</v>
      </c>
      <c r="CC43" s="62">
        <v>11</v>
      </c>
      <c r="CD43" s="59"/>
      <c r="CE43" s="59"/>
      <c r="CF43" s="59"/>
      <c r="CG43" s="62">
        <v>11</v>
      </c>
      <c r="CH43" s="62">
        <v>11</v>
      </c>
      <c r="CI43" s="59"/>
      <c r="CJ43" s="59"/>
      <c r="CK43" s="59"/>
      <c r="CL43" s="62">
        <v>11</v>
      </c>
      <c r="CM43" s="62">
        <v>11</v>
      </c>
      <c r="CN43" s="59"/>
      <c r="CO43" s="59"/>
      <c r="CP43" s="59"/>
      <c r="CQ43" s="62">
        <v>11</v>
      </c>
      <c r="CR43" s="62">
        <v>11</v>
      </c>
      <c r="CS43" s="59"/>
      <c r="CT43" s="59"/>
      <c r="CU43" s="59"/>
      <c r="CV43" s="64">
        <v>0</v>
      </c>
    </row>
    <row r="44" spans="6:100" ht="14.4" x14ac:dyDescent="0.2">
      <c r="F44" s="34"/>
      <c r="G44" s="30"/>
      <c r="H44" s="30"/>
      <c r="I44" s="30"/>
      <c r="J44" s="30"/>
      <c r="K44" s="30"/>
      <c r="L44" s="30"/>
      <c r="M44" s="50" t="s">
        <v>127</v>
      </c>
      <c r="N44" s="50" t="s">
        <v>128</v>
      </c>
      <c r="O44" s="51" t="s">
        <v>61</v>
      </c>
      <c r="P44" s="62">
        <v>0</v>
      </c>
      <c r="Q44" s="62">
        <v>15</v>
      </c>
      <c r="R44" s="59"/>
      <c r="S44" s="59"/>
      <c r="T44" s="62">
        <v>15</v>
      </c>
      <c r="U44" s="62">
        <v>15</v>
      </c>
      <c r="V44" s="59"/>
      <c r="W44" s="59"/>
      <c r="X44" s="59"/>
      <c r="Y44" s="62">
        <v>15</v>
      </c>
      <c r="Z44" s="62">
        <v>15</v>
      </c>
      <c r="AA44" s="59"/>
      <c r="AB44" s="59"/>
      <c r="AC44" s="59"/>
      <c r="AD44" s="62">
        <v>15</v>
      </c>
      <c r="AE44" s="62">
        <v>15</v>
      </c>
      <c r="AF44" s="59"/>
      <c r="AG44" s="59"/>
      <c r="AH44" s="59"/>
      <c r="AI44" s="62">
        <v>15</v>
      </c>
      <c r="AJ44" s="62">
        <v>15</v>
      </c>
      <c r="AK44" s="59"/>
      <c r="AL44" s="59"/>
      <c r="AM44" s="59"/>
      <c r="AN44" s="62">
        <v>15</v>
      </c>
      <c r="AO44" s="62">
        <v>15</v>
      </c>
      <c r="AP44" s="59"/>
      <c r="AQ44" s="59"/>
      <c r="AR44" s="59"/>
      <c r="AS44" s="62">
        <v>15</v>
      </c>
      <c r="AT44" s="62">
        <v>15</v>
      </c>
      <c r="AU44" s="59"/>
      <c r="AV44" s="59"/>
      <c r="AW44" s="59"/>
      <c r="AX44" s="62">
        <v>15</v>
      </c>
      <c r="AY44" s="62">
        <v>15</v>
      </c>
      <c r="AZ44" s="59"/>
      <c r="BA44" s="59"/>
      <c r="BB44" s="59"/>
      <c r="BC44" s="62">
        <v>15</v>
      </c>
      <c r="BD44" s="62">
        <v>15</v>
      </c>
      <c r="BE44" s="59"/>
      <c r="BF44" s="59"/>
      <c r="BG44" s="59"/>
      <c r="BH44" s="62">
        <v>15</v>
      </c>
      <c r="BI44" s="62">
        <v>15</v>
      </c>
      <c r="BJ44" s="59"/>
      <c r="BK44" s="59"/>
      <c r="BL44" s="59"/>
      <c r="BM44" s="62">
        <v>15</v>
      </c>
      <c r="BN44" s="62">
        <v>15</v>
      </c>
      <c r="BO44" s="59"/>
      <c r="BP44" s="59"/>
      <c r="BQ44" s="59"/>
      <c r="BR44" s="62">
        <v>15</v>
      </c>
      <c r="BS44" s="62">
        <v>15</v>
      </c>
      <c r="BT44" s="59"/>
      <c r="BU44" s="59"/>
      <c r="BV44" s="59"/>
      <c r="BW44" s="62">
        <v>15</v>
      </c>
      <c r="BX44" s="62">
        <v>15</v>
      </c>
      <c r="BY44" s="59"/>
      <c r="BZ44" s="59"/>
      <c r="CA44" s="59"/>
      <c r="CB44" s="62">
        <v>15</v>
      </c>
      <c r="CC44" s="62">
        <v>15</v>
      </c>
      <c r="CD44" s="59"/>
      <c r="CE44" s="59"/>
      <c r="CF44" s="59"/>
      <c r="CG44" s="62">
        <v>15</v>
      </c>
      <c r="CH44" s="62">
        <v>15</v>
      </c>
      <c r="CI44" s="59"/>
      <c r="CJ44" s="59"/>
      <c r="CK44" s="59"/>
      <c r="CL44" s="62">
        <v>15</v>
      </c>
      <c r="CM44" s="62">
        <v>15</v>
      </c>
      <c r="CN44" s="59"/>
      <c r="CO44" s="59"/>
      <c r="CP44" s="59"/>
      <c r="CQ44" s="62">
        <v>15</v>
      </c>
      <c r="CR44" s="62">
        <v>15</v>
      </c>
      <c r="CS44" s="59"/>
      <c r="CT44" s="59"/>
      <c r="CU44" s="59"/>
      <c r="CV44" s="64">
        <v>0</v>
      </c>
    </row>
    <row r="45" spans="6:100" ht="14.4" x14ac:dyDescent="0.2">
      <c r="F45" s="34"/>
      <c r="G45" s="30"/>
      <c r="H45" s="30"/>
      <c r="I45" s="30"/>
      <c r="J45" s="30"/>
      <c r="K45" s="30"/>
      <c r="L45" s="30"/>
      <c r="M45" s="50" t="s">
        <v>129</v>
      </c>
      <c r="N45" s="50" t="s">
        <v>130</v>
      </c>
      <c r="O45" s="51" t="s">
        <v>61</v>
      </c>
      <c r="P45" s="61">
        <v>0</v>
      </c>
      <c r="Q45" s="61">
        <v>6</v>
      </c>
      <c r="R45" s="59"/>
      <c r="S45" s="59"/>
      <c r="T45" s="61">
        <v>6</v>
      </c>
      <c r="U45" s="61">
        <v>6</v>
      </c>
      <c r="V45" s="59"/>
      <c r="W45" s="59"/>
      <c r="X45" s="59"/>
      <c r="Y45" s="61">
        <v>6</v>
      </c>
      <c r="Z45" s="61">
        <v>6</v>
      </c>
      <c r="AA45" s="59"/>
      <c r="AB45" s="59"/>
      <c r="AC45" s="59"/>
      <c r="AD45" s="61">
        <v>6</v>
      </c>
      <c r="AE45" s="61">
        <v>6</v>
      </c>
      <c r="AF45" s="59"/>
      <c r="AG45" s="59"/>
      <c r="AH45" s="59">
        <v>-6</v>
      </c>
      <c r="AI45" s="61">
        <v>0</v>
      </c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76"/>
    </row>
    <row r="46" spans="6:100" ht="14.4" x14ac:dyDescent="0.2">
      <c r="F46" s="34"/>
      <c r="G46" s="30"/>
      <c r="H46" s="30"/>
      <c r="I46" s="30"/>
      <c r="J46" s="30"/>
      <c r="K46" s="30"/>
      <c r="L46" s="30"/>
      <c r="M46" s="50" t="s">
        <v>131</v>
      </c>
      <c r="N46" s="50" t="s">
        <v>132</v>
      </c>
      <c r="O46" s="51" t="s">
        <v>61</v>
      </c>
      <c r="P46" s="62">
        <v>0</v>
      </c>
      <c r="Q46" s="62">
        <v>9</v>
      </c>
      <c r="R46" s="59"/>
      <c r="S46" s="59"/>
      <c r="T46" s="62">
        <v>9</v>
      </c>
      <c r="U46" s="62">
        <v>9</v>
      </c>
      <c r="V46" s="59"/>
      <c r="W46" s="59"/>
      <c r="X46" s="59"/>
      <c r="Y46" s="62">
        <v>9</v>
      </c>
      <c r="Z46" s="62">
        <v>9</v>
      </c>
      <c r="AA46" s="59"/>
      <c r="AB46" s="59"/>
      <c r="AC46" s="59"/>
      <c r="AD46" s="62">
        <v>9</v>
      </c>
      <c r="AE46" s="62">
        <v>9</v>
      </c>
      <c r="AF46" s="59"/>
      <c r="AG46" s="59"/>
      <c r="AH46" s="59"/>
      <c r="AI46" s="62">
        <v>9</v>
      </c>
      <c r="AJ46" s="62">
        <v>9</v>
      </c>
      <c r="AK46" s="59"/>
      <c r="AL46" s="59"/>
      <c r="AM46" s="59"/>
      <c r="AN46" s="62">
        <v>9</v>
      </c>
      <c r="AO46" s="62">
        <v>9</v>
      </c>
      <c r="AP46" s="59"/>
      <c r="AQ46" s="59"/>
      <c r="AR46" s="59"/>
      <c r="AS46" s="62">
        <v>9</v>
      </c>
      <c r="AT46" s="62">
        <v>9</v>
      </c>
      <c r="AU46" s="59"/>
      <c r="AV46" s="59"/>
      <c r="AW46" s="59"/>
      <c r="AX46" s="62">
        <v>9</v>
      </c>
      <c r="AY46" s="62">
        <v>9</v>
      </c>
      <c r="AZ46" s="59"/>
      <c r="BA46" s="59"/>
      <c r="BB46" s="59"/>
      <c r="BC46" s="62">
        <v>9</v>
      </c>
      <c r="BD46" s="62">
        <v>9</v>
      </c>
      <c r="BE46" s="59"/>
      <c r="BF46" s="59"/>
      <c r="BG46" s="59"/>
      <c r="BH46" s="62">
        <v>9</v>
      </c>
      <c r="BI46" s="62">
        <v>9</v>
      </c>
      <c r="BJ46" s="59"/>
      <c r="BK46" s="59"/>
      <c r="BL46" s="59"/>
      <c r="BM46" s="62">
        <v>9</v>
      </c>
      <c r="BN46" s="62">
        <v>9</v>
      </c>
      <c r="BO46" s="59"/>
      <c r="BP46" s="59"/>
      <c r="BQ46" s="59"/>
      <c r="BR46" s="62">
        <v>9</v>
      </c>
      <c r="BS46" s="62">
        <v>9</v>
      </c>
      <c r="BT46" s="59"/>
      <c r="BU46" s="59"/>
      <c r="BV46" s="59"/>
      <c r="BW46" s="62">
        <v>9</v>
      </c>
      <c r="BX46" s="62">
        <v>9</v>
      </c>
      <c r="BY46" s="59"/>
      <c r="BZ46" s="59"/>
      <c r="CA46" s="59"/>
      <c r="CB46" s="62">
        <v>9</v>
      </c>
      <c r="CC46" s="62">
        <v>9</v>
      </c>
      <c r="CD46" s="59"/>
      <c r="CE46" s="59"/>
      <c r="CF46" s="59"/>
      <c r="CG46" s="62">
        <v>9</v>
      </c>
      <c r="CH46" s="62">
        <v>9</v>
      </c>
      <c r="CI46" s="59"/>
      <c r="CJ46" s="59"/>
      <c r="CK46" s="59"/>
      <c r="CL46" s="62">
        <v>9</v>
      </c>
      <c r="CM46" s="62">
        <v>9</v>
      </c>
      <c r="CN46" s="59"/>
      <c r="CO46" s="59"/>
      <c r="CP46" s="59"/>
      <c r="CQ46" s="62">
        <v>9</v>
      </c>
      <c r="CR46" s="62">
        <v>9</v>
      </c>
      <c r="CS46" s="59"/>
      <c r="CT46" s="59"/>
      <c r="CU46" s="59"/>
      <c r="CV46" s="64">
        <v>0</v>
      </c>
    </row>
    <row r="47" spans="6:100" ht="14.4" x14ac:dyDescent="0.2">
      <c r="F47" s="34"/>
      <c r="G47" s="30"/>
      <c r="H47" s="30"/>
      <c r="I47" s="30"/>
      <c r="J47" s="30"/>
      <c r="K47" s="30"/>
      <c r="L47" s="30"/>
      <c r="M47" s="50" t="s">
        <v>59</v>
      </c>
      <c r="N47" s="50" t="s">
        <v>60</v>
      </c>
      <c r="O47" s="51" t="s">
        <v>61</v>
      </c>
      <c r="P47" s="62">
        <v>0</v>
      </c>
      <c r="Q47" s="62">
        <v>1</v>
      </c>
      <c r="R47" s="59"/>
      <c r="S47" s="59"/>
      <c r="T47" s="62">
        <v>1</v>
      </c>
      <c r="U47" s="62">
        <v>1</v>
      </c>
      <c r="V47" s="59"/>
      <c r="W47" s="59"/>
      <c r="X47" s="59"/>
      <c r="Y47" s="62">
        <v>1</v>
      </c>
      <c r="Z47" s="62">
        <v>1</v>
      </c>
      <c r="AA47" s="59"/>
      <c r="AB47" s="59"/>
      <c r="AC47" s="59"/>
      <c r="AD47" s="62">
        <v>1</v>
      </c>
      <c r="AE47" s="62">
        <v>1</v>
      </c>
      <c r="AF47" s="59"/>
      <c r="AG47" s="59"/>
      <c r="AH47" s="59"/>
      <c r="AI47" s="62">
        <v>1</v>
      </c>
      <c r="AJ47" s="62">
        <v>1</v>
      </c>
      <c r="AK47" s="59"/>
      <c r="AL47" s="59"/>
      <c r="AM47" s="59"/>
      <c r="AN47" s="62">
        <v>1</v>
      </c>
      <c r="AO47" s="62">
        <v>1</v>
      </c>
      <c r="AP47" s="59"/>
      <c r="AQ47" s="59"/>
      <c r="AR47" s="59"/>
      <c r="AS47" s="62">
        <v>1</v>
      </c>
      <c r="AT47" s="62">
        <v>1</v>
      </c>
      <c r="AU47" s="59"/>
      <c r="AV47" s="59"/>
      <c r="AW47" s="59"/>
      <c r="AX47" s="62">
        <v>1</v>
      </c>
      <c r="AY47" s="62">
        <v>1</v>
      </c>
      <c r="AZ47" s="59"/>
      <c r="BA47" s="59"/>
      <c r="BB47" s="59"/>
      <c r="BC47" s="62">
        <v>1</v>
      </c>
      <c r="BD47" s="62">
        <v>1</v>
      </c>
      <c r="BE47" s="59"/>
      <c r="BF47" s="59"/>
      <c r="BG47" s="59"/>
      <c r="BH47" s="62">
        <v>1</v>
      </c>
      <c r="BI47" s="62">
        <v>1</v>
      </c>
      <c r="BJ47" s="59"/>
      <c r="BK47" s="59"/>
      <c r="BL47" s="59"/>
      <c r="BM47" s="62">
        <v>1</v>
      </c>
      <c r="BN47" s="62">
        <v>1</v>
      </c>
      <c r="BO47" s="59"/>
      <c r="BP47" s="59"/>
      <c r="BQ47" s="59"/>
      <c r="BR47" s="62">
        <v>1</v>
      </c>
      <c r="BS47" s="62">
        <v>1</v>
      </c>
      <c r="BT47" s="59"/>
      <c r="BU47" s="59"/>
      <c r="BV47" s="59"/>
      <c r="BW47" s="62">
        <v>1</v>
      </c>
      <c r="BX47" s="62">
        <v>1</v>
      </c>
      <c r="BY47" s="59"/>
      <c r="BZ47" s="59"/>
      <c r="CA47" s="59"/>
      <c r="CB47" s="62">
        <v>1</v>
      </c>
      <c r="CC47" s="62">
        <v>1</v>
      </c>
      <c r="CD47" s="59"/>
      <c r="CE47" s="59"/>
      <c r="CF47" s="59"/>
      <c r="CG47" s="62">
        <v>1</v>
      </c>
      <c r="CH47" s="62">
        <v>1</v>
      </c>
      <c r="CI47" s="59"/>
      <c r="CJ47" s="59"/>
      <c r="CK47" s="59"/>
      <c r="CL47" s="62">
        <v>1</v>
      </c>
      <c r="CM47" s="62">
        <v>1</v>
      </c>
      <c r="CN47" s="59"/>
      <c r="CO47" s="59"/>
      <c r="CP47" s="59"/>
      <c r="CQ47" s="62">
        <v>1</v>
      </c>
      <c r="CR47" s="62">
        <v>1</v>
      </c>
      <c r="CS47" s="59"/>
      <c r="CT47" s="59"/>
      <c r="CU47" s="59"/>
      <c r="CV47" s="64">
        <v>0</v>
      </c>
    </row>
    <row r="48" spans="6:100" ht="14.4" x14ac:dyDescent="0.2">
      <c r="F48" s="34"/>
      <c r="G48" s="30"/>
      <c r="H48" s="30"/>
      <c r="I48" s="30"/>
      <c r="J48" s="30"/>
      <c r="K48" s="30"/>
      <c r="L48" s="30"/>
      <c r="M48" s="50" t="s">
        <v>133</v>
      </c>
      <c r="N48" s="50" t="s">
        <v>134</v>
      </c>
      <c r="O48" s="51" t="s">
        <v>61</v>
      </c>
      <c r="P48" s="62">
        <v>0</v>
      </c>
      <c r="Q48" s="62">
        <v>9</v>
      </c>
      <c r="R48" s="59"/>
      <c r="S48" s="59"/>
      <c r="T48" s="62">
        <v>9</v>
      </c>
      <c r="U48" s="62">
        <v>9</v>
      </c>
      <c r="V48" s="59"/>
      <c r="W48" s="59"/>
      <c r="X48" s="59"/>
      <c r="Y48" s="62">
        <v>9</v>
      </c>
      <c r="Z48" s="62">
        <v>9</v>
      </c>
      <c r="AA48" s="59"/>
      <c r="AB48" s="59"/>
      <c r="AC48" s="59"/>
      <c r="AD48" s="62">
        <v>9</v>
      </c>
      <c r="AE48" s="62">
        <v>9</v>
      </c>
      <c r="AF48" s="59"/>
      <c r="AG48" s="59"/>
      <c r="AH48" s="59"/>
      <c r="AI48" s="62">
        <v>9</v>
      </c>
      <c r="AJ48" s="62">
        <v>9</v>
      </c>
      <c r="AK48" s="59"/>
      <c r="AL48" s="59"/>
      <c r="AM48" s="59"/>
      <c r="AN48" s="62">
        <v>9</v>
      </c>
      <c r="AO48" s="62">
        <v>9</v>
      </c>
      <c r="AP48" s="59"/>
      <c r="AQ48" s="59"/>
      <c r="AR48" s="59"/>
      <c r="AS48" s="62">
        <v>9</v>
      </c>
      <c r="AT48" s="62">
        <v>9</v>
      </c>
      <c r="AU48" s="59"/>
      <c r="AV48" s="59"/>
      <c r="AW48" s="59"/>
      <c r="AX48" s="62">
        <v>9</v>
      </c>
      <c r="AY48" s="62">
        <v>9</v>
      </c>
      <c r="AZ48" s="59"/>
      <c r="BA48" s="59"/>
      <c r="BB48" s="59"/>
      <c r="BC48" s="62">
        <v>9</v>
      </c>
      <c r="BD48" s="62">
        <v>9</v>
      </c>
      <c r="BE48" s="59"/>
      <c r="BF48" s="59"/>
      <c r="BG48" s="59"/>
      <c r="BH48" s="62">
        <v>9</v>
      </c>
      <c r="BI48" s="62">
        <v>9</v>
      </c>
      <c r="BJ48" s="59"/>
      <c r="BK48" s="59"/>
      <c r="BL48" s="59"/>
      <c r="BM48" s="62">
        <v>9</v>
      </c>
      <c r="BN48" s="62">
        <v>9</v>
      </c>
      <c r="BO48" s="59"/>
      <c r="BP48" s="59"/>
      <c r="BQ48" s="59"/>
      <c r="BR48" s="62">
        <v>9</v>
      </c>
      <c r="BS48" s="62">
        <v>9</v>
      </c>
      <c r="BT48" s="59"/>
      <c r="BU48" s="59"/>
      <c r="BV48" s="59"/>
      <c r="BW48" s="62">
        <v>9</v>
      </c>
      <c r="BX48" s="62">
        <v>9</v>
      </c>
      <c r="BY48" s="59"/>
      <c r="BZ48" s="59"/>
      <c r="CA48" s="59"/>
      <c r="CB48" s="62">
        <v>9</v>
      </c>
      <c r="CC48" s="62">
        <v>9</v>
      </c>
      <c r="CD48" s="59"/>
      <c r="CE48" s="59"/>
      <c r="CF48" s="59"/>
      <c r="CG48" s="62">
        <v>9</v>
      </c>
      <c r="CH48" s="62">
        <v>9</v>
      </c>
      <c r="CI48" s="59"/>
      <c r="CJ48" s="59"/>
      <c r="CK48" s="59"/>
      <c r="CL48" s="62">
        <v>9</v>
      </c>
      <c r="CM48" s="62">
        <v>9</v>
      </c>
      <c r="CN48" s="59"/>
      <c r="CO48" s="59"/>
      <c r="CP48" s="59"/>
      <c r="CQ48" s="62">
        <v>9</v>
      </c>
      <c r="CR48" s="62">
        <v>9</v>
      </c>
      <c r="CS48" s="59"/>
      <c r="CT48" s="59"/>
      <c r="CU48" s="59"/>
      <c r="CV48" s="64">
        <v>0</v>
      </c>
    </row>
    <row r="49" spans="6:100" ht="14.4" x14ac:dyDescent="0.2">
      <c r="F49" s="34"/>
      <c r="G49" s="30"/>
      <c r="H49" s="30"/>
      <c r="I49" s="30"/>
      <c r="J49" s="30"/>
      <c r="K49" s="30"/>
      <c r="L49" s="30"/>
      <c r="M49" s="50" t="s">
        <v>152</v>
      </c>
      <c r="N49" s="50" t="s">
        <v>153</v>
      </c>
      <c r="O49" s="51" t="s">
        <v>167</v>
      </c>
      <c r="P49" s="62">
        <v>0</v>
      </c>
      <c r="Q49" s="62">
        <v>3</v>
      </c>
      <c r="R49" s="59"/>
      <c r="S49" s="59"/>
      <c r="T49" s="62">
        <v>3</v>
      </c>
      <c r="U49" s="62">
        <v>3</v>
      </c>
      <c r="V49" s="59"/>
      <c r="W49" s="59"/>
      <c r="X49" s="59"/>
      <c r="Y49" s="62">
        <v>3</v>
      </c>
      <c r="Z49" s="62">
        <v>3</v>
      </c>
      <c r="AA49" s="59"/>
      <c r="AB49" s="59"/>
      <c r="AC49" s="59"/>
      <c r="AD49" s="62">
        <v>3</v>
      </c>
      <c r="AE49" s="62">
        <v>3</v>
      </c>
      <c r="AF49" s="59"/>
      <c r="AG49" s="59"/>
      <c r="AH49" s="59"/>
      <c r="AI49" s="62">
        <v>3</v>
      </c>
      <c r="AJ49" s="62">
        <v>3</v>
      </c>
      <c r="AK49" s="59"/>
      <c r="AL49" s="59">
        <v>-1</v>
      </c>
      <c r="AM49" s="59"/>
      <c r="AN49" s="62">
        <v>2</v>
      </c>
      <c r="AO49" s="62">
        <v>2</v>
      </c>
      <c r="AP49" s="59"/>
      <c r="AQ49" s="59"/>
      <c r="AR49" s="59"/>
      <c r="AS49" s="62">
        <v>2</v>
      </c>
      <c r="AT49" s="62">
        <v>2</v>
      </c>
      <c r="AU49" s="59"/>
      <c r="AV49" s="59"/>
      <c r="AW49" s="59"/>
      <c r="AX49" s="62">
        <v>2</v>
      </c>
      <c r="AY49" s="62">
        <v>2</v>
      </c>
      <c r="AZ49" s="59"/>
      <c r="BA49" s="59"/>
      <c r="BB49" s="59"/>
      <c r="BC49" s="62">
        <v>2</v>
      </c>
      <c r="BD49" s="62">
        <v>2</v>
      </c>
      <c r="BE49" s="59"/>
      <c r="BF49" s="59"/>
      <c r="BG49" s="59"/>
      <c r="BH49" s="62">
        <v>2</v>
      </c>
      <c r="BI49" s="62">
        <v>2</v>
      </c>
      <c r="BJ49" s="59"/>
      <c r="BK49" s="59"/>
      <c r="BL49" s="59"/>
      <c r="BM49" s="62">
        <v>2</v>
      </c>
      <c r="BN49" s="62">
        <v>2</v>
      </c>
      <c r="BO49" s="59"/>
      <c r="BP49" s="59"/>
      <c r="BQ49" s="59"/>
      <c r="BR49" s="62">
        <v>2</v>
      </c>
      <c r="BS49" s="62">
        <v>2</v>
      </c>
      <c r="BT49" s="59"/>
      <c r="BU49" s="59"/>
      <c r="BV49" s="59"/>
      <c r="BW49" s="62">
        <v>2</v>
      </c>
      <c r="BX49" s="62">
        <v>2</v>
      </c>
      <c r="BY49" s="59"/>
      <c r="BZ49" s="59"/>
      <c r="CA49" s="59"/>
      <c r="CB49" s="62">
        <v>0</v>
      </c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76"/>
    </row>
    <row r="50" spans="6:100" ht="14.4" x14ac:dyDescent="0.2">
      <c r="F50" s="34"/>
      <c r="G50" s="30"/>
      <c r="H50" s="30"/>
      <c r="I50" s="30"/>
      <c r="J50" s="30"/>
      <c r="K50" s="30"/>
      <c r="L50" s="30"/>
      <c r="M50" s="30"/>
      <c r="N50" s="30"/>
      <c r="O50" s="51" t="s">
        <v>61</v>
      </c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62">
        <v>0</v>
      </c>
      <c r="AK50" s="59"/>
      <c r="AL50" s="59"/>
      <c r="AM50" s="59">
        <v>0</v>
      </c>
      <c r="AN50" s="62">
        <v>0</v>
      </c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62">
        <v>0</v>
      </c>
      <c r="BY50" s="59"/>
      <c r="BZ50" s="59"/>
      <c r="CA50" s="59">
        <v>-2</v>
      </c>
      <c r="CB50" s="62">
        <v>0</v>
      </c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76"/>
    </row>
    <row r="51" spans="6:100" ht="14.4" x14ac:dyDescent="0.2">
      <c r="F51" s="34"/>
      <c r="G51" s="30"/>
      <c r="H51" s="30"/>
      <c r="I51" s="30"/>
      <c r="J51" s="30"/>
      <c r="K51" s="30"/>
      <c r="L51" s="30"/>
      <c r="M51" s="50" t="s">
        <v>135</v>
      </c>
      <c r="N51" s="50" t="s">
        <v>136</v>
      </c>
      <c r="O51" s="51" t="s">
        <v>61</v>
      </c>
      <c r="P51" s="62">
        <v>0</v>
      </c>
      <c r="Q51" s="62">
        <v>1</v>
      </c>
      <c r="R51" s="59"/>
      <c r="S51" s="59"/>
      <c r="T51" s="62">
        <v>1</v>
      </c>
      <c r="U51" s="62">
        <v>1</v>
      </c>
      <c r="V51" s="59"/>
      <c r="W51" s="59"/>
      <c r="X51" s="59"/>
      <c r="Y51" s="62">
        <v>1</v>
      </c>
      <c r="Z51" s="62">
        <v>1</v>
      </c>
      <c r="AA51" s="59"/>
      <c r="AB51" s="59"/>
      <c r="AC51" s="59"/>
      <c r="AD51" s="62">
        <v>1</v>
      </c>
      <c r="AE51" s="62">
        <v>1</v>
      </c>
      <c r="AF51" s="59"/>
      <c r="AG51" s="59"/>
      <c r="AH51" s="59"/>
      <c r="AI51" s="62">
        <v>1</v>
      </c>
      <c r="AJ51" s="62">
        <v>1</v>
      </c>
      <c r="AK51" s="59"/>
      <c r="AL51" s="59"/>
      <c r="AM51" s="59"/>
      <c r="AN51" s="62">
        <v>1</v>
      </c>
      <c r="AO51" s="62">
        <v>1</v>
      </c>
      <c r="AP51" s="59"/>
      <c r="AQ51" s="59"/>
      <c r="AR51" s="59"/>
      <c r="AS51" s="62">
        <v>1</v>
      </c>
      <c r="AT51" s="62">
        <v>1</v>
      </c>
      <c r="AU51" s="59"/>
      <c r="AV51" s="59"/>
      <c r="AW51" s="59"/>
      <c r="AX51" s="62">
        <v>1</v>
      </c>
      <c r="AY51" s="62">
        <v>1</v>
      </c>
      <c r="AZ51" s="59"/>
      <c r="BA51" s="59"/>
      <c r="BB51" s="59"/>
      <c r="BC51" s="62">
        <v>1</v>
      </c>
      <c r="BD51" s="62">
        <v>1</v>
      </c>
      <c r="BE51" s="59"/>
      <c r="BF51" s="59"/>
      <c r="BG51" s="59"/>
      <c r="BH51" s="62">
        <v>1</v>
      </c>
      <c r="BI51" s="62">
        <v>1</v>
      </c>
      <c r="BJ51" s="59"/>
      <c r="BK51" s="59"/>
      <c r="BL51" s="59"/>
      <c r="BM51" s="62">
        <v>1</v>
      </c>
      <c r="BN51" s="62">
        <v>1</v>
      </c>
      <c r="BO51" s="59"/>
      <c r="BP51" s="59"/>
      <c r="BQ51" s="59"/>
      <c r="BR51" s="62">
        <v>1</v>
      </c>
      <c r="BS51" s="62">
        <v>1</v>
      </c>
      <c r="BT51" s="59"/>
      <c r="BU51" s="59"/>
      <c r="BV51" s="59"/>
      <c r="BW51" s="62">
        <v>1</v>
      </c>
      <c r="BX51" s="62">
        <v>1</v>
      </c>
      <c r="BY51" s="59"/>
      <c r="BZ51" s="59"/>
      <c r="CA51" s="59"/>
      <c r="CB51" s="62">
        <v>1</v>
      </c>
      <c r="CC51" s="62">
        <v>1</v>
      </c>
      <c r="CD51" s="59"/>
      <c r="CE51" s="59"/>
      <c r="CF51" s="59"/>
      <c r="CG51" s="62">
        <v>1</v>
      </c>
      <c r="CH51" s="62">
        <v>1</v>
      </c>
      <c r="CI51" s="59"/>
      <c r="CJ51" s="59"/>
      <c r="CK51" s="59"/>
      <c r="CL51" s="62">
        <v>1</v>
      </c>
      <c r="CM51" s="62">
        <v>1</v>
      </c>
      <c r="CN51" s="59"/>
      <c r="CO51" s="59"/>
      <c r="CP51" s="59"/>
      <c r="CQ51" s="62">
        <v>1</v>
      </c>
      <c r="CR51" s="62">
        <v>1</v>
      </c>
      <c r="CS51" s="59"/>
      <c r="CT51" s="59"/>
      <c r="CU51" s="59"/>
      <c r="CV51" s="64">
        <v>0</v>
      </c>
    </row>
    <row r="52" spans="6:100" ht="14.4" x14ac:dyDescent="0.2">
      <c r="F52" s="34"/>
      <c r="G52" s="30"/>
      <c r="H52" s="30"/>
      <c r="I52" s="30"/>
      <c r="J52" s="30"/>
      <c r="K52" s="30"/>
      <c r="L52" s="30"/>
      <c r="M52" s="50" t="s">
        <v>154</v>
      </c>
      <c r="N52" s="50" t="s">
        <v>155</v>
      </c>
      <c r="O52" s="51" t="s">
        <v>61</v>
      </c>
      <c r="P52" s="61">
        <v>0</v>
      </c>
      <c r="Q52" s="61">
        <v>1</v>
      </c>
      <c r="R52" s="59"/>
      <c r="S52" s="59"/>
      <c r="T52" s="61">
        <v>1</v>
      </c>
      <c r="U52" s="61">
        <v>1</v>
      </c>
      <c r="V52" s="59"/>
      <c r="W52" s="59"/>
      <c r="X52" s="59"/>
      <c r="Y52" s="61">
        <v>1</v>
      </c>
      <c r="Z52" s="61">
        <v>1</v>
      </c>
      <c r="AA52" s="59"/>
      <c r="AB52" s="59"/>
      <c r="AC52" s="59"/>
      <c r="AD52" s="61">
        <v>1</v>
      </c>
      <c r="AE52" s="61">
        <v>1</v>
      </c>
      <c r="AF52" s="59"/>
      <c r="AG52" s="59"/>
      <c r="AH52" s="59"/>
      <c r="AI52" s="61">
        <v>1</v>
      </c>
      <c r="AJ52" s="61">
        <v>1</v>
      </c>
      <c r="AK52" s="59"/>
      <c r="AL52" s="59"/>
      <c r="AM52" s="59"/>
      <c r="AN52" s="61">
        <v>1</v>
      </c>
      <c r="AO52" s="61">
        <v>1</v>
      </c>
      <c r="AP52" s="59"/>
      <c r="AQ52" s="59"/>
      <c r="AR52" s="59"/>
      <c r="AS52" s="61">
        <v>1</v>
      </c>
      <c r="AT52" s="61">
        <v>1</v>
      </c>
      <c r="AU52" s="59"/>
      <c r="AV52" s="59"/>
      <c r="AW52" s="59"/>
      <c r="AX52" s="61">
        <v>1</v>
      </c>
      <c r="AY52" s="61">
        <v>1</v>
      </c>
      <c r="AZ52" s="59"/>
      <c r="BA52" s="59"/>
      <c r="BB52" s="59"/>
      <c r="BC52" s="61">
        <v>1</v>
      </c>
      <c r="BD52" s="61">
        <v>1</v>
      </c>
      <c r="BE52" s="59"/>
      <c r="BF52" s="59"/>
      <c r="BG52" s="59"/>
      <c r="BH52" s="61">
        <v>1</v>
      </c>
      <c r="BI52" s="61">
        <v>1</v>
      </c>
      <c r="BJ52" s="59"/>
      <c r="BK52" s="59"/>
      <c r="BL52" s="59"/>
      <c r="BM52" s="61">
        <v>1</v>
      </c>
      <c r="BN52" s="61">
        <v>1</v>
      </c>
      <c r="BO52" s="59"/>
      <c r="BP52" s="59"/>
      <c r="BQ52" s="59"/>
      <c r="BR52" s="61">
        <v>1</v>
      </c>
      <c r="BS52" s="61">
        <v>1</v>
      </c>
      <c r="BT52" s="59"/>
      <c r="BU52" s="59"/>
      <c r="BV52" s="59"/>
      <c r="BW52" s="61">
        <v>1</v>
      </c>
      <c r="BX52" s="61">
        <v>1</v>
      </c>
      <c r="BY52" s="59"/>
      <c r="BZ52" s="59"/>
      <c r="CA52" s="59"/>
      <c r="CB52" s="61">
        <v>1</v>
      </c>
      <c r="CC52" s="61">
        <v>1</v>
      </c>
      <c r="CD52" s="59"/>
      <c r="CE52" s="59"/>
      <c r="CF52" s="59"/>
      <c r="CG52" s="61">
        <v>1</v>
      </c>
      <c r="CH52" s="61">
        <v>1</v>
      </c>
      <c r="CI52" s="59"/>
      <c r="CJ52" s="59"/>
      <c r="CK52" s="59"/>
      <c r="CL52" s="61">
        <v>1</v>
      </c>
      <c r="CM52" s="61">
        <v>1</v>
      </c>
      <c r="CN52" s="59"/>
      <c r="CO52" s="59"/>
      <c r="CP52" s="59"/>
      <c r="CQ52" s="61">
        <v>1</v>
      </c>
      <c r="CR52" s="61">
        <v>1</v>
      </c>
      <c r="CS52" s="59"/>
      <c r="CT52" s="59"/>
      <c r="CU52" s="59"/>
      <c r="CV52" s="63">
        <v>0</v>
      </c>
    </row>
    <row r="53" spans="6:100" ht="14.4" x14ac:dyDescent="0.2">
      <c r="F53" s="34"/>
      <c r="G53" s="30"/>
      <c r="H53" s="30"/>
      <c r="I53" s="30"/>
      <c r="J53" s="30"/>
      <c r="K53" s="30"/>
      <c r="L53" s="30"/>
      <c r="M53" s="50" t="s">
        <v>139</v>
      </c>
      <c r="N53" s="50" t="s">
        <v>140</v>
      </c>
      <c r="O53" s="51" t="s">
        <v>61</v>
      </c>
      <c r="P53" s="62">
        <v>0</v>
      </c>
      <c r="Q53" s="62">
        <v>2</v>
      </c>
      <c r="R53" s="59"/>
      <c r="S53" s="59"/>
      <c r="T53" s="62">
        <v>2</v>
      </c>
      <c r="U53" s="62">
        <v>2</v>
      </c>
      <c r="V53" s="59"/>
      <c r="W53" s="59"/>
      <c r="X53" s="59"/>
      <c r="Y53" s="62">
        <v>2</v>
      </c>
      <c r="Z53" s="62">
        <v>2</v>
      </c>
      <c r="AA53" s="59"/>
      <c r="AB53" s="59"/>
      <c r="AC53" s="59"/>
      <c r="AD53" s="62">
        <v>2</v>
      </c>
      <c r="AE53" s="62">
        <v>2</v>
      </c>
      <c r="AF53" s="59"/>
      <c r="AG53" s="59"/>
      <c r="AH53" s="59"/>
      <c r="AI53" s="62">
        <v>2</v>
      </c>
      <c r="AJ53" s="62">
        <v>2</v>
      </c>
      <c r="AK53" s="59"/>
      <c r="AL53" s="59"/>
      <c r="AM53" s="59"/>
      <c r="AN53" s="62">
        <v>2</v>
      </c>
      <c r="AO53" s="62">
        <v>2</v>
      </c>
      <c r="AP53" s="59"/>
      <c r="AQ53" s="59"/>
      <c r="AR53" s="59"/>
      <c r="AS53" s="62">
        <v>2</v>
      </c>
      <c r="AT53" s="62">
        <v>2</v>
      </c>
      <c r="AU53" s="59"/>
      <c r="AV53" s="59"/>
      <c r="AW53" s="59"/>
      <c r="AX53" s="62">
        <v>2</v>
      </c>
      <c r="AY53" s="62">
        <v>2</v>
      </c>
      <c r="AZ53" s="59"/>
      <c r="BA53" s="59"/>
      <c r="BB53" s="59"/>
      <c r="BC53" s="62">
        <v>2</v>
      </c>
      <c r="BD53" s="62">
        <v>2</v>
      </c>
      <c r="BE53" s="59"/>
      <c r="BF53" s="59"/>
      <c r="BG53" s="59"/>
      <c r="BH53" s="62">
        <v>2</v>
      </c>
      <c r="BI53" s="62">
        <v>2</v>
      </c>
      <c r="BJ53" s="59"/>
      <c r="BK53" s="59"/>
      <c r="BL53" s="59"/>
      <c r="BM53" s="62">
        <v>2</v>
      </c>
      <c r="BN53" s="62">
        <v>2</v>
      </c>
      <c r="BO53" s="59"/>
      <c r="BP53" s="59"/>
      <c r="BQ53" s="59"/>
      <c r="BR53" s="62">
        <v>2</v>
      </c>
      <c r="BS53" s="62">
        <v>2</v>
      </c>
      <c r="BT53" s="59"/>
      <c r="BU53" s="59"/>
      <c r="BV53" s="59"/>
      <c r="BW53" s="62">
        <v>2</v>
      </c>
      <c r="BX53" s="62">
        <v>2</v>
      </c>
      <c r="BY53" s="59"/>
      <c r="BZ53" s="59"/>
      <c r="CA53" s="59"/>
      <c r="CB53" s="62">
        <v>2</v>
      </c>
      <c r="CC53" s="62">
        <v>2</v>
      </c>
      <c r="CD53" s="59"/>
      <c r="CE53" s="59"/>
      <c r="CF53" s="59"/>
      <c r="CG53" s="62">
        <v>2</v>
      </c>
      <c r="CH53" s="62">
        <v>2</v>
      </c>
      <c r="CI53" s="59"/>
      <c r="CJ53" s="59"/>
      <c r="CK53" s="59"/>
      <c r="CL53" s="62">
        <v>2</v>
      </c>
      <c r="CM53" s="62">
        <v>2</v>
      </c>
      <c r="CN53" s="59"/>
      <c r="CO53" s="59"/>
      <c r="CP53" s="59"/>
      <c r="CQ53" s="62">
        <v>2</v>
      </c>
      <c r="CR53" s="62">
        <v>2</v>
      </c>
      <c r="CS53" s="59"/>
      <c r="CT53" s="59"/>
      <c r="CU53" s="59"/>
      <c r="CV53" s="64">
        <v>0</v>
      </c>
    </row>
    <row r="54" spans="6:100" ht="14.4" x14ac:dyDescent="0.2">
      <c r="F54" s="34"/>
      <c r="G54" s="30"/>
      <c r="H54" s="30"/>
      <c r="I54" s="30"/>
      <c r="J54" s="30"/>
      <c r="K54" s="30"/>
      <c r="L54" s="30"/>
      <c r="M54" s="50" t="s">
        <v>141</v>
      </c>
      <c r="N54" s="50" t="s">
        <v>142</v>
      </c>
      <c r="O54" s="51" t="s">
        <v>61</v>
      </c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61">
        <v>0</v>
      </c>
      <c r="AF54" s="59"/>
      <c r="AG54" s="59"/>
      <c r="AH54" s="59">
        <v>6</v>
      </c>
      <c r="AI54" s="61">
        <v>6</v>
      </c>
      <c r="AJ54" s="61">
        <v>6</v>
      </c>
      <c r="AK54" s="59"/>
      <c r="AL54" s="59"/>
      <c r="AM54" s="59"/>
      <c r="AN54" s="61">
        <v>6</v>
      </c>
      <c r="AO54" s="61">
        <v>6</v>
      </c>
      <c r="AP54" s="59"/>
      <c r="AQ54" s="59"/>
      <c r="AR54" s="59"/>
      <c r="AS54" s="61">
        <v>6</v>
      </c>
      <c r="AT54" s="61">
        <v>6</v>
      </c>
      <c r="AU54" s="59"/>
      <c r="AV54" s="59"/>
      <c r="AW54" s="59"/>
      <c r="AX54" s="61">
        <v>6</v>
      </c>
      <c r="AY54" s="61">
        <v>6</v>
      </c>
      <c r="AZ54" s="59"/>
      <c r="BA54" s="59"/>
      <c r="BB54" s="59"/>
      <c r="BC54" s="61">
        <v>6</v>
      </c>
      <c r="BD54" s="61">
        <v>6</v>
      </c>
      <c r="BE54" s="59"/>
      <c r="BF54" s="59"/>
      <c r="BG54" s="59"/>
      <c r="BH54" s="61">
        <v>6</v>
      </c>
      <c r="BI54" s="61">
        <v>6</v>
      </c>
      <c r="BJ54" s="59"/>
      <c r="BK54" s="59"/>
      <c r="BL54" s="59"/>
      <c r="BM54" s="61">
        <v>6</v>
      </c>
      <c r="BN54" s="61">
        <v>6</v>
      </c>
      <c r="BO54" s="59"/>
      <c r="BP54" s="59"/>
      <c r="BQ54" s="59"/>
      <c r="BR54" s="61">
        <v>6</v>
      </c>
      <c r="BS54" s="61">
        <v>6</v>
      </c>
      <c r="BT54" s="59"/>
      <c r="BU54" s="59"/>
      <c r="BV54" s="59"/>
      <c r="BW54" s="61">
        <v>6</v>
      </c>
      <c r="BX54" s="61">
        <v>6</v>
      </c>
      <c r="BY54" s="59"/>
      <c r="BZ54" s="59"/>
      <c r="CA54" s="59"/>
      <c r="CB54" s="61">
        <v>6</v>
      </c>
      <c r="CC54" s="61">
        <v>6</v>
      </c>
      <c r="CD54" s="59"/>
      <c r="CE54" s="59"/>
      <c r="CF54" s="59"/>
      <c r="CG54" s="61">
        <v>6</v>
      </c>
      <c r="CH54" s="61">
        <v>6</v>
      </c>
      <c r="CI54" s="59"/>
      <c r="CJ54" s="59"/>
      <c r="CK54" s="59"/>
      <c r="CL54" s="61">
        <v>6</v>
      </c>
      <c r="CM54" s="61">
        <v>6</v>
      </c>
      <c r="CN54" s="59"/>
      <c r="CO54" s="59"/>
      <c r="CP54" s="59"/>
      <c r="CQ54" s="61">
        <v>6</v>
      </c>
      <c r="CR54" s="61">
        <v>6</v>
      </c>
      <c r="CS54" s="59"/>
      <c r="CT54" s="59"/>
      <c r="CU54" s="59"/>
      <c r="CV54" s="63">
        <v>0</v>
      </c>
    </row>
    <row r="55" spans="6:100" ht="14.4" x14ac:dyDescent="0.2">
      <c r="F55" s="34"/>
      <c r="G55" s="30"/>
      <c r="H55" s="30"/>
      <c r="I55" s="30"/>
      <c r="J55" s="30"/>
      <c r="K55" s="30"/>
      <c r="L55" s="30"/>
      <c r="M55" s="50" t="s">
        <v>143</v>
      </c>
      <c r="N55" s="50" t="s">
        <v>144</v>
      </c>
      <c r="O55" s="51" t="s">
        <v>61</v>
      </c>
      <c r="P55" s="61">
        <v>0</v>
      </c>
      <c r="Q55" s="61">
        <v>1</v>
      </c>
      <c r="R55" s="59"/>
      <c r="S55" s="59"/>
      <c r="T55" s="61">
        <v>1</v>
      </c>
      <c r="U55" s="61">
        <v>1</v>
      </c>
      <c r="V55" s="59"/>
      <c r="W55" s="59"/>
      <c r="X55" s="59"/>
      <c r="Y55" s="61">
        <v>1</v>
      </c>
      <c r="Z55" s="61">
        <v>1</v>
      </c>
      <c r="AA55" s="59"/>
      <c r="AB55" s="59"/>
      <c r="AC55" s="59"/>
      <c r="AD55" s="61">
        <v>1</v>
      </c>
      <c r="AE55" s="61">
        <v>1</v>
      </c>
      <c r="AF55" s="59"/>
      <c r="AG55" s="59"/>
      <c r="AH55" s="59"/>
      <c r="AI55" s="61">
        <v>1</v>
      </c>
      <c r="AJ55" s="61">
        <v>1</v>
      </c>
      <c r="AK55" s="59"/>
      <c r="AL55" s="59"/>
      <c r="AM55" s="59"/>
      <c r="AN55" s="61">
        <v>1</v>
      </c>
      <c r="AO55" s="61">
        <v>1</v>
      </c>
      <c r="AP55" s="59"/>
      <c r="AQ55" s="59"/>
      <c r="AR55" s="59"/>
      <c r="AS55" s="61">
        <v>1</v>
      </c>
      <c r="AT55" s="61">
        <v>1</v>
      </c>
      <c r="AU55" s="59"/>
      <c r="AV55" s="59"/>
      <c r="AW55" s="59"/>
      <c r="AX55" s="61">
        <v>1</v>
      </c>
      <c r="AY55" s="61">
        <v>1</v>
      </c>
      <c r="AZ55" s="59"/>
      <c r="BA55" s="59"/>
      <c r="BB55" s="59"/>
      <c r="BC55" s="61">
        <v>1</v>
      </c>
      <c r="BD55" s="61">
        <v>1</v>
      </c>
      <c r="BE55" s="59"/>
      <c r="BF55" s="59"/>
      <c r="BG55" s="59"/>
      <c r="BH55" s="61">
        <v>1</v>
      </c>
      <c r="BI55" s="61">
        <v>1</v>
      </c>
      <c r="BJ55" s="59"/>
      <c r="BK55" s="59"/>
      <c r="BL55" s="59"/>
      <c r="BM55" s="61">
        <v>1</v>
      </c>
      <c r="BN55" s="61">
        <v>1</v>
      </c>
      <c r="BO55" s="59"/>
      <c r="BP55" s="59"/>
      <c r="BQ55" s="59"/>
      <c r="BR55" s="61">
        <v>1</v>
      </c>
      <c r="BS55" s="61">
        <v>1</v>
      </c>
      <c r="BT55" s="59"/>
      <c r="BU55" s="59"/>
      <c r="BV55" s="59"/>
      <c r="BW55" s="61">
        <v>1</v>
      </c>
      <c r="BX55" s="61">
        <v>1</v>
      </c>
      <c r="BY55" s="59"/>
      <c r="BZ55" s="59"/>
      <c r="CA55" s="59"/>
      <c r="CB55" s="61">
        <v>1</v>
      </c>
      <c r="CC55" s="61">
        <v>1</v>
      </c>
      <c r="CD55" s="59"/>
      <c r="CE55" s="59"/>
      <c r="CF55" s="59"/>
      <c r="CG55" s="61">
        <v>1</v>
      </c>
      <c r="CH55" s="61">
        <v>1</v>
      </c>
      <c r="CI55" s="59"/>
      <c r="CJ55" s="59"/>
      <c r="CK55" s="59"/>
      <c r="CL55" s="61">
        <v>1</v>
      </c>
      <c r="CM55" s="61">
        <v>1</v>
      </c>
      <c r="CN55" s="59"/>
      <c r="CO55" s="59"/>
      <c r="CP55" s="59"/>
      <c r="CQ55" s="61">
        <v>1</v>
      </c>
      <c r="CR55" s="61">
        <v>1</v>
      </c>
      <c r="CS55" s="59"/>
      <c r="CT55" s="59"/>
      <c r="CU55" s="59"/>
      <c r="CV55" s="63">
        <v>0</v>
      </c>
    </row>
    <row r="56" spans="6:100" ht="14.4" x14ac:dyDescent="0.2">
      <c r="F56" s="34"/>
      <c r="G56" s="30"/>
      <c r="H56" s="30"/>
      <c r="I56" s="30"/>
      <c r="J56" s="30"/>
      <c r="K56" s="30"/>
      <c r="L56" s="30"/>
      <c r="M56" s="50" t="s">
        <v>168</v>
      </c>
      <c r="N56" s="50" t="s">
        <v>169</v>
      </c>
      <c r="O56" s="51" t="s">
        <v>61</v>
      </c>
      <c r="P56" s="62">
        <v>0</v>
      </c>
      <c r="Q56" s="62">
        <v>144</v>
      </c>
      <c r="R56" s="59"/>
      <c r="S56" s="59"/>
      <c r="T56" s="62">
        <v>144</v>
      </c>
      <c r="U56" s="62">
        <v>144</v>
      </c>
      <c r="V56" s="59"/>
      <c r="W56" s="59"/>
      <c r="X56" s="59"/>
      <c r="Y56" s="62">
        <v>144</v>
      </c>
      <c r="Z56" s="62">
        <v>144</v>
      </c>
      <c r="AA56" s="59"/>
      <c r="AB56" s="59"/>
      <c r="AC56" s="59"/>
      <c r="AD56" s="62">
        <v>144</v>
      </c>
      <c r="AE56" s="62">
        <v>144</v>
      </c>
      <c r="AF56" s="59"/>
      <c r="AG56" s="59"/>
      <c r="AH56" s="59"/>
      <c r="AI56" s="62">
        <v>144</v>
      </c>
      <c r="AJ56" s="62">
        <v>144</v>
      </c>
      <c r="AK56" s="59"/>
      <c r="AL56" s="59"/>
      <c r="AM56" s="59"/>
      <c r="AN56" s="62">
        <v>144</v>
      </c>
      <c r="AO56" s="62">
        <v>144</v>
      </c>
      <c r="AP56" s="59"/>
      <c r="AQ56" s="59"/>
      <c r="AR56" s="59"/>
      <c r="AS56" s="62">
        <v>144</v>
      </c>
      <c r="AT56" s="62">
        <v>144</v>
      </c>
      <c r="AU56" s="59"/>
      <c r="AV56" s="59"/>
      <c r="AW56" s="59"/>
      <c r="AX56" s="62">
        <v>144</v>
      </c>
      <c r="AY56" s="62">
        <v>144</v>
      </c>
      <c r="AZ56" s="59"/>
      <c r="BA56" s="59"/>
      <c r="BB56" s="59"/>
      <c r="BC56" s="62">
        <v>144</v>
      </c>
      <c r="BD56" s="62">
        <v>144</v>
      </c>
      <c r="BE56" s="59"/>
      <c r="BF56" s="59"/>
      <c r="BG56" s="59"/>
      <c r="BH56" s="62">
        <v>144</v>
      </c>
      <c r="BI56" s="62">
        <v>144</v>
      </c>
      <c r="BJ56" s="59"/>
      <c r="BK56" s="59"/>
      <c r="BL56" s="59"/>
      <c r="BM56" s="62">
        <v>144</v>
      </c>
      <c r="BN56" s="62">
        <v>144</v>
      </c>
      <c r="BO56" s="59"/>
      <c r="BP56" s="59"/>
      <c r="BQ56" s="59"/>
      <c r="BR56" s="62">
        <v>144</v>
      </c>
      <c r="BS56" s="62">
        <v>144</v>
      </c>
      <c r="BT56" s="59"/>
      <c r="BU56" s="59"/>
      <c r="BV56" s="59"/>
      <c r="BW56" s="62">
        <v>144</v>
      </c>
      <c r="BX56" s="62">
        <v>144</v>
      </c>
      <c r="BY56" s="59"/>
      <c r="BZ56" s="59"/>
      <c r="CA56" s="59"/>
      <c r="CB56" s="62">
        <v>144</v>
      </c>
      <c r="CC56" s="62">
        <v>144</v>
      </c>
      <c r="CD56" s="59"/>
      <c r="CE56" s="59"/>
      <c r="CF56" s="59"/>
      <c r="CG56" s="62">
        <v>144</v>
      </c>
      <c r="CH56" s="62">
        <v>144</v>
      </c>
      <c r="CI56" s="59"/>
      <c r="CJ56" s="59"/>
      <c r="CK56" s="59"/>
      <c r="CL56" s="62">
        <v>144</v>
      </c>
      <c r="CM56" s="62">
        <v>144</v>
      </c>
      <c r="CN56" s="59"/>
      <c r="CO56" s="59"/>
      <c r="CP56" s="59"/>
      <c r="CQ56" s="62">
        <v>144</v>
      </c>
      <c r="CR56" s="62">
        <v>144</v>
      </c>
      <c r="CS56" s="59"/>
      <c r="CT56" s="59"/>
      <c r="CU56" s="59"/>
      <c r="CV56" s="64">
        <v>0</v>
      </c>
    </row>
    <row r="57" spans="6:100" ht="14.4" x14ac:dyDescent="0.2">
      <c r="F57" s="34"/>
      <c r="G57" s="30"/>
      <c r="H57" s="30"/>
      <c r="I57" s="30"/>
      <c r="J57" s="30"/>
      <c r="K57" s="30"/>
      <c r="L57" s="30"/>
      <c r="M57" s="50" t="s">
        <v>160</v>
      </c>
      <c r="N57" s="50" t="s">
        <v>161</v>
      </c>
      <c r="O57" s="51" t="s">
        <v>167</v>
      </c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62">
        <v>0</v>
      </c>
      <c r="BY57" s="59"/>
      <c r="BZ57" s="59"/>
      <c r="CA57" s="59">
        <v>2</v>
      </c>
      <c r="CB57" s="62">
        <v>2</v>
      </c>
      <c r="CC57" s="62">
        <v>2</v>
      </c>
      <c r="CD57" s="59"/>
      <c r="CE57" s="59"/>
      <c r="CF57" s="59"/>
      <c r="CG57" s="62">
        <v>2</v>
      </c>
      <c r="CH57" s="62">
        <v>2</v>
      </c>
      <c r="CI57" s="59"/>
      <c r="CJ57" s="59"/>
      <c r="CK57" s="59"/>
      <c r="CL57" s="62">
        <v>2</v>
      </c>
      <c r="CM57" s="62">
        <v>2</v>
      </c>
      <c r="CN57" s="59"/>
      <c r="CO57" s="59"/>
      <c r="CP57" s="59"/>
      <c r="CQ57" s="62">
        <v>2</v>
      </c>
      <c r="CR57" s="62">
        <v>2</v>
      </c>
      <c r="CS57" s="59"/>
      <c r="CT57" s="59"/>
      <c r="CU57" s="59"/>
      <c r="CV57" s="64">
        <v>0</v>
      </c>
    </row>
    <row r="58" spans="6:100" ht="14.4" x14ac:dyDescent="0.2">
      <c r="F58" s="34"/>
      <c r="G58" s="50" t="s">
        <v>170</v>
      </c>
      <c r="H58" s="50" t="s">
        <v>171</v>
      </c>
      <c r="I58" s="50" t="s">
        <v>172</v>
      </c>
      <c r="J58" s="50" t="s">
        <v>61</v>
      </c>
      <c r="K58" s="50" t="s">
        <v>173</v>
      </c>
      <c r="L58" s="50" t="s">
        <v>120</v>
      </c>
      <c r="M58" s="50" t="s">
        <v>121</v>
      </c>
      <c r="N58" s="50" t="s">
        <v>122</v>
      </c>
      <c r="O58" s="51" t="s">
        <v>61</v>
      </c>
      <c r="P58" s="62">
        <v>0</v>
      </c>
      <c r="Q58" s="62">
        <v>18</v>
      </c>
      <c r="R58" s="59"/>
      <c r="S58" s="59"/>
      <c r="T58" s="62">
        <v>18</v>
      </c>
      <c r="U58" s="62">
        <v>18</v>
      </c>
      <c r="V58" s="59"/>
      <c r="W58" s="59"/>
      <c r="X58" s="59"/>
      <c r="Y58" s="62">
        <v>18</v>
      </c>
      <c r="Z58" s="62">
        <v>18</v>
      </c>
      <c r="AA58" s="59"/>
      <c r="AB58" s="59"/>
      <c r="AC58" s="59"/>
      <c r="AD58" s="62">
        <v>18</v>
      </c>
      <c r="AE58" s="62">
        <v>18</v>
      </c>
      <c r="AF58" s="59"/>
      <c r="AG58" s="59"/>
      <c r="AH58" s="59"/>
      <c r="AI58" s="62">
        <v>18</v>
      </c>
      <c r="AJ58" s="62">
        <v>18</v>
      </c>
      <c r="AK58" s="59"/>
      <c r="AL58" s="59"/>
      <c r="AM58" s="59"/>
      <c r="AN58" s="62">
        <v>18</v>
      </c>
      <c r="AO58" s="62">
        <v>18</v>
      </c>
      <c r="AP58" s="59"/>
      <c r="AQ58" s="59"/>
      <c r="AR58" s="59"/>
      <c r="AS58" s="62">
        <v>18</v>
      </c>
      <c r="AT58" s="62">
        <v>18</v>
      </c>
      <c r="AU58" s="59"/>
      <c r="AV58" s="59"/>
      <c r="AW58" s="59"/>
      <c r="AX58" s="62">
        <v>18</v>
      </c>
      <c r="AY58" s="62">
        <v>18</v>
      </c>
      <c r="AZ58" s="59"/>
      <c r="BA58" s="59"/>
      <c r="BB58" s="59"/>
      <c r="BC58" s="62">
        <v>18</v>
      </c>
      <c r="BD58" s="62">
        <v>18</v>
      </c>
      <c r="BE58" s="59"/>
      <c r="BF58" s="59"/>
      <c r="BG58" s="59"/>
      <c r="BH58" s="62">
        <v>18</v>
      </c>
      <c r="BI58" s="62">
        <v>18</v>
      </c>
      <c r="BJ58" s="59"/>
      <c r="BK58" s="59"/>
      <c r="BL58" s="59"/>
      <c r="BM58" s="62">
        <v>18</v>
      </c>
      <c r="BN58" s="62">
        <v>18</v>
      </c>
      <c r="BO58" s="59"/>
      <c r="BP58" s="59"/>
      <c r="BQ58" s="59"/>
      <c r="BR58" s="62">
        <v>18</v>
      </c>
      <c r="BS58" s="62">
        <v>18</v>
      </c>
      <c r="BT58" s="59"/>
      <c r="BU58" s="59"/>
      <c r="BV58" s="59"/>
      <c r="BW58" s="62">
        <v>18</v>
      </c>
      <c r="BX58" s="62">
        <v>18</v>
      </c>
      <c r="BY58" s="59"/>
      <c r="BZ58" s="59"/>
      <c r="CA58" s="59"/>
      <c r="CB58" s="62">
        <v>18</v>
      </c>
      <c r="CC58" s="62">
        <v>18</v>
      </c>
      <c r="CD58" s="59"/>
      <c r="CE58" s="59"/>
      <c r="CF58" s="59"/>
      <c r="CG58" s="62">
        <v>18</v>
      </c>
      <c r="CH58" s="62">
        <v>18</v>
      </c>
      <c r="CI58" s="59"/>
      <c r="CJ58" s="59"/>
      <c r="CK58" s="59"/>
      <c r="CL58" s="62">
        <v>18</v>
      </c>
      <c r="CM58" s="62">
        <v>18</v>
      </c>
      <c r="CN58" s="59"/>
      <c r="CO58" s="59"/>
      <c r="CP58" s="59"/>
      <c r="CQ58" s="62">
        <v>18</v>
      </c>
      <c r="CR58" s="62">
        <v>18</v>
      </c>
      <c r="CS58" s="59"/>
      <c r="CT58" s="59"/>
      <c r="CU58" s="59"/>
      <c r="CV58" s="64">
        <v>0</v>
      </c>
    </row>
    <row r="59" spans="6:100" ht="14.4" x14ac:dyDescent="0.2">
      <c r="F59" s="34"/>
      <c r="G59" s="30"/>
      <c r="H59" s="30"/>
      <c r="I59" s="30"/>
      <c r="J59" s="30"/>
      <c r="K59" s="30"/>
      <c r="L59" s="30"/>
      <c r="M59" s="50" t="s">
        <v>123</v>
      </c>
      <c r="N59" s="50" t="s">
        <v>124</v>
      </c>
      <c r="O59" s="51" t="s">
        <v>61</v>
      </c>
      <c r="P59" s="79">
        <v>0</v>
      </c>
      <c r="Q59" s="79">
        <v>10</v>
      </c>
      <c r="R59" s="59"/>
      <c r="S59" s="59"/>
      <c r="T59" s="79">
        <v>10</v>
      </c>
      <c r="U59" s="79">
        <v>10</v>
      </c>
      <c r="V59" s="59"/>
      <c r="W59" s="59"/>
      <c r="X59" s="59"/>
      <c r="Y59" s="79">
        <v>10</v>
      </c>
      <c r="Z59" s="79">
        <v>10</v>
      </c>
      <c r="AA59" s="59"/>
      <c r="AB59" s="59"/>
      <c r="AC59" s="59"/>
      <c r="AD59" s="79">
        <v>10</v>
      </c>
      <c r="AE59" s="79">
        <v>10</v>
      </c>
      <c r="AF59" s="59"/>
      <c r="AG59" s="59"/>
      <c r="AH59" s="59"/>
      <c r="AI59" s="79">
        <v>10</v>
      </c>
      <c r="AJ59" s="79">
        <v>10</v>
      </c>
      <c r="AK59" s="59"/>
      <c r="AL59" s="59"/>
      <c r="AM59" s="59"/>
      <c r="AN59" s="79">
        <v>10</v>
      </c>
      <c r="AO59" s="79">
        <v>10</v>
      </c>
      <c r="AP59" s="59"/>
      <c r="AQ59" s="59"/>
      <c r="AR59" s="59"/>
      <c r="AS59" s="79">
        <v>10</v>
      </c>
      <c r="AT59" s="79">
        <v>10</v>
      </c>
      <c r="AU59" s="59"/>
      <c r="AV59" s="59"/>
      <c r="AW59" s="59"/>
      <c r="AX59" s="79">
        <v>10</v>
      </c>
      <c r="AY59" s="79">
        <v>10</v>
      </c>
      <c r="AZ59" s="59"/>
      <c r="BA59" s="59"/>
      <c r="BB59" s="59"/>
      <c r="BC59" s="79">
        <v>10</v>
      </c>
      <c r="BD59" s="79">
        <v>10</v>
      </c>
      <c r="BE59" s="59"/>
      <c r="BF59" s="59"/>
      <c r="BG59" s="59"/>
      <c r="BH59" s="79">
        <v>10</v>
      </c>
      <c r="BI59" s="79">
        <v>10</v>
      </c>
      <c r="BJ59" s="59"/>
      <c r="BK59" s="59"/>
      <c r="BL59" s="59"/>
      <c r="BM59" s="79">
        <v>10</v>
      </c>
      <c r="BN59" s="79">
        <v>10</v>
      </c>
      <c r="BO59" s="59"/>
      <c r="BP59" s="59"/>
      <c r="BQ59" s="59"/>
      <c r="BR59" s="79">
        <v>10</v>
      </c>
      <c r="BS59" s="79">
        <v>10</v>
      </c>
      <c r="BT59" s="59"/>
      <c r="BU59" s="59"/>
      <c r="BV59" s="59"/>
      <c r="BW59" s="79">
        <v>10</v>
      </c>
      <c r="BX59" s="79">
        <v>10</v>
      </c>
      <c r="BY59" s="59"/>
      <c r="BZ59" s="59"/>
      <c r="CA59" s="59"/>
      <c r="CB59" s="79">
        <v>10</v>
      </c>
      <c r="CC59" s="79">
        <v>10</v>
      </c>
      <c r="CD59" s="59"/>
      <c r="CE59" s="59"/>
      <c r="CF59" s="59"/>
      <c r="CG59" s="79">
        <v>10</v>
      </c>
      <c r="CH59" s="79">
        <v>10</v>
      </c>
      <c r="CI59" s="59"/>
      <c r="CJ59" s="59"/>
      <c r="CK59" s="59"/>
      <c r="CL59" s="79">
        <v>10</v>
      </c>
      <c r="CM59" s="79">
        <v>10</v>
      </c>
      <c r="CN59" s="59"/>
      <c r="CO59" s="59"/>
      <c r="CP59" s="59"/>
      <c r="CQ59" s="79">
        <v>10</v>
      </c>
      <c r="CR59" s="79">
        <v>10</v>
      </c>
      <c r="CS59" s="59"/>
      <c r="CT59" s="59"/>
      <c r="CU59" s="59"/>
      <c r="CV59" s="81">
        <v>0</v>
      </c>
    </row>
    <row r="60" spans="6:100" ht="14.4" x14ac:dyDescent="0.2">
      <c r="F60" s="34"/>
      <c r="G60" s="30"/>
      <c r="H60" s="30"/>
      <c r="I60" s="30"/>
      <c r="J60" s="30"/>
      <c r="K60" s="30"/>
      <c r="L60" s="30"/>
      <c r="M60" s="50" t="s">
        <v>125</v>
      </c>
      <c r="N60" s="50" t="s">
        <v>126</v>
      </c>
      <c r="O60" s="51" t="s">
        <v>61</v>
      </c>
      <c r="P60" s="62">
        <v>0</v>
      </c>
      <c r="Q60" s="62">
        <v>15</v>
      </c>
      <c r="R60" s="59"/>
      <c r="S60" s="59"/>
      <c r="T60" s="62">
        <v>15</v>
      </c>
      <c r="U60" s="62">
        <v>15</v>
      </c>
      <c r="V60" s="59"/>
      <c r="W60" s="59"/>
      <c r="X60" s="59"/>
      <c r="Y60" s="62">
        <v>15</v>
      </c>
      <c r="Z60" s="62">
        <v>15</v>
      </c>
      <c r="AA60" s="59"/>
      <c r="AB60" s="59"/>
      <c r="AC60" s="59"/>
      <c r="AD60" s="62">
        <v>15</v>
      </c>
      <c r="AE60" s="62">
        <v>15</v>
      </c>
      <c r="AF60" s="59"/>
      <c r="AG60" s="59"/>
      <c r="AH60" s="59"/>
      <c r="AI60" s="62">
        <v>15</v>
      </c>
      <c r="AJ60" s="62">
        <v>15</v>
      </c>
      <c r="AK60" s="59"/>
      <c r="AL60" s="59"/>
      <c r="AM60" s="59"/>
      <c r="AN60" s="62">
        <v>15</v>
      </c>
      <c r="AO60" s="62">
        <v>15</v>
      </c>
      <c r="AP60" s="59"/>
      <c r="AQ60" s="59"/>
      <c r="AR60" s="59"/>
      <c r="AS60" s="62">
        <v>15</v>
      </c>
      <c r="AT60" s="62">
        <v>15</v>
      </c>
      <c r="AU60" s="59"/>
      <c r="AV60" s="59"/>
      <c r="AW60" s="59"/>
      <c r="AX60" s="62">
        <v>15</v>
      </c>
      <c r="AY60" s="62">
        <v>15</v>
      </c>
      <c r="AZ60" s="59"/>
      <c r="BA60" s="59"/>
      <c r="BB60" s="59"/>
      <c r="BC60" s="62">
        <v>15</v>
      </c>
      <c r="BD60" s="62">
        <v>15</v>
      </c>
      <c r="BE60" s="59"/>
      <c r="BF60" s="59"/>
      <c r="BG60" s="59"/>
      <c r="BH60" s="62">
        <v>15</v>
      </c>
      <c r="BI60" s="62">
        <v>15</v>
      </c>
      <c r="BJ60" s="59"/>
      <c r="BK60" s="59"/>
      <c r="BL60" s="59"/>
      <c r="BM60" s="62">
        <v>15</v>
      </c>
      <c r="BN60" s="62">
        <v>15</v>
      </c>
      <c r="BO60" s="59"/>
      <c r="BP60" s="59"/>
      <c r="BQ60" s="59"/>
      <c r="BR60" s="62">
        <v>15</v>
      </c>
      <c r="BS60" s="62">
        <v>15</v>
      </c>
      <c r="BT60" s="59"/>
      <c r="BU60" s="59"/>
      <c r="BV60" s="59"/>
      <c r="BW60" s="62">
        <v>15</v>
      </c>
      <c r="BX60" s="62">
        <v>15</v>
      </c>
      <c r="BY60" s="59"/>
      <c r="BZ60" s="59"/>
      <c r="CA60" s="59"/>
      <c r="CB60" s="62">
        <v>15</v>
      </c>
      <c r="CC60" s="62">
        <v>15</v>
      </c>
      <c r="CD60" s="59"/>
      <c r="CE60" s="59"/>
      <c r="CF60" s="59"/>
      <c r="CG60" s="62">
        <v>15</v>
      </c>
      <c r="CH60" s="62">
        <v>15</v>
      </c>
      <c r="CI60" s="59"/>
      <c r="CJ60" s="59"/>
      <c r="CK60" s="59"/>
      <c r="CL60" s="62">
        <v>15</v>
      </c>
      <c r="CM60" s="62">
        <v>15</v>
      </c>
      <c r="CN60" s="59"/>
      <c r="CO60" s="59"/>
      <c r="CP60" s="59"/>
      <c r="CQ60" s="62">
        <v>15</v>
      </c>
      <c r="CR60" s="62">
        <v>15</v>
      </c>
      <c r="CS60" s="59"/>
      <c r="CT60" s="59"/>
      <c r="CU60" s="59"/>
      <c r="CV60" s="64">
        <v>0</v>
      </c>
    </row>
    <row r="61" spans="6:100" ht="14.4" x14ac:dyDescent="0.2">
      <c r="F61" s="34"/>
      <c r="G61" s="30"/>
      <c r="H61" s="30"/>
      <c r="I61" s="30"/>
      <c r="J61" s="30"/>
      <c r="K61" s="30"/>
      <c r="L61" s="30"/>
      <c r="M61" s="50" t="s">
        <v>174</v>
      </c>
      <c r="N61" s="50" t="s">
        <v>175</v>
      </c>
      <c r="O61" s="51" t="s">
        <v>61</v>
      </c>
      <c r="P61" s="62">
        <v>0</v>
      </c>
      <c r="Q61" s="62">
        <v>2</v>
      </c>
      <c r="R61" s="59"/>
      <c r="S61" s="59"/>
      <c r="T61" s="62">
        <v>2</v>
      </c>
      <c r="U61" s="62">
        <v>2</v>
      </c>
      <c r="V61" s="59"/>
      <c r="W61" s="59"/>
      <c r="X61" s="59"/>
      <c r="Y61" s="62">
        <v>2</v>
      </c>
      <c r="Z61" s="62">
        <v>2</v>
      </c>
      <c r="AA61" s="59"/>
      <c r="AB61" s="59"/>
      <c r="AC61" s="59"/>
      <c r="AD61" s="62">
        <v>2</v>
      </c>
      <c r="AE61" s="62">
        <v>2</v>
      </c>
      <c r="AF61" s="59"/>
      <c r="AG61" s="59"/>
      <c r="AH61" s="59"/>
      <c r="AI61" s="62">
        <v>2</v>
      </c>
      <c r="AJ61" s="62">
        <v>2</v>
      </c>
      <c r="AK61" s="59"/>
      <c r="AL61" s="59"/>
      <c r="AM61" s="59"/>
      <c r="AN61" s="62">
        <v>2</v>
      </c>
      <c r="AO61" s="62">
        <v>2</v>
      </c>
      <c r="AP61" s="59"/>
      <c r="AQ61" s="59"/>
      <c r="AR61" s="59"/>
      <c r="AS61" s="62">
        <v>2</v>
      </c>
      <c r="AT61" s="62">
        <v>2</v>
      </c>
      <c r="AU61" s="59"/>
      <c r="AV61" s="59"/>
      <c r="AW61" s="59"/>
      <c r="AX61" s="62">
        <v>2</v>
      </c>
      <c r="AY61" s="62">
        <v>2</v>
      </c>
      <c r="AZ61" s="59"/>
      <c r="BA61" s="59"/>
      <c r="BB61" s="59"/>
      <c r="BC61" s="62">
        <v>2</v>
      </c>
      <c r="BD61" s="62">
        <v>2</v>
      </c>
      <c r="BE61" s="59"/>
      <c r="BF61" s="59"/>
      <c r="BG61" s="59"/>
      <c r="BH61" s="62">
        <v>2</v>
      </c>
      <c r="BI61" s="62">
        <v>2</v>
      </c>
      <c r="BJ61" s="59"/>
      <c r="BK61" s="59"/>
      <c r="BL61" s="59"/>
      <c r="BM61" s="62">
        <v>2</v>
      </c>
      <c r="BN61" s="62">
        <v>2</v>
      </c>
      <c r="BO61" s="59"/>
      <c r="BP61" s="59"/>
      <c r="BQ61" s="59"/>
      <c r="BR61" s="62">
        <v>2</v>
      </c>
      <c r="BS61" s="62">
        <v>2</v>
      </c>
      <c r="BT61" s="59"/>
      <c r="BU61" s="59"/>
      <c r="BV61" s="59"/>
      <c r="BW61" s="62">
        <v>2</v>
      </c>
      <c r="BX61" s="62">
        <v>2</v>
      </c>
      <c r="BY61" s="59"/>
      <c r="BZ61" s="59"/>
      <c r="CA61" s="59"/>
      <c r="CB61" s="62">
        <v>2</v>
      </c>
      <c r="CC61" s="62">
        <v>2</v>
      </c>
      <c r="CD61" s="59"/>
      <c r="CE61" s="59"/>
      <c r="CF61" s="59"/>
      <c r="CG61" s="62">
        <v>2</v>
      </c>
      <c r="CH61" s="62">
        <v>2</v>
      </c>
      <c r="CI61" s="59"/>
      <c r="CJ61" s="59"/>
      <c r="CK61" s="59"/>
      <c r="CL61" s="62">
        <v>2</v>
      </c>
      <c r="CM61" s="62">
        <v>2</v>
      </c>
      <c r="CN61" s="59"/>
      <c r="CO61" s="59"/>
      <c r="CP61" s="59"/>
      <c r="CQ61" s="62">
        <v>2</v>
      </c>
      <c r="CR61" s="62">
        <v>2</v>
      </c>
      <c r="CS61" s="59"/>
      <c r="CT61" s="59"/>
      <c r="CU61" s="59"/>
      <c r="CV61" s="64">
        <v>0</v>
      </c>
    </row>
    <row r="62" spans="6:100" ht="14.4" x14ac:dyDescent="0.2">
      <c r="F62" s="34"/>
      <c r="G62" s="30"/>
      <c r="H62" s="30"/>
      <c r="I62" s="30"/>
      <c r="J62" s="30"/>
      <c r="K62" s="30"/>
      <c r="L62" s="30"/>
      <c r="M62" s="50" t="s">
        <v>127</v>
      </c>
      <c r="N62" s="50" t="s">
        <v>128</v>
      </c>
      <c r="O62" s="51" t="s">
        <v>61</v>
      </c>
      <c r="P62" s="62">
        <v>0</v>
      </c>
      <c r="Q62" s="62">
        <v>13</v>
      </c>
      <c r="R62" s="59"/>
      <c r="S62" s="59"/>
      <c r="T62" s="62">
        <v>13</v>
      </c>
      <c r="U62" s="62">
        <v>13</v>
      </c>
      <c r="V62" s="59"/>
      <c r="W62" s="59"/>
      <c r="X62" s="59"/>
      <c r="Y62" s="62">
        <v>13</v>
      </c>
      <c r="Z62" s="62">
        <v>13</v>
      </c>
      <c r="AA62" s="59"/>
      <c r="AB62" s="59"/>
      <c r="AC62" s="59"/>
      <c r="AD62" s="62">
        <v>13</v>
      </c>
      <c r="AE62" s="62">
        <v>13</v>
      </c>
      <c r="AF62" s="59"/>
      <c r="AG62" s="59"/>
      <c r="AH62" s="59"/>
      <c r="AI62" s="62">
        <v>13</v>
      </c>
      <c r="AJ62" s="62">
        <v>13</v>
      </c>
      <c r="AK62" s="59"/>
      <c r="AL62" s="59"/>
      <c r="AM62" s="59"/>
      <c r="AN62" s="62">
        <v>13</v>
      </c>
      <c r="AO62" s="62">
        <v>13</v>
      </c>
      <c r="AP62" s="59"/>
      <c r="AQ62" s="59"/>
      <c r="AR62" s="59"/>
      <c r="AS62" s="62">
        <v>13</v>
      </c>
      <c r="AT62" s="62">
        <v>13</v>
      </c>
      <c r="AU62" s="59"/>
      <c r="AV62" s="59"/>
      <c r="AW62" s="59"/>
      <c r="AX62" s="62">
        <v>13</v>
      </c>
      <c r="AY62" s="62">
        <v>13</v>
      </c>
      <c r="AZ62" s="59"/>
      <c r="BA62" s="59"/>
      <c r="BB62" s="59"/>
      <c r="BC62" s="62">
        <v>13</v>
      </c>
      <c r="BD62" s="62">
        <v>13</v>
      </c>
      <c r="BE62" s="59"/>
      <c r="BF62" s="59"/>
      <c r="BG62" s="59"/>
      <c r="BH62" s="62">
        <v>13</v>
      </c>
      <c r="BI62" s="62">
        <v>13</v>
      </c>
      <c r="BJ62" s="59"/>
      <c r="BK62" s="59"/>
      <c r="BL62" s="59"/>
      <c r="BM62" s="62">
        <v>13</v>
      </c>
      <c r="BN62" s="62">
        <v>13</v>
      </c>
      <c r="BO62" s="59"/>
      <c r="BP62" s="59"/>
      <c r="BQ62" s="59"/>
      <c r="BR62" s="62">
        <v>13</v>
      </c>
      <c r="BS62" s="62">
        <v>13</v>
      </c>
      <c r="BT62" s="59"/>
      <c r="BU62" s="59"/>
      <c r="BV62" s="59"/>
      <c r="BW62" s="62">
        <v>13</v>
      </c>
      <c r="BX62" s="62">
        <v>13</v>
      </c>
      <c r="BY62" s="59"/>
      <c r="BZ62" s="59"/>
      <c r="CA62" s="59"/>
      <c r="CB62" s="62">
        <v>13</v>
      </c>
      <c r="CC62" s="62">
        <v>13</v>
      </c>
      <c r="CD62" s="59"/>
      <c r="CE62" s="59"/>
      <c r="CF62" s="59"/>
      <c r="CG62" s="62">
        <v>13</v>
      </c>
      <c r="CH62" s="62">
        <v>13</v>
      </c>
      <c r="CI62" s="59"/>
      <c r="CJ62" s="59"/>
      <c r="CK62" s="59"/>
      <c r="CL62" s="62">
        <v>13</v>
      </c>
      <c r="CM62" s="62">
        <v>13</v>
      </c>
      <c r="CN62" s="59"/>
      <c r="CO62" s="59"/>
      <c r="CP62" s="59"/>
      <c r="CQ62" s="62">
        <v>13</v>
      </c>
      <c r="CR62" s="62">
        <v>13</v>
      </c>
      <c r="CS62" s="59"/>
      <c r="CT62" s="59"/>
      <c r="CU62" s="59"/>
      <c r="CV62" s="64">
        <v>0</v>
      </c>
    </row>
    <row r="63" spans="6:100" ht="14.4" x14ac:dyDescent="0.2">
      <c r="F63" s="34"/>
      <c r="G63" s="30"/>
      <c r="H63" s="30"/>
      <c r="I63" s="30"/>
      <c r="J63" s="30"/>
      <c r="K63" s="30"/>
      <c r="L63" s="30"/>
      <c r="M63" s="50" t="s">
        <v>176</v>
      </c>
      <c r="N63" s="50" t="s">
        <v>177</v>
      </c>
      <c r="O63" s="51" t="s">
        <v>61</v>
      </c>
      <c r="P63" s="61">
        <v>0</v>
      </c>
      <c r="Q63" s="61">
        <v>1</v>
      </c>
      <c r="R63" s="59"/>
      <c r="S63" s="59"/>
      <c r="T63" s="61">
        <v>1</v>
      </c>
      <c r="U63" s="61">
        <v>1</v>
      </c>
      <c r="V63" s="59"/>
      <c r="W63" s="59"/>
      <c r="X63" s="59"/>
      <c r="Y63" s="61">
        <v>1</v>
      </c>
      <c r="Z63" s="61">
        <v>1</v>
      </c>
      <c r="AA63" s="59"/>
      <c r="AB63" s="59"/>
      <c r="AC63" s="59"/>
      <c r="AD63" s="61">
        <v>1</v>
      </c>
      <c r="AE63" s="61">
        <v>1</v>
      </c>
      <c r="AF63" s="59"/>
      <c r="AG63" s="59"/>
      <c r="AH63" s="59"/>
      <c r="AI63" s="61">
        <v>1</v>
      </c>
      <c r="AJ63" s="61">
        <v>1</v>
      </c>
      <c r="AK63" s="59"/>
      <c r="AL63" s="59"/>
      <c r="AM63" s="59"/>
      <c r="AN63" s="61">
        <v>1</v>
      </c>
      <c r="AO63" s="61">
        <v>1</v>
      </c>
      <c r="AP63" s="59"/>
      <c r="AQ63" s="59"/>
      <c r="AR63" s="59"/>
      <c r="AS63" s="61">
        <v>1</v>
      </c>
      <c r="AT63" s="61">
        <v>1</v>
      </c>
      <c r="AU63" s="59"/>
      <c r="AV63" s="59"/>
      <c r="AW63" s="59"/>
      <c r="AX63" s="61">
        <v>1</v>
      </c>
      <c r="AY63" s="61">
        <v>1</v>
      </c>
      <c r="AZ63" s="59"/>
      <c r="BA63" s="59"/>
      <c r="BB63" s="59"/>
      <c r="BC63" s="61">
        <v>1</v>
      </c>
      <c r="BD63" s="61">
        <v>1</v>
      </c>
      <c r="BE63" s="59"/>
      <c r="BF63" s="59"/>
      <c r="BG63" s="59"/>
      <c r="BH63" s="61">
        <v>1</v>
      </c>
      <c r="BI63" s="61">
        <v>1</v>
      </c>
      <c r="BJ63" s="59"/>
      <c r="BK63" s="59"/>
      <c r="BL63" s="59"/>
      <c r="BM63" s="61">
        <v>1</v>
      </c>
      <c r="BN63" s="61">
        <v>1</v>
      </c>
      <c r="BO63" s="59"/>
      <c r="BP63" s="59"/>
      <c r="BQ63" s="59"/>
      <c r="BR63" s="61">
        <v>1</v>
      </c>
      <c r="BS63" s="61">
        <v>1</v>
      </c>
      <c r="BT63" s="59"/>
      <c r="BU63" s="59"/>
      <c r="BV63" s="59"/>
      <c r="BW63" s="61">
        <v>1</v>
      </c>
      <c r="BX63" s="61">
        <v>1</v>
      </c>
      <c r="BY63" s="59"/>
      <c r="BZ63" s="59"/>
      <c r="CA63" s="59"/>
      <c r="CB63" s="61">
        <v>1</v>
      </c>
      <c r="CC63" s="61">
        <v>1</v>
      </c>
      <c r="CD63" s="59"/>
      <c r="CE63" s="59"/>
      <c r="CF63" s="59"/>
      <c r="CG63" s="61">
        <v>1</v>
      </c>
      <c r="CH63" s="61">
        <v>1</v>
      </c>
      <c r="CI63" s="59"/>
      <c r="CJ63" s="59"/>
      <c r="CK63" s="59"/>
      <c r="CL63" s="61">
        <v>1</v>
      </c>
      <c r="CM63" s="61">
        <v>1</v>
      </c>
      <c r="CN63" s="59"/>
      <c r="CO63" s="59"/>
      <c r="CP63" s="59"/>
      <c r="CQ63" s="61">
        <v>1</v>
      </c>
      <c r="CR63" s="61">
        <v>1</v>
      </c>
      <c r="CS63" s="59"/>
      <c r="CT63" s="59"/>
      <c r="CU63" s="59"/>
      <c r="CV63" s="63">
        <v>0</v>
      </c>
    </row>
    <row r="64" spans="6:100" ht="14.4" x14ac:dyDescent="0.2">
      <c r="F64" s="34"/>
      <c r="G64" s="30"/>
      <c r="H64" s="30"/>
      <c r="I64" s="30"/>
      <c r="J64" s="30"/>
      <c r="K64" s="30"/>
      <c r="L64" s="30"/>
      <c r="M64" s="50" t="s">
        <v>131</v>
      </c>
      <c r="N64" s="50" t="s">
        <v>132</v>
      </c>
      <c r="O64" s="51" t="s">
        <v>61</v>
      </c>
      <c r="P64" s="62">
        <v>0</v>
      </c>
      <c r="Q64" s="62">
        <v>4</v>
      </c>
      <c r="R64" s="59"/>
      <c r="S64" s="59"/>
      <c r="T64" s="62">
        <v>4</v>
      </c>
      <c r="U64" s="62">
        <v>4</v>
      </c>
      <c r="V64" s="59"/>
      <c r="W64" s="59"/>
      <c r="X64" s="59"/>
      <c r="Y64" s="62">
        <v>4</v>
      </c>
      <c r="Z64" s="62">
        <v>4</v>
      </c>
      <c r="AA64" s="59"/>
      <c r="AB64" s="59"/>
      <c r="AC64" s="59"/>
      <c r="AD64" s="62">
        <v>4</v>
      </c>
      <c r="AE64" s="62">
        <v>4</v>
      </c>
      <c r="AF64" s="59"/>
      <c r="AG64" s="59"/>
      <c r="AH64" s="59"/>
      <c r="AI64" s="62">
        <v>4</v>
      </c>
      <c r="AJ64" s="62">
        <v>4</v>
      </c>
      <c r="AK64" s="59"/>
      <c r="AL64" s="59"/>
      <c r="AM64" s="59"/>
      <c r="AN64" s="62">
        <v>4</v>
      </c>
      <c r="AO64" s="62">
        <v>4</v>
      </c>
      <c r="AP64" s="59"/>
      <c r="AQ64" s="59"/>
      <c r="AR64" s="59"/>
      <c r="AS64" s="62">
        <v>4</v>
      </c>
      <c r="AT64" s="62">
        <v>4</v>
      </c>
      <c r="AU64" s="59"/>
      <c r="AV64" s="59"/>
      <c r="AW64" s="59"/>
      <c r="AX64" s="62">
        <v>4</v>
      </c>
      <c r="AY64" s="62">
        <v>4</v>
      </c>
      <c r="AZ64" s="59"/>
      <c r="BA64" s="59"/>
      <c r="BB64" s="59"/>
      <c r="BC64" s="62">
        <v>4</v>
      </c>
      <c r="BD64" s="62">
        <v>4</v>
      </c>
      <c r="BE64" s="59"/>
      <c r="BF64" s="59"/>
      <c r="BG64" s="59"/>
      <c r="BH64" s="62">
        <v>4</v>
      </c>
      <c r="BI64" s="62">
        <v>4</v>
      </c>
      <c r="BJ64" s="59"/>
      <c r="BK64" s="59"/>
      <c r="BL64" s="59"/>
      <c r="BM64" s="62">
        <v>4</v>
      </c>
      <c r="BN64" s="62">
        <v>4</v>
      </c>
      <c r="BO64" s="59"/>
      <c r="BP64" s="59"/>
      <c r="BQ64" s="59"/>
      <c r="BR64" s="62">
        <v>4</v>
      </c>
      <c r="BS64" s="62">
        <v>4</v>
      </c>
      <c r="BT64" s="59"/>
      <c r="BU64" s="59"/>
      <c r="BV64" s="59"/>
      <c r="BW64" s="62">
        <v>4</v>
      </c>
      <c r="BX64" s="62">
        <v>4</v>
      </c>
      <c r="BY64" s="59"/>
      <c r="BZ64" s="59"/>
      <c r="CA64" s="59"/>
      <c r="CB64" s="62">
        <v>4</v>
      </c>
      <c r="CC64" s="62">
        <v>4</v>
      </c>
      <c r="CD64" s="59"/>
      <c r="CE64" s="59"/>
      <c r="CF64" s="59"/>
      <c r="CG64" s="62">
        <v>4</v>
      </c>
      <c r="CH64" s="62">
        <v>4</v>
      </c>
      <c r="CI64" s="59"/>
      <c r="CJ64" s="59"/>
      <c r="CK64" s="59"/>
      <c r="CL64" s="62">
        <v>4</v>
      </c>
      <c r="CM64" s="62">
        <v>4</v>
      </c>
      <c r="CN64" s="59"/>
      <c r="CO64" s="59"/>
      <c r="CP64" s="59"/>
      <c r="CQ64" s="62">
        <v>4</v>
      </c>
      <c r="CR64" s="62">
        <v>4</v>
      </c>
      <c r="CS64" s="59"/>
      <c r="CT64" s="59"/>
      <c r="CU64" s="59"/>
      <c r="CV64" s="64">
        <v>0</v>
      </c>
    </row>
    <row r="65" spans="6:100" ht="14.4" x14ac:dyDescent="0.2">
      <c r="F65" s="34"/>
      <c r="G65" s="30"/>
      <c r="H65" s="30"/>
      <c r="I65" s="30"/>
      <c r="J65" s="30"/>
      <c r="K65" s="30"/>
      <c r="L65" s="30"/>
      <c r="M65" s="50" t="s">
        <v>59</v>
      </c>
      <c r="N65" s="50" t="s">
        <v>60</v>
      </c>
      <c r="O65" s="51" t="s">
        <v>61</v>
      </c>
      <c r="P65" s="62">
        <v>0</v>
      </c>
      <c r="Q65" s="62">
        <v>1</v>
      </c>
      <c r="R65" s="59"/>
      <c r="S65" s="59"/>
      <c r="T65" s="62">
        <v>1</v>
      </c>
      <c r="U65" s="62">
        <v>1</v>
      </c>
      <c r="V65" s="59"/>
      <c r="W65" s="59"/>
      <c r="X65" s="59"/>
      <c r="Y65" s="62">
        <v>1</v>
      </c>
      <c r="Z65" s="62">
        <v>1</v>
      </c>
      <c r="AA65" s="59"/>
      <c r="AB65" s="59"/>
      <c r="AC65" s="59"/>
      <c r="AD65" s="62">
        <v>1</v>
      </c>
      <c r="AE65" s="62">
        <v>1</v>
      </c>
      <c r="AF65" s="59"/>
      <c r="AG65" s="59"/>
      <c r="AH65" s="59"/>
      <c r="AI65" s="62">
        <v>1</v>
      </c>
      <c r="AJ65" s="62">
        <v>1</v>
      </c>
      <c r="AK65" s="59"/>
      <c r="AL65" s="59"/>
      <c r="AM65" s="59"/>
      <c r="AN65" s="62">
        <v>1</v>
      </c>
      <c r="AO65" s="62">
        <v>1</v>
      </c>
      <c r="AP65" s="59"/>
      <c r="AQ65" s="59"/>
      <c r="AR65" s="59"/>
      <c r="AS65" s="62">
        <v>1</v>
      </c>
      <c r="AT65" s="62">
        <v>1</v>
      </c>
      <c r="AU65" s="59"/>
      <c r="AV65" s="59"/>
      <c r="AW65" s="59"/>
      <c r="AX65" s="62">
        <v>1</v>
      </c>
      <c r="AY65" s="62">
        <v>1</v>
      </c>
      <c r="AZ65" s="59"/>
      <c r="BA65" s="59"/>
      <c r="BB65" s="59"/>
      <c r="BC65" s="62">
        <v>1</v>
      </c>
      <c r="BD65" s="62">
        <v>1</v>
      </c>
      <c r="BE65" s="59"/>
      <c r="BF65" s="59"/>
      <c r="BG65" s="59"/>
      <c r="BH65" s="62">
        <v>1</v>
      </c>
      <c r="BI65" s="62">
        <v>1</v>
      </c>
      <c r="BJ65" s="59"/>
      <c r="BK65" s="59"/>
      <c r="BL65" s="59"/>
      <c r="BM65" s="62">
        <v>1</v>
      </c>
      <c r="BN65" s="62">
        <v>1</v>
      </c>
      <c r="BO65" s="59"/>
      <c r="BP65" s="59"/>
      <c r="BQ65" s="59"/>
      <c r="BR65" s="62">
        <v>1</v>
      </c>
      <c r="BS65" s="62">
        <v>1</v>
      </c>
      <c r="BT65" s="59"/>
      <c r="BU65" s="59"/>
      <c r="BV65" s="59"/>
      <c r="BW65" s="62">
        <v>1</v>
      </c>
      <c r="BX65" s="62">
        <v>1</v>
      </c>
      <c r="BY65" s="59"/>
      <c r="BZ65" s="59"/>
      <c r="CA65" s="59"/>
      <c r="CB65" s="62">
        <v>1</v>
      </c>
      <c r="CC65" s="62">
        <v>1</v>
      </c>
      <c r="CD65" s="59"/>
      <c r="CE65" s="59"/>
      <c r="CF65" s="59"/>
      <c r="CG65" s="62">
        <v>1</v>
      </c>
      <c r="CH65" s="62">
        <v>1</v>
      </c>
      <c r="CI65" s="59"/>
      <c r="CJ65" s="59"/>
      <c r="CK65" s="59"/>
      <c r="CL65" s="62">
        <v>1</v>
      </c>
      <c r="CM65" s="62">
        <v>1</v>
      </c>
      <c r="CN65" s="59"/>
      <c r="CO65" s="59"/>
      <c r="CP65" s="59"/>
      <c r="CQ65" s="62">
        <v>1</v>
      </c>
      <c r="CR65" s="62">
        <v>1</v>
      </c>
      <c r="CS65" s="59"/>
      <c r="CT65" s="59"/>
      <c r="CU65" s="59"/>
      <c r="CV65" s="64">
        <v>0</v>
      </c>
    </row>
    <row r="66" spans="6:100" ht="14.4" x14ac:dyDescent="0.2">
      <c r="F66" s="34"/>
      <c r="G66" s="30"/>
      <c r="H66" s="30"/>
      <c r="I66" s="30"/>
      <c r="J66" s="30"/>
      <c r="K66" s="30"/>
      <c r="L66" s="30"/>
      <c r="M66" s="50" t="s">
        <v>178</v>
      </c>
      <c r="N66" s="50" t="s">
        <v>179</v>
      </c>
      <c r="O66" s="51" t="s">
        <v>61</v>
      </c>
      <c r="P66" s="62">
        <v>0</v>
      </c>
      <c r="Q66" s="62">
        <v>6</v>
      </c>
      <c r="R66" s="59"/>
      <c r="S66" s="59"/>
      <c r="T66" s="62">
        <v>6</v>
      </c>
      <c r="U66" s="62">
        <v>6</v>
      </c>
      <c r="V66" s="59"/>
      <c r="W66" s="59"/>
      <c r="X66" s="59"/>
      <c r="Y66" s="62">
        <v>6</v>
      </c>
      <c r="Z66" s="62">
        <v>6</v>
      </c>
      <c r="AA66" s="59"/>
      <c r="AB66" s="59"/>
      <c r="AC66" s="59"/>
      <c r="AD66" s="62">
        <v>6</v>
      </c>
      <c r="AE66" s="62">
        <v>6</v>
      </c>
      <c r="AF66" s="59"/>
      <c r="AG66" s="59"/>
      <c r="AH66" s="59"/>
      <c r="AI66" s="62">
        <v>6</v>
      </c>
      <c r="AJ66" s="62">
        <v>6</v>
      </c>
      <c r="AK66" s="59"/>
      <c r="AL66" s="59"/>
      <c r="AM66" s="59"/>
      <c r="AN66" s="62">
        <v>6</v>
      </c>
      <c r="AO66" s="62">
        <v>6</v>
      </c>
      <c r="AP66" s="59"/>
      <c r="AQ66" s="59"/>
      <c r="AR66" s="59"/>
      <c r="AS66" s="62">
        <v>6</v>
      </c>
      <c r="AT66" s="62">
        <v>6</v>
      </c>
      <c r="AU66" s="59"/>
      <c r="AV66" s="59"/>
      <c r="AW66" s="59"/>
      <c r="AX66" s="62">
        <v>6</v>
      </c>
      <c r="AY66" s="62">
        <v>6</v>
      </c>
      <c r="AZ66" s="59"/>
      <c r="BA66" s="59"/>
      <c r="BB66" s="59"/>
      <c r="BC66" s="62">
        <v>6</v>
      </c>
      <c r="BD66" s="62">
        <v>6</v>
      </c>
      <c r="BE66" s="59"/>
      <c r="BF66" s="59"/>
      <c r="BG66" s="59"/>
      <c r="BH66" s="62">
        <v>6</v>
      </c>
      <c r="BI66" s="62">
        <v>6</v>
      </c>
      <c r="BJ66" s="59"/>
      <c r="BK66" s="59"/>
      <c r="BL66" s="59"/>
      <c r="BM66" s="62">
        <v>6</v>
      </c>
      <c r="BN66" s="62">
        <v>6</v>
      </c>
      <c r="BO66" s="59"/>
      <c r="BP66" s="59"/>
      <c r="BQ66" s="59"/>
      <c r="BR66" s="62">
        <v>6</v>
      </c>
      <c r="BS66" s="62">
        <v>6</v>
      </c>
      <c r="BT66" s="59"/>
      <c r="BU66" s="59"/>
      <c r="BV66" s="59"/>
      <c r="BW66" s="62">
        <v>6</v>
      </c>
      <c r="BX66" s="62">
        <v>6</v>
      </c>
      <c r="BY66" s="59"/>
      <c r="BZ66" s="59"/>
      <c r="CA66" s="59"/>
      <c r="CB66" s="62">
        <v>6</v>
      </c>
      <c r="CC66" s="62">
        <v>6</v>
      </c>
      <c r="CD66" s="59"/>
      <c r="CE66" s="59"/>
      <c r="CF66" s="59"/>
      <c r="CG66" s="62">
        <v>6</v>
      </c>
      <c r="CH66" s="62">
        <v>6</v>
      </c>
      <c r="CI66" s="59"/>
      <c r="CJ66" s="59"/>
      <c r="CK66" s="59"/>
      <c r="CL66" s="62">
        <v>6</v>
      </c>
      <c r="CM66" s="62">
        <v>6</v>
      </c>
      <c r="CN66" s="59"/>
      <c r="CO66" s="59"/>
      <c r="CP66" s="59"/>
      <c r="CQ66" s="62">
        <v>6</v>
      </c>
      <c r="CR66" s="62">
        <v>6</v>
      </c>
      <c r="CS66" s="59"/>
      <c r="CT66" s="59"/>
      <c r="CU66" s="59"/>
      <c r="CV66" s="64">
        <v>0</v>
      </c>
    </row>
    <row r="67" spans="6:100" ht="14.4" x14ac:dyDescent="0.2">
      <c r="F67" s="34"/>
      <c r="G67" s="30"/>
      <c r="H67" s="30"/>
      <c r="I67" s="30"/>
      <c r="J67" s="30"/>
      <c r="K67" s="30"/>
      <c r="L67" s="30"/>
      <c r="M67" s="50" t="s">
        <v>133</v>
      </c>
      <c r="N67" s="50" t="s">
        <v>134</v>
      </c>
      <c r="O67" s="51" t="s">
        <v>61</v>
      </c>
      <c r="P67" s="62">
        <v>0</v>
      </c>
      <c r="Q67" s="62">
        <v>4</v>
      </c>
      <c r="R67" s="59"/>
      <c r="S67" s="59"/>
      <c r="T67" s="62">
        <v>4</v>
      </c>
      <c r="U67" s="62">
        <v>4</v>
      </c>
      <c r="V67" s="59"/>
      <c r="W67" s="59"/>
      <c r="X67" s="59"/>
      <c r="Y67" s="62">
        <v>4</v>
      </c>
      <c r="Z67" s="62">
        <v>4</v>
      </c>
      <c r="AA67" s="59"/>
      <c r="AB67" s="59"/>
      <c r="AC67" s="59"/>
      <c r="AD67" s="62">
        <v>4</v>
      </c>
      <c r="AE67" s="62">
        <v>4</v>
      </c>
      <c r="AF67" s="59"/>
      <c r="AG67" s="59"/>
      <c r="AH67" s="59"/>
      <c r="AI67" s="62">
        <v>4</v>
      </c>
      <c r="AJ67" s="62">
        <v>4</v>
      </c>
      <c r="AK67" s="59"/>
      <c r="AL67" s="59"/>
      <c r="AM67" s="59"/>
      <c r="AN67" s="62">
        <v>4</v>
      </c>
      <c r="AO67" s="62">
        <v>4</v>
      </c>
      <c r="AP67" s="59"/>
      <c r="AQ67" s="59"/>
      <c r="AR67" s="59"/>
      <c r="AS67" s="62">
        <v>4</v>
      </c>
      <c r="AT67" s="62">
        <v>4</v>
      </c>
      <c r="AU67" s="59"/>
      <c r="AV67" s="59"/>
      <c r="AW67" s="59"/>
      <c r="AX67" s="62">
        <v>4</v>
      </c>
      <c r="AY67" s="62">
        <v>4</v>
      </c>
      <c r="AZ67" s="59"/>
      <c r="BA67" s="59"/>
      <c r="BB67" s="59"/>
      <c r="BC67" s="62">
        <v>4</v>
      </c>
      <c r="BD67" s="62">
        <v>4</v>
      </c>
      <c r="BE67" s="59"/>
      <c r="BF67" s="59"/>
      <c r="BG67" s="59"/>
      <c r="BH67" s="62">
        <v>4</v>
      </c>
      <c r="BI67" s="62">
        <v>4</v>
      </c>
      <c r="BJ67" s="59"/>
      <c r="BK67" s="59"/>
      <c r="BL67" s="59"/>
      <c r="BM67" s="62">
        <v>4</v>
      </c>
      <c r="BN67" s="62">
        <v>4</v>
      </c>
      <c r="BO67" s="59"/>
      <c r="BP67" s="59"/>
      <c r="BQ67" s="59"/>
      <c r="BR67" s="62">
        <v>4</v>
      </c>
      <c r="BS67" s="62">
        <v>4</v>
      </c>
      <c r="BT67" s="59"/>
      <c r="BU67" s="59"/>
      <c r="BV67" s="59"/>
      <c r="BW67" s="62">
        <v>4</v>
      </c>
      <c r="BX67" s="62">
        <v>4</v>
      </c>
      <c r="BY67" s="59"/>
      <c r="BZ67" s="59"/>
      <c r="CA67" s="59"/>
      <c r="CB67" s="62">
        <v>4</v>
      </c>
      <c r="CC67" s="62">
        <v>4</v>
      </c>
      <c r="CD67" s="59"/>
      <c r="CE67" s="59"/>
      <c r="CF67" s="59"/>
      <c r="CG67" s="62">
        <v>4</v>
      </c>
      <c r="CH67" s="62">
        <v>4</v>
      </c>
      <c r="CI67" s="59"/>
      <c r="CJ67" s="59"/>
      <c r="CK67" s="59"/>
      <c r="CL67" s="62">
        <v>4</v>
      </c>
      <c r="CM67" s="62">
        <v>4</v>
      </c>
      <c r="CN67" s="59"/>
      <c r="CO67" s="59"/>
      <c r="CP67" s="59"/>
      <c r="CQ67" s="62">
        <v>4</v>
      </c>
      <c r="CR67" s="62">
        <v>4</v>
      </c>
      <c r="CS67" s="59"/>
      <c r="CT67" s="59"/>
      <c r="CU67" s="59"/>
      <c r="CV67" s="64">
        <v>0</v>
      </c>
    </row>
    <row r="68" spans="6:100" ht="14.4" x14ac:dyDescent="0.2">
      <c r="F68" s="34"/>
      <c r="G68" s="30"/>
      <c r="H68" s="30"/>
      <c r="I68" s="30"/>
      <c r="J68" s="30"/>
      <c r="K68" s="30"/>
      <c r="L68" s="30"/>
      <c r="M68" s="50" t="s">
        <v>152</v>
      </c>
      <c r="N68" s="50" t="s">
        <v>153</v>
      </c>
      <c r="O68" s="51" t="s">
        <v>180</v>
      </c>
      <c r="P68" s="62">
        <v>0</v>
      </c>
      <c r="Q68" s="62">
        <v>1</v>
      </c>
      <c r="R68" s="59"/>
      <c r="S68" s="59"/>
      <c r="T68" s="62">
        <v>1</v>
      </c>
      <c r="U68" s="62">
        <v>1</v>
      </c>
      <c r="V68" s="59"/>
      <c r="W68" s="59"/>
      <c r="X68" s="59"/>
      <c r="Y68" s="62">
        <v>1</v>
      </c>
      <c r="Z68" s="62">
        <v>1</v>
      </c>
      <c r="AA68" s="59"/>
      <c r="AB68" s="59"/>
      <c r="AC68" s="59"/>
      <c r="AD68" s="62">
        <v>1</v>
      </c>
      <c r="AE68" s="62">
        <v>1</v>
      </c>
      <c r="AF68" s="59"/>
      <c r="AG68" s="59"/>
      <c r="AH68" s="59"/>
      <c r="AI68" s="62">
        <v>1</v>
      </c>
      <c r="AJ68" s="62">
        <v>1</v>
      </c>
      <c r="AK68" s="59"/>
      <c r="AL68" s="59"/>
      <c r="AM68" s="59"/>
      <c r="AN68" s="62">
        <v>1</v>
      </c>
      <c r="AO68" s="62">
        <v>1</v>
      </c>
      <c r="AP68" s="59"/>
      <c r="AQ68" s="59"/>
      <c r="AR68" s="59"/>
      <c r="AS68" s="62">
        <v>1</v>
      </c>
      <c r="AT68" s="62">
        <v>1</v>
      </c>
      <c r="AU68" s="59"/>
      <c r="AV68" s="59"/>
      <c r="AW68" s="59"/>
      <c r="AX68" s="62">
        <v>1</v>
      </c>
      <c r="AY68" s="62">
        <v>1</v>
      </c>
      <c r="AZ68" s="59"/>
      <c r="BA68" s="59"/>
      <c r="BB68" s="59"/>
      <c r="BC68" s="62">
        <v>1</v>
      </c>
      <c r="BD68" s="62">
        <v>1</v>
      </c>
      <c r="BE68" s="59"/>
      <c r="BF68" s="59"/>
      <c r="BG68" s="59"/>
      <c r="BH68" s="62">
        <v>1</v>
      </c>
      <c r="BI68" s="62">
        <v>1</v>
      </c>
      <c r="BJ68" s="59"/>
      <c r="BK68" s="59"/>
      <c r="BL68" s="59"/>
      <c r="BM68" s="62">
        <v>1</v>
      </c>
      <c r="BN68" s="62">
        <v>1</v>
      </c>
      <c r="BO68" s="59"/>
      <c r="BP68" s="59"/>
      <c r="BQ68" s="59"/>
      <c r="BR68" s="62">
        <v>0</v>
      </c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76"/>
    </row>
    <row r="69" spans="6:100" ht="14.4" x14ac:dyDescent="0.2">
      <c r="F69" s="34"/>
      <c r="G69" s="30"/>
      <c r="H69" s="30"/>
      <c r="I69" s="30"/>
      <c r="J69" s="30"/>
      <c r="K69" s="30"/>
      <c r="L69" s="30"/>
      <c r="M69" s="30"/>
      <c r="N69" s="30"/>
      <c r="O69" s="51" t="s">
        <v>68</v>
      </c>
      <c r="P69" s="62">
        <v>0</v>
      </c>
      <c r="Q69" s="62">
        <v>1</v>
      </c>
      <c r="R69" s="59"/>
      <c r="S69" s="59"/>
      <c r="T69" s="62">
        <v>1</v>
      </c>
      <c r="U69" s="62">
        <v>1</v>
      </c>
      <c r="V69" s="59"/>
      <c r="W69" s="59"/>
      <c r="X69" s="59"/>
      <c r="Y69" s="62">
        <v>1</v>
      </c>
      <c r="Z69" s="62">
        <v>1</v>
      </c>
      <c r="AA69" s="59"/>
      <c r="AB69" s="59"/>
      <c r="AC69" s="59"/>
      <c r="AD69" s="62">
        <v>1</v>
      </c>
      <c r="AE69" s="62">
        <v>1</v>
      </c>
      <c r="AF69" s="59"/>
      <c r="AG69" s="59"/>
      <c r="AH69" s="59"/>
      <c r="AI69" s="62">
        <v>1</v>
      </c>
      <c r="AJ69" s="62">
        <v>1</v>
      </c>
      <c r="AK69" s="59"/>
      <c r="AL69" s="59"/>
      <c r="AM69" s="59"/>
      <c r="AN69" s="62">
        <v>1</v>
      </c>
      <c r="AO69" s="62">
        <v>1</v>
      </c>
      <c r="AP69" s="59"/>
      <c r="AQ69" s="59"/>
      <c r="AR69" s="59"/>
      <c r="AS69" s="62">
        <v>1</v>
      </c>
      <c r="AT69" s="62">
        <v>1</v>
      </c>
      <c r="AU69" s="59"/>
      <c r="AV69" s="59"/>
      <c r="AW69" s="59"/>
      <c r="AX69" s="62">
        <v>1</v>
      </c>
      <c r="AY69" s="62">
        <v>1</v>
      </c>
      <c r="AZ69" s="59"/>
      <c r="BA69" s="59"/>
      <c r="BB69" s="59"/>
      <c r="BC69" s="62">
        <v>1</v>
      </c>
      <c r="BD69" s="62">
        <v>1</v>
      </c>
      <c r="BE69" s="59"/>
      <c r="BF69" s="59"/>
      <c r="BG69" s="59"/>
      <c r="BH69" s="62">
        <v>1</v>
      </c>
      <c r="BI69" s="62">
        <v>1</v>
      </c>
      <c r="BJ69" s="59"/>
      <c r="BK69" s="59"/>
      <c r="BL69" s="59"/>
      <c r="BM69" s="62">
        <v>1</v>
      </c>
      <c r="BN69" s="62">
        <v>1</v>
      </c>
      <c r="BO69" s="59"/>
      <c r="BP69" s="59"/>
      <c r="BQ69" s="59"/>
      <c r="BR69" s="62">
        <v>0</v>
      </c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76"/>
    </row>
    <row r="70" spans="6:100" ht="14.4" x14ac:dyDescent="0.2">
      <c r="F70" s="34"/>
      <c r="G70" s="30"/>
      <c r="H70" s="30"/>
      <c r="I70" s="30"/>
      <c r="J70" s="30"/>
      <c r="K70" s="30"/>
      <c r="L70" s="30"/>
      <c r="M70" s="30"/>
      <c r="N70" s="30"/>
      <c r="O70" s="51" t="s">
        <v>61</v>
      </c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62">
        <v>0</v>
      </c>
      <c r="BO70" s="59"/>
      <c r="BP70" s="59"/>
      <c r="BQ70" s="59">
        <v>-2</v>
      </c>
      <c r="BR70" s="62">
        <v>0</v>
      </c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76"/>
    </row>
    <row r="71" spans="6:100" ht="14.4" x14ac:dyDescent="0.2">
      <c r="F71" s="34"/>
      <c r="G71" s="30"/>
      <c r="H71" s="30"/>
      <c r="I71" s="30"/>
      <c r="J71" s="30"/>
      <c r="K71" s="30"/>
      <c r="L71" s="30"/>
      <c r="M71" s="50" t="s">
        <v>181</v>
      </c>
      <c r="N71" s="50" t="s">
        <v>182</v>
      </c>
      <c r="O71" s="51" t="s">
        <v>61</v>
      </c>
      <c r="P71" s="62">
        <v>0</v>
      </c>
      <c r="Q71" s="62">
        <v>3</v>
      </c>
      <c r="R71" s="59"/>
      <c r="S71" s="59"/>
      <c r="T71" s="62">
        <v>3</v>
      </c>
      <c r="U71" s="62">
        <v>3</v>
      </c>
      <c r="V71" s="59"/>
      <c r="W71" s="59"/>
      <c r="X71" s="59"/>
      <c r="Y71" s="62">
        <v>3</v>
      </c>
      <c r="Z71" s="62">
        <v>3</v>
      </c>
      <c r="AA71" s="59"/>
      <c r="AB71" s="59"/>
      <c r="AC71" s="59"/>
      <c r="AD71" s="62">
        <v>3</v>
      </c>
      <c r="AE71" s="62">
        <v>3</v>
      </c>
      <c r="AF71" s="59"/>
      <c r="AG71" s="59"/>
      <c r="AH71" s="59"/>
      <c r="AI71" s="62">
        <v>3</v>
      </c>
      <c r="AJ71" s="62">
        <v>3</v>
      </c>
      <c r="AK71" s="59"/>
      <c r="AL71" s="59"/>
      <c r="AM71" s="59"/>
      <c r="AN71" s="62">
        <v>3</v>
      </c>
      <c r="AO71" s="62">
        <v>3</v>
      </c>
      <c r="AP71" s="59"/>
      <c r="AQ71" s="59"/>
      <c r="AR71" s="59"/>
      <c r="AS71" s="62">
        <v>3</v>
      </c>
      <c r="AT71" s="62">
        <v>3</v>
      </c>
      <c r="AU71" s="59"/>
      <c r="AV71" s="59"/>
      <c r="AW71" s="59"/>
      <c r="AX71" s="62">
        <v>3</v>
      </c>
      <c r="AY71" s="62">
        <v>3</v>
      </c>
      <c r="AZ71" s="59"/>
      <c r="BA71" s="59"/>
      <c r="BB71" s="59"/>
      <c r="BC71" s="62">
        <v>3</v>
      </c>
      <c r="BD71" s="62">
        <v>3</v>
      </c>
      <c r="BE71" s="59"/>
      <c r="BF71" s="59"/>
      <c r="BG71" s="59"/>
      <c r="BH71" s="62">
        <v>3</v>
      </c>
      <c r="BI71" s="62">
        <v>3</v>
      </c>
      <c r="BJ71" s="59"/>
      <c r="BK71" s="59"/>
      <c r="BL71" s="59"/>
      <c r="BM71" s="62">
        <v>3</v>
      </c>
      <c r="BN71" s="62">
        <v>3</v>
      </c>
      <c r="BO71" s="59"/>
      <c r="BP71" s="59"/>
      <c r="BQ71" s="59"/>
      <c r="BR71" s="62">
        <v>3</v>
      </c>
      <c r="BS71" s="62">
        <v>3</v>
      </c>
      <c r="BT71" s="59"/>
      <c r="BU71" s="59"/>
      <c r="BV71" s="59"/>
      <c r="BW71" s="62">
        <v>3</v>
      </c>
      <c r="BX71" s="62">
        <v>3</v>
      </c>
      <c r="BY71" s="59"/>
      <c r="BZ71" s="59"/>
      <c r="CA71" s="59"/>
      <c r="CB71" s="62">
        <v>3</v>
      </c>
      <c r="CC71" s="62">
        <v>3</v>
      </c>
      <c r="CD71" s="59"/>
      <c r="CE71" s="59"/>
      <c r="CF71" s="59"/>
      <c r="CG71" s="62">
        <v>3</v>
      </c>
      <c r="CH71" s="62">
        <v>3</v>
      </c>
      <c r="CI71" s="59"/>
      <c r="CJ71" s="59"/>
      <c r="CK71" s="59"/>
      <c r="CL71" s="62">
        <v>3</v>
      </c>
      <c r="CM71" s="62">
        <v>3</v>
      </c>
      <c r="CN71" s="59"/>
      <c r="CO71" s="59"/>
      <c r="CP71" s="59"/>
      <c r="CQ71" s="62">
        <v>3</v>
      </c>
      <c r="CR71" s="62">
        <v>3</v>
      </c>
      <c r="CS71" s="59"/>
      <c r="CT71" s="59"/>
      <c r="CU71" s="59"/>
      <c r="CV71" s="64">
        <v>0</v>
      </c>
    </row>
    <row r="72" spans="6:100" ht="14.4" x14ac:dyDescent="0.2">
      <c r="F72" s="34"/>
      <c r="G72" s="30"/>
      <c r="H72" s="30"/>
      <c r="I72" s="30"/>
      <c r="J72" s="30"/>
      <c r="K72" s="30"/>
      <c r="L72" s="30"/>
      <c r="M72" s="50" t="s">
        <v>154</v>
      </c>
      <c r="N72" s="50" t="s">
        <v>155</v>
      </c>
      <c r="O72" s="51" t="s">
        <v>61</v>
      </c>
      <c r="P72" s="61">
        <v>0</v>
      </c>
      <c r="Q72" s="61">
        <v>1</v>
      </c>
      <c r="R72" s="59"/>
      <c r="S72" s="59"/>
      <c r="T72" s="61">
        <v>1</v>
      </c>
      <c r="U72" s="61">
        <v>1</v>
      </c>
      <c r="V72" s="59"/>
      <c r="W72" s="59"/>
      <c r="X72" s="59"/>
      <c r="Y72" s="61">
        <v>1</v>
      </c>
      <c r="Z72" s="61">
        <v>1</v>
      </c>
      <c r="AA72" s="59"/>
      <c r="AB72" s="59"/>
      <c r="AC72" s="59"/>
      <c r="AD72" s="61">
        <v>1</v>
      </c>
      <c r="AE72" s="61">
        <v>1</v>
      </c>
      <c r="AF72" s="59"/>
      <c r="AG72" s="59"/>
      <c r="AH72" s="59"/>
      <c r="AI72" s="61">
        <v>1</v>
      </c>
      <c r="AJ72" s="61">
        <v>1</v>
      </c>
      <c r="AK72" s="59"/>
      <c r="AL72" s="59"/>
      <c r="AM72" s="59"/>
      <c r="AN72" s="61">
        <v>1</v>
      </c>
      <c r="AO72" s="61">
        <v>1</v>
      </c>
      <c r="AP72" s="59"/>
      <c r="AQ72" s="59"/>
      <c r="AR72" s="59"/>
      <c r="AS72" s="61">
        <v>1</v>
      </c>
      <c r="AT72" s="61">
        <v>1</v>
      </c>
      <c r="AU72" s="59"/>
      <c r="AV72" s="59"/>
      <c r="AW72" s="59"/>
      <c r="AX72" s="61">
        <v>1</v>
      </c>
      <c r="AY72" s="61">
        <v>1</v>
      </c>
      <c r="AZ72" s="59"/>
      <c r="BA72" s="59"/>
      <c r="BB72" s="59"/>
      <c r="BC72" s="61">
        <v>1</v>
      </c>
      <c r="BD72" s="61">
        <v>1</v>
      </c>
      <c r="BE72" s="59"/>
      <c r="BF72" s="59"/>
      <c r="BG72" s="59"/>
      <c r="BH72" s="61">
        <v>1</v>
      </c>
      <c r="BI72" s="61">
        <v>1</v>
      </c>
      <c r="BJ72" s="59"/>
      <c r="BK72" s="59"/>
      <c r="BL72" s="59"/>
      <c r="BM72" s="61">
        <v>1</v>
      </c>
      <c r="BN72" s="61">
        <v>1</v>
      </c>
      <c r="BO72" s="59"/>
      <c r="BP72" s="59"/>
      <c r="BQ72" s="59"/>
      <c r="BR72" s="61">
        <v>1</v>
      </c>
      <c r="BS72" s="61">
        <v>1</v>
      </c>
      <c r="BT72" s="59"/>
      <c r="BU72" s="59"/>
      <c r="BV72" s="59"/>
      <c r="BW72" s="61">
        <v>1</v>
      </c>
      <c r="BX72" s="61">
        <v>1</v>
      </c>
      <c r="BY72" s="59"/>
      <c r="BZ72" s="59"/>
      <c r="CA72" s="59"/>
      <c r="CB72" s="61">
        <v>1</v>
      </c>
      <c r="CC72" s="61">
        <v>1</v>
      </c>
      <c r="CD72" s="59"/>
      <c r="CE72" s="59"/>
      <c r="CF72" s="59"/>
      <c r="CG72" s="61">
        <v>1</v>
      </c>
      <c r="CH72" s="61">
        <v>1</v>
      </c>
      <c r="CI72" s="59"/>
      <c r="CJ72" s="59"/>
      <c r="CK72" s="59"/>
      <c r="CL72" s="61">
        <v>1</v>
      </c>
      <c r="CM72" s="61">
        <v>1</v>
      </c>
      <c r="CN72" s="59"/>
      <c r="CO72" s="59"/>
      <c r="CP72" s="59"/>
      <c r="CQ72" s="61">
        <v>1</v>
      </c>
      <c r="CR72" s="61">
        <v>1</v>
      </c>
      <c r="CS72" s="59"/>
      <c r="CT72" s="59"/>
      <c r="CU72" s="59"/>
      <c r="CV72" s="63">
        <v>0</v>
      </c>
    </row>
    <row r="73" spans="6:100" ht="14.4" x14ac:dyDescent="0.2">
      <c r="F73" s="34"/>
      <c r="G73" s="30"/>
      <c r="H73" s="30"/>
      <c r="I73" s="30"/>
      <c r="J73" s="30"/>
      <c r="K73" s="30"/>
      <c r="L73" s="30"/>
      <c r="M73" s="50" t="s">
        <v>139</v>
      </c>
      <c r="N73" s="50" t="s">
        <v>140</v>
      </c>
      <c r="O73" s="51" t="s">
        <v>61</v>
      </c>
      <c r="P73" s="62">
        <v>0</v>
      </c>
      <c r="Q73" s="62">
        <v>1</v>
      </c>
      <c r="R73" s="59"/>
      <c r="S73" s="59"/>
      <c r="T73" s="62">
        <v>1</v>
      </c>
      <c r="U73" s="62">
        <v>1</v>
      </c>
      <c r="V73" s="59"/>
      <c r="W73" s="59"/>
      <c r="X73" s="59"/>
      <c r="Y73" s="62">
        <v>1</v>
      </c>
      <c r="Z73" s="62">
        <v>1</v>
      </c>
      <c r="AA73" s="59"/>
      <c r="AB73" s="59"/>
      <c r="AC73" s="59"/>
      <c r="AD73" s="62">
        <v>1</v>
      </c>
      <c r="AE73" s="62">
        <v>1</v>
      </c>
      <c r="AF73" s="59"/>
      <c r="AG73" s="59"/>
      <c r="AH73" s="59"/>
      <c r="AI73" s="62">
        <v>1</v>
      </c>
      <c r="AJ73" s="62">
        <v>1</v>
      </c>
      <c r="AK73" s="59"/>
      <c r="AL73" s="59"/>
      <c r="AM73" s="59"/>
      <c r="AN73" s="62">
        <v>1</v>
      </c>
      <c r="AO73" s="62">
        <v>1</v>
      </c>
      <c r="AP73" s="59"/>
      <c r="AQ73" s="59"/>
      <c r="AR73" s="59"/>
      <c r="AS73" s="62">
        <v>1</v>
      </c>
      <c r="AT73" s="62">
        <v>1</v>
      </c>
      <c r="AU73" s="59"/>
      <c r="AV73" s="59"/>
      <c r="AW73" s="59"/>
      <c r="AX73" s="62">
        <v>1</v>
      </c>
      <c r="AY73" s="62">
        <v>1</v>
      </c>
      <c r="AZ73" s="59"/>
      <c r="BA73" s="59"/>
      <c r="BB73" s="59"/>
      <c r="BC73" s="62">
        <v>1</v>
      </c>
      <c r="BD73" s="62">
        <v>1</v>
      </c>
      <c r="BE73" s="59"/>
      <c r="BF73" s="59"/>
      <c r="BG73" s="59"/>
      <c r="BH73" s="62">
        <v>1</v>
      </c>
      <c r="BI73" s="62">
        <v>1</v>
      </c>
      <c r="BJ73" s="59"/>
      <c r="BK73" s="59"/>
      <c r="BL73" s="59"/>
      <c r="BM73" s="62">
        <v>1</v>
      </c>
      <c r="BN73" s="62">
        <v>1</v>
      </c>
      <c r="BO73" s="59"/>
      <c r="BP73" s="59"/>
      <c r="BQ73" s="59"/>
      <c r="BR73" s="62">
        <v>1</v>
      </c>
      <c r="BS73" s="62">
        <v>1</v>
      </c>
      <c r="BT73" s="59"/>
      <c r="BU73" s="59"/>
      <c r="BV73" s="59"/>
      <c r="BW73" s="62">
        <v>1</v>
      </c>
      <c r="BX73" s="62">
        <v>1</v>
      </c>
      <c r="BY73" s="59"/>
      <c r="BZ73" s="59"/>
      <c r="CA73" s="59"/>
      <c r="CB73" s="62">
        <v>1</v>
      </c>
      <c r="CC73" s="62">
        <v>1</v>
      </c>
      <c r="CD73" s="59"/>
      <c r="CE73" s="59"/>
      <c r="CF73" s="59"/>
      <c r="CG73" s="62">
        <v>1</v>
      </c>
      <c r="CH73" s="62">
        <v>1</v>
      </c>
      <c r="CI73" s="59"/>
      <c r="CJ73" s="59"/>
      <c r="CK73" s="59"/>
      <c r="CL73" s="62">
        <v>1</v>
      </c>
      <c r="CM73" s="62">
        <v>1</v>
      </c>
      <c r="CN73" s="59"/>
      <c r="CO73" s="59"/>
      <c r="CP73" s="59"/>
      <c r="CQ73" s="62">
        <v>1</v>
      </c>
      <c r="CR73" s="62">
        <v>1</v>
      </c>
      <c r="CS73" s="59"/>
      <c r="CT73" s="59"/>
      <c r="CU73" s="59"/>
      <c r="CV73" s="64">
        <v>0</v>
      </c>
    </row>
    <row r="74" spans="6:100" ht="14.4" x14ac:dyDescent="0.2">
      <c r="F74" s="34"/>
      <c r="G74" s="30"/>
      <c r="H74" s="30"/>
      <c r="I74" s="30"/>
      <c r="J74" s="30"/>
      <c r="K74" s="30"/>
      <c r="L74" s="30"/>
      <c r="M74" s="50" t="s">
        <v>141</v>
      </c>
      <c r="N74" s="50" t="s">
        <v>142</v>
      </c>
      <c r="O74" s="51" t="s">
        <v>61</v>
      </c>
      <c r="P74" s="61">
        <v>0</v>
      </c>
      <c r="Q74" s="61">
        <v>6</v>
      </c>
      <c r="R74" s="59"/>
      <c r="S74" s="59"/>
      <c r="T74" s="61">
        <v>6</v>
      </c>
      <c r="U74" s="61">
        <v>6</v>
      </c>
      <c r="V74" s="59"/>
      <c r="W74" s="59"/>
      <c r="X74" s="59"/>
      <c r="Y74" s="61">
        <v>6</v>
      </c>
      <c r="Z74" s="61">
        <v>6</v>
      </c>
      <c r="AA74" s="59"/>
      <c r="AB74" s="59"/>
      <c r="AC74" s="59"/>
      <c r="AD74" s="61">
        <v>6</v>
      </c>
      <c r="AE74" s="61">
        <v>6</v>
      </c>
      <c r="AF74" s="59"/>
      <c r="AG74" s="59"/>
      <c r="AH74" s="59"/>
      <c r="AI74" s="61">
        <v>6</v>
      </c>
      <c r="AJ74" s="61">
        <v>6</v>
      </c>
      <c r="AK74" s="59"/>
      <c r="AL74" s="59"/>
      <c r="AM74" s="59"/>
      <c r="AN74" s="61">
        <v>6</v>
      </c>
      <c r="AO74" s="61">
        <v>6</v>
      </c>
      <c r="AP74" s="59"/>
      <c r="AQ74" s="59"/>
      <c r="AR74" s="59"/>
      <c r="AS74" s="61">
        <v>6</v>
      </c>
      <c r="AT74" s="61">
        <v>6</v>
      </c>
      <c r="AU74" s="59"/>
      <c r="AV74" s="59"/>
      <c r="AW74" s="59"/>
      <c r="AX74" s="61">
        <v>6</v>
      </c>
      <c r="AY74" s="61">
        <v>6</v>
      </c>
      <c r="AZ74" s="59"/>
      <c r="BA74" s="59"/>
      <c r="BB74" s="59"/>
      <c r="BC74" s="61">
        <v>6</v>
      </c>
      <c r="BD74" s="61">
        <v>6</v>
      </c>
      <c r="BE74" s="59"/>
      <c r="BF74" s="59"/>
      <c r="BG74" s="59"/>
      <c r="BH74" s="61">
        <v>6</v>
      </c>
      <c r="BI74" s="61">
        <v>6</v>
      </c>
      <c r="BJ74" s="59"/>
      <c r="BK74" s="59"/>
      <c r="BL74" s="59"/>
      <c r="BM74" s="61">
        <v>6</v>
      </c>
      <c r="BN74" s="61">
        <v>6</v>
      </c>
      <c r="BO74" s="59"/>
      <c r="BP74" s="59"/>
      <c r="BQ74" s="59"/>
      <c r="BR74" s="61">
        <v>6</v>
      </c>
      <c r="BS74" s="61">
        <v>6</v>
      </c>
      <c r="BT74" s="59"/>
      <c r="BU74" s="59"/>
      <c r="BV74" s="59"/>
      <c r="BW74" s="61">
        <v>6</v>
      </c>
      <c r="BX74" s="61">
        <v>6</v>
      </c>
      <c r="BY74" s="59"/>
      <c r="BZ74" s="59"/>
      <c r="CA74" s="59"/>
      <c r="CB74" s="61">
        <v>6</v>
      </c>
      <c r="CC74" s="61">
        <v>6</v>
      </c>
      <c r="CD74" s="59"/>
      <c r="CE74" s="59"/>
      <c r="CF74" s="59"/>
      <c r="CG74" s="61">
        <v>6</v>
      </c>
      <c r="CH74" s="61">
        <v>6</v>
      </c>
      <c r="CI74" s="59"/>
      <c r="CJ74" s="59"/>
      <c r="CK74" s="59"/>
      <c r="CL74" s="61">
        <v>6</v>
      </c>
      <c r="CM74" s="61">
        <v>6</v>
      </c>
      <c r="CN74" s="59"/>
      <c r="CO74" s="59"/>
      <c r="CP74" s="59"/>
      <c r="CQ74" s="61">
        <v>6</v>
      </c>
      <c r="CR74" s="61">
        <v>6</v>
      </c>
      <c r="CS74" s="59"/>
      <c r="CT74" s="59"/>
      <c r="CU74" s="59"/>
      <c r="CV74" s="63">
        <v>0</v>
      </c>
    </row>
    <row r="75" spans="6:100" ht="14.4" x14ac:dyDescent="0.2">
      <c r="F75" s="34"/>
      <c r="G75" s="30"/>
      <c r="H75" s="30"/>
      <c r="I75" s="30"/>
      <c r="J75" s="30"/>
      <c r="K75" s="30"/>
      <c r="L75" s="30"/>
      <c r="M75" s="50" t="s">
        <v>156</v>
      </c>
      <c r="N75" s="50" t="s">
        <v>157</v>
      </c>
      <c r="O75" s="51" t="s">
        <v>61</v>
      </c>
      <c r="P75" s="62">
        <v>0</v>
      </c>
      <c r="Q75" s="62">
        <v>10</v>
      </c>
      <c r="R75" s="59"/>
      <c r="S75" s="59"/>
      <c r="T75" s="62">
        <v>10</v>
      </c>
      <c r="U75" s="62">
        <v>10</v>
      </c>
      <c r="V75" s="59"/>
      <c r="W75" s="59"/>
      <c r="X75" s="59"/>
      <c r="Y75" s="62">
        <v>10</v>
      </c>
      <c r="Z75" s="62">
        <v>10</v>
      </c>
      <c r="AA75" s="59"/>
      <c r="AB75" s="59"/>
      <c r="AC75" s="59"/>
      <c r="AD75" s="62">
        <v>10</v>
      </c>
      <c r="AE75" s="62">
        <v>10</v>
      </c>
      <c r="AF75" s="59"/>
      <c r="AG75" s="59"/>
      <c r="AH75" s="59"/>
      <c r="AI75" s="62">
        <v>10</v>
      </c>
      <c r="AJ75" s="62">
        <v>10</v>
      </c>
      <c r="AK75" s="59"/>
      <c r="AL75" s="59"/>
      <c r="AM75" s="59"/>
      <c r="AN75" s="62">
        <v>10</v>
      </c>
      <c r="AO75" s="62">
        <v>10</v>
      </c>
      <c r="AP75" s="59"/>
      <c r="AQ75" s="59"/>
      <c r="AR75" s="59"/>
      <c r="AS75" s="62">
        <v>10</v>
      </c>
      <c r="AT75" s="62">
        <v>10</v>
      </c>
      <c r="AU75" s="59"/>
      <c r="AV75" s="59"/>
      <c r="AW75" s="59"/>
      <c r="AX75" s="62">
        <v>10</v>
      </c>
      <c r="AY75" s="62">
        <v>10</v>
      </c>
      <c r="AZ75" s="59"/>
      <c r="BA75" s="59"/>
      <c r="BB75" s="59"/>
      <c r="BC75" s="62">
        <v>10</v>
      </c>
      <c r="BD75" s="62">
        <v>10</v>
      </c>
      <c r="BE75" s="59"/>
      <c r="BF75" s="59"/>
      <c r="BG75" s="59"/>
      <c r="BH75" s="62">
        <v>10</v>
      </c>
      <c r="BI75" s="62">
        <v>10</v>
      </c>
      <c r="BJ75" s="59"/>
      <c r="BK75" s="59"/>
      <c r="BL75" s="59"/>
      <c r="BM75" s="62">
        <v>10</v>
      </c>
      <c r="BN75" s="62">
        <v>10</v>
      </c>
      <c r="BO75" s="59"/>
      <c r="BP75" s="59"/>
      <c r="BQ75" s="59"/>
      <c r="BR75" s="62">
        <v>10</v>
      </c>
      <c r="BS75" s="62">
        <v>10</v>
      </c>
      <c r="BT75" s="59"/>
      <c r="BU75" s="59"/>
      <c r="BV75" s="59"/>
      <c r="BW75" s="62">
        <v>10</v>
      </c>
      <c r="BX75" s="62">
        <v>10</v>
      </c>
      <c r="BY75" s="59"/>
      <c r="BZ75" s="59"/>
      <c r="CA75" s="59"/>
      <c r="CB75" s="62">
        <v>10</v>
      </c>
      <c r="CC75" s="62">
        <v>10</v>
      </c>
      <c r="CD75" s="59"/>
      <c r="CE75" s="59"/>
      <c r="CF75" s="59"/>
      <c r="CG75" s="62">
        <v>10</v>
      </c>
      <c r="CH75" s="62">
        <v>10</v>
      </c>
      <c r="CI75" s="59"/>
      <c r="CJ75" s="59"/>
      <c r="CK75" s="59"/>
      <c r="CL75" s="62">
        <v>10</v>
      </c>
      <c r="CM75" s="62">
        <v>10</v>
      </c>
      <c r="CN75" s="59"/>
      <c r="CO75" s="59"/>
      <c r="CP75" s="59"/>
      <c r="CQ75" s="62">
        <v>10</v>
      </c>
      <c r="CR75" s="62">
        <v>10</v>
      </c>
      <c r="CS75" s="59"/>
      <c r="CT75" s="59"/>
      <c r="CU75" s="59"/>
      <c r="CV75" s="64">
        <v>0</v>
      </c>
    </row>
    <row r="76" spans="6:100" ht="14.4" x14ac:dyDescent="0.2">
      <c r="F76" s="34"/>
      <c r="G76" s="30"/>
      <c r="H76" s="30"/>
      <c r="I76" s="30"/>
      <c r="J76" s="30"/>
      <c r="K76" s="30"/>
      <c r="L76" s="30"/>
      <c r="M76" s="50" t="s">
        <v>145</v>
      </c>
      <c r="N76" s="50" t="s">
        <v>146</v>
      </c>
      <c r="O76" s="51" t="s">
        <v>61</v>
      </c>
      <c r="P76" s="62">
        <v>0</v>
      </c>
      <c r="Q76" s="62">
        <v>96</v>
      </c>
      <c r="R76" s="59"/>
      <c r="S76" s="59"/>
      <c r="T76" s="62">
        <v>96</v>
      </c>
      <c r="U76" s="62">
        <v>96</v>
      </c>
      <c r="V76" s="59"/>
      <c r="W76" s="59"/>
      <c r="X76" s="59"/>
      <c r="Y76" s="62">
        <v>96</v>
      </c>
      <c r="Z76" s="62">
        <v>96</v>
      </c>
      <c r="AA76" s="59"/>
      <c r="AB76" s="59"/>
      <c r="AC76" s="59"/>
      <c r="AD76" s="62">
        <v>96</v>
      </c>
      <c r="AE76" s="62">
        <v>96</v>
      </c>
      <c r="AF76" s="59"/>
      <c r="AG76" s="59"/>
      <c r="AH76" s="59"/>
      <c r="AI76" s="62">
        <v>96</v>
      </c>
      <c r="AJ76" s="62">
        <v>96</v>
      </c>
      <c r="AK76" s="59"/>
      <c r="AL76" s="59"/>
      <c r="AM76" s="59"/>
      <c r="AN76" s="62">
        <v>96</v>
      </c>
      <c r="AO76" s="62">
        <v>96</v>
      </c>
      <c r="AP76" s="59"/>
      <c r="AQ76" s="59"/>
      <c r="AR76" s="59"/>
      <c r="AS76" s="62">
        <v>96</v>
      </c>
      <c r="AT76" s="62">
        <v>96</v>
      </c>
      <c r="AU76" s="59"/>
      <c r="AV76" s="59"/>
      <c r="AW76" s="59"/>
      <c r="AX76" s="62">
        <v>96</v>
      </c>
      <c r="AY76" s="62">
        <v>96</v>
      </c>
      <c r="AZ76" s="59"/>
      <c r="BA76" s="59"/>
      <c r="BB76" s="59"/>
      <c r="BC76" s="62">
        <v>96</v>
      </c>
      <c r="BD76" s="62">
        <v>96</v>
      </c>
      <c r="BE76" s="59"/>
      <c r="BF76" s="59"/>
      <c r="BG76" s="59"/>
      <c r="BH76" s="62">
        <v>96</v>
      </c>
      <c r="BI76" s="62">
        <v>96</v>
      </c>
      <c r="BJ76" s="59"/>
      <c r="BK76" s="59"/>
      <c r="BL76" s="59"/>
      <c r="BM76" s="62">
        <v>96</v>
      </c>
      <c r="BN76" s="62">
        <v>96</v>
      </c>
      <c r="BO76" s="59"/>
      <c r="BP76" s="59"/>
      <c r="BQ76" s="59"/>
      <c r="BR76" s="62">
        <v>96</v>
      </c>
      <c r="BS76" s="62">
        <v>96</v>
      </c>
      <c r="BT76" s="59"/>
      <c r="BU76" s="59"/>
      <c r="BV76" s="59"/>
      <c r="BW76" s="62">
        <v>96</v>
      </c>
      <c r="BX76" s="62">
        <v>96</v>
      </c>
      <c r="BY76" s="59"/>
      <c r="BZ76" s="59"/>
      <c r="CA76" s="59"/>
      <c r="CB76" s="62">
        <v>96</v>
      </c>
      <c r="CC76" s="62">
        <v>96</v>
      </c>
      <c r="CD76" s="59"/>
      <c r="CE76" s="59"/>
      <c r="CF76" s="59"/>
      <c r="CG76" s="62">
        <v>96</v>
      </c>
      <c r="CH76" s="62">
        <v>96</v>
      </c>
      <c r="CI76" s="59"/>
      <c r="CJ76" s="59"/>
      <c r="CK76" s="59"/>
      <c r="CL76" s="62">
        <v>96</v>
      </c>
      <c r="CM76" s="62">
        <v>96</v>
      </c>
      <c r="CN76" s="59"/>
      <c r="CO76" s="59"/>
      <c r="CP76" s="59"/>
      <c r="CQ76" s="62">
        <v>96</v>
      </c>
      <c r="CR76" s="62">
        <v>96</v>
      </c>
      <c r="CS76" s="59"/>
      <c r="CT76" s="59"/>
      <c r="CU76" s="59"/>
      <c r="CV76" s="64">
        <v>0</v>
      </c>
    </row>
    <row r="77" spans="6:100" ht="14.4" x14ac:dyDescent="0.2">
      <c r="F77" s="34"/>
      <c r="G77" s="30"/>
      <c r="H77" s="30"/>
      <c r="I77" s="30"/>
      <c r="J77" s="30"/>
      <c r="K77" s="30"/>
      <c r="L77" s="30"/>
      <c r="M77" s="50" t="s">
        <v>158</v>
      </c>
      <c r="N77" s="50" t="s">
        <v>159</v>
      </c>
      <c r="O77" s="51" t="s">
        <v>61</v>
      </c>
      <c r="P77" s="62">
        <v>0</v>
      </c>
      <c r="Q77" s="62">
        <v>10</v>
      </c>
      <c r="R77" s="59"/>
      <c r="S77" s="59"/>
      <c r="T77" s="62">
        <v>10</v>
      </c>
      <c r="U77" s="62">
        <v>10</v>
      </c>
      <c r="V77" s="59"/>
      <c r="W77" s="59"/>
      <c r="X77" s="59"/>
      <c r="Y77" s="62">
        <v>10</v>
      </c>
      <c r="Z77" s="62">
        <v>10</v>
      </c>
      <c r="AA77" s="59"/>
      <c r="AB77" s="59"/>
      <c r="AC77" s="59"/>
      <c r="AD77" s="62">
        <v>10</v>
      </c>
      <c r="AE77" s="62">
        <v>10</v>
      </c>
      <c r="AF77" s="59"/>
      <c r="AG77" s="59"/>
      <c r="AH77" s="59"/>
      <c r="AI77" s="62">
        <v>10</v>
      </c>
      <c r="AJ77" s="62">
        <v>10</v>
      </c>
      <c r="AK77" s="59"/>
      <c r="AL77" s="59"/>
      <c r="AM77" s="59"/>
      <c r="AN77" s="62">
        <v>10</v>
      </c>
      <c r="AO77" s="62">
        <v>10</v>
      </c>
      <c r="AP77" s="59"/>
      <c r="AQ77" s="59"/>
      <c r="AR77" s="59"/>
      <c r="AS77" s="62">
        <v>10</v>
      </c>
      <c r="AT77" s="62">
        <v>10</v>
      </c>
      <c r="AU77" s="59"/>
      <c r="AV77" s="59"/>
      <c r="AW77" s="59"/>
      <c r="AX77" s="62">
        <v>10</v>
      </c>
      <c r="AY77" s="62">
        <v>10</v>
      </c>
      <c r="AZ77" s="59"/>
      <c r="BA77" s="59"/>
      <c r="BB77" s="59"/>
      <c r="BC77" s="62">
        <v>10</v>
      </c>
      <c r="BD77" s="62">
        <v>10</v>
      </c>
      <c r="BE77" s="59"/>
      <c r="BF77" s="59"/>
      <c r="BG77" s="59"/>
      <c r="BH77" s="62">
        <v>10</v>
      </c>
      <c r="BI77" s="62">
        <v>10</v>
      </c>
      <c r="BJ77" s="59"/>
      <c r="BK77" s="59"/>
      <c r="BL77" s="59"/>
      <c r="BM77" s="62">
        <v>10</v>
      </c>
      <c r="BN77" s="62">
        <v>10</v>
      </c>
      <c r="BO77" s="59"/>
      <c r="BP77" s="59"/>
      <c r="BQ77" s="59"/>
      <c r="BR77" s="62">
        <v>10</v>
      </c>
      <c r="BS77" s="62">
        <v>10</v>
      </c>
      <c r="BT77" s="59"/>
      <c r="BU77" s="59"/>
      <c r="BV77" s="59"/>
      <c r="BW77" s="62">
        <v>10</v>
      </c>
      <c r="BX77" s="62">
        <v>10</v>
      </c>
      <c r="BY77" s="59"/>
      <c r="BZ77" s="59"/>
      <c r="CA77" s="59"/>
      <c r="CB77" s="62">
        <v>10</v>
      </c>
      <c r="CC77" s="62">
        <v>10</v>
      </c>
      <c r="CD77" s="59"/>
      <c r="CE77" s="59"/>
      <c r="CF77" s="59"/>
      <c r="CG77" s="62">
        <v>10</v>
      </c>
      <c r="CH77" s="62">
        <v>10</v>
      </c>
      <c r="CI77" s="59"/>
      <c r="CJ77" s="59"/>
      <c r="CK77" s="59"/>
      <c r="CL77" s="62">
        <v>10</v>
      </c>
      <c r="CM77" s="62">
        <v>10</v>
      </c>
      <c r="CN77" s="59"/>
      <c r="CO77" s="59"/>
      <c r="CP77" s="59"/>
      <c r="CQ77" s="62">
        <v>10</v>
      </c>
      <c r="CR77" s="62">
        <v>10</v>
      </c>
      <c r="CS77" s="59"/>
      <c r="CT77" s="59"/>
      <c r="CU77" s="59"/>
      <c r="CV77" s="64">
        <v>0</v>
      </c>
    </row>
    <row r="78" spans="6:100" ht="14.4" x14ac:dyDescent="0.2">
      <c r="F78" s="34"/>
      <c r="G78" s="30"/>
      <c r="H78" s="30"/>
      <c r="I78" s="30"/>
      <c r="J78" s="30"/>
      <c r="K78" s="30"/>
      <c r="L78" s="30"/>
      <c r="M78" s="50" t="s">
        <v>160</v>
      </c>
      <c r="N78" s="50" t="s">
        <v>161</v>
      </c>
      <c r="O78" s="51" t="s">
        <v>180</v>
      </c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62">
        <v>0</v>
      </c>
      <c r="BO78" s="59"/>
      <c r="BP78" s="59"/>
      <c r="BQ78" s="59">
        <v>1</v>
      </c>
      <c r="BR78" s="62">
        <v>1</v>
      </c>
      <c r="BS78" s="62">
        <v>1</v>
      </c>
      <c r="BT78" s="59"/>
      <c r="BU78" s="59"/>
      <c r="BV78" s="59"/>
      <c r="BW78" s="62">
        <v>1</v>
      </c>
      <c r="BX78" s="62">
        <v>1</v>
      </c>
      <c r="BY78" s="59"/>
      <c r="BZ78" s="59"/>
      <c r="CA78" s="59"/>
      <c r="CB78" s="62">
        <v>1</v>
      </c>
      <c r="CC78" s="62">
        <v>1</v>
      </c>
      <c r="CD78" s="59"/>
      <c r="CE78" s="59"/>
      <c r="CF78" s="59"/>
      <c r="CG78" s="62">
        <v>1</v>
      </c>
      <c r="CH78" s="62">
        <v>1</v>
      </c>
      <c r="CI78" s="59"/>
      <c r="CJ78" s="59"/>
      <c r="CK78" s="59"/>
      <c r="CL78" s="62">
        <v>1</v>
      </c>
      <c r="CM78" s="62">
        <v>1</v>
      </c>
      <c r="CN78" s="59"/>
      <c r="CO78" s="59"/>
      <c r="CP78" s="59"/>
      <c r="CQ78" s="62">
        <v>1</v>
      </c>
      <c r="CR78" s="62">
        <v>1</v>
      </c>
      <c r="CS78" s="59"/>
      <c r="CT78" s="59"/>
      <c r="CU78" s="59"/>
      <c r="CV78" s="64">
        <v>0</v>
      </c>
    </row>
    <row r="79" spans="6:100" ht="14.4" x14ac:dyDescent="0.2">
      <c r="F79" s="35"/>
      <c r="G79" s="32"/>
      <c r="H79" s="32"/>
      <c r="I79" s="32"/>
      <c r="J79" s="32"/>
      <c r="K79" s="32"/>
      <c r="L79" s="32"/>
      <c r="M79" s="32"/>
      <c r="N79" s="32"/>
      <c r="O79" s="53" t="s">
        <v>68</v>
      </c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80">
        <v>0</v>
      </c>
      <c r="BO79" s="60"/>
      <c r="BP79" s="60"/>
      <c r="BQ79" s="60">
        <v>1</v>
      </c>
      <c r="BR79" s="80">
        <v>1</v>
      </c>
      <c r="BS79" s="80">
        <v>1</v>
      </c>
      <c r="BT79" s="60"/>
      <c r="BU79" s="60"/>
      <c r="BV79" s="60"/>
      <c r="BW79" s="80">
        <v>1</v>
      </c>
      <c r="BX79" s="80">
        <v>1</v>
      </c>
      <c r="BY79" s="60"/>
      <c r="BZ79" s="60"/>
      <c r="CA79" s="60"/>
      <c r="CB79" s="80">
        <v>1</v>
      </c>
      <c r="CC79" s="80">
        <v>1</v>
      </c>
      <c r="CD79" s="60"/>
      <c r="CE79" s="60"/>
      <c r="CF79" s="60"/>
      <c r="CG79" s="80">
        <v>1</v>
      </c>
      <c r="CH79" s="80">
        <v>1</v>
      </c>
      <c r="CI79" s="60"/>
      <c r="CJ79" s="60"/>
      <c r="CK79" s="60"/>
      <c r="CL79" s="80">
        <v>1</v>
      </c>
      <c r="CM79" s="80">
        <v>1</v>
      </c>
      <c r="CN79" s="60"/>
      <c r="CO79" s="60"/>
      <c r="CP79" s="60"/>
      <c r="CQ79" s="80">
        <v>1</v>
      </c>
      <c r="CR79" s="80">
        <v>1</v>
      </c>
      <c r="CS79" s="60"/>
      <c r="CT79" s="60"/>
      <c r="CU79" s="60"/>
      <c r="CV79" s="65">
        <v>0</v>
      </c>
    </row>
    <row r="80" spans="6:100" ht="14.4" x14ac:dyDescent="0.3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</row>
    <row r="81" spans="6:75" ht="14.4" x14ac:dyDescent="0.3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</row>
    <row r="82" spans="6:75" ht="14.4" x14ac:dyDescent="0.3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</row>
    <row r="83" spans="6:75" ht="14.4" x14ac:dyDescent="0.3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</row>
    <row r="84" spans="6:75" ht="14.4" x14ac:dyDescent="0.3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</row>
    <row r="85" spans="6:75" ht="14.4" x14ac:dyDescent="0.3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</row>
    <row r="86" spans="6:75" ht="14.4" x14ac:dyDescent="0.3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</row>
    <row r="87" spans="6:75" ht="14.4" x14ac:dyDescent="0.3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</row>
    <row r="88" spans="6:75" ht="14.4" x14ac:dyDescent="0.3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</row>
    <row r="89" spans="6:75" ht="14.4" x14ac:dyDescent="0.3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</row>
    <row r="90" spans="6:75" ht="14.4" x14ac:dyDescent="0.3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</row>
    <row r="91" spans="6:75" ht="14.4" x14ac:dyDescent="0.3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</row>
    <row r="92" spans="6:75" ht="14.4" x14ac:dyDescent="0.3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</row>
    <row r="93" spans="6:75" ht="14.4" x14ac:dyDescent="0.3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</row>
    <row r="94" spans="6:75" ht="14.4" x14ac:dyDescent="0.3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</row>
    <row r="95" spans="6:75" ht="14.4" x14ac:dyDescent="0.3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</row>
    <row r="96" spans="6:75" ht="14.4" x14ac:dyDescent="0.3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</row>
    <row r="97" spans="6:75" ht="14.4" x14ac:dyDescent="0.3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</row>
    <row r="98" spans="6:75" ht="14.4" x14ac:dyDescent="0.3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</row>
    <row r="99" spans="6:75" ht="14.4" x14ac:dyDescent="0.3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</row>
    <row r="100" spans="6:75" ht="14.4" x14ac:dyDescent="0.3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</row>
    <row r="101" spans="6:75" ht="14.4" x14ac:dyDescent="0.3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</row>
    <row r="102" spans="6:75" ht="14.4" x14ac:dyDescent="0.3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</row>
    <row r="103" spans="6:75" ht="14.4" x14ac:dyDescent="0.3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</row>
    <row r="104" spans="6:75" ht="14.4" x14ac:dyDescent="0.3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</row>
    <row r="105" spans="6:75" ht="14.4" x14ac:dyDescent="0.3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</row>
    <row r="106" spans="6:75" ht="14.4" x14ac:dyDescent="0.3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</row>
    <row r="107" spans="6:75" ht="14.4" x14ac:dyDescent="0.3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</row>
    <row r="108" spans="6:75" ht="14.4" x14ac:dyDescent="0.3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</row>
    <row r="109" spans="6:75" ht="14.4" x14ac:dyDescent="0.3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</row>
    <row r="110" spans="6:75" ht="14.4" x14ac:dyDescent="0.3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</row>
    <row r="111" spans="6:75" ht="14.4" x14ac:dyDescent="0.3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</row>
    <row r="112" spans="6:75" ht="14.4" x14ac:dyDescent="0.3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</row>
    <row r="113" spans="6:50" ht="14.4" x14ac:dyDescent="0.3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</row>
    <row r="114" spans="6:50" ht="14.4" x14ac:dyDescent="0.3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</row>
    <row r="115" spans="6:50" ht="14.4" x14ac:dyDescent="0.3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</row>
    <row r="116" spans="6:50" ht="14.4" x14ac:dyDescent="0.3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</row>
    <row r="117" spans="6:50" ht="14.4" x14ac:dyDescent="0.3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</row>
    <row r="118" spans="6:50" ht="14.4" x14ac:dyDescent="0.3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</row>
    <row r="119" spans="6:50" ht="14.4" x14ac:dyDescent="0.3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</row>
    <row r="120" spans="6:50" ht="14.4" x14ac:dyDescent="0.3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</row>
    <row r="121" spans="6:50" ht="14.4" x14ac:dyDescent="0.3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</row>
    <row r="122" spans="6:50" ht="14.4" x14ac:dyDescent="0.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</row>
    <row r="123" spans="6:50" ht="14.4" x14ac:dyDescent="0.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</row>
    <row r="124" spans="6:50" ht="14.4" x14ac:dyDescent="0.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</row>
    <row r="125" spans="6:50" ht="14.4" x14ac:dyDescent="0.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</row>
    <row r="126" spans="6:50" ht="14.4" x14ac:dyDescent="0.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</row>
    <row r="127" spans="6:50" ht="14.4" x14ac:dyDescent="0.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</row>
    <row r="128" spans="6:50" ht="14.4" x14ac:dyDescent="0.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</row>
    <row r="129" spans="6:50" ht="14.4" x14ac:dyDescent="0.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</row>
    <row r="130" spans="6:50" ht="14.4" x14ac:dyDescent="0.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</row>
    <row r="131" spans="6:50" ht="14.4" x14ac:dyDescent="0.3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</row>
    <row r="132" spans="6:50" ht="14.4" x14ac:dyDescent="0.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</row>
    <row r="133" spans="6:50" ht="14.4" x14ac:dyDescent="0.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</row>
    <row r="134" spans="6:50" ht="14.4" x14ac:dyDescent="0.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</row>
    <row r="135" spans="6:50" ht="14.4" x14ac:dyDescent="0.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</row>
    <row r="136" spans="6:50" ht="14.4" x14ac:dyDescent="0.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</row>
    <row r="137" spans="6:50" ht="14.4" x14ac:dyDescent="0.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</row>
    <row r="138" spans="6:50" ht="14.4" x14ac:dyDescent="0.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</row>
    <row r="139" spans="6:50" ht="14.4" x14ac:dyDescent="0.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</row>
    <row r="140" spans="6:50" ht="14.4" x14ac:dyDescent="0.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</row>
    <row r="141" spans="6:50" ht="14.4" x14ac:dyDescent="0.3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</row>
    <row r="142" spans="6:50" ht="14.4" x14ac:dyDescent="0.3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</row>
    <row r="143" spans="6:50" ht="14.4" x14ac:dyDescent="0.3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</row>
    <row r="144" spans="6:50" ht="14.4" x14ac:dyDescent="0.3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</row>
    <row r="145" spans="6:50" ht="14.4" x14ac:dyDescent="0.3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</row>
    <row r="146" spans="6:50" ht="14.4" x14ac:dyDescent="0.3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</row>
    <row r="147" spans="6:50" ht="14.4" x14ac:dyDescent="0.3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</row>
    <row r="148" spans="6:50" ht="14.4" x14ac:dyDescent="0.3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</row>
    <row r="149" spans="6:50" ht="14.4" x14ac:dyDescent="0.3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</row>
    <row r="150" spans="6:50" ht="14.4" x14ac:dyDescent="0.3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</row>
    <row r="151" spans="6:50" ht="14.4" x14ac:dyDescent="0.3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</row>
    <row r="152" spans="6:50" ht="14.4" x14ac:dyDescent="0.3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</row>
    <row r="153" spans="6:50" ht="14.4" x14ac:dyDescent="0.3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</row>
    <row r="154" spans="6:50" ht="14.4" x14ac:dyDescent="0.3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</row>
    <row r="155" spans="6:50" ht="14.4" x14ac:dyDescent="0.3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</row>
    <row r="156" spans="6:50" ht="14.4" x14ac:dyDescent="0.3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</row>
    <row r="157" spans="6:50" ht="14.4" x14ac:dyDescent="0.3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</row>
    <row r="158" spans="6:50" ht="14.4" x14ac:dyDescent="0.3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</row>
    <row r="159" spans="6:50" ht="14.4" x14ac:dyDescent="0.3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</row>
    <row r="160" spans="6:50" ht="14.4" x14ac:dyDescent="0.3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</row>
    <row r="161" spans="6:50" ht="14.4" x14ac:dyDescent="0.3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</row>
    <row r="162" spans="6:50" ht="14.4" x14ac:dyDescent="0.3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</row>
    <row r="163" spans="6:50" ht="14.4" x14ac:dyDescent="0.3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</row>
    <row r="164" spans="6:50" ht="14.4" x14ac:dyDescent="0.3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</row>
    <row r="165" spans="6:50" ht="14.4" x14ac:dyDescent="0.3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</row>
    <row r="166" spans="6:50" ht="14.4" x14ac:dyDescent="0.3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</row>
    <row r="167" spans="6:50" ht="14.4" x14ac:dyDescent="0.3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</row>
    <row r="168" spans="6:50" ht="14.4" x14ac:dyDescent="0.3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</row>
    <row r="169" spans="6:50" ht="14.4" x14ac:dyDescent="0.3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</row>
    <row r="170" spans="6:50" ht="14.4" x14ac:dyDescent="0.3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</row>
    <row r="171" spans="6:50" ht="14.4" x14ac:dyDescent="0.3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</row>
    <row r="172" spans="6:50" ht="14.4" x14ac:dyDescent="0.3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</row>
    <row r="173" spans="6:50" ht="14.4" x14ac:dyDescent="0.3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</row>
    <row r="174" spans="6:50" ht="14.4" x14ac:dyDescent="0.3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</row>
    <row r="175" spans="6:50" ht="14.4" x14ac:dyDescent="0.3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</row>
    <row r="176" spans="6:50" ht="14.4" x14ac:dyDescent="0.3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</row>
    <row r="177" spans="6:50" ht="14.4" x14ac:dyDescent="0.3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</row>
    <row r="178" spans="6:50" ht="14.4" x14ac:dyDescent="0.3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</row>
    <row r="179" spans="6:50" ht="14.4" x14ac:dyDescent="0.3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</row>
    <row r="180" spans="6:50" ht="14.4" x14ac:dyDescent="0.3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</row>
    <row r="181" spans="6:50" ht="14.4" x14ac:dyDescent="0.3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</row>
    <row r="182" spans="6:50" ht="14.4" x14ac:dyDescent="0.3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</row>
    <row r="183" spans="6:50" ht="14.4" x14ac:dyDescent="0.3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</row>
    <row r="184" spans="6:50" ht="14.4" x14ac:dyDescent="0.3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</row>
    <row r="185" spans="6:50" ht="14.4" x14ac:dyDescent="0.3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</row>
    <row r="186" spans="6:50" ht="14.4" x14ac:dyDescent="0.3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</row>
    <row r="187" spans="6:50" ht="14.4" x14ac:dyDescent="0.3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</row>
    <row r="188" spans="6:50" ht="14.4" x14ac:dyDescent="0.3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</row>
    <row r="189" spans="6:50" ht="14.4" x14ac:dyDescent="0.3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</row>
    <row r="190" spans="6:50" ht="14.4" x14ac:dyDescent="0.3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</row>
    <row r="191" spans="6:50" ht="14.4" x14ac:dyDescent="0.3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</row>
    <row r="192" spans="6:50" ht="14.4" x14ac:dyDescent="0.3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</row>
    <row r="193" spans="6:50" ht="14.4" x14ac:dyDescent="0.3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</row>
    <row r="194" spans="6:50" ht="14.4" x14ac:dyDescent="0.3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</row>
    <row r="195" spans="6:50" ht="14.4" x14ac:dyDescent="0.3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</row>
    <row r="196" spans="6:50" ht="14.4" x14ac:dyDescent="0.3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</row>
    <row r="197" spans="6:50" ht="14.4" x14ac:dyDescent="0.3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</row>
    <row r="198" spans="6:50" ht="14.4" x14ac:dyDescent="0.3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</row>
    <row r="199" spans="6:50" ht="14.4" x14ac:dyDescent="0.3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</row>
    <row r="200" spans="6:50" ht="14.4" x14ac:dyDescent="0.3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</row>
    <row r="201" spans="6:50" ht="14.4" x14ac:dyDescent="0.3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</row>
    <row r="202" spans="6:50" ht="14.4" x14ac:dyDescent="0.3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</row>
    <row r="203" spans="6:50" ht="14.4" x14ac:dyDescent="0.3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</row>
    <row r="204" spans="6:50" ht="14.4" x14ac:dyDescent="0.3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</row>
    <row r="205" spans="6:50" ht="14.4" x14ac:dyDescent="0.3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</row>
    <row r="206" spans="6:50" ht="14.4" x14ac:dyDescent="0.3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</row>
    <row r="207" spans="6:50" ht="14.4" x14ac:dyDescent="0.3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</row>
    <row r="208" spans="6:50" ht="14.4" x14ac:dyDescent="0.3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</row>
    <row r="209" spans="6:50" ht="14.4" x14ac:dyDescent="0.3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</row>
    <row r="210" spans="6:50" ht="14.4" x14ac:dyDescent="0.3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</row>
    <row r="211" spans="6:50" ht="14.4" x14ac:dyDescent="0.3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</row>
    <row r="212" spans="6:50" ht="14.4" x14ac:dyDescent="0.3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</row>
    <row r="213" spans="6:50" ht="14.4" x14ac:dyDescent="0.3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</row>
    <row r="214" spans="6:50" ht="14.4" x14ac:dyDescent="0.3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</row>
    <row r="215" spans="6:50" ht="14.4" x14ac:dyDescent="0.3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</row>
    <row r="216" spans="6:50" ht="14.4" x14ac:dyDescent="0.3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</row>
    <row r="217" spans="6:50" ht="14.4" x14ac:dyDescent="0.3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</row>
    <row r="218" spans="6:50" ht="14.4" x14ac:dyDescent="0.3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</row>
    <row r="219" spans="6:50" ht="14.4" x14ac:dyDescent="0.3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6:50" ht="14.4" x14ac:dyDescent="0.3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</row>
    <row r="221" spans="6:50" ht="14.4" x14ac:dyDescent="0.3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</row>
    <row r="222" spans="6:50" ht="14.4" x14ac:dyDescent="0.3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</row>
    <row r="223" spans="6:50" ht="14.4" x14ac:dyDescent="0.3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</row>
    <row r="224" spans="6:50" ht="14.4" x14ac:dyDescent="0.3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</row>
    <row r="225" spans="6:50" ht="14.4" x14ac:dyDescent="0.3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</row>
    <row r="226" spans="6:50" ht="14.4" x14ac:dyDescent="0.3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</row>
    <row r="227" spans="6:50" ht="14.4" x14ac:dyDescent="0.3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</row>
    <row r="228" spans="6:50" ht="14.4" x14ac:dyDescent="0.3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</row>
    <row r="229" spans="6:50" ht="14.4" x14ac:dyDescent="0.3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</row>
    <row r="230" spans="6:50" ht="14.4" x14ac:dyDescent="0.3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</row>
    <row r="231" spans="6:50" ht="14.4" x14ac:dyDescent="0.3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</row>
    <row r="232" spans="6:50" ht="14.4" x14ac:dyDescent="0.3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</row>
    <row r="233" spans="6:50" ht="14.4" x14ac:dyDescent="0.3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</row>
    <row r="234" spans="6:50" ht="14.4" x14ac:dyDescent="0.3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</row>
    <row r="235" spans="6:50" ht="14.4" x14ac:dyDescent="0.3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</row>
    <row r="236" spans="6:50" ht="14.4" x14ac:dyDescent="0.3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</row>
    <row r="237" spans="6:50" ht="14.4" x14ac:dyDescent="0.3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</row>
    <row r="238" spans="6:50" ht="14.4" x14ac:dyDescent="0.3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</row>
    <row r="239" spans="6:50" ht="14.4" x14ac:dyDescent="0.3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</row>
    <row r="240" spans="6:50" ht="14.4" x14ac:dyDescent="0.3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</row>
    <row r="241" spans="6:50" ht="14.4" x14ac:dyDescent="0.3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</row>
    <row r="242" spans="6:50" ht="14.4" x14ac:dyDescent="0.3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</row>
    <row r="243" spans="6:50" ht="14.4" x14ac:dyDescent="0.3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</row>
    <row r="244" spans="6:50" ht="14.4" x14ac:dyDescent="0.3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</row>
    <row r="245" spans="6:50" ht="14.4" x14ac:dyDescent="0.3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</row>
    <row r="246" spans="6:50" ht="14.4" x14ac:dyDescent="0.3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</row>
    <row r="247" spans="6:50" ht="14.4" x14ac:dyDescent="0.3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</row>
    <row r="248" spans="6:50" ht="14.4" x14ac:dyDescent="0.3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</row>
    <row r="249" spans="6:50" ht="14.4" x14ac:dyDescent="0.3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</row>
    <row r="250" spans="6:50" ht="14.4" x14ac:dyDescent="0.3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</row>
    <row r="251" spans="6:50" ht="14.4" x14ac:dyDescent="0.3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</row>
    <row r="252" spans="6:50" ht="14.4" x14ac:dyDescent="0.3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</row>
    <row r="253" spans="6:50" ht="14.4" x14ac:dyDescent="0.3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</row>
    <row r="254" spans="6:50" ht="14.4" x14ac:dyDescent="0.3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</row>
    <row r="255" spans="6:50" ht="14.4" x14ac:dyDescent="0.3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</row>
    <row r="256" spans="6:50" ht="14.4" x14ac:dyDescent="0.3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</row>
    <row r="257" spans="6:50" ht="14.4" x14ac:dyDescent="0.3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</row>
    <row r="258" spans="6:50" ht="14.4" x14ac:dyDescent="0.3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</row>
    <row r="259" spans="6:50" ht="14.4" x14ac:dyDescent="0.3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</row>
    <row r="260" spans="6:50" ht="14.4" x14ac:dyDescent="0.3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</row>
    <row r="261" spans="6:50" ht="14.4" x14ac:dyDescent="0.3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</row>
    <row r="262" spans="6:50" ht="14.4" x14ac:dyDescent="0.3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</row>
    <row r="263" spans="6:50" ht="14.4" x14ac:dyDescent="0.3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</row>
    <row r="264" spans="6:50" ht="14.4" x14ac:dyDescent="0.3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</row>
    <row r="265" spans="6:50" ht="14.4" x14ac:dyDescent="0.3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</row>
    <row r="266" spans="6:50" ht="14.4" x14ac:dyDescent="0.3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</row>
    <row r="267" spans="6:50" ht="14.4" x14ac:dyDescent="0.3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</row>
    <row r="268" spans="6:50" ht="14.4" x14ac:dyDescent="0.3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</row>
    <row r="269" spans="6:50" ht="14.4" x14ac:dyDescent="0.3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</row>
    <row r="270" spans="6:50" ht="14.4" x14ac:dyDescent="0.3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</row>
    <row r="271" spans="6:50" ht="14.4" x14ac:dyDescent="0.3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</row>
    <row r="272" spans="6:50" ht="14.4" x14ac:dyDescent="0.3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</row>
    <row r="273" spans="6:50" ht="14.4" x14ac:dyDescent="0.3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</row>
    <row r="274" spans="6:50" ht="14.4" x14ac:dyDescent="0.3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</row>
    <row r="275" spans="6:50" ht="14.4" x14ac:dyDescent="0.3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</row>
    <row r="276" spans="6:50" ht="14.4" x14ac:dyDescent="0.3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</row>
    <row r="277" spans="6:50" ht="14.4" x14ac:dyDescent="0.3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</row>
    <row r="278" spans="6:50" ht="14.4" x14ac:dyDescent="0.3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</row>
    <row r="279" spans="6:50" ht="14.4" x14ac:dyDescent="0.3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</row>
    <row r="280" spans="6:50" ht="14.4" x14ac:dyDescent="0.3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</row>
    <row r="281" spans="6:50" ht="14.4" x14ac:dyDescent="0.3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</row>
    <row r="282" spans="6:50" ht="14.4" x14ac:dyDescent="0.3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</row>
    <row r="283" spans="6:50" ht="14.4" x14ac:dyDescent="0.3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</row>
    <row r="284" spans="6:50" ht="14.4" x14ac:dyDescent="0.3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</row>
    <row r="285" spans="6:50" ht="14.4" x14ac:dyDescent="0.3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</row>
    <row r="286" spans="6:50" ht="14.4" x14ac:dyDescent="0.3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</row>
    <row r="287" spans="6:50" ht="14.4" x14ac:dyDescent="0.3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</row>
    <row r="288" spans="6:50" ht="14.4" x14ac:dyDescent="0.3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</row>
    <row r="289" spans="6:50" ht="14.4" x14ac:dyDescent="0.3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</row>
    <row r="290" spans="6:50" ht="14.4" x14ac:dyDescent="0.3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</row>
    <row r="291" spans="6:50" ht="14.4" x14ac:dyDescent="0.3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</row>
    <row r="292" spans="6:50" ht="14.4" x14ac:dyDescent="0.3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</row>
    <row r="293" spans="6:50" ht="14.4" x14ac:dyDescent="0.3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</row>
    <row r="294" spans="6:50" ht="14.4" x14ac:dyDescent="0.3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</row>
    <row r="295" spans="6:50" ht="14.4" x14ac:dyDescent="0.3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</row>
    <row r="296" spans="6:50" ht="14.4" x14ac:dyDescent="0.3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</row>
    <row r="297" spans="6:50" ht="14.4" x14ac:dyDescent="0.3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</row>
    <row r="298" spans="6:50" ht="14.4" x14ac:dyDescent="0.3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</row>
    <row r="299" spans="6:50" ht="14.4" x14ac:dyDescent="0.3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</row>
    <row r="300" spans="6:50" ht="14.4" x14ac:dyDescent="0.3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</row>
    <row r="301" spans="6:50" ht="14.4" x14ac:dyDescent="0.3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</row>
    <row r="302" spans="6:50" ht="14.4" x14ac:dyDescent="0.3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</row>
    <row r="303" spans="6:50" ht="14.4" x14ac:dyDescent="0.3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</row>
    <row r="304" spans="6:50" ht="14.4" x14ac:dyDescent="0.3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</row>
    <row r="305" spans="6:50" ht="14.4" x14ac:dyDescent="0.3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</row>
    <row r="306" spans="6:50" ht="14.4" x14ac:dyDescent="0.3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</row>
    <row r="307" spans="6:50" ht="14.4" x14ac:dyDescent="0.3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</row>
    <row r="308" spans="6:50" ht="14.4" x14ac:dyDescent="0.3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</row>
    <row r="309" spans="6:50" ht="14.4" x14ac:dyDescent="0.3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</row>
    <row r="310" spans="6:50" ht="14.4" x14ac:dyDescent="0.3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</row>
    <row r="311" spans="6:50" ht="14.4" x14ac:dyDescent="0.3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</row>
    <row r="312" spans="6:50" ht="14.4" x14ac:dyDescent="0.3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</row>
    <row r="313" spans="6:50" ht="14.4" x14ac:dyDescent="0.3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</row>
    <row r="314" spans="6:50" ht="14.4" x14ac:dyDescent="0.3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</row>
    <row r="315" spans="6:50" ht="14.4" x14ac:dyDescent="0.3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</row>
    <row r="316" spans="6:50" ht="14.4" x14ac:dyDescent="0.3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</row>
    <row r="317" spans="6:50" ht="14.4" x14ac:dyDescent="0.3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</row>
    <row r="318" spans="6:50" ht="14.4" x14ac:dyDescent="0.3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</row>
    <row r="319" spans="6:50" ht="14.4" x14ac:dyDescent="0.3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</row>
    <row r="320" spans="6:50" ht="14.4" x14ac:dyDescent="0.3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</row>
    <row r="321" spans="6:50" ht="14.4" x14ac:dyDescent="0.3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</row>
    <row r="322" spans="6:50" ht="14.4" x14ac:dyDescent="0.3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</row>
    <row r="323" spans="6:50" ht="14.4" x14ac:dyDescent="0.3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</row>
    <row r="324" spans="6:50" ht="14.4" x14ac:dyDescent="0.3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</row>
    <row r="325" spans="6:50" ht="14.4" x14ac:dyDescent="0.3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</row>
    <row r="326" spans="6:50" ht="14.4" x14ac:dyDescent="0.3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</row>
    <row r="327" spans="6:50" ht="14.4" x14ac:dyDescent="0.3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</row>
    <row r="328" spans="6:50" ht="14.4" x14ac:dyDescent="0.3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</row>
    <row r="329" spans="6:50" ht="14.4" x14ac:dyDescent="0.3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</row>
    <row r="330" spans="6:50" ht="14.4" x14ac:dyDescent="0.3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</row>
    <row r="331" spans="6:50" ht="14.4" x14ac:dyDescent="0.3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</row>
    <row r="332" spans="6:50" ht="14.4" x14ac:dyDescent="0.3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</row>
    <row r="333" spans="6:50" ht="14.4" x14ac:dyDescent="0.3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</row>
    <row r="334" spans="6:50" ht="14.4" x14ac:dyDescent="0.3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</row>
    <row r="335" spans="6:50" ht="14.4" x14ac:dyDescent="0.3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</row>
    <row r="336" spans="6:50" ht="14.4" x14ac:dyDescent="0.3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</row>
    <row r="337" spans="6:50" ht="14.4" x14ac:dyDescent="0.3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</row>
    <row r="338" spans="6:50" ht="14.4" x14ac:dyDescent="0.3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</row>
    <row r="339" spans="6:50" ht="14.4" x14ac:dyDescent="0.3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</row>
    <row r="340" spans="6:50" ht="14.4" x14ac:dyDescent="0.3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</row>
    <row r="341" spans="6:50" ht="14.4" x14ac:dyDescent="0.3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</row>
    <row r="342" spans="6:50" ht="14.4" x14ac:dyDescent="0.3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</row>
    <row r="343" spans="6:50" ht="14.4" x14ac:dyDescent="0.3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</row>
    <row r="344" spans="6:50" ht="14.4" x14ac:dyDescent="0.3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</row>
    <row r="345" spans="6:50" ht="14.4" x14ac:dyDescent="0.3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</row>
    <row r="346" spans="6:50" ht="14.4" x14ac:dyDescent="0.3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</row>
    <row r="347" spans="6:50" ht="14.4" x14ac:dyDescent="0.3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</row>
    <row r="348" spans="6:50" ht="14.4" x14ac:dyDescent="0.3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</row>
    <row r="349" spans="6:50" ht="14.4" x14ac:dyDescent="0.3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</row>
    <row r="350" spans="6:50" ht="14.4" x14ac:dyDescent="0.3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</row>
    <row r="351" spans="6:50" ht="14.4" x14ac:dyDescent="0.3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</row>
    <row r="352" spans="6:50" ht="14.4" x14ac:dyDescent="0.3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</row>
    <row r="353" spans="6:50" ht="14.4" x14ac:dyDescent="0.3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</row>
    <row r="354" spans="6:50" ht="14.4" x14ac:dyDescent="0.3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</row>
    <row r="355" spans="6:50" ht="14.4" x14ac:dyDescent="0.3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</row>
    <row r="356" spans="6:50" ht="14.4" x14ac:dyDescent="0.3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</row>
    <row r="357" spans="6:50" ht="14.4" x14ac:dyDescent="0.3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</row>
    <row r="358" spans="6:50" ht="14.4" x14ac:dyDescent="0.3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</row>
    <row r="359" spans="6:50" ht="14.4" x14ac:dyDescent="0.3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</row>
    <row r="360" spans="6:50" ht="14.4" x14ac:dyDescent="0.3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</row>
    <row r="361" spans="6:50" ht="14.4" x14ac:dyDescent="0.3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</row>
    <row r="362" spans="6:50" ht="14.4" x14ac:dyDescent="0.3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</row>
    <row r="363" spans="6:50" ht="14.4" x14ac:dyDescent="0.3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</row>
    <row r="364" spans="6:50" ht="14.4" x14ac:dyDescent="0.3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</row>
    <row r="365" spans="6:50" ht="14.4" x14ac:dyDescent="0.3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</row>
    <row r="366" spans="6:50" ht="14.4" x14ac:dyDescent="0.3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</row>
    <row r="367" spans="6:50" ht="14.4" x14ac:dyDescent="0.3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</row>
    <row r="368" spans="6:50" ht="14.4" x14ac:dyDescent="0.3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</row>
    <row r="369" spans="6:50" ht="14.4" x14ac:dyDescent="0.3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</row>
    <row r="370" spans="6:50" ht="14.4" x14ac:dyDescent="0.3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</row>
    <row r="371" spans="6:50" ht="14.4" x14ac:dyDescent="0.3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</row>
    <row r="372" spans="6:50" ht="14.4" x14ac:dyDescent="0.3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</row>
    <row r="373" spans="6:50" ht="14.4" x14ac:dyDescent="0.3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</row>
    <row r="374" spans="6:50" ht="14.4" x14ac:dyDescent="0.3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</row>
    <row r="375" spans="6:50" ht="14.4" x14ac:dyDescent="0.3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</row>
    <row r="376" spans="6:50" ht="14.4" x14ac:dyDescent="0.3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</row>
    <row r="377" spans="6:50" ht="14.4" x14ac:dyDescent="0.3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</row>
    <row r="378" spans="6:50" ht="14.4" x14ac:dyDescent="0.3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</row>
    <row r="379" spans="6:50" ht="14.4" x14ac:dyDescent="0.3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</row>
    <row r="380" spans="6:50" ht="14.4" x14ac:dyDescent="0.3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</row>
    <row r="381" spans="6:50" ht="14.4" x14ac:dyDescent="0.3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</row>
    <row r="382" spans="6:50" ht="14.4" x14ac:dyDescent="0.3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</row>
    <row r="383" spans="6:50" ht="14.4" x14ac:dyDescent="0.3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</row>
    <row r="384" spans="6:50" ht="14.4" x14ac:dyDescent="0.3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</row>
    <row r="385" spans="6:50" ht="14.4" x14ac:dyDescent="0.3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</row>
    <row r="386" spans="6:50" ht="14.4" x14ac:dyDescent="0.3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</row>
    <row r="387" spans="6:50" ht="14.4" x14ac:dyDescent="0.3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</row>
    <row r="388" spans="6:50" ht="14.4" x14ac:dyDescent="0.3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</row>
    <row r="389" spans="6:50" ht="14.4" x14ac:dyDescent="0.3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</row>
    <row r="390" spans="6:50" ht="14.4" x14ac:dyDescent="0.3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</row>
    <row r="391" spans="6:50" ht="14.4" x14ac:dyDescent="0.3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</row>
    <row r="392" spans="6:50" ht="14.4" x14ac:dyDescent="0.3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</row>
    <row r="393" spans="6:50" ht="14.4" x14ac:dyDescent="0.3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</row>
    <row r="394" spans="6:50" ht="14.4" x14ac:dyDescent="0.3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</row>
    <row r="395" spans="6:50" ht="14.4" x14ac:dyDescent="0.3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</row>
    <row r="396" spans="6:50" ht="14.4" x14ac:dyDescent="0.3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</row>
    <row r="397" spans="6:50" ht="14.4" x14ac:dyDescent="0.3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</row>
    <row r="398" spans="6:50" ht="14.4" x14ac:dyDescent="0.3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</row>
    <row r="399" spans="6:50" ht="14.4" x14ac:dyDescent="0.3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</row>
    <row r="400" spans="6:50" ht="14.4" x14ac:dyDescent="0.3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</row>
    <row r="401" spans="6:50" ht="14.4" x14ac:dyDescent="0.3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</row>
    <row r="402" spans="6:50" ht="14.4" x14ac:dyDescent="0.3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</row>
    <row r="403" spans="6:50" ht="14.4" x14ac:dyDescent="0.3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</row>
    <row r="404" spans="6:50" ht="14.4" x14ac:dyDescent="0.3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</row>
    <row r="405" spans="6:50" ht="14.4" x14ac:dyDescent="0.3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</row>
    <row r="406" spans="6:50" ht="14.4" x14ac:dyDescent="0.3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</row>
    <row r="407" spans="6:50" ht="14.4" x14ac:dyDescent="0.3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</row>
    <row r="408" spans="6:50" ht="14.4" x14ac:dyDescent="0.3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</row>
    <row r="409" spans="6:50" ht="14.4" x14ac:dyDescent="0.3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</row>
    <row r="410" spans="6:50" ht="14.4" x14ac:dyDescent="0.3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</row>
    <row r="411" spans="6:50" ht="14.4" x14ac:dyDescent="0.3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</row>
    <row r="412" spans="6:50" ht="14.4" x14ac:dyDescent="0.3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</row>
    <row r="413" spans="6:50" ht="14.4" x14ac:dyDescent="0.3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</row>
    <row r="414" spans="6:50" ht="14.4" x14ac:dyDescent="0.3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</row>
    <row r="415" spans="6:50" ht="14.4" x14ac:dyDescent="0.3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</row>
    <row r="416" spans="6:50" ht="14.4" x14ac:dyDescent="0.3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</row>
    <row r="417" spans="6:48" ht="14.4" x14ac:dyDescent="0.3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</row>
    <row r="418" spans="6:48" ht="14.4" x14ac:dyDescent="0.3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</row>
    <row r="419" spans="6:48" ht="14.4" x14ac:dyDescent="0.3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</row>
    <row r="420" spans="6:48" ht="14.4" x14ac:dyDescent="0.3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</row>
    <row r="421" spans="6:48" ht="14.4" x14ac:dyDescent="0.3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</row>
    <row r="422" spans="6:48" ht="14.4" x14ac:dyDescent="0.3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</row>
    <row r="423" spans="6:48" ht="14.4" x14ac:dyDescent="0.3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</row>
    <row r="424" spans="6:48" ht="14.4" x14ac:dyDescent="0.3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</row>
    <row r="425" spans="6:48" ht="14.4" x14ac:dyDescent="0.3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</row>
    <row r="426" spans="6:48" ht="14.4" x14ac:dyDescent="0.3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</row>
    <row r="427" spans="6:48" ht="14.4" x14ac:dyDescent="0.3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</row>
    <row r="428" spans="6:48" ht="14.4" x14ac:dyDescent="0.3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</row>
    <row r="429" spans="6:48" ht="14.4" x14ac:dyDescent="0.3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</row>
    <row r="430" spans="6:48" ht="14.4" x14ac:dyDescent="0.3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</row>
    <row r="431" spans="6:48" ht="14.4" x14ac:dyDescent="0.3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</row>
    <row r="432" spans="6:48" ht="14.4" x14ac:dyDescent="0.3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</row>
    <row r="433" spans="6:48" ht="14.4" x14ac:dyDescent="0.3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</row>
    <row r="434" spans="6:48" ht="14.4" x14ac:dyDescent="0.3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</row>
    <row r="435" spans="6:48" ht="14.4" x14ac:dyDescent="0.3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</row>
    <row r="436" spans="6:48" ht="14.4" x14ac:dyDescent="0.3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</row>
    <row r="437" spans="6:48" ht="14.4" x14ac:dyDescent="0.3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</row>
    <row r="438" spans="6:48" ht="14.4" x14ac:dyDescent="0.3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</row>
    <row r="439" spans="6:48" ht="14.4" x14ac:dyDescent="0.3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</row>
    <row r="440" spans="6:48" ht="14.4" x14ac:dyDescent="0.3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</row>
    <row r="441" spans="6:48" ht="14.4" x14ac:dyDescent="0.3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</row>
    <row r="442" spans="6:48" ht="14.4" x14ac:dyDescent="0.3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</row>
    <row r="443" spans="6:48" ht="14.4" x14ac:dyDescent="0.3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</row>
    <row r="444" spans="6:48" ht="14.4" x14ac:dyDescent="0.3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</row>
    <row r="445" spans="6:48" ht="14.4" x14ac:dyDescent="0.3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</row>
    <row r="446" spans="6:48" ht="14.4" x14ac:dyDescent="0.3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</row>
    <row r="447" spans="6:48" ht="14.4" x14ac:dyDescent="0.3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</row>
    <row r="448" spans="6:48" ht="14.4" x14ac:dyDescent="0.3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</row>
    <row r="449" spans="6:48" ht="14.4" x14ac:dyDescent="0.3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</row>
    <row r="450" spans="6:48" ht="14.4" x14ac:dyDescent="0.3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</row>
    <row r="451" spans="6:48" ht="14.4" x14ac:dyDescent="0.3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</row>
    <row r="452" spans="6:48" ht="14.4" x14ac:dyDescent="0.3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</row>
    <row r="453" spans="6:48" ht="14.4" x14ac:dyDescent="0.3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</row>
    <row r="454" spans="6:48" ht="14.4" x14ac:dyDescent="0.3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</row>
    <row r="455" spans="6:48" ht="14.4" x14ac:dyDescent="0.3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</row>
    <row r="456" spans="6:48" ht="14.4" x14ac:dyDescent="0.3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</row>
    <row r="457" spans="6:48" ht="14.4" x14ac:dyDescent="0.3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</row>
    <row r="458" spans="6:48" ht="14.4" x14ac:dyDescent="0.3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</row>
    <row r="459" spans="6:48" ht="14.4" x14ac:dyDescent="0.3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</row>
    <row r="460" spans="6:48" ht="14.4" x14ac:dyDescent="0.3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</row>
    <row r="461" spans="6:48" ht="14.4" x14ac:dyDescent="0.3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</row>
    <row r="462" spans="6:48" ht="14.4" x14ac:dyDescent="0.3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</row>
    <row r="463" spans="6:48" ht="14.4" x14ac:dyDescent="0.3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</row>
    <row r="464" spans="6:48" ht="14.4" x14ac:dyDescent="0.3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</row>
    <row r="465" spans="6:48" ht="14.4" x14ac:dyDescent="0.3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</row>
    <row r="466" spans="6:48" ht="14.4" x14ac:dyDescent="0.3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</row>
    <row r="467" spans="6:48" ht="14.4" x14ac:dyDescent="0.3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</row>
    <row r="468" spans="6:48" ht="14.4" x14ac:dyDescent="0.3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</row>
    <row r="469" spans="6:48" ht="14.4" x14ac:dyDescent="0.3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</row>
    <row r="470" spans="6:48" ht="14.4" x14ac:dyDescent="0.3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</row>
    <row r="471" spans="6:48" ht="14.4" x14ac:dyDescent="0.3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</row>
    <row r="472" spans="6:48" ht="14.4" x14ac:dyDescent="0.3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</row>
    <row r="473" spans="6:48" ht="14.4" x14ac:dyDescent="0.3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</row>
    <row r="474" spans="6:48" ht="14.4" x14ac:dyDescent="0.3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</row>
    <row r="475" spans="6:48" ht="14.4" x14ac:dyDescent="0.3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</row>
    <row r="476" spans="6:48" ht="14.4" x14ac:dyDescent="0.3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</row>
    <row r="477" spans="6:48" ht="14.4" x14ac:dyDescent="0.3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</row>
    <row r="478" spans="6:48" ht="14.4" x14ac:dyDescent="0.3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</row>
    <row r="479" spans="6:48" ht="14.4" x14ac:dyDescent="0.3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</row>
    <row r="480" spans="6:48" ht="14.4" x14ac:dyDescent="0.3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</row>
    <row r="481" spans="6:48" ht="14.4" x14ac:dyDescent="0.3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</row>
    <row r="482" spans="6:48" ht="14.4" x14ac:dyDescent="0.3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</row>
    <row r="483" spans="6:48" ht="14.4" x14ac:dyDescent="0.3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</row>
    <row r="484" spans="6:48" ht="14.4" x14ac:dyDescent="0.3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</row>
    <row r="485" spans="6:48" ht="14.4" x14ac:dyDescent="0.3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</row>
    <row r="486" spans="6:48" ht="14.4" x14ac:dyDescent="0.3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</row>
    <row r="487" spans="6:48" ht="14.4" x14ac:dyDescent="0.3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</row>
    <row r="488" spans="6:48" ht="14.4" x14ac:dyDescent="0.3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</row>
    <row r="489" spans="6:48" ht="14.4" x14ac:dyDescent="0.3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</row>
    <row r="490" spans="6:48" ht="14.4" x14ac:dyDescent="0.3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</row>
    <row r="491" spans="6:48" ht="14.4" x14ac:dyDescent="0.3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</row>
    <row r="492" spans="6:48" ht="14.4" x14ac:dyDescent="0.3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</row>
    <row r="493" spans="6:48" ht="14.4" x14ac:dyDescent="0.3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</row>
    <row r="494" spans="6:48" ht="14.4" x14ac:dyDescent="0.3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</row>
    <row r="495" spans="6:48" ht="14.4" x14ac:dyDescent="0.3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</row>
    <row r="496" spans="6:48" ht="14.4" x14ac:dyDescent="0.3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</row>
    <row r="497" spans="6:48" ht="14.4" x14ac:dyDescent="0.3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</row>
    <row r="498" spans="6:48" ht="14.4" x14ac:dyDescent="0.3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</row>
    <row r="499" spans="6:48" ht="14.4" x14ac:dyDescent="0.3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</row>
    <row r="500" spans="6:48" ht="14.4" x14ac:dyDescent="0.3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</row>
    <row r="501" spans="6:48" ht="14.4" x14ac:dyDescent="0.3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</row>
    <row r="502" spans="6:48" ht="14.4" x14ac:dyDescent="0.3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</row>
    <row r="503" spans="6:48" ht="14.4" x14ac:dyDescent="0.3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</row>
    <row r="504" spans="6:48" ht="14.4" x14ac:dyDescent="0.3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</row>
    <row r="505" spans="6:48" ht="14.4" x14ac:dyDescent="0.3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</row>
    <row r="506" spans="6:48" ht="14.4" x14ac:dyDescent="0.3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</row>
    <row r="507" spans="6:48" ht="14.4" x14ac:dyDescent="0.3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</row>
    <row r="508" spans="6:48" ht="14.4" x14ac:dyDescent="0.3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</row>
    <row r="509" spans="6:48" ht="14.4" x14ac:dyDescent="0.3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</row>
    <row r="510" spans="6:48" ht="14.4" x14ac:dyDescent="0.3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</row>
    <row r="511" spans="6:48" ht="14.4" x14ac:dyDescent="0.3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</row>
    <row r="512" spans="6:48" ht="14.4" x14ac:dyDescent="0.3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</row>
    <row r="513" spans="6:48" ht="14.4" x14ac:dyDescent="0.3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</row>
    <row r="514" spans="6:48" ht="14.4" x14ac:dyDescent="0.3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</row>
    <row r="515" spans="6:48" ht="14.4" x14ac:dyDescent="0.3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</row>
    <row r="516" spans="6:48" ht="14.4" x14ac:dyDescent="0.3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</row>
    <row r="517" spans="6:48" ht="14.4" x14ac:dyDescent="0.3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</row>
    <row r="518" spans="6:48" ht="14.4" x14ac:dyDescent="0.3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</row>
    <row r="519" spans="6:48" ht="14.4" x14ac:dyDescent="0.3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</row>
    <row r="520" spans="6:48" ht="14.4" x14ac:dyDescent="0.3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</row>
    <row r="521" spans="6:48" ht="14.4" x14ac:dyDescent="0.3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</row>
    <row r="522" spans="6:48" ht="14.4" x14ac:dyDescent="0.3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</row>
    <row r="523" spans="6:48" ht="14.4" x14ac:dyDescent="0.3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</row>
    <row r="524" spans="6:48" ht="14.4" x14ac:dyDescent="0.3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</row>
    <row r="525" spans="6:48" ht="14.4" x14ac:dyDescent="0.3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</row>
    <row r="526" spans="6:48" ht="14.4" x14ac:dyDescent="0.3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</row>
    <row r="527" spans="6:48" ht="14.4" x14ac:dyDescent="0.3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</row>
    <row r="528" spans="6:48" ht="14.4" x14ac:dyDescent="0.3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</row>
    <row r="529" spans="6:48" ht="14.4" x14ac:dyDescent="0.3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</row>
    <row r="530" spans="6:48" ht="14.4" x14ac:dyDescent="0.3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</row>
    <row r="531" spans="6:48" ht="14.4" x14ac:dyDescent="0.3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</row>
    <row r="532" spans="6:48" ht="14.4" x14ac:dyDescent="0.3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</row>
    <row r="533" spans="6:48" ht="14.4" x14ac:dyDescent="0.3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</row>
    <row r="534" spans="6:48" ht="14.4" x14ac:dyDescent="0.3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</row>
    <row r="535" spans="6:48" ht="14.4" x14ac:dyDescent="0.3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</row>
    <row r="536" spans="6:48" ht="14.4" x14ac:dyDescent="0.3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</row>
    <row r="537" spans="6:48" ht="14.4" x14ac:dyDescent="0.3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</row>
    <row r="538" spans="6:48" ht="14.4" x14ac:dyDescent="0.3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</row>
    <row r="539" spans="6:48" ht="14.4" x14ac:dyDescent="0.3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</row>
    <row r="540" spans="6:48" ht="14.4" x14ac:dyDescent="0.3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</row>
    <row r="541" spans="6:48" ht="14.4" x14ac:dyDescent="0.3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</row>
    <row r="542" spans="6:48" ht="14.4" x14ac:dyDescent="0.3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</row>
    <row r="543" spans="6:48" ht="14.4" x14ac:dyDescent="0.3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</row>
    <row r="544" spans="6:48" ht="14.4" x14ac:dyDescent="0.3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</row>
    <row r="545" spans="6:48" ht="14.4" x14ac:dyDescent="0.3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</row>
    <row r="546" spans="6:48" ht="14.4" x14ac:dyDescent="0.3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</row>
    <row r="547" spans="6:48" ht="14.4" x14ac:dyDescent="0.3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</row>
    <row r="548" spans="6:48" ht="14.4" x14ac:dyDescent="0.3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</row>
    <row r="549" spans="6:48" ht="14.4" x14ac:dyDescent="0.3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</row>
    <row r="550" spans="6:48" ht="14.4" x14ac:dyDescent="0.3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</row>
    <row r="551" spans="6:48" ht="14.4" x14ac:dyDescent="0.3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</row>
    <row r="552" spans="6:48" ht="14.4" x14ac:dyDescent="0.3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</row>
    <row r="553" spans="6:48" ht="14.4" x14ac:dyDescent="0.3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</row>
    <row r="554" spans="6:48" ht="14.4" x14ac:dyDescent="0.3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</row>
    <row r="555" spans="6:48" ht="14.4" x14ac:dyDescent="0.3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</row>
    <row r="556" spans="6:48" ht="14.4" x14ac:dyDescent="0.3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</row>
    <row r="557" spans="6:48" ht="14.4" x14ac:dyDescent="0.3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</row>
    <row r="558" spans="6:48" ht="14.4" x14ac:dyDescent="0.3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</row>
    <row r="559" spans="6:48" ht="14.4" x14ac:dyDescent="0.3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</row>
    <row r="560" spans="6:48" ht="14.4" x14ac:dyDescent="0.3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</row>
    <row r="561" spans="6:48" ht="14.4" x14ac:dyDescent="0.3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</row>
    <row r="562" spans="6:48" ht="14.4" x14ac:dyDescent="0.3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</row>
    <row r="563" spans="6:48" ht="14.4" x14ac:dyDescent="0.3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</row>
    <row r="564" spans="6:48" ht="14.4" x14ac:dyDescent="0.3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</row>
    <row r="565" spans="6:48" ht="14.4" x14ac:dyDescent="0.3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</row>
    <row r="566" spans="6:48" ht="14.4" x14ac:dyDescent="0.3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</row>
    <row r="567" spans="6:48" ht="14.4" x14ac:dyDescent="0.3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</row>
    <row r="568" spans="6:48" ht="14.4" x14ac:dyDescent="0.3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</row>
    <row r="569" spans="6:48" ht="14.4" x14ac:dyDescent="0.3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</row>
    <row r="570" spans="6:48" ht="14.4" x14ac:dyDescent="0.3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</row>
    <row r="571" spans="6:48" ht="14.4" x14ac:dyDescent="0.3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</row>
    <row r="572" spans="6:48" ht="14.4" x14ac:dyDescent="0.3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</row>
    <row r="573" spans="6:48" ht="14.4" x14ac:dyDescent="0.3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</row>
    <row r="574" spans="6:48" ht="14.4" x14ac:dyDescent="0.3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</row>
    <row r="575" spans="6:48" ht="14.4" x14ac:dyDescent="0.3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</row>
    <row r="576" spans="6:48" ht="14.4" x14ac:dyDescent="0.3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</row>
    <row r="577" spans="6:48" ht="14.4" x14ac:dyDescent="0.3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</row>
    <row r="578" spans="6:48" ht="14.4" x14ac:dyDescent="0.3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</row>
    <row r="579" spans="6:48" ht="14.4" x14ac:dyDescent="0.3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</row>
    <row r="580" spans="6:48" ht="14.4" x14ac:dyDescent="0.3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</row>
    <row r="581" spans="6:48" ht="14.4" x14ac:dyDescent="0.3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</row>
    <row r="582" spans="6:48" ht="14.4" x14ac:dyDescent="0.3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</row>
    <row r="583" spans="6:48" ht="14.4" x14ac:dyDescent="0.3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</row>
    <row r="584" spans="6:48" ht="14.4" x14ac:dyDescent="0.3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</row>
    <row r="585" spans="6:48" ht="14.4" x14ac:dyDescent="0.3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6:48" ht="14.4" x14ac:dyDescent="0.3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</row>
    <row r="587" spans="6:48" ht="14.4" x14ac:dyDescent="0.3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</row>
    <row r="588" spans="6:48" ht="14.4" x14ac:dyDescent="0.3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</row>
    <row r="589" spans="6:48" ht="14.4" x14ac:dyDescent="0.3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</row>
    <row r="590" spans="6:48" ht="14.4" x14ac:dyDescent="0.3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</row>
    <row r="591" spans="6:48" ht="14.4" x14ac:dyDescent="0.3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</row>
    <row r="592" spans="6:48" ht="14.4" x14ac:dyDescent="0.3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</row>
    <row r="593" spans="6:48" ht="14.4" x14ac:dyDescent="0.3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</row>
    <row r="594" spans="6:48" ht="14.4" x14ac:dyDescent="0.3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</row>
    <row r="595" spans="6:48" ht="14.4" x14ac:dyDescent="0.3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</row>
    <row r="596" spans="6:48" ht="14.4" x14ac:dyDescent="0.3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</row>
    <row r="597" spans="6:48" ht="14.4" x14ac:dyDescent="0.3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</row>
    <row r="598" spans="6:48" ht="14.4" x14ac:dyDescent="0.3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</row>
    <row r="599" spans="6:48" ht="14.4" x14ac:dyDescent="0.3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</row>
    <row r="600" spans="6:48" ht="14.4" x14ac:dyDescent="0.3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</row>
    <row r="601" spans="6:48" ht="14.4" x14ac:dyDescent="0.3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</row>
    <row r="602" spans="6:48" ht="14.4" x14ac:dyDescent="0.3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</row>
    <row r="603" spans="6:48" ht="14.4" x14ac:dyDescent="0.3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</row>
    <row r="604" spans="6:48" ht="14.4" x14ac:dyDescent="0.3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</row>
    <row r="605" spans="6:48" ht="14.4" x14ac:dyDescent="0.3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</row>
    <row r="606" spans="6:48" ht="14.4" x14ac:dyDescent="0.3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</row>
    <row r="607" spans="6:48" ht="14.4" x14ac:dyDescent="0.3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</row>
    <row r="608" spans="6:48" ht="14.4" x14ac:dyDescent="0.3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</row>
    <row r="609" spans="6:48" ht="14.4" x14ac:dyDescent="0.3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</row>
    <row r="610" spans="6:48" ht="14.4" x14ac:dyDescent="0.3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</row>
    <row r="611" spans="6:48" ht="14.4" x14ac:dyDescent="0.3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</row>
    <row r="612" spans="6:48" ht="14.4" x14ac:dyDescent="0.3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</row>
    <row r="613" spans="6:48" ht="14.4" x14ac:dyDescent="0.3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</row>
    <row r="614" spans="6:48" ht="14.4" x14ac:dyDescent="0.3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</row>
    <row r="615" spans="6:48" ht="14.4" x14ac:dyDescent="0.3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</row>
    <row r="616" spans="6:48" ht="14.4" x14ac:dyDescent="0.3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</row>
    <row r="617" spans="6:48" ht="14.4" x14ac:dyDescent="0.3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</row>
    <row r="618" spans="6:48" ht="14.4" x14ac:dyDescent="0.3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</row>
    <row r="619" spans="6:48" ht="14.4" x14ac:dyDescent="0.3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</row>
    <row r="620" spans="6:48" ht="14.4" x14ac:dyDescent="0.3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</row>
    <row r="621" spans="6:48" ht="14.4" x14ac:dyDescent="0.3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6:48" ht="14.4" x14ac:dyDescent="0.3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</row>
    <row r="623" spans="6:48" ht="14.4" x14ac:dyDescent="0.3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</row>
    <row r="624" spans="6:48" ht="14.4" x14ac:dyDescent="0.3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</row>
    <row r="625" spans="6:48" ht="14.4" x14ac:dyDescent="0.3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</row>
    <row r="626" spans="6:48" ht="14.4" x14ac:dyDescent="0.3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</row>
    <row r="627" spans="6:48" ht="14.4" x14ac:dyDescent="0.3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</row>
    <row r="628" spans="6:48" ht="14.4" x14ac:dyDescent="0.3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</row>
    <row r="629" spans="6:48" ht="14.4" x14ac:dyDescent="0.3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</row>
    <row r="630" spans="6:48" ht="14.4" x14ac:dyDescent="0.3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</row>
    <row r="631" spans="6:48" ht="14.4" x14ac:dyDescent="0.3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</row>
    <row r="632" spans="6:48" ht="14.4" x14ac:dyDescent="0.3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</row>
    <row r="633" spans="6:48" ht="14.4" x14ac:dyDescent="0.3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</row>
    <row r="634" spans="6:48" ht="14.4" x14ac:dyDescent="0.3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</row>
    <row r="635" spans="6:48" ht="14.4" x14ac:dyDescent="0.3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</row>
    <row r="636" spans="6:48" ht="14.4" x14ac:dyDescent="0.3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</row>
    <row r="637" spans="6:48" ht="14.4" x14ac:dyDescent="0.3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</row>
    <row r="638" spans="6:48" ht="14.4" x14ac:dyDescent="0.3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</row>
    <row r="639" spans="6:48" ht="14.4" x14ac:dyDescent="0.3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</row>
    <row r="640" spans="6:48" ht="14.4" x14ac:dyDescent="0.3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</row>
    <row r="641" spans="6:48" ht="14.4" x14ac:dyDescent="0.3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</row>
    <row r="642" spans="6:48" ht="14.4" x14ac:dyDescent="0.3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</row>
    <row r="643" spans="6:48" ht="14.4" x14ac:dyDescent="0.3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</row>
    <row r="644" spans="6:48" ht="14.4" x14ac:dyDescent="0.3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</row>
    <row r="645" spans="6:48" ht="14.4" x14ac:dyDescent="0.3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</row>
    <row r="646" spans="6:48" ht="14.4" x14ac:dyDescent="0.3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</row>
    <row r="647" spans="6:48" ht="14.4" x14ac:dyDescent="0.3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</row>
    <row r="648" spans="6:48" ht="14.4" x14ac:dyDescent="0.3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</row>
    <row r="649" spans="6:48" ht="14.4" x14ac:dyDescent="0.3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</row>
    <row r="650" spans="6:48" ht="14.4" x14ac:dyDescent="0.3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</row>
    <row r="651" spans="6:48" ht="14.4" x14ac:dyDescent="0.3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</row>
    <row r="652" spans="6:48" ht="14.4" x14ac:dyDescent="0.3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</row>
    <row r="653" spans="6:48" ht="14.4" x14ac:dyDescent="0.3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</row>
    <row r="654" spans="6:48" ht="14.4" x14ac:dyDescent="0.3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</row>
    <row r="655" spans="6:48" ht="14.4" x14ac:dyDescent="0.3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</row>
    <row r="656" spans="6:48" ht="14.4" x14ac:dyDescent="0.3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</row>
    <row r="657" spans="6:48" ht="14.4" x14ac:dyDescent="0.3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</row>
    <row r="658" spans="6:48" ht="14.4" x14ac:dyDescent="0.3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</row>
    <row r="659" spans="6:48" ht="14.4" x14ac:dyDescent="0.3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</row>
    <row r="660" spans="6:48" ht="14.4" x14ac:dyDescent="0.3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</row>
    <row r="661" spans="6:48" ht="14.4" x14ac:dyDescent="0.3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</row>
    <row r="662" spans="6:48" ht="14.4" x14ac:dyDescent="0.3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</row>
    <row r="663" spans="6:48" ht="14.4" x14ac:dyDescent="0.3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</row>
    <row r="664" spans="6:48" ht="14.4" x14ac:dyDescent="0.3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</row>
    <row r="665" spans="6:48" ht="14.4" x14ac:dyDescent="0.3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</row>
    <row r="666" spans="6:48" ht="14.4" x14ac:dyDescent="0.3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</row>
    <row r="667" spans="6:48" ht="14.4" x14ac:dyDescent="0.3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</row>
    <row r="668" spans="6:48" ht="14.4" x14ac:dyDescent="0.3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</row>
    <row r="669" spans="6:48" ht="14.4" x14ac:dyDescent="0.3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</row>
    <row r="670" spans="6:48" ht="14.4" x14ac:dyDescent="0.3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</row>
    <row r="671" spans="6:48" ht="14.4" x14ac:dyDescent="0.3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</row>
    <row r="672" spans="6:48" ht="14.4" x14ac:dyDescent="0.3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</row>
    <row r="673" spans="6:48" ht="14.4" x14ac:dyDescent="0.3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</row>
    <row r="674" spans="6:48" ht="14.4" x14ac:dyDescent="0.3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</row>
    <row r="675" spans="6:48" ht="14.4" x14ac:dyDescent="0.3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</row>
    <row r="676" spans="6:48" ht="14.4" x14ac:dyDescent="0.3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</row>
    <row r="677" spans="6:48" ht="14.4" x14ac:dyDescent="0.3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</row>
    <row r="678" spans="6:48" ht="14.4" x14ac:dyDescent="0.3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</row>
    <row r="679" spans="6:48" ht="14.4" x14ac:dyDescent="0.3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</row>
    <row r="680" spans="6:48" ht="14.4" x14ac:dyDescent="0.3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</row>
    <row r="681" spans="6:48" ht="14.4" x14ac:dyDescent="0.3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</row>
    <row r="682" spans="6:48" ht="14.4" x14ac:dyDescent="0.3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</row>
    <row r="683" spans="6:48" ht="14.4" x14ac:dyDescent="0.3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</row>
    <row r="684" spans="6:48" ht="14.4" x14ac:dyDescent="0.3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6:48" ht="14.4" x14ac:dyDescent="0.3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6:48" ht="14.4" x14ac:dyDescent="0.3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6:48" ht="14.4" x14ac:dyDescent="0.3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6:48" ht="14.4" x14ac:dyDescent="0.3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6:48" ht="14.4" x14ac:dyDescent="0.3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6:48" ht="14.4" x14ac:dyDescent="0.3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6:48" ht="14.4" x14ac:dyDescent="0.3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6:48" ht="14.4" x14ac:dyDescent="0.3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6:48" ht="14.4" x14ac:dyDescent="0.3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6:48" ht="14.4" x14ac:dyDescent="0.3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6:48" ht="14.4" x14ac:dyDescent="0.3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6:48" ht="14.4" x14ac:dyDescent="0.3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6:48" ht="14.4" x14ac:dyDescent="0.3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6:48" ht="14.4" x14ac:dyDescent="0.3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6:48" ht="14.4" x14ac:dyDescent="0.3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6:48" ht="14.4" x14ac:dyDescent="0.3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6:48" ht="14.4" x14ac:dyDescent="0.3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6:48" ht="14.4" x14ac:dyDescent="0.3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6:48" ht="14.4" x14ac:dyDescent="0.3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6:48" ht="14.4" x14ac:dyDescent="0.3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6:48" ht="14.4" x14ac:dyDescent="0.3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6:48" ht="14.4" x14ac:dyDescent="0.3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6:48" ht="14.4" x14ac:dyDescent="0.3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6:48" ht="14.4" x14ac:dyDescent="0.3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6:48" ht="14.4" x14ac:dyDescent="0.3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6:48" ht="14.4" x14ac:dyDescent="0.3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6:48" ht="14.4" x14ac:dyDescent="0.3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6:48" ht="14.4" x14ac:dyDescent="0.3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6:48" ht="14.4" x14ac:dyDescent="0.3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6:48" ht="14.4" x14ac:dyDescent="0.3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6:48" ht="14.4" x14ac:dyDescent="0.3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6:48" ht="14.4" x14ac:dyDescent="0.3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6:48" ht="14.4" x14ac:dyDescent="0.3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6:48" ht="14.4" x14ac:dyDescent="0.3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6:48" ht="14.4" x14ac:dyDescent="0.3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6:48" ht="14.4" x14ac:dyDescent="0.3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6:48" ht="14.4" x14ac:dyDescent="0.3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6:48" ht="14.4" x14ac:dyDescent="0.3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6:48" ht="14.4" x14ac:dyDescent="0.3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6:48" ht="14.4" x14ac:dyDescent="0.3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6:48" ht="14.4" x14ac:dyDescent="0.3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6:48" ht="14.4" x14ac:dyDescent="0.3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6:48" ht="14.4" x14ac:dyDescent="0.3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6:48" ht="14.4" x14ac:dyDescent="0.3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6:48" ht="14.4" x14ac:dyDescent="0.3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6:48" ht="14.4" x14ac:dyDescent="0.3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6:48" ht="14.4" x14ac:dyDescent="0.3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6:48" ht="14.4" x14ac:dyDescent="0.3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6:48" ht="14.4" x14ac:dyDescent="0.3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6:48" ht="14.4" x14ac:dyDescent="0.3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6:48" ht="14.4" x14ac:dyDescent="0.3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6:48" ht="14.4" x14ac:dyDescent="0.3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6:48" ht="14.4" x14ac:dyDescent="0.3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6:48" ht="14.4" x14ac:dyDescent="0.3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6:48" ht="14.4" x14ac:dyDescent="0.3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6:48" ht="14.4" x14ac:dyDescent="0.3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6:48" ht="14.4" x14ac:dyDescent="0.3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6:48" ht="14.4" x14ac:dyDescent="0.3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6:48" ht="14.4" x14ac:dyDescent="0.3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6:48" ht="14.4" x14ac:dyDescent="0.3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6:48" ht="14.4" x14ac:dyDescent="0.3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6:48" ht="14.4" x14ac:dyDescent="0.3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6:48" ht="14.4" x14ac:dyDescent="0.3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6:48" ht="14.4" x14ac:dyDescent="0.3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6:48" ht="14.4" x14ac:dyDescent="0.3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6:48" ht="14.4" x14ac:dyDescent="0.3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6:48" ht="14.4" x14ac:dyDescent="0.3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6:48" ht="14.4" x14ac:dyDescent="0.3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6:48" ht="14.4" x14ac:dyDescent="0.3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6:48" ht="14.4" x14ac:dyDescent="0.3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6:48" ht="14.4" x14ac:dyDescent="0.3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6:48" ht="14.4" x14ac:dyDescent="0.3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6:48" ht="14.4" x14ac:dyDescent="0.3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6:48" ht="14.4" x14ac:dyDescent="0.3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6:48" ht="14.4" x14ac:dyDescent="0.3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6:48" ht="14.4" x14ac:dyDescent="0.3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6:48" ht="14.4" x14ac:dyDescent="0.3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6:48" ht="14.4" x14ac:dyDescent="0.3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6:48" ht="14.4" x14ac:dyDescent="0.3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6:48" ht="14.4" x14ac:dyDescent="0.3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6:48" ht="14.4" x14ac:dyDescent="0.3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6:48" ht="14.4" x14ac:dyDescent="0.3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6:48" ht="14.4" x14ac:dyDescent="0.3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6:48" ht="14.4" x14ac:dyDescent="0.3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6:48" ht="14.4" x14ac:dyDescent="0.3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6:48" ht="14.4" x14ac:dyDescent="0.3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6:48" ht="14.4" x14ac:dyDescent="0.3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6:48" ht="14.4" x14ac:dyDescent="0.3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6:48" ht="14.4" x14ac:dyDescent="0.3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6:48" ht="14.4" x14ac:dyDescent="0.3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6:48" ht="14.4" x14ac:dyDescent="0.3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6:48" ht="14.4" x14ac:dyDescent="0.3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6:48" ht="14.4" x14ac:dyDescent="0.3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  <row r="778" spans="6:48" ht="14.4" x14ac:dyDescent="0.3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</row>
    <row r="779" spans="6:48" ht="14.4" x14ac:dyDescent="0.3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</row>
    <row r="780" spans="6:48" ht="14.4" x14ac:dyDescent="0.3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</row>
    <row r="781" spans="6:48" ht="14.4" x14ac:dyDescent="0.3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</row>
    <row r="782" spans="6:48" ht="14.4" x14ac:dyDescent="0.3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</row>
    <row r="783" spans="6:48" ht="14.4" x14ac:dyDescent="0.3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</row>
    <row r="784" spans="6:48" ht="14.4" x14ac:dyDescent="0.3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</row>
    <row r="785" spans="6:48" ht="14.4" x14ac:dyDescent="0.3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</row>
    <row r="786" spans="6:48" ht="14.4" x14ac:dyDescent="0.3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</row>
    <row r="787" spans="6:48" ht="14.4" x14ac:dyDescent="0.3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</row>
    <row r="788" spans="6:48" ht="14.4" x14ac:dyDescent="0.3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</row>
    <row r="789" spans="6:48" ht="14.4" x14ac:dyDescent="0.3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</row>
    <row r="790" spans="6:48" ht="14.4" x14ac:dyDescent="0.3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</row>
    <row r="791" spans="6:48" ht="14.4" x14ac:dyDescent="0.3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</row>
    <row r="792" spans="6:48" ht="14.4" x14ac:dyDescent="0.3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</row>
    <row r="793" spans="6:48" ht="14.4" x14ac:dyDescent="0.3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</row>
    <row r="794" spans="6:48" ht="14.4" x14ac:dyDescent="0.3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</row>
    <row r="795" spans="6:48" ht="14.4" x14ac:dyDescent="0.3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</row>
    <row r="796" spans="6:48" ht="14.4" x14ac:dyDescent="0.3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</row>
    <row r="797" spans="6:48" ht="14.4" x14ac:dyDescent="0.3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</row>
    <row r="798" spans="6:48" ht="14.4" x14ac:dyDescent="0.3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</row>
    <row r="799" spans="6:48" ht="14.4" x14ac:dyDescent="0.3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</row>
    <row r="800" spans="6:48" ht="14.4" x14ac:dyDescent="0.3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</row>
    <row r="801" spans="6:48" ht="14.4" x14ac:dyDescent="0.3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</row>
    <row r="802" spans="6:48" ht="14.4" x14ac:dyDescent="0.3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</row>
    <row r="803" spans="6:48" ht="14.4" x14ac:dyDescent="0.3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</row>
    <row r="804" spans="6:48" ht="14.4" x14ac:dyDescent="0.3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</row>
    <row r="805" spans="6:48" ht="14.4" x14ac:dyDescent="0.3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</row>
    <row r="806" spans="6:48" ht="14.4" x14ac:dyDescent="0.3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</row>
    <row r="807" spans="6:48" ht="14.4" x14ac:dyDescent="0.3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</row>
    <row r="808" spans="6:48" ht="14.4" x14ac:dyDescent="0.3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</row>
    <row r="809" spans="6:48" ht="14.4" x14ac:dyDescent="0.3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</row>
    <row r="810" spans="6:48" ht="14.4" x14ac:dyDescent="0.3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</row>
    <row r="811" spans="6:48" ht="14.4" x14ac:dyDescent="0.3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</row>
    <row r="812" spans="6:48" ht="14.4" x14ac:dyDescent="0.3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</row>
    <row r="813" spans="6:48" ht="14.4" x14ac:dyDescent="0.3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</row>
    <row r="814" spans="6:48" ht="14.4" x14ac:dyDescent="0.3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</row>
    <row r="815" spans="6:48" ht="14.4" x14ac:dyDescent="0.3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</row>
    <row r="816" spans="6:48" ht="14.4" x14ac:dyDescent="0.3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</row>
    <row r="817" spans="6:48" ht="14.4" x14ac:dyDescent="0.3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</row>
    <row r="818" spans="6:48" ht="14.4" x14ac:dyDescent="0.3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</row>
    <row r="819" spans="6:48" ht="14.4" x14ac:dyDescent="0.3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</row>
    <row r="820" spans="6:48" ht="14.4" x14ac:dyDescent="0.3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</row>
    <row r="821" spans="6:48" ht="14.4" x14ac:dyDescent="0.3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</row>
    <row r="822" spans="6:48" ht="14.4" x14ac:dyDescent="0.3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</row>
    <row r="823" spans="6:48" ht="14.4" x14ac:dyDescent="0.3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</row>
    <row r="824" spans="6:48" ht="14.4" x14ac:dyDescent="0.3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</row>
    <row r="825" spans="6:48" ht="14.4" x14ac:dyDescent="0.3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</row>
    <row r="826" spans="6:48" ht="14.4" x14ac:dyDescent="0.3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</row>
    <row r="827" spans="6:48" ht="14.4" x14ac:dyDescent="0.3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</row>
    <row r="828" spans="6:48" ht="14.4" x14ac:dyDescent="0.3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</row>
    <row r="829" spans="6:48" ht="14.4" x14ac:dyDescent="0.3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</row>
    <row r="830" spans="6:48" ht="14.4" x14ac:dyDescent="0.3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</row>
    <row r="831" spans="6:48" ht="14.4" x14ac:dyDescent="0.3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</row>
    <row r="832" spans="6:48" ht="14.4" x14ac:dyDescent="0.3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</row>
    <row r="833" spans="6:48" ht="14.4" x14ac:dyDescent="0.3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</row>
    <row r="834" spans="6:48" ht="14.4" x14ac:dyDescent="0.3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</row>
    <row r="835" spans="6:48" ht="14.4" x14ac:dyDescent="0.3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</row>
    <row r="836" spans="6:48" ht="14.4" x14ac:dyDescent="0.3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</row>
    <row r="837" spans="6:48" ht="14.4" x14ac:dyDescent="0.3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</row>
    <row r="838" spans="6:48" ht="14.4" x14ac:dyDescent="0.3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</row>
    <row r="839" spans="6:48" ht="14.4" x14ac:dyDescent="0.3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</row>
    <row r="840" spans="6:48" ht="14.4" x14ac:dyDescent="0.3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</row>
    <row r="841" spans="6:48" ht="14.4" x14ac:dyDescent="0.3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</row>
    <row r="842" spans="6:48" ht="14.4" x14ac:dyDescent="0.3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</row>
    <row r="843" spans="6:48" ht="14.4" x14ac:dyDescent="0.3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</row>
    <row r="844" spans="6:48" ht="14.4" x14ac:dyDescent="0.3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</row>
    <row r="845" spans="6:48" ht="14.4" x14ac:dyDescent="0.3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</row>
    <row r="846" spans="6:48" ht="14.4" x14ac:dyDescent="0.3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</row>
    <row r="847" spans="6:48" ht="14.4" x14ac:dyDescent="0.3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</row>
    <row r="848" spans="6:48" ht="14.4" x14ac:dyDescent="0.3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</row>
    <row r="849" spans="6:48" ht="14.4" x14ac:dyDescent="0.3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</row>
    <row r="850" spans="6:48" ht="14.4" x14ac:dyDescent="0.3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</row>
    <row r="851" spans="6:48" ht="14.4" x14ac:dyDescent="0.3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</row>
    <row r="852" spans="6:48" ht="14.4" x14ac:dyDescent="0.3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</row>
    <row r="853" spans="6:48" ht="14.4" x14ac:dyDescent="0.3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</row>
    <row r="854" spans="6:48" ht="14.4" x14ac:dyDescent="0.3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</row>
    <row r="855" spans="6:48" ht="14.4" x14ac:dyDescent="0.3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</row>
    <row r="856" spans="6:48" ht="14.4" x14ac:dyDescent="0.3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</row>
    <row r="857" spans="6:48" ht="14.4" x14ac:dyDescent="0.3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</row>
    <row r="858" spans="6:48" ht="14.4" x14ac:dyDescent="0.3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</row>
    <row r="859" spans="6:48" ht="14.4" x14ac:dyDescent="0.3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</row>
    <row r="860" spans="6:48" ht="14.4" x14ac:dyDescent="0.3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</row>
    <row r="861" spans="6:48" ht="14.4" x14ac:dyDescent="0.3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</row>
    <row r="862" spans="6:48" ht="14.4" x14ac:dyDescent="0.3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</row>
    <row r="863" spans="6:48" ht="14.4" x14ac:dyDescent="0.3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</row>
    <row r="864" spans="6:48" ht="14.4" x14ac:dyDescent="0.3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</row>
    <row r="865" spans="6:48" ht="14.4" x14ac:dyDescent="0.3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</row>
    <row r="866" spans="6:48" ht="14.4" x14ac:dyDescent="0.3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</row>
    <row r="867" spans="6:48" ht="14.4" x14ac:dyDescent="0.3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</row>
    <row r="868" spans="6:48" ht="14.4" x14ac:dyDescent="0.3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</row>
    <row r="869" spans="6:48" ht="14.4" x14ac:dyDescent="0.3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</row>
    <row r="870" spans="6:48" ht="14.4" x14ac:dyDescent="0.3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</row>
    <row r="871" spans="6:48" ht="14.4" x14ac:dyDescent="0.3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</row>
    <row r="872" spans="6:48" ht="14.4" x14ac:dyDescent="0.3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</row>
    <row r="873" spans="6:48" ht="14.4" x14ac:dyDescent="0.3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</row>
    <row r="874" spans="6:48" ht="14.4" x14ac:dyDescent="0.3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</row>
    <row r="875" spans="6:48" ht="14.4" x14ac:dyDescent="0.3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</row>
    <row r="876" spans="6:48" ht="14.4" x14ac:dyDescent="0.3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</row>
    <row r="877" spans="6:48" ht="14.4" x14ac:dyDescent="0.3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</row>
    <row r="878" spans="6:48" ht="14.4" x14ac:dyDescent="0.3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</row>
    <row r="879" spans="6:48" ht="14.4" x14ac:dyDescent="0.3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</row>
    <row r="880" spans="6:48" ht="14.4" x14ac:dyDescent="0.3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</row>
    <row r="881" spans="6:48" ht="14.4" x14ac:dyDescent="0.3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</row>
    <row r="882" spans="6:48" ht="14.4" x14ac:dyDescent="0.3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</row>
    <row r="883" spans="6:48" ht="14.4" x14ac:dyDescent="0.3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</row>
    <row r="884" spans="6:48" ht="14.4" x14ac:dyDescent="0.3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</row>
    <row r="885" spans="6:48" ht="14.4" x14ac:dyDescent="0.3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</row>
    <row r="886" spans="6:48" ht="14.4" x14ac:dyDescent="0.3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</row>
    <row r="887" spans="6:48" ht="14.4" x14ac:dyDescent="0.3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</row>
    <row r="888" spans="6:48" ht="14.4" x14ac:dyDescent="0.3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</row>
    <row r="889" spans="6:48" ht="14.4" x14ac:dyDescent="0.3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</row>
    <row r="890" spans="6:48" ht="14.4" x14ac:dyDescent="0.3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</row>
    <row r="891" spans="6:48" ht="14.4" x14ac:dyDescent="0.3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</row>
    <row r="892" spans="6:48" ht="14.4" x14ac:dyDescent="0.3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</row>
    <row r="893" spans="6:48" ht="14.4" x14ac:dyDescent="0.3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</row>
    <row r="894" spans="6:48" ht="14.4" x14ac:dyDescent="0.3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</row>
    <row r="895" spans="6:48" ht="14.4" x14ac:dyDescent="0.3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</row>
    <row r="896" spans="6:48" ht="14.4" x14ac:dyDescent="0.3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</row>
    <row r="897" spans="6:48" ht="14.4" x14ac:dyDescent="0.3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</row>
    <row r="898" spans="6:48" ht="14.4" x14ac:dyDescent="0.3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</row>
    <row r="899" spans="6:48" ht="14.4" x14ac:dyDescent="0.3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</row>
    <row r="900" spans="6:48" ht="14.4" x14ac:dyDescent="0.3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</row>
    <row r="901" spans="6:48" ht="14.4" x14ac:dyDescent="0.3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</row>
    <row r="902" spans="6:48" ht="14.4" x14ac:dyDescent="0.3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</row>
    <row r="903" spans="6:48" ht="14.4" x14ac:dyDescent="0.3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</row>
    <row r="904" spans="6:48" ht="14.4" x14ac:dyDescent="0.3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</row>
    <row r="905" spans="6:48" ht="14.4" x14ac:dyDescent="0.3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</row>
    <row r="906" spans="6:48" ht="14.4" x14ac:dyDescent="0.3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</row>
    <row r="907" spans="6:48" ht="14.4" x14ac:dyDescent="0.3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</row>
    <row r="908" spans="6:48" ht="14.4" x14ac:dyDescent="0.3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</row>
    <row r="909" spans="6:48" ht="14.4" x14ac:dyDescent="0.3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</row>
    <row r="910" spans="6:48" ht="14.4" x14ac:dyDescent="0.3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</row>
    <row r="911" spans="6:48" ht="14.4" x14ac:dyDescent="0.3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</row>
    <row r="912" spans="6:48" ht="14.4" x14ac:dyDescent="0.3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</row>
    <row r="913" spans="6:48" ht="14.4" x14ac:dyDescent="0.3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</row>
    <row r="914" spans="6:48" ht="14.4" x14ac:dyDescent="0.3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</row>
    <row r="915" spans="6:48" ht="14.4" x14ac:dyDescent="0.3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</row>
    <row r="916" spans="6:48" ht="14.4" x14ac:dyDescent="0.3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</row>
    <row r="917" spans="6:48" ht="14.4" x14ac:dyDescent="0.3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</row>
    <row r="918" spans="6:48" ht="14.4" x14ac:dyDescent="0.3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</row>
    <row r="919" spans="6:48" ht="14.4" x14ac:dyDescent="0.3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</row>
    <row r="920" spans="6:48" ht="14.4" x14ac:dyDescent="0.3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</row>
    <row r="921" spans="6:48" ht="14.4" x14ac:dyDescent="0.3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</row>
    <row r="922" spans="6:48" ht="14.4" x14ac:dyDescent="0.3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</row>
    <row r="923" spans="6:48" ht="14.4" x14ac:dyDescent="0.3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</row>
    <row r="924" spans="6:48" ht="14.4" x14ac:dyDescent="0.3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</row>
    <row r="925" spans="6:48" ht="14.4" x14ac:dyDescent="0.3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</row>
    <row r="926" spans="6:48" ht="14.4" x14ac:dyDescent="0.3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</row>
    <row r="927" spans="6:48" ht="14.4" x14ac:dyDescent="0.3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</row>
    <row r="928" spans="6:48" ht="14.4" x14ac:dyDescent="0.3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</row>
    <row r="929" spans="6:48" ht="14.4" x14ac:dyDescent="0.3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</row>
    <row r="930" spans="6:48" ht="14.4" x14ac:dyDescent="0.3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</row>
    <row r="931" spans="6:48" ht="14.4" x14ac:dyDescent="0.3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</row>
    <row r="932" spans="6:48" ht="14.4" x14ac:dyDescent="0.3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</row>
    <row r="933" spans="6:48" ht="14.4" x14ac:dyDescent="0.3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</row>
    <row r="934" spans="6:48" ht="14.4" x14ac:dyDescent="0.3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</row>
    <row r="935" spans="6:48" ht="14.4" x14ac:dyDescent="0.3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</row>
    <row r="936" spans="6:48" ht="14.4" x14ac:dyDescent="0.3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</row>
    <row r="937" spans="6:48" ht="14.4" x14ac:dyDescent="0.3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</row>
    <row r="938" spans="6:48" ht="14.4" x14ac:dyDescent="0.3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</row>
    <row r="939" spans="6:48" ht="14.4" x14ac:dyDescent="0.3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</row>
    <row r="940" spans="6:48" ht="14.4" x14ac:dyDescent="0.3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</row>
    <row r="941" spans="6:48" ht="14.4" x14ac:dyDescent="0.3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</row>
    <row r="942" spans="6:48" ht="14.4" x14ac:dyDescent="0.3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</row>
    <row r="943" spans="6:48" ht="14.4" x14ac:dyDescent="0.3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</row>
    <row r="944" spans="6:48" ht="14.4" x14ac:dyDescent="0.3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</row>
    <row r="945" spans="6:48" ht="14.4" x14ac:dyDescent="0.3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</row>
    <row r="946" spans="6:48" ht="14.4" x14ac:dyDescent="0.3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</row>
    <row r="947" spans="6:48" ht="14.4" x14ac:dyDescent="0.3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</row>
    <row r="948" spans="6:48" ht="14.4" x14ac:dyDescent="0.3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</row>
    <row r="949" spans="6:48" ht="14.4" x14ac:dyDescent="0.3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</row>
    <row r="950" spans="6:48" ht="14.4" x14ac:dyDescent="0.3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</row>
    <row r="951" spans="6:48" ht="14.4" x14ac:dyDescent="0.3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</row>
    <row r="952" spans="6:48" ht="14.4" x14ac:dyDescent="0.3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</row>
    <row r="953" spans="6:48" ht="14.4" x14ac:dyDescent="0.3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</row>
    <row r="954" spans="6:48" ht="14.4" x14ac:dyDescent="0.3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</row>
    <row r="955" spans="6:48" ht="14.4" x14ac:dyDescent="0.3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</row>
    <row r="956" spans="6:48" ht="14.4" x14ac:dyDescent="0.3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</row>
    <row r="957" spans="6:48" ht="14.4" x14ac:dyDescent="0.3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</row>
    <row r="958" spans="6:48" ht="14.4" x14ac:dyDescent="0.3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</row>
    <row r="959" spans="6:48" ht="14.4" x14ac:dyDescent="0.3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</row>
    <row r="960" spans="6:48" ht="14.4" x14ac:dyDescent="0.3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</row>
    <row r="961" spans="6:48" ht="14.4" x14ac:dyDescent="0.3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</row>
    <row r="962" spans="6:48" ht="14.4" x14ac:dyDescent="0.3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</row>
    <row r="963" spans="6:48" ht="14.4" x14ac:dyDescent="0.3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</row>
    <row r="964" spans="6:48" ht="14.4" x14ac:dyDescent="0.3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</row>
    <row r="965" spans="6:48" ht="14.4" x14ac:dyDescent="0.3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</row>
    <row r="966" spans="6:48" ht="14.4" x14ac:dyDescent="0.3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</row>
    <row r="967" spans="6:48" ht="14.4" x14ac:dyDescent="0.3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</row>
    <row r="968" spans="6:48" ht="14.4" x14ac:dyDescent="0.3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</row>
    <row r="969" spans="6:48" ht="14.4" x14ac:dyDescent="0.3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</row>
    <row r="970" spans="6:48" ht="14.4" x14ac:dyDescent="0.3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</row>
    <row r="971" spans="6:48" ht="14.4" x14ac:dyDescent="0.3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</row>
    <row r="972" spans="6:48" ht="14.4" x14ac:dyDescent="0.3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</row>
    <row r="973" spans="6:48" ht="14.4" x14ac:dyDescent="0.3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</row>
    <row r="974" spans="6:48" ht="14.4" x14ac:dyDescent="0.3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</row>
    <row r="975" spans="6:48" ht="14.4" x14ac:dyDescent="0.3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</row>
    <row r="976" spans="6:48" ht="14.4" x14ac:dyDescent="0.3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</row>
    <row r="977" spans="6:48" ht="14.4" x14ac:dyDescent="0.3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</row>
    <row r="978" spans="6:48" ht="14.4" x14ac:dyDescent="0.3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</row>
    <row r="979" spans="6:48" ht="14.4" x14ac:dyDescent="0.3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</row>
    <row r="980" spans="6:48" ht="14.4" x14ac:dyDescent="0.3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</row>
    <row r="981" spans="6:48" ht="14.4" x14ac:dyDescent="0.3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</row>
    <row r="982" spans="6:48" ht="14.4" x14ac:dyDescent="0.3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</row>
    <row r="983" spans="6:48" ht="14.4" x14ac:dyDescent="0.3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</row>
    <row r="984" spans="6:48" ht="14.4" x14ac:dyDescent="0.3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</row>
    <row r="985" spans="6:48" ht="14.4" x14ac:dyDescent="0.3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</row>
    <row r="986" spans="6:48" ht="14.4" x14ac:dyDescent="0.3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</row>
    <row r="987" spans="6:48" ht="14.4" x14ac:dyDescent="0.3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</row>
    <row r="988" spans="6:48" ht="14.4" x14ac:dyDescent="0.3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</row>
    <row r="989" spans="6:48" ht="14.4" x14ac:dyDescent="0.3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</row>
    <row r="990" spans="6:48" ht="14.4" x14ac:dyDescent="0.3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</row>
    <row r="991" spans="6:48" ht="14.4" x14ac:dyDescent="0.3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</row>
    <row r="992" spans="6:48" ht="14.4" x14ac:dyDescent="0.3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</row>
    <row r="993" spans="6:48" ht="14.4" x14ac:dyDescent="0.3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</row>
    <row r="994" spans="6:48" ht="14.4" x14ac:dyDescent="0.3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</row>
    <row r="995" spans="6:48" ht="14.4" x14ac:dyDescent="0.3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</row>
    <row r="996" spans="6:48" ht="14.4" x14ac:dyDescent="0.3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</row>
    <row r="997" spans="6:48" ht="14.4" x14ac:dyDescent="0.3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</row>
    <row r="998" spans="6:48" ht="14.4" x14ac:dyDescent="0.3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</row>
    <row r="999" spans="6:48" ht="14.4" x14ac:dyDescent="0.3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</row>
    <row r="1000" spans="6:48" ht="14.4" x14ac:dyDescent="0.3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</row>
    <row r="1001" spans="6:48" ht="14.4" x14ac:dyDescent="0.3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</row>
    <row r="1002" spans="6:48" ht="14.4" x14ac:dyDescent="0.3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</row>
    <row r="1003" spans="6:48" ht="14.4" x14ac:dyDescent="0.3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</row>
    <row r="1004" spans="6:48" ht="14.4" x14ac:dyDescent="0.3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</row>
    <row r="1005" spans="6:48" ht="14.4" x14ac:dyDescent="0.3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</row>
    <row r="1006" spans="6:48" ht="14.4" x14ac:dyDescent="0.3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</row>
    <row r="1007" spans="6:48" ht="14.4" x14ac:dyDescent="0.3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</row>
    <row r="1008" spans="6:48" ht="14.4" x14ac:dyDescent="0.3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</row>
    <row r="1009" spans="6:48" ht="14.4" x14ac:dyDescent="0.3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</row>
    <row r="1010" spans="6:48" ht="14.4" x14ac:dyDescent="0.3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</row>
    <row r="1011" spans="6:48" ht="14.4" x14ac:dyDescent="0.3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</row>
    <row r="1012" spans="6:48" ht="14.4" x14ac:dyDescent="0.3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</row>
    <row r="1013" spans="6:48" ht="14.4" x14ac:dyDescent="0.3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</row>
    <row r="1014" spans="6:48" ht="14.4" x14ac:dyDescent="0.3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</row>
    <row r="1015" spans="6:48" ht="14.4" x14ac:dyDescent="0.3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</row>
    <row r="1016" spans="6:48" ht="14.4" x14ac:dyDescent="0.3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</row>
    <row r="1017" spans="6:48" ht="14.4" x14ac:dyDescent="0.3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</row>
    <row r="1018" spans="6:48" ht="14.4" x14ac:dyDescent="0.3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</row>
    <row r="1019" spans="6:48" ht="14.4" x14ac:dyDescent="0.3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</row>
    <row r="1020" spans="6:48" ht="14.4" x14ac:dyDescent="0.3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</row>
    <row r="1021" spans="6:48" ht="14.4" x14ac:dyDescent="0.3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</row>
    <row r="1022" spans="6:48" ht="14.4" x14ac:dyDescent="0.3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</row>
    <row r="1023" spans="6:48" ht="14.4" x14ac:dyDescent="0.3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</row>
    <row r="1024" spans="6:48" ht="14.4" x14ac:dyDescent="0.3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</row>
    <row r="1025" spans="6:48" ht="14.4" x14ac:dyDescent="0.3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</row>
    <row r="1026" spans="6:48" ht="14.4" x14ac:dyDescent="0.3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</row>
    <row r="1027" spans="6:48" ht="14.4" x14ac:dyDescent="0.3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</row>
    <row r="1028" spans="6:48" ht="14.4" x14ac:dyDescent="0.3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</row>
    <row r="1029" spans="6:48" ht="14.4" x14ac:dyDescent="0.3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</row>
    <row r="1030" spans="6:48" ht="14.4" x14ac:dyDescent="0.3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</row>
    <row r="1031" spans="6:48" ht="14.4" x14ac:dyDescent="0.3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</row>
    <row r="1032" spans="6:48" ht="14.4" x14ac:dyDescent="0.3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</row>
    <row r="1033" spans="6:48" ht="14.4" x14ac:dyDescent="0.3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</row>
    <row r="1034" spans="6:48" ht="14.4" x14ac:dyDescent="0.3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</row>
    <row r="1035" spans="6:48" ht="14.4" x14ac:dyDescent="0.3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</row>
    <row r="1036" spans="6:48" ht="14.4" x14ac:dyDescent="0.3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</row>
    <row r="1037" spans="6:48" ht="14.4" x14ac:dyDescent="0.3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</row>
    <row r="1038" spans="6:48" ht="14.4" x14ac:dyDescent="0.3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</row>
    <row r="1039" spans="6:48" ht="14.4" x14ac:dyDescent="0.3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</row>
    <row r="1040" spans="6:48" ht="14.4" x14ac:dyDescent="0.3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</row>
    <row r="1041" spans="6:48" ht="14.4" x14ac:dyDescent="0.3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</row>
    <row r="1042" spans="6:48" ht="14.4" x14ac:dyDescent="0.3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</row>
    <row r="1043" spans="6:48" ht="14.4" x14ac:dyDescent="0.3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</row>
    <row r="1044" spans="6:48" ht="14.4" x14ac:dyDescent="0.3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</row>
    <row r="1045" spans="6:48" ht="14.4" x14ac:dyDescent="0.3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</row>
    <row r="1046" spans="6:48" ht="14.4" x14ac:dyDescent="0.3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</row>
    <row r="1047" spans="6:48" ht="14.4" x14ac:dyDescent="0.3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</row>
    <row r="1048" spans="6:48" ht="14.4" x14ac:dyDescent="0.3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</row>
    <row r="1049" spans="6:48" ht="14.4" x14ac:dyDescent="0.3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</row>
    <row r="1050" spans="6:48" ht="14.4" x14ac:dyDescent="0.3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</row>
    <row r="1051" spans="6:48" ht="14.4" x14ac:dyDescent="0.3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</row>
    <row r="1052" spans="6:48" ht="14.4" x14ac:dyDescent="0.3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</row>
    <row r="1053" spans="6:48" ht="14.4" x14ac:dyDescent="0.3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</row>
    <row r="1054" spans="6:48" ht="14.4" x14ac:dyDescent="0.3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</row>
    <row r="1055" spans="6:48" ht="14.4" x14ac:dyDescent="0.3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</row>
    <row r="1056" spans="6:48" ht="14.4" x14ac:dyDescent="0.3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</row>
    <row r="1057" spans="6:48" ht="14.4" x14ac:dyDescent="0.3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</row>
    <row r="1058" spans="6:48" ht="14.4" x14ac:dyDescent="0.3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</row>
    <row r="1059" spans="6:48" ht="14.4" x14ac:dyDescent="0.3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</row>
    <row r="1060" spans="6:48" ht="14.4" x14ac:dyDescent="0.3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</row>
    <row r="1061" spans="6:48" ht="14.4" x14ac:dyDescent="0.3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</row>
    <row r="1062" spans="6:48" ht="14.4" x14ac:dyDescent="0.3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</row>
    <row r="1063" spans="6:48" ht="14.4" x14ac:dyDescent="0.3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</row>
    <row r="1064" spans="6:48" ht="14.4" x14ac:dyDescent="0.3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</row>
    <row r="1065" spans="6:48" ht="14.4" x14ac:dyDescent="0.3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</row>
    <row r="1066" spans="6:48" ht="14.4" x14ac:dyDescent="0.3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</row>
    <row r="1067" spans="6:48" ht="14.4" x14ac:dyDescent="0.3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</row>
    <row r="1068" spans="6:48" ht="14.4" x14ac:dyDescent="0.3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</row>
    <row r="1069" spans="6:48" ht="14.4" x14ac:dyDescent="0.3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</row>
    <row r="1070" spans="6:48" ht="14.4" x14ac:dyDescent="0.3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</row>
    <row r="1071" spans="6:48" ht="14.4" x14ac:dyDescent="0.3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</row>
    <row r="1072" spans="6:48" ht="14.4" x14ac:dyDescent="0.3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</row>
    <row r="1073" spans="6:48" ht="14.4" x14ac:dyDescent="0.3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</row>
    <row r="1074" spans="6:48" ht="14.4" x14ac:dyDescent="0.3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</row>
    <row r="1075" spans="6:48" ht="14.4" x14ac:dyDescent="0.3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</row>
    <row r="1076" spans="6:48" ht="14.4" x14ac:dyDescent="0.3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</row>
    <row r="1077" spans="6:48" ht="14.4" x14ac:dyDescent="0.3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</row>
    <row r="1078" spans="6:48" ht="14.4" x14ac:dyDescent="0.3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</row>
    <row r="1079" spans="6:48" ht="14.4" x14ac:dyDescent="0.3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</row>
    <row r="1080" spans="6:48" ht="14.4" x14ac:dyDescent="0.3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</row>
    <row r="1081" spans="6:48" ht="14.4" x14ac:dyDescent="0.3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</row>
    <row r="1082" spans="6:48" ht="14.4" x14ac:dyDescent="0.3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</row>
    <row r="1083" spans="6:48" ht="14.4" x14ac:dyDescent="0.3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</row>
    <row r="1084" spans="6:48" ht="14.4" x14ac:dyDescent="0.3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</row>
    <row r="1085" spans="6:48" ht="14.4" x14ac:dyDescent="0.3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</row>
    <row r="1086" spans="6:48" ht="14.4" x14ac:dyDescent="0.3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</row>
    <row r="1087" spans="6:48" ht="14.4" x14ac:dyDescent="0.3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6:48" ht="14.4" x14ac:dyDescent="0.3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</row>
    <row r="1089" spans="6:48" ht="14.4" x14ac:dyDescent="0.3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</row>
    <row r="1090" spans="6:48" ht="14.4" x14ac:dyDescent="0.3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</row>
    <row r="1091" spans="6:48" ht="14.4" x14ac:dyDescent="0.3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</row>
    <row r="1092" spans="6:48" ht="14.4" x14ac:dyDescent="0.3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</row>
    <row r="1093" spans="6:48" ht="14.4" x14ac:dyDescent="0.3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</row>
    <row r="1094" spans="6:48" ht="14.4" x14ac:dyDescent="0.3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</row>
    <row r="1095" spans="6:48" ht="14.4" x14ac:dyDescent="0.3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</row>
    <row r="1096" spans="6:48" ht="14.4" x14ac:dyDescent="0.3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</row>
    <row r="1097" spans="6:48" ht="14.4" x14ac:dyDescent="0.3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</row>
    <row r="1098" spans="6:48" ht="14.4" x14ac:dyDescent="0.3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</row>
    <row r="1099" spans="6:48" ht="14.4" x14ac:dyDescent="0.3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</row>
    <row r="1100" spans="6:48" ht="14.4" x14ac:dyDescent="0.3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</row>
    <row r="1101" spans="6:48" ht="14.4" x14ac:dyDescent="0.3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</row>
    <row r="1102" spans="6:48" ht="14.4" x14ac:dyDescent="0.3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</row>
    <row r="1103" spans="6:48" ht="14.4" x14ac:dyDescent="0.3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</row>
    <row r="1104" spans="6:48" ht="14.4" x14ac:dyDescent="0.3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</row>
    <row r="1105" spans="6:48" ht="14.4" x14ac:dyDescent="0.3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</row>
    <row r="1106" spans="6:48" ht="14.4" x14ac:dyDescent="0.3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</row>
    <row r="1107" spans="6:48" ht="14.4" x14ac:dyDescent="0.3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</row>
    <row r="1108" spans="6:48" ht="14.4" x14ac:dyDescent="0.3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</row>
    <row r="1109" spans="6:48" ht="14.4" x14ac:dyDescent="0.3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</row>
    <row r="1110" spans="6:48" ht="14.4" x14ac:dyDescent="0.3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</row>
    <row r="1111" spans="6:48" ht="14.4" x14ac:dyDescent="0.3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</row>
    <row r="1112" spans="6:48" ht="14.4" x14ac:dyDescent="0.3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</row>
    <row r="1113" spans="6:48" ht="14.4" x14ac:dyDescent="0.3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</row>
    <row r="1114" spans="6:48" ht="14.4" x14ac:dyDescent="0.3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</row>
    <row r="1115" spans="6:48" ht="14.4" x14ac:dyDescent="0.3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</row>
    <row r="1116" spans="6:48" ht="14.4" x14ac:dyDescent="0.3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</row>
    <row r="1117" spans="6:48" ht="14.4" x14ac:dyDescent="0.3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</row>
    <row r="1118" spans="6:48" ht="14.4" x14ac:dyDescent="0.3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</row>
    <row r="1119" spans="6:48" ht="14.4" x14ac:dyDescent="0.3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</row>
    <row r="1120" spans="6:48" ht="14.4" x14ac:dyDescent="0.3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</row>
    <row r="1121" spans="6:48" ht="14.4" x14ac:dyDescent="0.3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</row>
    <row r="1122" spans="6:48" ht="14.4" x14ac:dyDescent="0.3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</row>
    <row r="1123" spans="6:48" ht="14.4" x14ac:dyDescent="0.3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6:48" ht="14.4" x14ac:dyDescent="0.3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</row>
    <row r="1125" spans="6:48" ht="14.4" x14ac:dyDescent="0.3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</row>
    <row r="1126" spans="6:48" ht="14.4" x14ac:dyDescent="0.3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</row>
    <row r="1127" spans="6:48" ht="14.4" x14ac:dyDescent="0.3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</row>
    <row r="1128" spans="6:48" ht="14.4" x14ac:dyDescent="0.3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</row>
    <row r="1129" spans="6:48" ht="14.4" x14ac:dyDescent="0.3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</row>
    <row r="1130" spans="6:48" ht="14.4" x14ac:dyDescent="0.3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</row>
    <row r="1131" spans="6:48" ht="14.4" x14ac:dyDescent="0.3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</row>
    <row r="1132" spans="6:48" ht="14.4" x14ac:dyDescent="0.3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</row>
    <row r="1133" spans="6:48" ht="14.4" x14ac:dyDescent="0.3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</row>
    <row r="1134" spans="6:48" ht="14.4" x14ac:dyDescent="0.3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</row>
    <row r="1135" spans="6:48" ht="14.4" x14ac:dyDescent="0.3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</row>
    <row r="1136" spans="6:48" ht="14.4" x14ac:dyDescent="0.3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</row>
    <row r="1137" spans="6:48" ht="14.4" x14ac:dyDescent="0.3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</row>
    <row r="1138" spans="6:48" ht="14.4" x14ac:dyDescent="0.3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</row>
    <row r="1139" spans="6:48" ht="14.4" x14ac:dyDescent="0.3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</row>
    <row r="1140" spans="6:48" ht="14.4" x14ac:dyDescent="0.3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</row>
    <row r="1141" spans="6:48" ht="14.4" x14ac:dyDescent="0.3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</row>
    <row r="1142" spans="6:48" ht="14.4" x14ac:dyDescent="0.3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</row>
    <row r="1143" spans="6:48" ht="14.4" x14ac:dyDescent="0.3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</row>
    <row r="1144" spans="6:48" ht="14.4" x14ac:dyDescent="0.3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</row>
    <row r="1145" spans="6:48" ht="14.4" x14ac:dyDescent="0.3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</row>
    <row r="1146" spans="6:48" ht="14.4" x14ac:dyDescent="0.3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</row>
    <row r="1147" spans="6:48" ht="14.4" x14ac:dyDescent="0.3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</row>
    <row r="1148" spans="6:48" ht="14.4" x14ac:dyDescent="0.3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</row>
    <row r="1149" spans="6:48" ht="14.4" x14ac:dyDescent="0.3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</row>
    <row r="1150" spans="6:48" ht="14.4" x14ac:dyDescent="0.3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</row>
    <row r="1151" spans="6:48" ht="14.4" x14ac:dyDescent="0.3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</row>
    <row r="1152" spans="6:48" ht="14.4" x14ac:dyDescent="0.3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</row>
    <row r="1153" spans="6:48" ht="14.4" x14ac:dyDescent="0.3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</row>
    <row r="1154" spans="6:48" ht="14.4" x14ac:dyDescent="0.3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</row>
    <row r="1155" spans="6:48" ht="14.4" x14ac:dyDescent="0.3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</row>
    <row r="1156" spans="6:48" ht="14.4" x14ac:dyDescent="0.3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</row>
    <row r="1157" spans="6:48" ht="14.4" x14ac:dyDescent="0.3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</row>
    <row r="1158" spans="6:48" ht="14.4" x14ac:dyDescent="0.3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</row>
    <row r="1159" spans="6:48" ht="14.4" x14ac:dyDescent="0.3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</row>
    <row r="1160" spans="6:48" ht="14.4" x14ac:dyDescent="0.3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</row>
    <row r="1161" spans="6:48" ht="14.4" x14ac:dyDescent="0.3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</row>
    <row r="1162" spans="6:48" ht="14.4" x14ac:dyDescent="0.3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</row>
    <row r="1163" spans="6:48" ht="14.4" x14ac:dyDescent="0.3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</row>
    <row r="1164" spans="6:48" ht="14.4" x14ac:dyDescent="0.3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</row>
    <row r="1165" spans="6:48" ht="14.4" x14ac:dyDescent="0.3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</row>
    <row r="1166" spans="6:48" ht="14.4" x14ac:dyDescent="0.3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</row>
    <row r="1167" spans="6:48" ht="14.4" x14ac:dyDescent="0.3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</row>
    <row r="1168" spans="6:48" ht="14.4" x14ac:dyDescent="0.3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</row>
    <row r="1169" spans="6:48" ht="14.4" x14ac:dyDescent="0.3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</row>
    <row r="1170" spans="6:48" ht="14.4" x14ac:dyDescent="0.3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</row>
    <row r="1171" spans="6:48" ht="14.4" x14ac:dyDescent="0.3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</row>
    <row r="1172" spans="6:48" ht="14.4" x14ac:dyDescent="0.3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</row>
    <row r="1173" spans="6:48" ht="14.4" x14ac:dyDescent="0.3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</row>
    <row r="1174" spans="6:48" ht="14.4" x14ac:dyDescent="0.3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</row>
    <row r="1175" spans="6:48" ht="14.4" x14ac:dyDescent="0.3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</row>
    <row r="1176" spans="6:48" ht="14.4" x14ac:dyDescent="0.3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</row>
    <row r="1177" spans="6:48" ht="14.4" x14ac:dyDescent="0.3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</row>
    <row r="1178" spans="6:48" ht="14.4" x14ac:dyDescent="0.3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</row>
    <row r="1179" spans="6:48" ht="14.4" x14ac:dyDescent="0.3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</row>
    <row r="1180" spans="6:48" ht="14.4" x14ac:dyDescent="0.3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</row>
    <row r="1181" spans="6:48" ht="14.4" x14ac:dyDescent="0.3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</row>
    <row r="1182" spans="6:48" ht="14.4" x14ac:dyDescent="0.3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</row>
    <row r="1183" spans="6:48" ht="14.4" x14ac:dyDescent="0.3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</row>
    <row r="1184" spans="6:48" ht="14.4" x14ac:dyDescent="0.3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</row>
    <row r="1185" spans="6:48" ht="14.4" x14ac:dyDescent="0.3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</row>
    <row r="1186" spans="6:48" ht="14.4" x14ac:dyDescent="0.3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</row>
    <row r="1187" spans="6:48" ht="14.4" x14ac:dyDescent="0.3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</row>
    <row r="1188" spans="6:48" ht="14.4" x14ac:dyDescent="0.3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</row>
    <row r="1189" spans="6:48" ht="14.4" x14ac:dyDescent="0.3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</row>
    <row r="1190" spans="6:48" ht="14.4" x14ac:dyDescent="0.3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</row>
    <row r="1191" spans="6:48" ht="14.4" x14ac:dyDescent="0.3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</row>
    <row r="1192" spans="6:48" ht="14.4" x14ac:dyDescent="0.3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</row>
    <row r="1193" spans="6:48" ht="14.4" x14ac:dyDescent="0.3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</row>
    <row r="1194" spans="6:48" ht="14.4" x14ac:dyDescent="0.3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</row>
    <row r="1195" spans="6:48" ht="14.4" x14ac:dyDescent="0.3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</row>
    <row r="1196" spans="6:48" ht="14.4" x14ac:dyDescent="0.3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</row>
    <row r="1197" spans="6:48" ht="14.4" x14ac:dyDescent="0.3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</row>
    <row r="1198" spans="6:48" ht="14.4" x14ac:dyDescent="0.3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</row>
    <row r="1199" spans="6:48" ht="14.4" x14ac:dyDescent="0.3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</row>
    <row r="1200" spans="6:48" ht="14.4" x14ac:dyDescent="0.3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</row>
    <row r="1201" spans="6:48" ht="14.4" x14ac:dyDescent="0.3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</row>
    <row r="1202" spans="6:48" ht="14.4" x14ac:dyDescent="0.3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</row>
    <row r="1203" spans="6:48" ht="14.4" x14ac:dyDescent="0.3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</row>
    <row r="1204" spans="6:48" ht="14.4" x14ac:dyDescent="0.3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</row>
    <row r="1205" spans="6:48" ht="14.4" x14ac:dyDescent="0.3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</row>
    <row r="1206" spans="6:48" ht="14.4" x14ac:dyDescent="0.3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</row>
    <row r="1207" spans="6:48" ht="14.4" x14ac:dyDescent="0.3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</row>
    <row r="1208" spans="6:48" ht="14.4" x14ac:dyDescent="0.3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</row>
    <row r="1209" spans="6:48" ht="14.4" x14ac:dyDescent="0.3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</row>
    <row r="1210" spans="6:48" ht="14.4" x14ac:dyDescent="0.3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</row>
    <row r="1211" spans="6:48" ht="14.4" x14ac:dyDescent="0.3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</row>
    <row r="1212" spans="6:48" ht="14.4" x14ac:dyDescent="0.3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</row>
    <row r="1213" spans="6:48" ht="14.4" x14ac:dyDescent="0.3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</row>
    <row r="1214" spans="6:48" ht="14.4" x14ac:dyDescent="0.3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</row>
    <row r="1215" spans="6:48" ht="14.4" x14ac:dyDescent="0.3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</row>
    <row r="1216" spans="6:48" ht="14.4" x14ac:dyDescent="0.3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</row>
    <row r="1217" spans="6:48" ht="14.4" x14ac:dyDescent="0.3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</row>
    <row r="1218" spans="6:48" ht="14.4" x14ac:dyDescent="0.3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</row>
    <row r="1219" spans="6:48" ht="14.4" x14ac:dyDescent="0.3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</row>
    <row r="1220" spans="6:48" ht="14.4" x14ac:dyDescent="0.3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</row>
    <row r="1221" spans="6:48" ht="14.4" x14ac:dyDescent="0.3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</row>
    <row r="1222" spans="6:48" ht="14.4" x14ac:dyDescent="0.3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</row>
    <row r="1223" spans="6:48" ht="14.4" x14ac:dyDescent="0.3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</row>
    <row r="1224" spans="6:48" ht="14.4" x14ac:dyDescent="0.3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</row>
    <row r="1225" spans="6:48" ht="14.4" x14ac:dyDescent="0.3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</row>
    <row r="1226" spans="6:48" ht="14.4" x14ac:dyDescent="0.3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</row>
    <row r="1227" spans="6:48" ht="14.4" x14ac:dyDescent="0.3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</row>
    <row r="1228" spans="6:48" ht="14.4" x14ac:dyDescent="0.3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</row>
    <row r="1229" spans="6:48" ht="14.4" x14ac:dyDescent="0.3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</row>
    <row r="1230" spans="6:48" ht="14.4" x14ac:dyDescent="0.3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</row>
    <row r="1231" spans="6:48" ht="14.4" x14ac:dyDescent="0.3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</row>
    <row r="1232" spans="6:48" ht="14.4" x14ac:dyDescent="0.3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</row>
    <row r="1233" spans="6:48" ht="14.4" x14ac:dyDescent="0.3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</row>
    <row r="1234" spans="6:48" ht="14.4" x14ac:dyDescent="0.3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</row>
    <row r="1235" spans="6:48" ht="14.4" x14ac:dyDescent="0.3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</row>
    <row r="1236" spans="6:48" ht="14.4" x14ac:dyDescent="0.3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</row>
    <row r="1237" spans="6:48" ht="14.4" x14ac:dyDescent="0.3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</row>
    <row r="1238" spans="6:48" ht="14.4" x14ac:dyDescent="0.3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</row>
    <row r="1239" spans="6:48" ht="14.4" x14ac:dyDescent="0.3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</row>
    <row r="1240" spans="6:48" ht="14.4" x14ac:dyDescent="0.3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</row>
    <row r="1241" spans="6:48" ht="14.4" x14ac:dyDescent="0.3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</row>
    <row r="1242" spans="6:48" ht="14.4" x14ac:dyDescent="0.3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</row>
    <row r="1243" spans="6:48" ht="14.4" x14ac:dyDescent="0.3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</row>
    <row r="1244" spans="6:48" ht="14.4" x14ac:dyDescent="0.3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</row>
    <row r="1245" spans="6:48" ht="14.4" x14ac:dyDescent="0.3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</row>
    <row r="1246" spans="6:48" ht="14.4" x14ac:dyDescent="0.3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</row>
    <row r="1247" spans="6:48" ht="14.4" x14ac:dyDescent="0.3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</row>
    <row r="1248" spans="6:48" ht="14.4" x14ac:dyDescent="0.3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</row>
    <row r="1249" spans="6:48" ht="14.4" x14ac:dyDescent="0.3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</row>
    <row r="1250" spans="6:48" ht="14.4" x14ac:dyDescent="0.3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</row>
    <row r="1251" spans="6:48" ht="14.4" x14ac:dyDescent="0.3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</row>
    <row r="1252" spans="6:48" ht="14.4" x14ac:dyDescent="0.3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</row>
    <row r="1253" spans="6:48" ht="14.4" x14ac:dyDescent="0.3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</row>
    <row r="1254" spans="6:48" ht="14.4" x14ac:dyDescent="0.3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</row>
    <row r="1255" spans="6:48" ht="14.4" x14ac:dyDescent="0.3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</row>
    <row r="1256" spans="6:48" ht="14.4" x14ac:dyDescent="0.3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</row>
    <row r="1257" spans="6:48" ht="14.4" x14ac:dyDescent="0.3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</row>
    <row r="1258" spans="6:48" ht="14.4" x14ac:dyDescent="0.3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</row>
    <row r="1259" spans="6:48" ht="14.4" x14ac:dyDescent="0.3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</row>
    <row r="1260" spans="6:48" ht="14.4" x14ac:dyDescent="0.3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</row>
    <row r="1261" spans="6:48" ht="14.4" x14ac:dyDescent="0.3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</row>
    <row r="1262" spans="6:48" ht="14.4" x14ac:dyDescent="0.3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</row>
    <row r="1263" spans="6:48" ht="14.4" x14ac:dyDescent="0.3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</row>
    <row r="1264" spans="6:48" ht="14.4" x14ac:dyDescent="0.3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</row>
    <row r="1265" spans="6:48" ht="14.4" x14ac:dyDescent="0.3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</row>
    <row r="1266" spans="6:48" ht="14.4" x14ac:dyDescent="0.3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</row>
    <row r="1267" spans="6:48" ht="14.4" x14ac:dyDescent="0.3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</row>
    <row r="1268" spans="6:48" ht="14.4" x14ac:dyDescent="0.3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</row>
    <row r="1269" spans="6:48" ht="14.4" x14ac:dyDescent="0.3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</row>
    <row r="1270" spans="6:48" ht="14.4" x14ac:dyDescent="0.3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</row>
    <row r="1271" spans="6:48" ht="14.4" x14ac:dyDescent="0.3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</row>
    <row r="1272" spans="6:48" ht="14.4" x14ac:dyDescent="0.3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</row>
    <row r="1273" spans="6:48" ht="14.4" x14ac:dyDescent="0.3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</row>
    <row r="1274" spans="6:48" ht="14.4" x14ac:dyDescent="0.3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</row>
    <row r="1275" spans="6:48" ht="14.4" x14ac:dyDescent="0.3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</row>
    <row r="1276" spans="6:48" ht="14.4" x14ac:dyDescent="0.3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</row>
    <row r="1277" spans="6:48" ht="14.4" x14ac:dyDescent="0.3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</row>
    <row r="1278" spans="6:48" ht="14.4" x14ac:dyDescent="0.3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</row>
    <row r="1279" spans="6:48" ht="14.4" x14ac:dyDescent="0.3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</row>
    <row r="1280" spans="6:48" ht="14.4" x14ac:dyDescent="0.3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</row>
    <row r="1281" spans="6:48" ht="14.4" x14ac:dyDescent="0.3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</row>
    <row r="1282" spans="6:48" ht="14.4" x14ac:dyDescent="0.3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</row>
    <row r="1283" spans="6:48" ht="14.4" x14ac:dyDescent="0.3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</row>
    <row r="1284" spans="6:48" ht="14.4" x14ac:dyDescent="0.3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</row>
    <row r="1285" spans="6:48" ht="14.4" x14ac:dyDescent="0.3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</row>
    <row r="1286" spans="6:48" ht="14.4" x14ac:dyDescent="0.3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</row>
    <row r="1287" spans="6:48" ht="14.4" x14ac:dyDescent="0.3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</row>
    <row r="1288" spans="6:48" ht="14.4" x14ac:dyDescent="0.3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</row>
    <row r="1289" spans="6:48" ht="14.4" x14ac:dyDescent="0.3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</row>
    <row r="1290" spans="6:48" ht="14.4" x14ac:dyDescent="0.3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</row>
    <row r="1291" spans="6:48" ht="14.4" x14ac:dyDescent="0.3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</row>
    <row r="1292" spans="6:48" ht="14.4" x14ac:dyDescent="0.3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</row>
    <row r="1293" spans="6:48" ht="14.4" x14ac:dyDescent="0.3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</row>
    <row r="1294" spans="6:48" ht="14.4" x14ac:dyDescent="0.3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</row>
    <row r="1295" spans="6:48" ht="14.4" x14ac:dyDescent="0.3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</row>
    <row r="1296" spans="6:48" ht="14.4" x14ac:dyDescent="0.3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</row>
    <row r="1297" spans="6:48" ht="14.4" x14ac:dyDescent="0.3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</row>
    <row r="1298" spans="6:48" ht="14.4" x14ac:dyDescent="0.3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</row>
    <row r="1299" spans="6:48" ht="14.4" x14ac:dyDescent="0.3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</row>
    <row r="1300" spans="6:48" ht="14.4" x14ac:dyDescent="0.3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</row>
    <row r="1301" spans="6:48" ht="14.4" x14ac:dyDescent="0.3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</row>
    <row r="1302" spans="6:48" ht="14.4" x14ac:dyDescent="0.3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</row>
    <row r="1303" spans="6:48" ht="14.4" x14ac:dyDescent="0.3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</row>
    <row r="1304" spans="6:48" ht="14.4" x14ac:dyDescent="0.3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</row>
    <row r="1305" spans="6:48" ht="14.4" x14ac:dyDescent="0.3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</row>
    <row r="1306" spans="6:48" ht="14.4" x14ac:dyDescent="0.3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</row>
    <row r="1307" spans="6:48" ht="14.4" x14ac:dyDescent="0.3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</row>
    <row r="1308" spans="6:48" ht="14.4" x14ac:dyDescent="0.3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</row>
    <row r="1309" spans="6:48" ht="14.4" x14ac:dyDescent="0.3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</row>
    <row r="1310" spans="6:48" ht="14.4" x14ac:dyDescent="0.3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</row>
    <row r="1311" spans="6:48" ht="14.4" x14ac:dyDescent="0.3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</row>
    <row r="1312" spans="6:48" ht="14.4" x14ac:dyDescent="0.3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</row>
    <row r="1313" spans="6:48" ht="14.4" x14ac:dyDescent="0.3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</row>
    <row r="1314" spans="6:48" ht="14.4" x14ac:dyDescent="0.3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</row>
    <row r="1315" spans="6:48" ht="14.4" x14ac:dyDescent="0.3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</row>
    <row r="1316" spans="6:48" ht="14.4" x14ac:dyDescent="0.3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</row>
    <row r="1317" spans="6:48" ht="14.4" x14ac:dyDescent="0.3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</row>
    <row r="1318" spans="6:48" ht="14.4" x14ac:dyDescent="0.3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</row>
    <row r="1319" spans="6:48" ht="14.4" x14ac:dyDescent="0.3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</row>
    <row r="1320" spans="6:48" ht="14.4" x14ac:dyDescent="0.3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</row>
    <row r="1321" spans="6:48" ht="14.4" x14ac:dyDescent="0.3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</row>
    <row r="1322" spans="6:48" ht="14.4" x14ac:dyDescent="0.3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</row>
    <row r="1323" spans="6:48" ht="14.4" x14ac:dyDescent="0.3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</row>
    <row r="1324" spans="6:48" ht="14.4" x14ac:dyDescent="0.3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</row>
    <row r="1325" spans="6:48" ht="14.4" x14ac:dyDescent="0.3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</row>
    <row r="1326" spans="6:48" ht="14.4" x14ac:dyDescent="0.3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</row>
    <row r="1327" spans="6:48" ht="14.4" x14ac:dyDescent="0.3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</row>
    <row r="1328" spans="6:48" ht="14.4" x14ac:dyDescent="0.3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</row>
    <row r="1329" spans="6:48" ht="14.4" x14ac:dyDescent="0.3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</row>
    <row r="1330" spans="6:48" ht="14.4" x14ac:dyDescent="0.3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</row>
    <row r="1331" spans="6:48" ht="14.4" x14ac:dyDescent="0.3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</row>
    <row r="1332" spans="6:48" ht="14.4" x14ac:dyDescent="0.3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</row>
    <row r="1333" spans="6:48" ht="14.4" x14ac:dyDescent="0.3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</row>
    <row r="1334" spans="6:48" ht="14.4" x14ac:dyDescent="0.3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</row>
    <row r="1335" spans="6:48" ht="14.4" x14ac:dyDescent="0.3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</row>
    <row r="1336" spans="6:48" ht="14.4" x14ac:dyDescent="0.3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</row>
    <row r="1337" spans="6:48" ht="14.4" x14ac:dyDescent="0.3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</row>
    <row r="1338" spans="6:48" ht="14.4" x14ac:dyDescent="0.3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</row>
    <row r="1339" spans="6:48" ht="14.4" x14ac:dyDescent="0.3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</row>
    <row r="1340" spans="6:48" ht="14.4" x14ac:dyDescent="0.3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</row>
    <row r="1341" spans="6:48" ht="14.4" x14ac:dyDescent="0.3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</row>
    <row r="1342" spans="6:48" ht="14.4" x14ac:dyDescent="0.3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</row>
    <row r="1343" spans="6:48" ht="14.4" x14ac:dyDescent="0.3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</row>
    <row r="1344" spans="6:48" ht="14.4" x14ac:dyDescent="0.3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</row>
    <row r="1345" spans="6:48" ht="14.4" x14ac:dyDescent="0.3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</row>
    <row r="1346" spans="6:48" ht="14.4" x14ac:dyDescent="0.3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</row>
    <row r="1347" spans="6:48" ht="14.4" x14ac:dyDescent="0.3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</row>
    <row r="1348" spans="6:48" ht="14.4" x14ac:dyDescent="0.3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</row>
    <row r="1349" spans="6:48" ht="14.4" x14ac:dyDescent="0.3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</row>
    <row r="1350" spans="6:48" ht="14.4" x14ac:dyDescent="0.3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</row>
    <row r="1351" spans="6:48" ht="14.4" x14ac:dyDescent="0.3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</row>
    <row r="1352" spans="6:48" ht="14.4" x14ac:dyDescent="0.3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</row>
    <row r="1353" spans="6:48" ht="14.4" x14ac:dyDescent="0.3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</row>
    <row r="1354" spans="6:48" ht="14.4" x14ac:dyDescent="0.3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</row>
    <row r="1355" spans="6:48" ht="14.4" x14ac:dyDescent="0.3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</row>
    <row r="1356" spans="6:48" ht="14.4" x14ac:dyDescent="0.3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</row>
    <row r="1357" spans="6:48" ht="14.4" x14ac:dyDescent="0.3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</row>
    <row r="1358" spans="6:48" ht="14.4" x14ac:dyDescent="0.3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</row>
    <row r="1359" spans="6:48" ht="14.4" x14ac:dyDescent="0.3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</row>
    <row r="1360" spans="6:48" ht="14.4" x14ac:dyDescent="0.3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</row>
    <row r="1361" spans="6:48" ht="14.4" x14ac:dyDescent="0.3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</row>
    <row r="1362" spans="6:48" ht="14.4" x14ac:dyDescent="0.3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</row>
    <row r="1363" spans="6:48" ht="14.4" x14ac:dyDescent="0.3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</row>
    <row r="1364" spans="6:48" ht="14.4" x14ac:dyDescent="0.3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</row>
    <row r="1365" spans="6:48" ht="14.4" x14ac:dyDescent="0.3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</row>
    <row r="1366" spans="6:48" ht="14.4" x14ac:dyDescent="0.3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</row>
    <row r="1367" spans="6:48" ht="14.4" x14ac:dyDescent="0.3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</row>
    <row r="1368" spans="6:48" ht="14.4" x14ac:dyDescent="0.3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</row>
    <row r="1369" spans="6:48" ht="14.4" x14ac:dyDescent="0.3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</row>
    <row r="1370" spans="6:48" ht="14.4" x14ac:dyDescent="0.3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</row>
    <row r="1371" spans="6:48" ht="14.4" x14ac:dyDescent="0.3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</row>
    <row r="1372" spans="6:48" ht="14.4" x14ac:dyDescent="0.3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</row>
    <row r="1373" spans="6:48" ht="14.4" x14ac:dyDescent="0.3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</row>
    <row r="1374" spans="6:48" ht="14.4" x14ac:dyDescent="0.3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</row>
    <row r="1375" spans="6:48" ht="14.4" x14ac:dyDescent="0.3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</row>
    <row r="1376" spans="6:48" ht="14.4" x14ac:dyDescent="0.3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</row>
    <row r="1377" spans="6:48" ht="14.4" x14ac:dyDescent="0.3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</row>
    <row r="1378" spans="6:48" ht="14.4" x14ac:dyDescent="0.3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</row>
    <row r="1379" spans="6:48" ht="14.4" x14ac:dyDescent="0.3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</row>
    <row r="1380" spans="6:48" ht="14.4" x14ac:dyDescent="0.3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</row>
    <row r="1381" spans="6:48" ht="14.4" x14ac:dyDescent="0.3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</row>
    <row r="1382" spans="6:48" ht="14.4" x14ac:dyDescent="0.3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</row>
    <row r="1383" spans="6:48" ht="14.4" x14ac:dyDescent="0.3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</row>
    <row r="1384" spans="6:48" ht="14.4" x14ac:dyDescent="0.3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</row>
    <row r="1385" spans="6:48" ht="14.4" x14ac:dyDescent="0.3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</row>
    <row r="1386" spans="6:48" ht="14.4" x14ac:dyDescent="0.3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</row>
    <row r="1387" spans="6:48" ht="14.4" x14ac:dyDescent="0.3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</row>
    <row r="1388" spans="6:48" ht="14.4" x14ac:dyDescent="0.3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</row>
    <row r="1389" spans="6:48" ht="14.4" x14ac:dyDescent="0.3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</row>
    <row r="1390" spans="6:48" ht="14.4" x14ac:dyDescent="0.3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</row>
    <row r="1391" spans="6:48" ht="14.4" x14ac:dyDescent="0.3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</row>
    <row r="1392" spans="6:48" ht="14.4" x14ac:dyDescent="0.3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</row>
    <row r="1393" spans="6:48" ht="14.4" x14ac:dyDescent="0.3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</row>
    <row r="1394" spans="6:48" ht="14.4" x14ac:dyDescent="0.3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</row>
    <row r="1395" spans="6:48" ht="14.4" x14ac:dyDescent="0.3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</row>
    <row r="1396" spans="6:48" ht="14.4" x14ac:dyDescent="0.3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</row>
    <row r="1397" spans="6:48" ht="14.4" x14ac:dyDescent="0.3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</row>
    <row r="1398" spans="6:48" ht="14.4" x14ac:dyDescent="0.3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</row>
    <row r="1399" spans="6:48" ht="14.4" x14ac:dyDescent="0.3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</row>
    <row r="1400" spans="6:48" ht="14.4" x14ac:dyDescent="0.3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</row>
    <row r="1401" spans="6:48" ht="14.4" x14ac:dyDescent="0.3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</row>
    <row r="1402" spans="6:48" ht="14.4" x14ac:dyDescent="0.3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</row>
    <row r="1403" spans="6:48" ht="14.4" x14ac:dyDescent="0.3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</row>
    <row r="1404" spans="6:48" ht="14.4" x14ac:dyDescent="0.3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</row>
    <row r="1405" spans="6:48" ht="14.4" x14ac:dyDescent="0.3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</row>
    <row r="1406" spans="6:48" ht="14.4" x14ac:dyDescent="0.3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</row>
    <row r="1407" spans="6:48" ht="14.4" x14ac:dyDescent="0.3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</row>
    <row r="1408" spans="6:48" ht="14.4" x14ac:dyDescent="0.3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</row>
    <row r="1409" spans="6:48" ht="14.4" x14ac:dyDescent="0.3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</row>
    <row r="1410" spans="6:48" ht="14.4" x14ac:dyDescent="0.3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</row>
    <row r="1411" spans="6:48" ht="14.4" x14ac:dyDescent="0.3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</row>
    <row r="1412" spans="6:48" ht="14.4" x14ac:dyDescent="0.3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</row>
    <row r="1413" spans="6:48" ht="14.4" x14ac:dyDescent="0.3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</row>
    <row r="1414" spans="6:48" ht="14.4" x14ac:dyDescent="0.3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</row>
    <row r="1415" spans="6:48" ht="14.4" x14ac:dyDescent="0.3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</row>
    <row r="1416" spans="6:48" ht="14.4" x14ac:dyDescent="0.3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</row>
    <row r="1417" spans="6:48" ht="14.4" x14ac:dyDescent="0.3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</row>
    <row r="1418" spans="6:48" ht="14.4" x14ac:dyDescent="0.3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</row>
    <row r="1419" spans="6:48" ht="14.4" x14ac:dyDescent="0.3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</row>
    <row r="1420" spans="6:48" ht="14.4" x14ac:dyDescent="0.3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</row>
    <row r="1421" spans="6:48" ht="14.4" x14ac:dyDescent="0.3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</row>
    <row r="1422" spans="6:48" ht="14.4" x14ac:dyDescent="0.3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</row>
    <row r="1423" spans="6:48" ht="14.4" x14ac:dyDescent="0.3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</row>
    <row r="1424" spans="6:48" ht="14.4" x14ac:dyDescent="0.3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</row>
    <row r="1425" spans="6:48" ht="14.4" x14ac:dyDescent="0.3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</row>
    <row r="1426" spans="6:48" ht="14.4" x14ac:dyDescent="0.3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</row>
    <row r="1427" spans="6:48" ht="14.4" x14ac:dyDescent="0.3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</row>
    <row r="1428" spans="6:48" ht="14.4" x14ac:dyDescent="0.3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</row>
    <row r="1429" spans="6:48" ht="14.4" x14ac:dyDescent="0.3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</row>
    <row r="1430" spans="6:48" ht="14.4" x14ac:dyDescent="0.3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</row>
    <row r="1431" spans="6:48" ht="14.4" x14ac:dyDescent="0.3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</row>
    <row r="1432" spans="6:48" ht="14.4" x14ac:dyDescent="0.3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</row>
    <row r="1433" spans="6:48" ht="14.4" x14ac:dyDescent="0.3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</row>
    <row r="1434" spans="6:48" ht="14.4" x14ac:dyDescent="0.3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</row>
    <row r="1435" spans="6:48" ht="14.4" x14ac:dyDescent="0.3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</row>
    <row r="1436" spans="6:48" ht="14.4" x14ac:dyDescent="0.3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</row>
    <row r="1437" spans="6:48" ht="14.4" x14ac:dyDescent="0.3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</row>
    <row r="1438" spans="6:48" ht="14.4" x14ac:dyDescent="0.3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</row>
    <row r="1439" spans="6:48" ht="14.4" x14ac:dyDescent="0.3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</row>
    <row r="1440" spans="6:48" ht="14.4" x14ac:dyDescent="0.3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</row>
    <row r="1441" spans="6:48" ht="14.4" x14ac:dyDescent="0.3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</row>
    <row r="1442" spans="6:48" ht="14.4" x14ac:dyDescent="0.3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</row>
    <row r="1443" spans="6:48" ht="14.4" x14ac:dyDescent="0.3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</row>
    <row r="1444" spans="6:48" ht="14.4" x14ac:dyDescent="0.3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</row>
    <row r="1445" spans="6:48" ht="14.4" x14ac:dyDescent="0.3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</row>
    <row r="1446" spans="6:48" ht="14.4" x14ac:dyDescent="0.3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</row>
    <row r="1447" spans="6:48" ht="14.4" x14ac:dyDescent="0.3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</row>
    <row r="1448" spans="6:48" ht="14.4" x14ac:dyDescent="0.3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</row>
    <row r="1449" spans="6:48" ht="14.4" x14ac:dyDescent="0.3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</row>
    <row r="1450" spans="6:48" ht="14.4" x14ac:dyDescent="0.3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</row>
    <row r="1451" spans="6:48" ht="14.4" x14ac:dyDescent="0.3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</row>
    <row r="1452" spans="6:48" ht="14.4" x14ac:dyDescent="0.3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</row>
    <row r="1453" spans="6:48" ht="14.4" x14ac:dyDescent="0.3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</row>
    <row r="1454" spans="6:48" ht="14.4" x14ac:dyDescent="0.3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</row>
    <row r="1455" spans="6:48" ht="14.4" x14ac:dyDescent="0.3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</row>
    <row r="1456" spans="6:48" ht="14.4" x14ac:dyDescent="0.3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</row>
    <row r="1457" spans="6:48" ht="14.4" x14ac:dyDescent="0.3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</row>
    <row r="1458" spans="6:48" ht="14.4" x14ac:dyDescent="0.3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</row>
    <row r="1459" spans="6:48" ht="14.4" x14ac:dyDescent="0.3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</row>
    <row r="1460" spans="6:48" ht="14.4" x14ac:dyDescent="0.3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</row>
    <row r="1461" spans="6:48" ht="14.4" x14ac:dyDescent="0.3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</row>
    <row r="1462" spans="6:48" ht="14.4" x14ac:dyDescent="0.3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</row>
    <row r="1463" spans="6:48" ht="14.4" x14ac:dyDescent="0.3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</row>
    <row r="1464" spans="6:48" ht="14.4" x14ac:dyDescent="0.3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</row>
    <row r="1465" spans="6:48" ht="14.4" x14ac:dyDescent="0.3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</row>
    <row r="1466" spans="6:48" ht="14.4" x14ac:dyDescent="0.3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</row>
    <row r="1467" spans="6:48" ht="14.4" x14ac:dyDescent="0.3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</row>
    <row r="1468" spans="6:48" ht="14.4" x14ac:dyDescent="0.3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</row>
    <row r="1469" spans="6:48" ht="14.4" x14ac:dyDescent="0.3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</row>
    <row r="1470" spans="6:48" ht="14.4" x14ac:dyDescent="0.3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</row>
    <row r="1471" spans="6:48" ht="14.4" x14ac:dyDescent="0.3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</row>
    <row r="1472" spans="6:48" ht="14.4" x14ac:dyDescent="0.3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</row>
    <row r="1473" spans="6:48" ht="14.4" x14ac:dyDescent="0.3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</row>
    <row r="1474" spans="6:48" ht="14.4" x14ac:dyDescent="0.3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</row>
    <row r="1475" spans="6:48" ht="14.4" x14ac:dyDescent="0.3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</row>
    <row r="1476" spans="6:48" ht="14.4" x14ac:dyDescent="0.3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</row>
    <row r="1477" spans="6:48" ht="14.4" x14ac:dyDescent="0.3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</row>
    <row r="1478" spans="6:48" ht="14.4" x14ac:dyDescent="0.3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</row>
    <row r="1479" spans="6:48" ht="14.4" x14ac:dyDescent="0.3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</row>
    <row r="1480" spans="6:48" ht="14.4" x14ac:dyDescent="0.3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</row>
    <row r="1481" spans="6:48" ht="14.4" x14ac:dyDescent="0.3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</row>
    <row r="1482" spans="6:48" ht="14.4" x14ac:dyDescent="0.3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</row>
    <row r="1483" spans="6:48" ht="14.4" x14ac:dyDescent="0.3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</row>
    <row r="1484" spans="6:48" ht="14.4" x14ac:dyDescent="0.3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</row>
    <row r="1485" spans="6:48" ht="14.4" x14ac:dyDescent="0.3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</row>
    <row r="1486" spans="6:48" ht="14.4" x14ac:dyDescent="0.3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</row>
    <row r="1487" spans="6:48" ht="14.4" x14ac:dyDescent="0.3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</row>
    <row r="1488" spans="6:48" ht="14.4" x14ac:dyDescent="0.3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</row>
    <row r="1489" spans="6:48" ht="14.4" x14ac:dyDescent="0.3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</row>
    <row r="1490" spans="6:48" ht="14.4" x14ac:dyDescent="0.3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</row>
    <row r="1491" spans="6:48" ht="14.4" x14ac:dyDescent="0.3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</row>
    <row r="1492" spans="6:48" ht="14.4" x14ac:dyDescent="0.3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</row>
    <row r="1493" spans="6:48" ht="14.4" x14ac:dyDescent="0.3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</row>
    <row r="1494" spans="6:48" ht="14.4" x14ac:dyDescent="0.3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</row>
    <row r="1495" spans="6:48" ht="14.4" x14ac:dyDescent="0.3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</row>
    <row r="1496" spans="6:48" ht="14.4" x14ac:dyDescent="0.3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</row>
    <row r="1497" spans="6:48" ht="14.4" x14ac:dyDescent="0.3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</row>
    <row r="1498" spans="6:48" ht="14.4" x14ac:dyDescent="0.3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</row>
    <row r="1499" spans="6:48" ht="14.4" x14ac:dyDescent="0.3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</row>
    <row r="1500" spans="6:48" ht="14.4" x14ac:dyDescent="0.3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</row>
    <row r="1501" spans="6:48" ht="14.4" x14ac:dyDescent="0.3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</row>
    <row r="1502" spans="6:48" ht="14.4" x14ac:dyDescent="0.3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</row>
    <row r="1503" spans="6:48" ht="14.4" x14ac:dyDescent="0.3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</row>
    <row r="1504" spans="6:48" ht="14.4" x14ac:dyDescent="0.3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</row>
    <row r="1505" spans="6:48" ht="14.4" x14ac:dyDescent="0.3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</row>
    <row r="1506" spans="6:48" ht="14.4" x14ac:dyDescent="0.3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</row>
    <row r="1507" spans="6:48" ht="14.4" x14ac:dyDescent="0.3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</row>
    <row r="1508" spans="6:48" ht="14.4" x14ac:dyDescent="0.3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</row>
    <row r="1509" spans="6:48" ht="14.4" x14ac:dyDescent="0.3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</row>
    <row r="1510" spans="6:48" ht="14.4" x14ac:dyDescent="0.3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</row>
    <row r="1511" spans="6:48" ht="14.4" x14ac:dyDescent="0.3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</row>
    <row r="1512" spans="6:48" ht="14.4" x14ac:dyDescent="0.3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</row>
    <row r="1513" spans="6:48" ht="14.4" x14ac:dyDescent="0.3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</row>
    <row r="1514" spans="6:48" ht="14.4" x14ac:dyDescent="0.3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</row>
    <row r="1515" spans="6:48" ht="14.4" x14ac:dyDescent="0.3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</row>
    <row r="1516" spans="6:48" ht="14.4" x14ac:dyDescent="0.3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</row>
    <row r="1517" spans="6:48" ht="14.4" x14ac:dyDescent="0.3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</row>
    <row r="1518" spans="6:48" ht="14.4" x14ac:dyDescent="0.3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</row>
    <row r="1519" spans="6:48" ht="14.4" x14ac:dyDescent="0.3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</row>
    <row r="1520" spans="6:48" ht="14.4" x14ac:dyDescent="0.3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</row>
    <row r="1521" spans="6:48" ht="14.4" x14ac:dyDescent="0.3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</row>
    <row r="1522" spans="6:48" ht="14.4" x14ac:dyDescent="0.3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</row>
    <row r="1523" spans="6:48" ht="14.4" x14ac:dyDescent="0.3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</row>
    <row r="1524" spans="6:48" ht="14.4" x14ac:dyDescent="0.3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</row>
    <row r="1525" spans="6:48" ht="14.4" x14ac:dyDescent="0.3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</row>
    <row r="1526" spans="6:48" ht="14.4" x14ac:dyDescent="0.3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</row>
    <row r="1527" spans="6:48" ht="14.4" x14ac:dyDescent="0.3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</row>
    <row r="1528" spans="6:48" ht="14.4" x14ac:dyDescent="0.3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</row>
    <row r="1529" spans="6:48" ht="14.4" x14ac:dyDescent="0.3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</row>
    <row r="1530" spans="6:48" ht="14.4" x14ac:dyDescent="0.3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</row>
    <row r="1531" spans="6:48" ht="14.4" x14ac:dyDescent="0.3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</row>
    <row r="1532" spans="6:48" ht="14.4" x14ac:dyDescent="0.3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</row>
    <row r="1533" spans="6:48" ht="14.4" x14ac:dyDescent="0.3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</row>
    <row r="1534" spans="6:48" ht="14.4" x14ac:dyDescent="0.3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</row>
    <row r="1535" spans="6:48" ht="14.4" x14ac:dyDescent="0.3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</row>
    <row r="1536" spans="6:48" ht="14.4" x14ac:dyDescent="0.3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</row>
    <row r="1537" spans="6:48" ht="14.4" x14ac:dyDescent="0.3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</row>
    <row r="1538" spans="6:48" ht="14.4" x14ac:dyDescent="0.3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</row>
    <row r="1539" spans="6:48" ht="14.4" x14ac:dyDescent="0.3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</row>
    <row r="1540" spans="6:48" ht="14.4" x14ac:dyDescent="0.3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</row>
    <row r="1541" spans="6:48" ht="14.4" x14ac:dyDescent="0.3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</row>
    <row r="1542" spans="6:48" ht="14.4" x14ac:dyDescent="0.3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</row>
    <row r="1543" spans="6:48" ht="14.4" x14ac:dyDescent="0.3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</row>
    <row r="1544" spans="6:48" ht="14.4" x14ac:dyDescent="0.3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</row>
    <row r="1545" spans="6:48" ht="14.4" x14ac:dyDescent="0.3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</row>
    <row r="1546" spans="6:48" ht="14.4" x14ac:dyDescent="0.3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</row>
    <row r="1547" spans="6:48" ht="14.4" x14ac:dyDescent="0.3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</row>
    <row r="1548" spans="6:48" ht="14.4" x14ac:dyDescent="0.3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</row>
    <row r="1549" spans="6:48" ht="14.4" x14ac:dyDescent="0.3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</row>
    <row r="1550" spans="6:48" ht="14.4" x14ac:dyDescent="0.3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</row>
    <row r="1551" spans="6:48" ht="14.4" x14ac:dyDescent="0.3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</row>
    <row r="1552" spans="6:48" ht="14.4" x14ac:dyDescent="0.3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</row>
    <row r="1553" spans="6:48" ht="14.4" x14ac:dyDescent="0.3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</row>
    <row r="1554" spans="6:48" ht="14.4" x14ac:dyDescent="0.3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</row>
    <row r="1555" spans="6:48" ht="14.4" x14ac:dyDescent="0.3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</row>
    <row r="1556" spans="6:48" ht="14.4" x14ac:dyDescent="0.3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</row>
    <row r="1557" spans="6:48" ht="14.4" x14ac:dyDescent="0.3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</row>
    <row r="1558" spans="6:48" ht="14.4" x14ac:dyDescent="0.3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</row>
    <row r="1559" spans="6:48" ht="14.4" x14ac:dyDescent="0.3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</row>
    <row r="1560" spans="6:48" ht="14.4" x14ac:dyDescent="0.3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</row>
    <row r="1561" spans="6:48" ht="14.4" x14ac:dyDescent="0.3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</row>
    <row r="1562" spans="6:48" ht="14.4" x14ac:dyDescent="0.3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</row>
    <row r="1563" spans="6:48" ht="14.4" x14ac:dyDescent="0.3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</row>
    <row r="1564" spans="6:48" ht="14.4" x14ac:dyDescent="0.3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</row>
    <row r="1565" spans="6:48" ht="14.4" x14ac:dyDescent="0.3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</row>
    <row r="1566" spans="6:48" ht="14.4" x14ac:dyDescent="0.3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</row>
    <row r="1567" spans="6:48" ht="14.4" x14ac:dyDescent="0.3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</row>
    <row r="1568" spans="6:48" ht="14.4" x14ac:dyDescent="0.3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</row>
    <row r="1569" spans="6:48" ht="14.4" x14ac:dyDescent="0.3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</row>
    <row r="1570" spans="6:48" ht="14.4" x14ac:dyDescent="0.3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</row>
    <row r="1571" spans="6:48" ht="14.4" x14ac:dyDescent="0.3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</row>
    <row r="1572" spans="6:48" ht="14.4" x14ac:dyDescent="0.3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</row>
    <row r="1573" spans="6:48" ht="14.4" x14ac:dyDescent="0.3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</row>
    <row r="1574" spans="6:48" ht="14.4" x14ac:dyDescent="0.3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</row>
    <row r="1575" spans="6:48" ht="14.4" x14ac:dyDescent="0.3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</row>
    <row r="1576" spans="6:48" ht="14.4" x14ac:dyDescent="0.3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</row>
    <row r="1577" spans="6:48" ht="14.4" x14ac:dyDescent="0.3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</row>
    <row r="1578" spans="6:48" ht="14.4" x14ac:dyDescent="0.3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</row>
    <row r="1579" spans="6:48" ht="14.4" x14ac:dyDescent="0.3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</row>
    <row r="1580" spans="6:48" ht="14.4" x14ac:dyDescent="0.3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</row>
    <row r="1581" spans="6:48" ht="14.4" x14ac:dyDescent="0.3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</row>
    <row r="1582" spans="6:48" ht="14.4" x14ac:dyDescent="0.3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</row>
    <row r="1583" spans="6:48" ht="14.4" x14ac:dyDescent="0.3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</row>
    <row r="1584" spans="6:48" ht="14.4" x14ac:dyDescent="0.3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</row>
    <row r="1585" spans="6:48" ht="14.4" x14ac:dyDescent="0.3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</row>
    <row r="1586" spans="6:48" ht="14.4" x14ac:dyDescent="0.3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</row>
    <row r="1587" spans="6:48" ht="14.4" x14ac:dyDescent="0.3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</row>
    <row r="1588" spans="6:48" ht="14.4" x14ac:dyDescent="0.3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</row>
    <row r="1589" spans="6:48" ht="14.4" x14ac:dyDescent="0.3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</row>
    <row r="1590" spans="6:48" ht="14.4" x14ac:dyDescent="0.3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</row>
    <row r="1591" spans="6:48" ht="14.4" x14ac:dyDescent="0.3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</row>
    <row r="1592" spans="6:48" ht="14.4" x14ac:dyDescent="0.3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</row>
    <row r="1593" spans="6:48" ht="14.4" x14ac:dyDescent="0.3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</row>
    <row r="1594" spans="6:48" ht="14.4" x14ac:dyDescent="0.3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</row>
    <row r="1595" spans="6:48" ht="14.4" x14ac:dyDescent="0.3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</row>
    <row r="1596" spans="6:48" ht="14.4" x14ac:dyDescent="0.3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</row>
    <row r="1597" spans="6:48" ht="14.4" x14ac:dyDescent="0.3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</row>
    <row r="1598" spans="6:48" ht="14.4" x14ac:dyDescent="0.3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</row>
    <row r="1599" spans="6:48" ht="14.4" x14ac:dyDescent="0.3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</row>
    <row r="1600" spans="6:48" ht="14.4" x14ac:dyDescent="0.3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</row>
    <row r="1601" spans="6:48" ht="14.4" x14ac:dyDescent="0.3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</row>
    <row r="1602" spans="6:48" ht="14.4" x14ac:dyDescent="0.3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</row>
    <row r="1603" spans="6:48" ht="14.4" x14ac:dyDescent="0.3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</row>
    <row r="1604" spans="6:48" ht="14.4" x14ac:dyDescent="0.3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</row>
    <row r="1605" spans="6:48" ht="14.4" x14ac:dyDescent="0.3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</row>
    <row r="1606" spans="6:48" ht="14.4" x14ac:dyDescent="0.3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</row>
    <row r="1607" spans="6:48" ht="14.4" x14ac:dyDescent="0.3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</row>
    <row r="1608" spans="6:48" ht="14.4" x14ac:dyDescent="0.3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</row>
    <row r="1609" spans="6:48" ht="14.4" x14ac:dyDescent="0.3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</row>
    <row r="1610" spans="6:48" ht="14.4" x14ac:dyDescent="0.3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</row>
    <row r="1611" spans="6:48" ht="14.4" x14ac:dyDescent="0.3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</row>
    <row r="1612" spans="6:48" ht="14.4" x14ac:dyDescent="0.3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</row>
    <row r="1613" spans="6:48" ht="14.4" x14ac:dyDescent="0.3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</row>
    <row r="1614" spans="6:48" ht="14.4" x14ac:dyDescent="0.3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</row>
    <row r="1615" spans="6:48" ht="14.4" x14ac:dyDescent="0.3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</row>
    <row r="1616" spans="6:48" ht="14.4" x14ac:dyDescent="0.3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</row>
    <row r="1617" spans="6:48" ht="14.4" x14ac:dyDescent="0.3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</row>
    <row r="1618" spans="6:48" ht="14.4" x14ac:dyDescent="0.3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</row>
    <row r="1619" spans="6:48" ht="14.4" x14ac:dyDescent="0.3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</row>
    <row r="1620" spans="6:48" ht="14.4" x14ac:dyDescent="0.3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</row>
    <row r="1621" spans="6:48" ht="14.4" x14ac:dyDescent="0.3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</row>
    <row r="1622" spans="6:48" ht="14.4" x14ac:dyDescent="0.3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</row>
    <row r="1623" spans="6:48" ht="14.4" x14ac:dyDescent="0.3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</row>
    <row r="1624" spans="6:48" ht="14.4" x14ac:dyDescent="0.3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</row>
    <row r="1625" spans="6:48" ht="14.4" x14ac:dyDescent="0.3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</row>
    <row r="1626" spans="6:48" ht="14.4" x14ac:dyDescent="0.3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</row>
    <row r="1627" spans="6:48" ht="14.4" x14ac:dyDescent="0.3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</row>
    <row r="1628" spans="6:48" ht="14.4" x14ac:dyDescent="0.3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</row>
    <row r="1629" spans="6:48" ht="14.4" x14ac:dyDescent="0.3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</row>
    <row r="1630" spans="6:48" ht="14.4" x14ac:dyDescent="0.3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</row>
    <row r="1631" spans="6:48" ht="14.4" x14ac:dyDescent="0.3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</row>
    <row r="1632" spans="6:48" ht="14.4" x14ac:dyDescent="0.3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</row>
    <row r="1633" spans="6:48" ht="14.4" x14ac:dyDescent="0.3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</row>
    <row r="1634" spans="6:48" ht="14.4" x14ac:dyDescent="0.3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</row>
    <row r="1635" spans="6:48" ht="14.4" x14ac:dyDescent="0.3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</row>
    <row r="1636" spans="6:48" ht="14.4" x14ac:dyDescent="0.3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</row>
    <row r="1637" spans="6:48" ht="14.4" x14ac:dyDescent="0.3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</row>
    <row r="1638" spans="6:48" ht="14.4" x14ac:dyDescent="0.3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</row>
    <row r="1639" spans="6:48" ht="14.4" x14ac:dyDescent="0.3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</row>
    <row r="1640" spans="6:48" ht="14.4" x14ac:dyDescent="0.3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</row>
    <row r="1641" spans="6:48" ht="14.4" x14ac:dyDescent="0.3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</row>
    <row r="1642" spans="6:48" ht="14.4" x14ac:dyDescent="0.3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</row>
    <row r="1643" spans="6:48" ht="14.4" x14ac:dyDescent="0.3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</row>
    <row r="1644" spans="6:48" ht="14.4" x14ac:dyDescent="0.3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</row>
    <row r="1645" spans="6:48" ht="14.4" x14ac:dyDescent="0.3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</row>
    <row r="1646" spans="6:48" ht="14.4" x14ac:dyDescent="0.3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</row>
    <row r="1647" spans="6:48" ht="14.4" x14ac:dyDescent="0.3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</row>
    <row r="1648" spans="6:48" ht="14.4" x14ac:dyDescent="0.3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</row>
    <row r="1649" spans="6:48" ht="14.4" x14ac:dyDescent="0.3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</row>
    <row r="1650" spans="6:48" ht="14.4" x14ac:dyDescent="0.3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</row>
    <row r="1651" spans="6:48" ht="14.4" x14ac:dyDescent="0.3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</row>
    <row r="1652" spans="6:48" ht="14.4" x14ac:dyDescent="0.3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</row>
    <row r="1653" spans="6:48" ht="14.4" x14ac:dyDescent="0.3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</row>
    <row r="1654" spans="6:48" ht="14.4" x14ac:dyDescent="0.3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</row>
    <row r="1655" spans="6:48" ht="14.4" x14ac:dyDescent="0.3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</row>
    <row r="1656" spans="6:48" ht="14.4" x14ac:dyDescent="0.3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</row>
    <row r="1657" spans="6:48" ht="14.4" x14ac:dyDescent="0.3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</row>
    <row r="1658" spans="6:48" ht="14.4" x14ac:dyDescent="0.3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</row>
    <row r="1659" spans="6:48" ht="14.4" x14ac:dyDescent="0.3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</row>
    <row r="1660" spans="6:48" ht="14.4" x14ac:dyDescent="0.3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</row>
    <row r="1661" spans="6:48" ht="14.4" x14ac:dyDescent="0.3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</row>
    <row r="1662" spans="6:48" ht="14.4" x14ac:dyDescent="0.3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</row>
    <row r="1663" spans="6:48" ht="14.4" x14ac:dyDescent="0.3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</row>
    <row r="1664" spans="6:48" ht="14.4" x14ac:dyDescent="0.3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</row>
    <row r="1665" spans="6:48" ht="14.4" x14ac:dyDescent="0.3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</row>
    <row r="1666" spans="6:48" ht="14.4" x14ac:dyDescent="0.3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</row>
    <row r="1667" spans="6:48" ht="14.4" x14ac:dyDescent="0.3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</row>
    <row r="1668" spans="6:48" ht="14.4" x14ac:dyDescent="0.3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</row>
    <row r="1669" spans="6:48" ht="14.4" x14ac:dyDescent="0.3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</row>
    <row r="1670" spans="6:48" ht="14.4" x14ac:dyDescent="0.3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</row>
    <row r="1671" spans="6:48" ht="14.4" x14ac:dyDescent="0.3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</row>
    <row r="1672" spans="6:48" ht="14.4" x14ac:dyDescent="0.3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</row>
    <row r="1673" spans="6:48" ht="14.4" x14ac:dyDescent="0.3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</row>
    <row r="1674" spans="6:48" ht="14.4" x14ac:dyDescent="0.3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</row>
    <row r="1675" spans="6:48" ht="14.4" x14ac:dyDescent="0.3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</row>
    <row r="1676" spans="6:48" ht="14.4" x14ac:dyDescent="0.3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</row>
    <row r="1677" spans="6:48" ht="14.4" x14ac:dyDescent="0.3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</row>
    <row r="1678" spans="6:48" ht="14.4" x14ac:dyDescent="0.3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</row>
    <row r="1679" spans="6:48" ht="14.4" x14ac:dyDescent="0.3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</row>
    <row r="1680" spans="6:48" ht="14.4" x14ac:dyDescent="0.3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</row>
    <row r="1681" spans="6:48" ht="14.4" x14ac:dyDescent="0.3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</row>
    <row r="1682" spans="6:48" ht="14.4" x14ac:dyDescent="0.3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</row>
    <row r="1683" spans="6:48" ht="14.4" x14ac:dyDescent="0.3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</row>
    <row r="1684" spans="6:48" ht="14.4" x14ac:dyDescent="0.3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</row>
    <row r="1685" spans="6:48" ht="14.4" x14ac:dyDescent="0.3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</row>
    <row r="1686" spans="6:48" ht="14.4" x14ac:dyDescent="0.3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</row>
    <row r="1687" spans="6:48" ht="14.4" x14ac:dyDescent="0.3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</row>
    <row r="1688" spans="6:48" ht="14.4" x14ac:dyDescent="0.3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</row>
    <row r="1689" spans="6:48" ht="14.4" x14ac:dyDescent="0.3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</row>
    <row r="1690" spans="6:48" ht="14.4" x14ac:dyDescent="0.3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</row>
    <row r="1691" spans="6:48" ht="14.4" x14ac:dyDescent="0.3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</row>
    <row r="1692" spans="6:48" ht="14.4" x14ac:dyDescent="0.3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</row>
    <row r="1693" spans="6:48" ht="14.4" x14ac:dyDescent="0.3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</row>
    <row r="1694" spans="6:48" ht="14.4" x14ac:dyDescent="0.3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</row>
    <row r="1695" spans="6:48" ht="14.4" x14ac:dyDescent="0.3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</row>
    <row r="1696" spans="6:48" ht="14.4" x14ac:dyDescent="0.3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</row>
    <row r="1697" spans="6:48" ht="14.4" x14ac:dyDescent="0.3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</row>
    <row r="1698" spans="6:48" ht="14.4" x14ac:dyDescent="0.3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</row>
    <row r="1699" spans="6:48" ht="14.4" x14ac:dyDescent="0.3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</row>
    <row r="1700" spans="6:48" ht="14.4" x14ac:dyDescent="0.3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</row>
    <row r="1701" spans="6:48" ht="14.4" x14ac:dyDescent="0.3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</row>
    <row r="1702" spans="6:48" ht="14.4" x14ac:dyDescent="0.3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</row>
    <row r="1703" spans="6:48" ht="14.4" x14ac:dyDescent="0.3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</row>
    <row r="1704" spans="6:48" ht="14.4" x14ac:dyDescent="0.3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</row>
    <row r="1705" spans="6:48" ht="14.4" x14ac:dyDescent="0.3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</row>
    <row r="1706" spans="6:48" ht="14.4" x14ac:dyDescent="0.3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</row>
    <row r="1707" spans="6:48" ht="14.4" x14ac:dyDescent="0.3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</row>
    <row r="1708" spans="6:48" ht="14.4" x14ac:dyDescent="0.3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</row>
    <row r="1709" spans="6:48" ht="14.4" x14ac:dyDescent="0.3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</row>
    <row r="1710" spans="6:48" ht="14.4" x14ac:dyDescent="0.3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</row>
    <row r="1711" spans="6:48" ht="14.4" x14ac:dyDescent="0.3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</row>
    <row r="1712" spans="6:48" ht="14.4" x14ac:dyDescent="0.3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</row>
    <row r="1713" spans="6:48" ht="14.4" x14ac:dyDescent="0.3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</row>
    <row r="1714" spans="6:48" ht="14.4" x14ac:dyDescent="0.3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</row>
    <row r="1715" spans="6:48" ht="14.4" x14ac:dyDescent="0.3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</row>
    <row r="1716" spans="6:48" ht="14.4" x14ac:dyDescent="0.3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</row>
    <row r="1717" spans="6:48" ht="14.4" x14ac:dyDescent="0.3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</row>
    <row r="1718" spans="6:48" ht="14.4" x14ac:dyDescent="0.3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</row>
    <row r="1719" spans="6:48" ht="14.4" x14ac:dyDescent="0.3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</row>
    <row r="1720" spans="6:48" ht="14.4" x14ac:dyDescent="0.3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</row>
    <row r="1721" spans="6:48" ht="14.4" x14ac:dyDescent="0.3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</row>
    <row r="1722" spans="6:48" ht="14.4" x14ac:dyDescent="0.3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</row>
    <row r="1723" spans="6:48" ht="14.4" x14ac:dyDescent="0.3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</row>
    <row r="1724" spans="6:48" ht="14.4" x14ac:dyDescent="0.3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</row>
    <row r="1725" spans="6:48" ht="14.4" x14ac:dyDescent="0.3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</row>
    <row r="1726" spans="6:48" ht="14.4" x14ac:dyDescent="0.3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</row>
    <row r="1727" spans="6:48" ht="14.4" x14ac:dyDescent="0.3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</row>
    <row r="1728" spans="6:48" ht="14.4" x14ac:dyDescent="0.3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</row>
    <row r="1729" spans="6:48" ht="14.4" x14ac:dyDescent="0.3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</row>
    <row r="1730" spans="6:48" ht="14.4" x14ac:dyDescent="0.3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</row>
    <row r="1731" spans="6:48" ht="14.4" x14ac:dyDescent="0.3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</row>
    <row r="1732" spans="6:48" ht="14.4" x14ac:dyDescent="0.3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</row>
    <row r="1733" spans="6:48" ht="14.4" x14ac:dyDescent="0.3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</row>
    <row r="1734" spans="6:48" ht="14.4" x14ac:dyDescent="0.3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</row>
    <row r="1735" spans="6:48" ht="14.4" x14ac:dyDescent="0.3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</row>
    <row r="1736" spans="6:48" ht="14.4" x14ac:dyDescent="0.3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</row>
    <row r="1737" spans="6:48" ht="14.4" x14ac:dyDescent="0.3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</row>
    <row r="1738" spans="6:48" ht="14.4" x14ac:dyDescent="0.3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</row>
    <row r="1739" spans="6:48" ht="14.4" x14ac:dyDescent="0.3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</row>
    <row r="1740" spans="6:48" ht="14.4" x14ac:dyDescent="0.3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</row>
    <row r="1741" spans="6:48" ht="14.4" x14ac:dyDescent="0.3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</row>
    <row r="1742" spans="6:48" ht="14.4" x14ac:dyDescent="0.3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</row>
    <row r="1743" spans="6:48" ht="14.4" x14ac:dyDescent="0.3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</row>
    <row r="1744" spans="6:48" ht="14.4" x14ac:dyDescent="0.3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</row>
    <row r="1745" spans="6:48" ht="14.4" x14ac:dyDescent="0.3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</row>
    <row r="1746" spans="6:48" ht="14.4" x14ac:dyDescent="0.3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</row>
    <row r="1747" spans="6:48" ht="14.4" x14ac:dyDescent="0.3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</row>
    <row r="1748" spans="6:48" ht="14.4" x14ac:dyDescent="0.3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</row>
    <row r="1749" spans="6:48" ht="14.4" x14ac:dyDescent="0.3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</row>
    <row r="1750" spans="6:48" ht="14.4" x14ac:dyDescent="0.3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</row>
    <row r="1751" spans="6:48" ht="14.4" x14ac:dyDescent="0.3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</row>
    <row r="1752" spans="6:48" ht="14.4" x14ac:dyDescent="0.3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</row>
    <row r="1753" spans="6:48" ht="14.4" x14ac:dyDescent="0.3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</row>
    <row r="1754" spans="6:48" ht="14.4" x14ac:dyDescent="0.3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</row>
    <row r="1755" spans="6:48" ht="14.4" x14ac:dyDescent="0.3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</row>
    <row r="1756" spans="6:48" ht="14.4" x14ac:dyDescent="0.3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</row>
    <row r="1757" spans="6:48" ht="14.4" x14ac:dyDescent="0.3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</row>
    <row r="1758" spans="6:48" ht="14.4" x14ac:dyDescent="0.3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</row>
    <row r="1759" spans="6:48" ht="14.4" x14ac:dyDescent="0.3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</row>
    <row r="1760" spans="6:48" ht="14.4" x14ac:dyDescent="0.3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</row>
    <row r="1761" spans="6:48" ht="14.4" x14ac:dyDescent="0.3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</row>
    <row r="1762" spans="6:48" ht="14.4" x14ac:dyDescent="0.3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</row>
    <row r="1763" spans="6:48" ht="14.4" x14ac:dyDescent="0.3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</row>
    <row r="1764" spans="6:48" ht="14.4" x14ac:dyDescent="0.3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</row>
    <row r="1765" spans="6:48" ht="14.4" x14ac:dyDescent="0.3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</row>
    <row r="1766" spans="6:48" ht="14.4" x14ac:dyDescent="0.3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</row>
    <row r="1767" spans="6:48" ht="14.4" x14ac:dyDescent="0.3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</row>
    <row r="1768" spans="6:48" ht="14.4" x14ac:dyDescent="0.3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</row>
    <row r="1769" spans="6:48" ht="14.4" x14ac:dyDescent="0.3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</row>
    <row r="1770" spans="6:48" ht="14.4" x14ac:dyDescent="0.3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</row>
    <row r="1771" spans="6:48" ht="14.4" x14ac:dyDescent="0.3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</row>
    <row r="1772" spans="6:48" ht="14.4" x14ac:dyDescent="0.3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</row>
    <row r="1773" spans="6:48" ht="14.4" x14ac:dyDescent="0.3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</row>
    <row r="1774" spans="6:48" ht="14.4" x14ac:dyDescent="0.3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</row>
    <row r="1775" spans="6:48" ht="14.4" x14ac:dyDescent="0.3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</row>
    <row r="1776" spans="6:48" ht="14.4" x14ac:dyDescent="0.3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</row>
    <row r="1777" spans="6:48" ht="14.4" x14ac:dyDescent="0.3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</row>
    <row r="1778" spans="6:48" ht="14.4" x14ac:dyDescent="0.3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</row>
    <row r="1779" spans="6:48" ht="14.4" x14ac:dyDescent="0.3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</row>
    <row r="1780" spans="6:48" ht="14.4" x14ac:dyDescent="0.3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</row>
    <row r="1781" spans="6:48" ht="14.4" x14ac:dyDescent="0.3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</row>
    <row r="1782" spans="6:48" ht="14.4" x14ac:dyDescent="0.3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</row>
    <row r="1783" spans="6:48" ht="14.4" x14ac:dyDescent="0.3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</row>
    <row r="1784" spans="6:48" ht="14.4" x14ac:dyDescent="0.3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</row>
    <row r="1785" spans="6:48" ht="14.4" x14ac:dyDescent="0.3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</row>
    <row r="1786" spans="6:48" ht="14.4" x14ac:dyDescent="0.3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</row>
    <row r="1787" spans="6:48" ht="14.4" x14ac:dyDescent="0.3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</row>
    <row r="1788" spans="6:48" ht="14.4" x14ac:dyDescent="0.3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</row>
    <row r="1789" spans="6:48" ht="14.4" x14ac:dyDescent="0.3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</row>
    <row r="1790" spans="6:48" ht="14.4" x14ac:dyDescent="0.3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</row>
    <row r="1791" spans="6:48" ht="14.4" x14ac:dyDescent="0.3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</row>
    <row r="1792" spans="6:48" ht="14.4" x14ac:dyDescent="0.3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</row>
    <row r="1793" spans="6:48" ht="14.4" x14ac:dyDescent="0.3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</row>
    <row r="1794" spans="6:48" ht="14.4" x14ac:dyDescent="0.3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</row>
    <row r="1795" spans="6:48" ht="14.4" x14ac:dyDescent="0.3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</row>
    <row r="1796" spans="6:48" ht="14.4" x14ac:dyDescent="0.3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</row>
    <row r="1797" spans="6:48" ht="14.4" x14ac:dyDescent="0.3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</row>
    <row r="1798" spans="6:48" ht="14.4" x14ac:dyDescent="0.3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</row>
    <row r="1799" spans="6:48" ht="14.4" x14ac:dyDescent="0.3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</row>
    <row r="1800" spans="6:48" ht="14.4" x14ac:dyDescent="0.3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</row>
    <row r="1801" spans="6:48" ht="14.4" x14ac:dyDescent="0.3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</row>
    <row r="1802" spans="6:48" ht="14.4" x14ac:dyDescent="0.3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</row>
    <row r="1803" spans="6:48" ht="14.4" x14ac:dyDescent="0.3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</row>
    <row r="1804" spans="6:48" ht="14.4" x14ac:dyDescent="0.3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</row>
    <row r="1805" spans="6:48" ht="14.4" x14ac:dyDescent="0.3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</row>
    <row r="1806" spans="6:48" ht="14.4" x14ac:dyDescent="0.3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</row>
    <row r="1807" spans="6:48" ht="14.4" x14ac:dyDescent="0.3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</row>
    <row r="1808" spans="6:48" ht="14.4" x14ac:dyDescent="0.3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</row>
    <row r="1809" spans="6:48" ht="14.4" x14ac:dyDescent="0.3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</row>
    <row r="1810" spans="6:48" ht="14.4" x14ac:dyDescent="0.3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</row>
    <row r="1811" spans="6:48" ht="14.4" x14ac:dyDescent="0.3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</row>
    <row r="1812" spans="6:48" ht="14.4" x14ac:dyDescent="0.3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</row>
    <row r="1813" spans="6:48" ht="14.4" x14ac:dyDescent="0.3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</row>
    <row r="1814" spans="6:48" ht="14.4" x14ac:dyDescent="0.3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</row>
    <row r="1815" spans="6:48" ht="14.4" x14ac:dyDescent="0.3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</row>
    <row r="1816" spans="6:48" ht="14.4" x14ac:dyDescent="0.3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</row>
    <row r="1817" spans="6:48" ht="14.4" x14ac:dyDescent="0.3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</row>
    <row r="1818" spans="6:48" ht="14.4" x14ac:dyDescent="0.3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</row>
    <row r="1819" spans="6:48" ht="14.4" x14ac:dyDescent="0.3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</row>
    <row r="1820" spans="6:48" ht="14.4" x14ac:dyDescent="0.3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</row>
    <row r="1821" spans="6:48" ht="14.4" x14ac:dyDescent="0.3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</row>
    <row r="1822" spans="6:48" ht="14.4" x14ac:dyDescent="0.3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</row>
    <row r="1823" spans="6:48" ht="14.4" x14ac:dyDescent="0.3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</row>
    <row r="1824" spans="6:48" ht="14.4" x14ac:dyDescent="0.3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</row>
    <row r="1825" spans="6:48" ht="14.4" x14ac:dyDescent="0.3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</row>
    <row r="1826" spans="6:48" ht="14.4" x14ac:dyDescent="0.3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</row>
    <row r="1827" spans="6:48" ht="14.4" x14ac:dyDescent="0.3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</row>
    <row r="1828" spans="6:48" ht="14.4" x14ac:dyDescent="0.3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</row>
    <row r="1829" spans="6:48" ht="14.4" x14ac:dyDescent="0.3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</row>
    <row r="1830" spans="6:48" ht="14.4" x14ac:dyDescent="0.3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</row>
    <row r="1831" spans="6:48" ht="14.4" x14ac:dyDescent="0.3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</row>
    <row r="1832" spans="6:48" ht="14.4" x14ac:dyDescent="0.3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</row>
    <row r="1833" spans="6:48" ht="14.4" x14ac:dyDescent="0.3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</row>
    <row r="1834" spans="6:48" ht="14.4" x14ac:dyDescent="0.3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</row>
    <row r="1835" spans="6:48" ht="14.4" x14ac:dyDescent="0.3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</row>
    <row r="1836" spans="6:48" ht="14.4" x14ac:dyDescent="0.3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</row>
    <row r="1837" spans="6:48" ht="14.4" x14ac:dyDescent="0.3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</row>
    <row r="1838" spans="6:48" ht="14.4" x14ac:dyDescent="0.3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</row>
    <row r="1839" spans="6:48" ht="14.4" x14ac:dyDescent="0.3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</row>
    <row r="1840" spans="6:48" ht="14.4" x14ac:dyDescent="0.3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</row>
    <row r="1841" spans="6:48" ht="14.4" x14ac:dyDescent="0.3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</row>
    <row r="1842" spans="6:48" ht="14.4" x14ac:dyDescent="0.3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</row>
    <row r="1843" spans="6:48" ht="14.4" x14ac:dyDescent="0.3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</row>
    <row r="1844" spans="6:48" ht="14.4" x14ac:dyDescent="0.3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</row>
    <row r="1845" spans="6:48" ht="14.4" x14ac:dyDescent="0.3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</row>
    <row r="1846" spans="6:48" ht="14.4" x14ac:dyDescent="0.3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</row>
    <row r="1847" spans="6:48" ht="14.4" x14ac:dyDescent="0.3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</row>
    <row r="1848" spans="6:48" ht="14.4" x14ac:dyDescent="0.3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</row>
    <row r="1849" spans="6:48" ht="14.4" x14ac:dyDescent="0.3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</row>
    <row r="1850" spans="6:48" ht="14.4" x14ac:dyDescent="0.3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</row>
    <row r="1851" spans="6:48" ht="14.4" x14ac:dyDescent="0.3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</row>
    <row r="1852" spans="6:48" ht="14.4" x14ac:dyDescent="0.3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</row>
    <row r="1853" spans="6:48" ht="14.4" x14ac:dyDescent="0.3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</row>
    <row r="1854" spans="6:48" ht="14.4" x14ac:dyDescent="0.3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</row>
    <row r="1855" spans="6:48" ht="14.4" x14ac:dyDescent="0.3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</row>
    <row r="1856" spans="6:48" ht="14.4" x14ac:dyDescent="0.3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</row>
    <row r="1857" spans="6:48" ht="14.4" x14ac:dyDescent="0.3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</row>
    <row r="1858" spans="6:48" ht="14.4" x14ac:dyDescent="0.3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</row>
    <row r="1859" spans="6:48" ht="14.4" x14ac:dyDescent="0.3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</row>
    <row r="1860" spans="6:48" ht="14.4" x14ac:dyDescent="0.3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</row>
    <row r="1861" spans="6:48" ht="14.4" x14ac:dyDescent="0.3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</row>
    <row r="1862" spans="6:48" ht="14.4" x14ac:dyDescent="0.3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</row>
    <row r="1863" spans="6:48" ht="14.4" x14ac:dyDescent="0.3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</row>
    <row r="1864" spans="6:48" ht="14.4" x14ac:dyDescent="0.3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</row>
    <row r="1865" spans="6:48" ht="14.4" x14ac:dyDescent="0.3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</row>
    <row r="1866" spans="6:48" ht="14.4" x14ac:dyDescent="0.3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</row>
    <row r="1867" spans="6:48" ht="14.4" x14ac:dyDescent="0.3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</row>
    <row r="1868" spans="6:48" ht="14.4" x14ac:dyDescent="0.3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</row>
    <row r="1869" spans="6:48" ht="14.4" x14ac:dyDescent="0.3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</row>
    <row r="1870" spans="6:48" ht="14.4" x14ac:dyDescent="0.3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</row>
    <row r="1871" spans="6:48" ht="14.4" x14ac:dyDescent="0.3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</row>
    <row r="1872" spans="6:48" ht="14.4" x14ac:dyDescent="0.3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</row>
    <row r="1873" spans="6:48" ht="14.4" x14ac:dyDescent="0.3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</row>
    <row r="1874" spans="6:48" ht="14.4" x14ac:dyDescent="0.3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</row>
    <row r="1875" spans="6:48" ht="14.4" x14ac:dyDescent="0.3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</row>
    <row r="1876" spans="6:48" ht="14.4" x14ac:dyDescent="0.3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</row>
    <row r="1877" spans="6:48" ht="14.4" x14ac:dyDescent="0.3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</row>
    <row r="1878" spans="6:48" ht="14.4" x14ac:dyDescent="0.3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</row>
    <row r="1879" spans="6:48" ht="14.4" x14ac:dyDescent="0.3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</row>
    <row r="1880" spans="6:48" ht="14.4" x14ac:dyDescent="0.3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</row>
    <row r="1881" spans="6:48" ht="14.4" x14ac:dyDescent="0.3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</row>
    <row r="1882" spans="6:48" ht="14.4" x14ac:dyDescent="0.3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</row>
    <row r="1883" spans="6:48" ht="14.4" x14ac:dyDescent="0.3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</row>
    <row r="1884" spans="6:48" ht="14.4" x14ac:dyDescent="0.3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</row>
    <row r="1885" spans="6:48" ht="14.4" x14ac:dyDescent="0.3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</row>
    <row r="1886" spans="6:48" ht="14.4" x14ac:dyDescent="0.3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</row>
    <row r="1887" spans="6:48" ht="14.4" x14ac:dyDescent="0.3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</row>
    <row r="1888" spans="6:48" ht="14.4" x14ac:dyDescent="0.3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</row>
    <row r="1889" spans="6:48" ht="14.4" x14ac:dyDescent="0.3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</row>
    <row r="1890" spans="6:48" ht="14.4" x14ac:dyDescent="0.3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</row>
    <row r="1891" spans="6:48" ht="14.4" x14ac:dyDescent="0.3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</row>
    <row r="1892" spans="6:48" ht="14.4" x14ac:dyDescent="0.3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</row>
    <row r="1893" spans="6:48" ht="14.4" x14ac:dyDescent="0.3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</row>
    <row r="1894" spans="6:48" ht="14.4" x14ac:dyDescent="0.3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</row>
    <row r="1895" spans="6:48" ht="14.4" x14ac:dyDescent="0.3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</row>
    <row r="1896" spans="6:48" ht="14.4" x14ac:dyDescent="0.3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</row>
    <row r="1897" spans="6:48" ht="14.4" x14ac:dyDescent="0.3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</row>
    <row r="1898" spans="6:48" ht="14.4" x14ac:dyDescent="0.3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</row>
    <row r="1899" spans="6:48" ht="14.4" x14ac:dyDescent="0.3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</row>
    <row r="1900" spans="6:48" ht="14.4" x14ac:dyDescent="0.3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</row>
    <row r="1901" spans="6:48" ht="14.4" x14ac:dyDescent="0.3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</row>
    <row r="1902" spans="6:48" ht="14.4" x14ac:dyDescent="0.3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</row>
    <row r="1903" spans="6:48" ht="14.4" x14ac:dyDescent="0.3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</row>
    <row r="1904" spans="6:48" ht="14.4" x14ac:dyDescent="0.3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</row>
    <row r="1905" spans="6:48" ht="14.4" x14ac:dyDescent="0.3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</row>
    <row r="1906" spans="6:48" ht="14.4" x14ac:dyDescent="0.3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</row>
    <row r="1907" spans="6:48" ht="14.4" x14ac:dyDescent="0.3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</row>
    <row r="1908" spans="6:48" ht="14.4" x14ac:dyDescent="0.3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</row>
    <row r="1909" spans="6:48" ht="14.4" x14ac:dyDescent="0.3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</row>
    <row r="1910" spans="6:48" ht="14.4" x14ac:dyDescent="0.3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</row>
    <row r="1911" spans="6:48" ht="14.4" x14ac:dyDescent="0.3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</row>
    <row r="1912" spans="6:48" ht="14.4" x14ac:dyDescent="0.3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</row>
    <row r="1913" spans="6:48" ht="14.4" x14ac:dyDescent="0.3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</row>
    <row r="1914" spans="6:48" ht="14.4" x14ac:dyDescent="0.3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</row>
    <row r="1915" spans="6:48" ht="14.4" x14ac:dyDescent="0.3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</row>
    <row r="1916" spans="6:48" ht="14.4" x14ac:dyDescent="0.3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</row>
    <row r="1917" spans="6:48" ht="14.4" x14ac:dyDescent="0.3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</row>
    <row r="1918" spans="6:48" ht="14.4" x14ac:dyDescent="0.3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</row>
    <row r="1919" spans="6:48" ht="14.4" x14ac:dyDescent="0.3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</row>
    <row r="1920" spans="6:48" ht="14.4" x14ac:dyDescent="0.3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</row>
    <row r="1921" spans="6:48" ht="14.4" x14ac:dyDescent="0.3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</row>
    <row r="1922" spans="6:48" ht="14.4" x14ac:dyDescent="0.3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</row>
    <row r="1923" spans="6:48" ht="14.4" x14ac:dyDescent="0.3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</row>
    <row r="1924" spans="6:48" ht="14.4" x14ac:dyDescent="0.3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</row>
    <row r="1925" spans="6:48" ht="14.4" x14ac:dyDescent="0.3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</row>
    <row r="1926" spans="6:48" ht="14.4" x14ac:dyDescent="0.3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</row>
    <row r="1927" spans="6:48" ht="14.4" x14ac:dyDescent="0.3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</row>
    <row r="1928" spans="6:48" ht="14.4" x14ac:dyDescent="0.3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</row>
    <row r="1929" spans="6:48" ht="14.4" x14ac:dyDescent="0.3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</row>
    <row r="1930" spans="6:48" ht="14.4" x14ac:dyDescent="0.3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</row>
    <row r="1931" spans="6:48" ht="14.4" x14ac:dyDescent="0.3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</row>
    <row r="1932" spans="6:48" ht="14.4" x14ac:dyDescent="0.3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</row>
    <row r="1933" spans="6:48" ht="14.4" x14ac:dyDescent="0.3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</row>
    <row r="1934" spans="6:48" ht="14.4" x14ac:dyDescent="0.3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</row>
    <row r="1935" spans="6:48" ht="14.4" x14ac:dyDescent="0.3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</row>
    <row r="1936" spans="6:48" ht="14.4" x14ac:dyDescent="0.3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</row>
    <row r="1937" spans="6:48" ht="14.4" x14ac:dyDescent="0.3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</row>
    <row r="1938" spans="6:48" ht="14.4" x14ac:dyDescent="0.3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</row>
    <row r="1939" spans="6:48" ht="14.4" x14ac:dyDescent="0.3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</row>
    <row r="1940" spans="6:48" ht="14.4" x14ac:dyDescent="0.3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</row>
    <row r="1941" spans="6:48" ht="14.4" x14ac:dyDescent="0.3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</row>
    <row r="1942" spans="6:48" ht="14.4" x14ac:dyDescent="0.3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</row>
    <row r="1943" spans="6:48" ht="14.4" x14ac:dyDescent="0.3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</row>
    <row r="1944" spans="6:48" ht="14.4" x14ac:dyDescent="0.3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</row>
    <row r="1945" spans="6:48" ht="14.4" x14ac:dyDescent="0.3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</row>
    <row r="1946" spans="6:48" ht="14.4" x14ac:dyDescent="0.3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</row>
    <row r="1947" spans="6:48" ht="14.4" x14ac:dyDescent="0.3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</row>
    <row r="1948" spans="6:48" ht="14.4" x14ac:dyDescent="0.3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</row>
    <row r="1949" spans="6:48" ht="14.4" x14ac:dyDescent="0.3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</row>
    <row r="1950" spans="6:48" ht="14.4" x14ac:dyDescent="0.3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</row>
    <row r="1951" spans="6:48" ht="14.4" x14ac:dyDescent="0.3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</row>
    <row r="1952" spans="6:48" ht="14.4" x14ac:dyDescent="0.3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</row>
    <row r="1953" spans="6:48" ht="14.4" x14ac:dyDescent="0.3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</row>
    <row r="1954" spans="6:48" ht="14.4" x14ac:dyDescent="0.3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</row>
    <row r="1955" spans="6:48" ht="14.4" x14ac:dyDescent="0.3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</row>
    <row r="1956" spans="6:48" ht="14.4" x14ac:dyDescent="0.3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</row>
    <row r="1957" spans="6:48" ht="14.4" x14ac:dyDescent="0.3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</row>
    <row r="1958" spans="6:48" ht="14.4" x14ac:dyDescent="0.3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</row>
    <row r="1959" spans="6:48" ht="14.4" x14ac:dyDescent="0.3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</row>
    <row r="1960" spans="6:48" ht="14.4" x14ac:dyDescent="0.3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</row>
    <row r="1961" spans="6:48" ht="14.4" x14ac:dyDescent="0.3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</row>
    <row r="1962" spans="6:48" ht="14.4" x14ac:dyDescent="0.3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</row>
    <row r="1963" spans="6:48" ht="14.4" x14ac:dyDescent="0.3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</row>
    <row r="1964" spans="6:48" ht="14.4" x14ac:dyDescent="0.3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</row>
    <row r="1965" spans="6:48" ht="14.4" x14ac:dyDescent="0.3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</row>
    <row r="1966" spans="6:48" ht="14.4" x14ac:dyDescent="0.3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</row>
    <row r="1967" spans="6:48" ht="14.4" x14ac:dyDescent="0.3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</row>
    <row r="1968" spans="6:48" ht="14.4" x14ac:dyDescent="0.3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</row>
    <row r="1969" spans="6:48" ht="14.4" x14ac:dyDescent="0.3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</row>
    <row r="1970" spans="6:48" ht="14.4" x14ac:dyDescent="0.3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</row>
    <row r="1971" spans="6:48" ht="14.4" x14ac:dyDescent="0.3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</row>
    <row r="1972" spans="6:48" ht="14.4" x14ac:dyDescent="0.3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</row>
    <row r="1973" spans="6:48" ht="14.4" x14ac:dyDescent="0.3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</row>
    <row r="1974" spans="6:48" ht="14.4" x14ac:dyDescent="0.3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</row>
    <row r="1975" spans="6:48" ht="14.4" x14ac:dyDescent="0.3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</row>
    <row r="1976" spans="6:48" ht="14.4" x14ac:dyDescent="0.3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</row>
    <row r="1977" spans="6:48" ht="14.4" x14ac:dyDescent="0.3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</row>
    <row r="1978" spans="6:48" ht="14.4" x14ac:dyDescent="0.3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</row>
    <row r="1979" spans="6:48" ht="14.4" x14ac:dyDescent="0.3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</row>
    <row r="1980" spans="6:48" ht="14.4" x14ac:dyDescent="0.3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</row>
    <row r="1981" spans="6:48" ht="14.4" x14ac:dyDescent="0.3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</row>
    <row r="1982" spans="6:48" ht="14.4" x14ac:dyDescent="0.3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</row>
    <row r="1983" spans="6:48" ht="14.4" x14ac:dyDescent="0.3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</row>
    <row r="1984" spans="6:48" ht="14.4" x14ac:dyDescent="0.3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</row>
    <row r="1985" spans="6:48" ht="14.4" x14ac:dyDescent="0.3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</row>
    <row r="1986" spans="6:48" ht="14.4" x14ac:dyDescent="0.3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</row>
    <row r="1987" spans="6:48" ht="14.4" x14ac:dyDescent="0.3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</row>
    <row r="1988" spans="6:48" ht="14.4" x14ac:dyDescent="0.3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</row>
    <row r="1989" spans="6:48" ht="14.4" x14ac:dyDescent="0.3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</row>
    <row r="1990" spans="6:48" ht="14.4" x14ac:dyDescent="0.3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</row>
    <row r="1991" spans="6:48" ht="14.4" x14ac:dyDescent="0.3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</row>
    <row r="1992" spans="6:48" ht="14.4" x14ac:dyDescent="0.3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</row>
    <row r="1993" spans="6:48" ht="14.4" x14ac:dyDescent="0.3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</row>
    <row r="1994" spans="6:48" ht="14.4" x14ac:dyDescent="0.3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</row>
    <row r="1995" spans="6:48" ht="14.4" x14ac:dyDescent="0.3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</row>
    <row r="1996" spans="6:48" ht="14.4" x14ac:dyDescent="0.3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</row>
    <row r="1997" spans="6:48" ht="14.4" x14ac:dyDescent="0.3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</row>
    <row r="1998" spans="6:48" ht="14.4" x14ac:dyDescent="0.3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</row>
    <row r="1999" spans="6:48" ht="14.4" x14ac:dyDescent="0.3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</row>
    <row r="2000" spans="6:48" ht="14.4" x14ac:dyDescent="0.3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</row>
    <row r="2001" spans="6:48" ht="14.4" x14ac:dyDescent="0.3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</row>
    <row r="2002" spans="6:48" ht="14.4" x14ac:dyDescent="0.3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</row>
    <row r="2003" spans="6:48" ht="14.4" x14ac:dyDescent="0.3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</row>
    <row r="2004" spans="6:48" ht="14.4" x14ac:dyDescent="0.3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</row>
    <row r="2005" spans="6:48" ht="14.4" x14ac:dyDescent="0.3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</row>
    <row r="2006" spans="6:48" ht="14.4" x14ac:dyDescent="0.3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</row>
    <row r="2007" spans="6:48" ht="14.4" x14ac:dyDescent="0.3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</row>
    <row r="2008" spans="6:48" ht="14.4" x14ac:dyDescent="0.3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</row>
    <row r="2009" spans="6:48" ht="14.4" x14ac:dyDescent="0.3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</row>
    <row r="2010" spans="6:48" ht="14.4" x14ac:dyDescent="0.3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</row>
    <row r="2011" spans="6:48" ht="14.4" x14ac:dyDescent="0.3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</row>
    <row r="2012" spans="6:48" ht="14.4" x14ac:dyDescent="0.3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</row>
    <row r="2013" spans="6:48" ht="14.4" x14ac:dyDescent="0.3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</row>
    <row r="2014" spans="6:48" ht="14.4" x14ac:dyDescent="0.3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</row>
    <row r="2015" spans="6:48" ht="14.4" x14ac:dyDescent="0.3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</row>
    <row r="2016" spans="6:48" ht="14.4" x14ac:dyDescent="0.3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</row>
    <row r="2017" spans="6:48" ht="14.4" x14ac:dyDescent="0.3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</row>
    <row r="2018" spans="6:48" ht="14.4" x14ac:dyDescent="0.3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</row>
    <row r="2019" spans="6:48" ht="14.4" x14ac:dyDescent="0.3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</row>
    <row r="2020" spans="6:48" ht="14.4" x14ac:dyDescent="0.3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</row>
    <row r="2021" spans="6:48" ht="14.4" x14ac:dyDescent="0.3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</row>
    <row r="2022" spans="6:48" ht="14.4" x14ac:dyDescent="0.3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</row>
    <row r="2023" spans="6:48" ht="14.4" x14ac:dyDescent="0.3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</row>
    <row r="2024" spans="6:48" ht="14.4" x14ac:dyDescent="0.3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</row>
    <row r="2025" spans="6:48" ht="14.4" x14ac:dyDescent="0.3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</row>
    <row r="2026" spans="6:48" ht="14.4" x14ac:dyDescent="0.3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</row>
    <row r="2027" spans="6:48" ht="14.4" x14ac:dyDescent="0.3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</row>
    <row r="2028" spans="6:48" ht="14.4" x14ac:dyDescent="0.3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</row>
    <row r="2029" spans="6:48" ht="14.4" x14ac:dyDescent="0.3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</row>
    <row r="2030" spans="6:48" ht="14.4" x14ac:dyDescent="0.3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</row>
    <row r="2031" spans="6:48" ht="14.4" x14ac:dyDescent="0.3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</row>
    <row r="2032" spans="6:48" ht="14.4" x14ac:dyDescent="0.3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</row>
    <row r="2033" spans="6:48" ht="14.4" x14ac:dyDescent="0.3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</row>
    <row r="2034" spans="6:48" ht="14.4" x14ac:dyDescent="0.3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</row>
    <row r="2035" spans="6:48" ht="14.4" x14ac:dyDescent="0.3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</row>
    <row r="2036" spans="6:48" ht="14.4" x14ac:dyDescent="0.3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</row>
    <row r="2037" spans="6:48" ht="14.4" x14ac:dyDescent="0.3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</row>
    <row r="2038" spans="6:48" ht="14.4" x14ac:dyDescent="0.3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</row>
    <row r="2039" spans="6:48" ht="14.4" x14ac:dyDescent="0.3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</row>
    <row r="2040" spans="6:48" ht="14.4" x14ac:dyDescent="0.3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</row>
    <row r="2041" spans="6:48" ht="14.4" x14ac:dyDescent="0.3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</row>
    <row r="2042" spans="6:48" ht="14.4" x14ac:dyDescent="0.3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</row>
    <row r="2043" spans="6:48" ht="14.4" x14ac:dyDescent="0.3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</row>
    <row r="2044" spans="6:48" ht="14.4" x14ac:dyDescent="0.3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</row>
    <row r="2045" spans="6:48" ht="14.4" x14ac:dyDescent="0.3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</row>
    <row r="2046" spans="6:48" ht="14.4" x14ac:dyDescent="0.3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</row>
    <row r="2047" spans="6:48" ht="14.4" x14ac:dyDescent="0.3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</row>
    <row r="2048" spans="6:48" ht="14.4" x14ac:dyDescent="0.3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</row>
    <row r="2049" spans="6:48" ht="14.4" x14ac:dyDescent="0.3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</row>
    <row r="2050" spans="6:48" ht="14.4" x14ac:dyDescent="0.3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</row>
    <row r="2051" spans="6:48" ht="14.4" x14ac:dyDescent="0.3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</row>
    <row r="2052" spans="6:48" ht="14.4" x14ac:dyDescent="0.3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</row>
    <row r="2053" spans="6:48" ht="14.4" x14ac:dyDescent="0.3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</row>
    <row r="2054" spans="6:48" ht="14.4" x14ac:dyDescent="0.3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</row>
    <row r="2055" spans="6:48" ht="14.4" x14ac:dyDescent="0.3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</row>
    <row r="2056" spans="6:48" ht="14.4" x14ac:dyDescent="0.3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</row>
    <row r="2057" spans="6:48" ht="14.4" x14ac:dyDescent="0.3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</row>
    <row r="2058" spans="6:48" ht="14.4" x14ac:dyDescent="0.3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</row>
    <row r="2059" spans="6:48" ht="14.4" x14ac:dyDescent="0.3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</row>
    <row r="2060" spans="6:48" ht="14.4" x14ac:dyDescent="0.3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</row>
    <row r="2061" spans="6:48" ht="14.4" x14ac:dyDescent="0.3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</row>
    <row r="2062" spans="6:48" ht="14.4" x14ac:dyDescent="0.3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</row>
    <row r="2063" spans="6:48" ht="14.4" x14ac:dyDescent="0.3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</row>
    <row r="2064" spans="6:48" ht="14.4" x14ac:dyDescent="0.3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</row>
    <row r="2065" spans="6:48" ht="14.4" x14ac:dyDescent="0.3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</row>
    <row r="2066" spans="6:48" ht="14.4" x14ac:dyDescent="0.3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</row>
    <row r="2067" spans="6:48" ht="14.4" x14ac:dyDescent="0.3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</row>
    <row r="2068" spans="6:48" ht="14.4" x14ac:dyDescent="0.3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</row>
    <row r="2069" spans="6:48" ht="14.4" x14ac:dyDescent="0.3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</row>
    <row r="2070" spans="6:48" ht="14.4" x14ac:dyDescent="0.3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</row>
    <row r="2071" spans="6:48" ht="14.4" x14ac:dyDescent="0.3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</row>
    <row r="2072" spans="6:48" ht="14.4" x14ac:dyDescent="0.3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</row>
    <row r="2073" spans="6:48" ht="14.4" x14ac:dyDescent="0.3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</row>
    <row r="2074" spans="6:48" ht="14.4" x14ac:dyDescent="0.3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</row>
    <row r="2075" spans="6:48" ht="14.4" x14ac:dyDescent="0.3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</row>
    <row r="2076" spans="6:48" ht="14.4" x14ac:dyDescent="0.3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</row>
    <row r="2077" spans="6:48" ht="14.4" x14ac:dyDescent="0.3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</row>
    <row r="2078" spans="6:48" ht="14.4" x14ac:dyDescent="0.3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</row>
    <row r="2079" spans="6:48" ht="14.4" x14ac:dyDescent="0.3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</row>
    <row r="2080" spans="6:48" ht="14.4" x14ac:dyDescent="0.3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</row>
    <row r="2081" spans="6:48" ht="14.4" x14ac:dyDescent="0.3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</row>
    <row r="2082" spans="6:48" ht="14.4" x14ac:dyDescent="0.3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</row>
    <row r="2083" spans="6:48" ht="14.4" x14ac:dyDescent="0.3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</row>
    <row r="2084" spans="6:48" ht="14.4" x14ac:dyDescent="0.3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</row>
    <row r="2085" spans="6:48" ht="14.4" x14ac:dyDescent="0.3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</row>
    <row r="2086" spans="6:48" ht="14.4" x14ac:dyDescent="0.3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</row>
    <row r="2087" spans="6:48" ht="14.4" x14ac:dyDescent="0.3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</row>
    <row r="2088" spans="6:48" ht="14.4" x14ac:dyDescent="0.3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</row>
    <row r="2089" spans="6:48" ht="14.4" x14ac:dyDescent="0.3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</row>
    <row r="2090" spans="6:48" ht="14.4" x14ac:dyDescent="0.3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</row>
    <row r="2091" spans="6:48" ht="14.4" x14ac:dyDescent="0.3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</row>
    <row r="2092" spans="6:48" ht="14.4" x14ac:dyDescent="0.3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</row>
    <row r="2093" spans="6:48" ht="14.4" x14ac:dyDescent="0.3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</row>
    <row r="2094" spans="6:48" ht="14.4" x14ac:dyDescent="0.3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</row>
    <row r="2095" spans="6:48" ht="14.4" x14ac:dyDescent="0.3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</row>
    <row r="2096" spans="6:48" ht="14.4" x14ac:dyDescent="0.3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</row>
    <row r="2097" spans="6:48" ht="14.4" x14ac:dyDescent="0.3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</row>
    <row r="2098" spans="6:48" ht="14.4" x14ac:dyDescent="0.3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</row>
    <row r="2099" spans="6:48" ht="14.4" x14ac:dyDescent="0.3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</row>
    <row r="2100" spans="6:48" ht="14.4" x14ac:dyDescent="0.3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</row>
    <row r="2101" spans="6:48" ht="14.4" x14ac:dyDescent="0.3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</row>
    <row r="2102" spans="6:48" ht="14.4" x14ac:dyDescent="0.3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</row>
    <row r="2103" spans="6:48" ht="14.4" x14ac:dyDescent="0.3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</row>
    <row r="2104" spans="6:48" ht="14.4" x14ac:dyDescent="0.3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</row>
    <row r="2105" spans="6:48" ht="14.4" x14ac:dyDescent="0.3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</row>
    <row r="2106" spans="6:48" ht="14.4" x14ac:dyDescent="0.3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</row>
    <row r="2107" spans="6:48" ht="14.4" x14ac:dyDescent="0.3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</row>
    <row r="2108" spans="6:48" ht="14.4" x14ac:dyDescent="0.3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</row>
    <row r="2109" spans="6:48" ht="14.4" x14ac:dyDescent="0.3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</row>
    <row r="2110" spans="6:48" ht="14.4" x14ac:dyDescent="0.3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</row>
    <row r="2111" spans="6:48" ht="14.4" x14ac:dyDescent="0.3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</row>
    <row r="2112" spans="6:48" ht="14.4" x14ac:dyDescent="0.3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</row>
    <row r="2113" spans="6:48" ht="14.4" x14ac:dyDescent="0.3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</row>
    <row r="2114" spans="6:48" ht="14.4" x14ac:dyDescent="0.3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</row>
    <row r="2115" spans="6:48" ht="14.4" x14ac:dyDescent="0.3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</row>
    <row r="2116" spans="6:48" ht="14.4" x14ac:dyDescent="0.3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</row>
    <row r="2117" spans="6:48" ht="14.4" x14ac:dyDescent="0.3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</row>
    <row r="2118" spans="6:48" ht="14.4" x14ac:dyDescent="0.3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</row>
    <row r="2119" spans="6:48" ht="14.4" x14ac:dyDescent="0.3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</row>
    <row r="2120" spans="6:48" ht="14.4" x14ac:dyDescent="0.3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</row>
    <row r="2121" spans="6:48" ht="14.4" x14ac:dyDescent="0.3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</row>
    <row r="2122" spans="6:48" ht="14.4" x14ac:dyDescent="0.3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</row>
    <row r="2123" spans="6:48" ht="14.4" x14ac:dyDescent="0.3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</row>
    <row r="2124" spans="6:48" ht="14.4" x14ac:dyDescent="0.3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</row>
    <row r="2125" spans="6:48" ht="14.4" x14ac:dyDescent="0.3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</row>
    <row r="2126" spans="6:48" ht="14.4" x14ac:dyDescent="0.3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</row>
    <row r="2127" spans="6:48" ht="14.4" x14ac:dyDescent="0.3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</row>
    <row r="2128" spans="6:48" ht="14.4" x14ac:dyDescent="0.3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</row>
    <row r="2129" spans="6:48" ht="14.4" x14ac:dyDescent="0.3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</row>
    <row r="2130" spans="6:48" ht="14.4" x14ac:dyDescent="0.3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</row>
    <row r="2131" spans="6:48" ht="14.4" x14ac:dyDescent="0.3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</row>
    <row r="2132" spans="6:48" ht="14.4" x14ac:dyDescent="0.3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</row>
    <row r="2133" spans="6:48" ht="14.4" x14ac:dyDescent="0.3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</row>
    <row r="2134" spans="6:48" ht="14.4" x14ac:dyDescent="0.3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</row>
    <row r="2135" spans="6:48" ht="14.4" x14ac:dyDescent="0.3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</row>
    <row r="2136" spans="6:48" ht="14.4" x14ac:dyDescent="0.3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</row>
    <row r="2137" spans="6:48" ht="14.4" x14ac:dyDescent="0.3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</row>
    <row r="2138" spans="6:48" ht="14.4" x14ac:dyDescent="0.3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</row>
    <row r="2139" spans="6:48" ht="14.4" x14ac:dyDescent="0.3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</row>
    <row r="2140" spans="6:48" ht="14.4" x14ac:dyDescent="0.3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</row>
    <row r="2141" spans="6:48" ht="14.4" x14ac:dyDescent="0.3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</row>
    <row r="2142" spans="6:48" ht="14.4" x14ac:dyDescent="0.3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</row>
    <row r="2143" spans="6:48" ht="14.4" x14ac:dyDescent="0.3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</row>
    <row r="2144" spans="6:48" ht="14.4" x14ac:dyDescent="0.3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</row>
    <row r="2145" spans="6:48" ht="14.4" x14ac:dyDescent="0.3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</row>
    <row r="2146" spans="6:48" ht="14.4" x14ac:dyDescent="0.3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</row>
    <row r="2147" spans="6:48" ht="14.4" x14ac:dyDescent="0.3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</row>
    <row r="2148" spans="6:48" ht="14.4" x14ac:dyDescent="0.3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</row>
    <row r="2149" spans="6:48" ht="14.4" x14ac:dyDescent="0.3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</row>
    <row r="2150" spans="6:48" ht="14.4" x14ac:dyDescent="0.3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</row>
    <row r="2151" spans="6:48" ht="14.4" x14ac:dyDescent="0.3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</row>
    <row r="2152" spans="6:48" ht="14.4" x14ac:dyDescent="0.3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</row>
    <row r="2153" spans="6:48" ht="14.4" x14ac:dyDescent="0.3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</row>
    <row r="2154" spans="6:48" ht="14.4" x14ac:dyDescent="0.3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</row>
    <row r="2155" spans="6:48" ht="14.4" x14ac:dyDescent="0.3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</row>
    <row r="2156" spans="6:48" ht="14.4" x14ac:dyDescent="0.3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</row>
    <row r="2157" spans="6:48" ht="14.4" x14ac:dyDescent="0.3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</row>
    <row r="2158" spans="6:48" ht="14.4" x14ac:dyDescent="0.3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</row>
    <row r="2159" spans="6:48" ht="14.4" x14ac:dyDescent="0.3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</row>
    <row r="2160" spans="6:48" ht="14.4" x14ac:dyDescent="0.3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</row>
    <row r="2161" spans="6:48" ht="14.4" x14ac:dyDescent="0.3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</row>
    <row r="2162" spans="6:48" ht="14.4" x14ac:dyDescent="0.3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</row>
    <row r="2163" spans="6:48" ht="14.4" x14ac:dyDescent="0.3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</row>
    <row r="2164" spans="6:48" ht="14.4" x14ac:dyDescent="0.3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</row>
    <row r="2165" spans="6:48" ht="14.4" x14ac:dyDescent="0.3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</row>
    <row r="2166" spans="6:48" ht="14.4" x14ac:dyDescent="0.3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</row>
    <row r="2167" spans="6:48" ht="14.4" x14ac:dyDescent="0.3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</row>
    <row r="2168" spans="6:48" ht="14.4" x14ac:dyDescent="0.3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</row>
    <row r="2169" spans="6:48" ht="14.4" x14ac:dyDescent="0.3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</row>
    <row r="2170" spans="6:48" ht="14.4" x14ac:dyDescent="0.3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</row>
    <row r="2171" spans="6:48" ht="14.4" x14ac:dyDescent="0.3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</row>
    <row r="2172" spans="6:48" ht="14.4" x14ac:dyDescent="0.3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</row>
    <row r="2173" spans="6:48" ht="14.4" x14ac:dyDescent="0.3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</row>
    <row r="2174" spans="6:48" ht="14.4" x14ac:dyDescent="0.3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</row>
    <row r="2175" spans="6:48" ht="14.4" x14ac:dyDescent="0.3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</row>
    <row r="2176" spans="6:48" ht="14.4" x14ac:dyDescent="0.3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</row>
    <row r="2177" spans="6:48" ht="14.4" x14ac:dyDescent="0.3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</row>
    <row r="2178" spans="6:48" ht="14.4" x14ac:dyDescent="0.3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</row>
    <row r="2179" spans="6:48" ht="14.4" x14ac:dyDescent="0.3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</row>
    <row r="2180" spans="6:48" ht="14.4" x14ac:dyDescent="0.3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</row>
    <row r="2181" spans="6:48" ht="14.4" x14ac:dyDescent="0.3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</row>
    <row r="2182" spans="6:48" ht="14.4" x14ac:dyDescent="0.3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</row>
    <row r="2183" spans="6:48" ht="14.4" x14ac:dyDescent="0.3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</row>
    <row r="2184" spans="6:48" ht="14.4" x14ac:dyDescent="0.3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</row>
    <row r="2185" spans="6:48" ht="14.4" x14ac:dyDescent="0.3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</row>
    <row r="2186" spans="6:48" ht="14.4" x14ac:dyDescent="0.3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</row>
    <row r="2187" spans="6:48" ht="14.4" x14ac:dyDescent="0.3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</row>
    <row r="2188" spans="6:48" ht="14.4" x14ac:dyDescent="0.3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</row>
    <row r="2189" spans="6:48" ht="14.4" x14ac:dyDescent="0.3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</row>
    <row r="2190" spans="6:48" ht="14.4" x14ac:dyDescent="0.3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</row>
    <row r="2191" spans="6:48" ht="14.4" x14ac:dyDescent="0.3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</row>
    <row r="2192" spans="6:48" ht="14.4" x14ac:dyDescent="0.3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</row>
    <row r="2193" spans="6:48" ht="14.4" x14ac:dyDescent="0.3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</row>
    <row r="2194" spans="6:48" ht="14.4" x14ac:dyDescent="0.3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</row>
    <row r="2195" spans="6:48" ht="14.4" x14ac:dyDescent="0.3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</row>
    <row r="2196" spans="6:48" ht="14.4" x14ac:dyDescent="0.3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</row>
    <row r="2197" spans="6:48" ht="14.4" x14ac:dyDescent="0.3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</row>
    <row r="2198" spans="6:48" ht="14.4" x14ac:dyDescent="0.3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</row>
    <row r="2199" spans="6:48" ht="14.4" x14ac:dyDescent="0.3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</row>
    <row r="2200" spans="6:48" ht="14.4" x14ac:dyDescent="0.3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</row>
    <row r="2201" spans="6:48" ht="14.4" x14ac:dyDescent="0.3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</row>
    <row r="2202" spans="6:48" ht="14.4" x14ac:dyDescent="0.3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</row>
    <row r="2203" spans="6:48" ht="14.4" x14ac:dyDescent="0.3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</row>
    <row r="2204" spans="6:48" ht="14.4" x14ac:dyDescent="0.3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</row>
    <row r="2205" spans="6:48" ht="14.4" x14ac:dyDescent="0.3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</row>
    <row r="2206" spans="6:48" ht="14.4" x14ac:dyDescent="0.3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</row>
    <row r="2207" spans="6:48" ht="14.4" x14ac:dyDescent="0.3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</row>
    <row r="2208" spans="6:48" ht="14.4" x14ac:dyDescent="0.3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</row>
    <row r="2209" spans="6:48" ht="14.4" x14ac:dyDescent="0.3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</row>
    <row r="2210" spans="6:48" ht="14.4" x14ac:dyDescent="0.3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</row>
    <row r="2211" spans="6:48" ht="14.4" x14ac:dyDescent="0.3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</row>
    <row r="2212" spans="6:48" ht="14.4" x14ac:dyDescent="0.3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</row>
    <row r="2213" spans="6:48" ht="14.4" x14ac:dyDescent="0.3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</row>
    <row r="2214" spans="6:48" ht="14.4" x14ac:dyDescent="0.3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</row>
    <row r="2215" spans="6:48" ht="14.4" x14ac:dyDescent="0.3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</row>
    <row r="2216" spans="6:48" ht="14.4" x14ac:dyDescent="0.3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</row>
    <row r="2217" spans="6:48" ht="14.4" x14ac:dyDescent="0.3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</row>
    <row r="2218" spans="6:48" ht="14.4" x14ac:dyDescent="0.3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</row>
    <row r="2219" spans="6:48" ht="14.4" x14ac:dyDescent="0.3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</row>
    <row r="2220" spans="6:48" ht="14.4" x14ac:dyDescent="0.3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</row>
    <row r="2221" spans="6:48" ht="14.4" x14ac:dyDescent="0.3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</row>
    <row r="2222" spans="6:48" ht="14.4" x14ac:dyDescent="0.3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</row>
    <row r="2223" spans="6:48" ht="14.4" x14ac:dyDescent="0.3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</row>
    <row r="2224" spans="6:48" ht="14.4" x14ac:dyDescent="0.3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</row>
    <row r="2225" spans="6:48" ht="14.4" x14ac:dyDescent="0.3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</row>
    <row r="2226" spans="6:48" ht="14.4" x14ac:dyDescent="0.3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</row>
    <row r="2227" spans="6:48" ht="14.4" x14ac:dyDescent="0.3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</row>
    <row r="2228" spans="6:48" ht="14.4" x14ac:dyDescent="0.3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</row>
    <row r="2229" spans="6:48" ht="14.4" x14ac:dyDescent="0.3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</row>
    <row r="2230" spans="6:48" ht="14.4" x14ac:dyDescent="0.3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</row>
    <row r="2231" spans="6:48" ht="14.4" x14ac:dyDescent="0.3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</row>
    <row r="2232" spans="6:48" ht="14.4" x14ac:dyDescent="0.3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</row>
    <row r="2233" spans="6:48" ht="14.4" x14ac:dyDescent="0.3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</row>
    <row r="2234" spans="6:48" ht="14.4" x14ac:dyDescent="0.3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</row>
    <row r="2235" spans="6:48" ht="14.4" x14ac:dyDescent="0.3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</row>
    <row r="2236" spans="6:48" ht="14.4" x14ac:dyDescent="0.3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</row>
    <row r="2237" spans="6:48" ht="14.4" x14ac:dyDescent="0.3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</row>
    <row r="2238" spans="6:48" ht="14.4" x14ac:dyDescent="0.3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</row>
    <row r="2239" spans="6:48" ht="14.4" x14ac:dyDescent="0.3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</row>
    <row r="2240" spans="6:48" ht="14.4" x14ac:dyDescent="0.3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</row>
    <row r="2241" spans="6:48" ht="14.4" x14ac:dyDescent="0.3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</row>
    <row r="2242" spans="6:48" ht="14.4" x14ac:dyDescent="0.3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</row>
    <row r="2243" spans="6:48" ht="14.4" x14ac:dyDescent="0.3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</row>
    <row r="2244" spans="6:48" ht="14.4" x14ac:dyDescent="0.3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</row>
    <row r="2245" spans="6:48" ht="14.4" x14ac:dyDescent="0.3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</row>
    <row r="2246" spans="6:48" ht="14.4" x14ac:dyDescent="0.3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</row>
    <row r="2247" spans="6:48" ht="14.4" x14ac:dyDescent="0.3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</row>
    <row r="2248" spans="6:48" ht="14.4" x14ac:dyDescent="0.3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</row>
    <row r="2249" spans="6:48" ht="14.4" x14ac:dyDescent="0.3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</row>
    <row r="2250" spans="6:48" ht="14.4" x14ac:dyDescent="0.3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</row>
    <row r="2251" spans="6:48" ht="14.4" x14ac:dyDescent="0.3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</row>
    <row r="2252" spans="6:48" ht="14.4" x14ac:dyDescent="0.3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</row>
    <row r="2253" spans="6:48" ht="14.4" x14ac:dyDescent="0.3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</row>
    <row r="2254" spans="6:48" ht="14.4" x14ac:dyDescent="0.3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</row>
    <row r="2255" spans="6:48" ht="14.4" x14ac:dyDescent="0.3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</row>
    <row r="2256" spans="6:48" ht="14.4" x14ac:dyDescent="0.3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</row>
    <row r="2257" spans="6:48" ht="14.4" x14ac:dyDescent="0.3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</row>
    <row r="2258" spans="6:48" ht="14.4" x14ac:dyDescent="0.3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</row>
    <row r="2259" spans="6:48" ht="14.4" x14ac:dyDescent="0.3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</row>
    <row r="2260" spans="6:48" ht="14.4" x14ac:dyDescent="0.3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</row>
    <row r="2261" spans="6:48" ht="14.4" x14ac:dyDescent="0.3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</row>
    <row r="2262" spans="6:48" ht="14.4" x14ac:dyDescent="0.3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</row>
    <row r="2263" spans="6:48" ht="14.4" x14ac:dyDescent="0.3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</row>
    <row r="2264" spans="6:48" ht="14.4" x14ac:dyDescent="0.3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</row>
    <row r="2265" spans="6:48" ht="14.4" x14ac:dyDescent="0.3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</row>
    <row r="2266" spans="6:48" ht="14.4" x14ac:dyDescent="0.3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</row>
    <row r="2267" spans="6:48" ht="14.4" x14ac:dyDescent="0.3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</row>
    <row r="2268" spans="6:48" ht="14.4" x14ac:dyDescent="0.3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</row>
    <row r="2269" spans="6:48" ht="14.4" x14ac:dyDescent="0.3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</row>
    <row r="2270" spans="6:48" ht="14.4" x14ac:dyDescent="0.3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</row>
    <row r="2271" spans="6:48" ht="14.4" x14ac:dyDescent="0.3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</row>
    <row r="2272" spans="6:48" ht="14.4" x14ac:dyDescent="0.3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</row>
    <row r="2273" spans="6:48" ht="14.4" x14ac:dyDescent="0.3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</row>
    <row r="2274" spans="6:48" ht="14.4" x14ac:dyDescent="0.3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</row>
    <row r="2275" spans="6:48" ht="14.4" x14ac:dyDescent="0.3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</row>
    <row r="2276" spans="6:48" ht="14.4" x14ac:dyDescent="0.3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</row>
    <row r="2277" spans="6:48" ht="14.4" x14ac:dyDescent="0.3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</row>
    <row r="2278" spans="6:48" ht="14.4" x14ac:dyDescent="0.3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</row>
    <row r="2279" spans="6:48" ht="14.4" x14ac:dyDescent="0.3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</row>
    <row r="2280" spans="6:48" ht="14.4" x14ac:dyDescent="0.3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</row>
    <row r="2281" spans="6:48" ht="14.4" x14ac:dyDescent="0.3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</row>
    <row r="2282" spans="6:48" ht="14.4" x14ac:dyDescent="0.3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</row>
    <row r="2283" spans="6:48" ht="14.4" x14ac:dyDescent="0.3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</row>
    <row r="2284" spans="6:48" ht="14.4" x14ac:dyDescent="0.3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</row>
    <row r="2285" spans="6:48" ht="14.4" x14ac:dyDescent="0.3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</row>
    <row r="2286" spans="6:48" ht="14.4" x14ac:dyDescent="0.3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</row>
    <row r="2287" spans="6:48" ht="14.4" x14ac:dyDescent="0.3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</row>
    <row r="2288" spans="6:48" ht="14.4" x14ac:dyDescent="0.3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</row>
    <row r="2289" spans="6:48" ht="14.4" x14ac:dyDescent="0.3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</row>
    <row r="2290" spans="6:48" ht="14.4" x14ac:dyDescent="0.3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</row>
    <row r="2291" spans="6:48" ht="14.4" x14ac:dyDescent="0.3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</row>
    <row r="2292" spans="6:48" ht="14.4" x14ac:dyDescent="0.3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</row>
    <row r="2293" spans="6:48" ht="14.4" x14ac:dyDescent="0.3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</row>
    <row r="2294" spans="6:48" ht="14.4" x14ac:dyDescent="0.3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</row>
    <row r="2295" spans="6:48" ht="14.4" x14ac:dyDescent="0.3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</row>
    <row r="2296" spans="6:48" ht="14.4" x14ac:dyDescent="0.3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</row>
    <row r="2297" spans="6:48" ht="14.4" x14ac:dyDescent="0.3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</row>
    <row r="2298" spans="6:48" ht="14.4" x14ac:dyDescent="0.3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</row>
    <row r="2299" spans="6:48" ht="14.4" x14ac:dyDescent="0.3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</row>
    <row r="2300" spans="6:48" ht="14.4" x14ac:dyDescent="0.3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</row>
    <row r="2301" spans="6:48" ht="14.4" x14ac:dyDescent="0.3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</row>
    <row r="2302" spans="6:48" ht="14.4" x14ac:dyDescent="0.3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</row>
    <row r="2303" spans="6:48" ht="14.4" x14ac:dyDescent="0.3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</row>
    <row r="2304" spans="6:48" ht="14.4" x14ac:dyDescent="0.3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</row>
    <row r="2305" spans="6:48" ht="14.4" x14ac:dyDescent="0.3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</row>
    <row r="2306" spans="6:48" ht="14.4" x14ac:dyDescent="0.3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</row>
    <row r="2307" spans="6:48" ht="14.4" x14ac:dyDescent="0.3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</row>
    <row r="2308" spans="6:48" ht="14.4" x14ac:dyDescent="0.3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</row>
    <row r="2309" spans="6:48" ht="14.4" x14ac:dyDescent="0.3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</row>
    <row r="2310" spans="6:48" ht="14.4" x14ac:dyDescent="0.3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</row>
    <row r="2311" spans="6:48" ht="14.4" x14ac:dyDescent="0.3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</row>
    <row r="2312" spans="6:48" ht="14.4" x14ac:dyDescent="0.3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</row>
    <row r="2313" spans="6:48" ht="14.4" x14ac:dyDescent="0.3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</row>
    <row r="2314" spans="6:48" ht="14.4" x14ac:dyDescent="0.3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</row>
    <row r="2315" spans="6:48" ht="14.4" x14ac:dyDescent="0.3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</row>
    <row r="2316" spans="6:48" ht="14.4" x14ac:dyDescent="0.3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</row>
    <row r="2317" spans="6:48" ht="14.4" x14ac:dyDescent="0.3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</row>
    <row r="2318" spans="6:48" ht="14.4" x14ac:dyDescent="0.3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</row>
    <row r="2319" spans="6:48" ht="14.4" x14ac:dyDescent="0.3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</row>
    <row r="2320" spans="6:48" ht="14.4" x14ac:dyDescent="0.3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</row>
    <row r="2321" spans="6:48" ht="14.4" x14ac:dyDescent="0.3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</row>
    <row r="2322" spans="6:48" ht="14.4" x14ac:dyDescent="0.3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</row>
    <row r="2323" spans="6:48" ht="14.4" x14ac:dyDescent="0.3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</row>
    <row r="2324" spans="6:48" ht="14.4" x14ac:dyDescent="0.3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</row>
    <row r="2325" spans="6:48" ht="14.4" x14ac:dyDescent="0.3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</row>
    <row r="2326" spans="6:48" ht="14.4" x14ac:dyDescent="0.3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</row>
    <row r="2327" spans="6:48" ht="14.4" x14ac:dyDescent="0.3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</row>
    <row r="2328" spans="6:48" ht="14.4" x14ac:dyDescent="0.3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</row>
    <row r="2329" spans="6:48" ht="14.4" x14ac:dyDescent="0.3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</row>
    <row r="2330" spans="6:48" ht="14.4" x14ac:dyDescent="0.3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</row>
    <row r="2331" spans="6:48" ht="14.4" x14ac:dyDescent="0.3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</row>
    <row r="2332" spans="6:48" ht="14.4" x14ac:dyDescent="0.3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</row>
    <row r="2333" spans="6:48" ht="14.4" x14ac:dyDescent="0.3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</row>
    <row r="2334" spans="6:48" ht="14.4" x14ac:dyDescent="0.3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</row>
    <row r="2335" spans="6:48" ht="14.4" x14ac:dyDescent="0.3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</row>
    <row r="2336" spans="6:48" ht="14.4" x14ac:dyDescent="0.3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</row>
    <row r="2337" spans="6:48" ht="14.4" x14ac:dyDescent="0.3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</row>
    <row r="2338" spans="6:48" ht="14.4" x14ac:dyDescent="0.3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</row>
    <row r="2339" spans="6:48" ht="14.4" x14ac:dyDescent="0.3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</row>
    <row r="2340" spans="6:48" ht="14.4" x14ac:dyDescent="0.3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</row>
    <row r="2341" spans="6:48" ht="14.4" x14ac:dyDescent="0.3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</row>
    <row r="2342" spans="6:48" ht="14.4" x14ac:dyDescent="0.3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</row>
    <row r="2343" spans="6:48" ht="14.4" x14ac:dyDescent="0.3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</row>
    <row r="2344" spans="6:48" ht="14.4" x14ac:dyDescent="0.3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</row>
    <row r="2345" spans="6:48" ht="14.4" x14ac:dyDescent="0.3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</row>
    <row r="2346" spans="6:48" ht="14.4" x14ac:dyDescent="0.3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</row>
    <row r="2347" spans="6:48" ht="14.4" x14ac:dyDescent="0.3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</row>
    <row r="2348" spans="6:48" ht="14.4" x14ac:dyDescent="0.3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</row>
    <row r="2349" spans="6:48" ht="14.4" x14ac:dyDescent="0.3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</row>
    <row r="2350" spans="6:48" ht="14.4" x14ac:dyDescent="0.3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</row>
    <row r="2351" spans="6:48" ht="14.4" x14ac:dyDescent="0.3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</row>
    <row r="2352" spans="6:48" ht="14.4" x14ac:dyDescent="0.3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</row>
    <row r="2353" spans="6:48" ht="14.4" x14ac:dyDescent="0.3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</row>
    <row r="2354" spans="6:48" ht="14.4" x14ac:dyDescent="0.3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</row>
    <row r="2355" spans="6:48" ht="14.4" x14ac:dyDescent="0.3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</row>
    <row r="2356" spans="6:48" ht="14.4" x14ac:dyDescent="0.3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</row>
    <row r="2357" spans="6:48" ht="14.4" x14ac:dyDescent="0.3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</row>
    <row r="2358" spans="6:48" ht="14.4" x14ac:dyDescent="0.3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</row>
    <row r="2359" spans="6:48" ht="14.4" x14ac:dyDescent="0.3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</row>
    <row r="2360" spans="6:48" ht="14.4" x14ac:dyDescent="0.3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</row>
    <row r="2361" spans="6:48" ht="14.4" x14ac:dyDescent="0.3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</row>
    <row r="2362" spans="6:48" ht="14.4" x14ac:dyDescent="0.3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</row>
    <row r="2363" spans="6:48" ht="14.4" x14ac:dyDescent="0.3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</row>
    <row r="2364" spans="6:48" ht="14.4" x14ac:dyDescent="0.3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</row>
    <row r="2365" spans="6:48" ht="14.4" x14ac:dyDescent="0.3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</row>
    <row r="2366" spans="6:48" ht="14.4" x14ac:dyDescent="0.3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</row>
    <row r="2367" spans="6:48" ht="14.4" x14ac:dyDescent="0.3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</row>
    <row r="2368" spans="6:48" ht="14.4" x14ac:dyDescent="0.3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</row>
    <row r="2369" spans="6:48" ht="14.4" x14ac:dyDescent="0.3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</row>
    <row r="2370" spans="6:48" ht="14.4" x14ac:dyDescent="0.3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</row>
    <row r="2371" spans="6:48" ht="14.4" x14ac:dyDescent="0.3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</row>
    <row r="2372" spans="6:48" ht="14.4" x14ac:dyDescent="0.3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</row>
    <row r="2373" spans="6:48" ht="14.4" x14ac:dyDescent="0.3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</row>
    <row r="2374" spans="6:48" ht="14.4" x14ac:dyDescent="0.3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</row>
    <row r="2375" spans="6:48" ht="14.4" x14ac:dyDescent="0.3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</row>
    <row r="2376" spans="6:48" ht="14.4" x14ac:dyDescent="0.3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</row>
    <row r="2377" spans="6:48" ht="14.4" x14ac:dyDescent="0.3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</row>
    <row r="2378" spans="6:48" ht="14.4" x14ac:dyDescent="0.3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</row>
    <row r="2379" spans="6:48" ht="14.4" x14ac:dyDescent="0.3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</row>
    <row r="2380" spans="6:48" ht="14.4" x14ac:dyDescent="0.3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</row>
    <row r="2381" spans="6:48" ht="14.4" x14ac:dyDescent="0.3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</row>
    <row r="2382" spans="6:48" ht="14.4" x14ac:dyDescent="0.3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</row>
    <row r="2383" spans="6:48" ht="14.4" x14ac:dyDescent="0.3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</row>
    <row r="2384" spans="6:48" ht="14.4" x14ac:dyDescent="0.3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</row>
    <row r="2385" spans="6:48" ht="14.4" x14ac:dyDescent="0.3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</row>
    <row r="2386" spans="6:48" ht="14.4" x14ac:dyDescent="0.3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</row>
    <row r="2387" spans="6:48" ht="14.4" x14ac:dyDescent="0.3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</row>
    <row r="2388" spans="6:48" ht="14.4" x14ac:dyDescent="0.3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</row>
    <row r="2389" spans="6:48" ht="14.4" x14ac:dyDescent="0.3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</row>
    <row r="2390" spans="6:48" ht="14.4" x14ac:dyDescent="0.3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</row>
    <row r="2391" spans="6:48" ht="14.4" x14ac:dyDescent="0.3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</row>
    <row r="2392" spans="6:48" ht="14.4" x14ac:dyDescent="0.3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</row>
    <row r="2393" spans="6:48" ht="14.4" x14ac:dyDescent="0.3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</row>
    <row r="2394" spans="6:48" ht="14.4" x14ac:dyDescent="0.3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</row>
    <row r="2395" spans="6:48" ht="14.4" x14ac:dyDescent="0.3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</row>
    <row r="2396" spans="6:48" ht="14.4" x14ac:dyDescent="0.3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</row>
    <row r="2397" spans="6:48" ht="14.4" x14ac:dyDescent="0.3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</row>
    <row r="2398" spans="6:48" ht="14.4" x14ac:dyDescent="0.3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</row>
    <row r="2399" spans="6:48" ht="14.4" x14ac:dyDescent="0.3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</row>
    <row r="2400" spans="6:48" ht="14.4" x14ac:dyDescent="0.3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</row>
    <row r="2401" spans="6:48" ht="14.4" x14ac:dyDescent="0.3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</row>
    <row r="2402" spans="6:48" ht="14.4" x14ac:dyDescent="0.3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</row>
    <row r="2403" spans="6:48" ht="14.4" x14ac:dyDescent="0.3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</row>
    <row r="2404" spans="6:48" ht="14.4" x14ac:dyDescent="0.3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</row>
    <row r="2405" spans="6:48" ht="14.4" x14ac:dyDescent="0.3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</row>
    <row r="2406" spans="6:48" ht="14.4" x14ac:dyDescent="0.3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</row>
    <row r="2407" spans="6:48" ht="14.4" x14ac:dyDescent="0.3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</row>
    <row r="2408" spans="6:48" ht="14.4" x14ac:dyDescent="0.3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</row>
    <row r="2409" spans="6:48" ht="14.4" x14ac:dyDescent="0.3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</row>
    <row r="2410" spans="6:48" ht="14.4" x14ac:dyDescent="0.3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</row>
    <row r="2411" spans="6:48" ht="14.4" x14ac:dyDescent="0.3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</row>
    <row r="2412" spans="6:48" ht="14.4" x14ac:dyDescent="0.3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</row>
    <row r="2413" spans="6:48" ht="14.4" x14ac:dyDescent="0.3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</row>
    <row r="2414" spans="6:48" ht="14.4" x14ac:dyDescent="0.3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</row>
    <row r="2415" spans="6:48" ht="14.4" x14ac:dyDescent="0.3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</row>
    <row r="2416" spans="6:48" ht="14.4" x14ac:dyDescent="0.3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</row>
    <row r="2417" spans="6:48" ht="14.4" x14ac:dyDescent="0.3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</row>
    <row r="2418" spans="6:48" ht="14.4" x14ac:dyDescent="0.3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</row>
    <row r="2419" spans="6:48" ht="14.4" x14ac:dyDescent="0.3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</row>
    <row r="2420" spans="6:48" ht="14.4" x14ac:dyDescent="0.3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</row>
    <row r="2421" spans="6:48" ht="14.4" x14ac:dyDescent="0.3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</row>
    <row r="2422" spans="6:48" ht="14.4" x14ac:dyDescent="0.3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</row>
    <row r="2423" spans="6:48" ht="14.4" x14ac:dyDescent="0.3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</row>
    <row r="2424" spans="6:48" ht="14.4" x14ac:dyDescent="0.3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</row>
    <row r="2425" spans="6:48" ht="14.4" x14ac:dyDescent="0.3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</row>
    <row r="2426" spans="6:48" ht="14.4" x14ac:dyDescent="0.3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</row>
    <row r="2427" spans="6:48" ht="14.4" x14ac:dyDescent="0.3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</row>
    <row r="2428" spans="6:48" ht="14.4" x14ac:dyDescent="0.3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</row>
    <row r="2429" spans="6:48" ht="14.4" x14ac:dyDescent="0.3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</row>
    <row r="2430" spans="6:48" ht="14.4" x14ac:dyDescent="0.3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</row>
    <row r="2431" spans="6:48" ht="14.4" x14ac:dyDescent="0.3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</row>
    <row r="2432" spans="6:48" ht="14.4" x14ac:dyDescent="0.3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</row>
    <row r="2433" spans="6:48" ht="14.4" x14ac:dyDescent="0.3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</row>
    <row r="2434" spans="6:48" ht="14.4" x14ac:dyDescent="0.3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</row>
    <row r="2435" spans="6:48" ht="14.4" x14ac:dyDescent="0.3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</row>
    <row r="2436" spans="6:48" ht="14.4" x14ac:dyDescent="0.3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</row>
    <row r="2437" spans="6:48" ht="14.4" x14ac:dyDescent="0.3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</row>
    <row r="2438" spans="6:48" ht="14.4" x14ac:dyDescent="0.3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</row>
    <row r="2439" spans="6:48" ht="14.4" x14ac:dyDescent="0.3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</row>
    <row r="2440" spans="6:48" ht="14.4" x14ac:dyDescent="0.3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</row>
    <row r="2441" spans="6:48" ht="14.4" x14ac:dyDescent="0.3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</row>
    <row r="2442" spans="6:48" ht="14.4" x14ac:dyDescent="0.3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</row>
    <row r="2443" spans="6:48" ht="14.4" x14ac:dyDescent="0.3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</row>
    <row r="2444" spans="6:48" ht="14.4" x14ac:dyDescent="0.3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</row>
    <row r="2445" spans="6:48" ht="14.4" x14ac:dyDescent="0.3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</row>
    <row r="2446" spans="6:48" ht="14.4" x14ac:dyDescent="0.3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</row>
    <row r="2447" spans="6:48" ht="14.4" x14ac:dyDescent="0.3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</row>
    <row r="2448" spans="6:48" ht="14.4" x14ac:dyDescent="0.3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</row>
    <row r="2449" spans="6:48" ht="14.4" x14ac:dyDescent="0.3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</row>
    <row r="2450" spans="6:48" ht="14.4" x14ac:dyDescent="0.3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</row>
    <row r="2451" spans="6:48" ht="14.4" x14ac:dyDescent="0.3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</row>
    <row r="2452" spans="6:48" ht="14.4" x14ac:dyDescent="0.3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</row>
    <row r="2453" spans="6:48" ht="14.4" x14ac:dyDescent="0.3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</row>
    <row r="2454" spans="6:48" ht="14.4" x14ac:dyDescent="0.3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</row>
    <row r="2455" spans="6:48" ht="14.4" x14ac:dyDescent="0.3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</row>
    <row r="2456" spans="6:48" ht="14.4" x14ac:dyDescent="0.3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</row>
    <row r="2457" spans="6:48" ht="14.4" x14ac:dyDescent="0.3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</row>
    <row r="2458" spans="6:48" ht="14.4" x14ac:dyDescent="0.3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</row>
    <row r="2459" spans="6:48" ht="14.4" x14ac:dyDescent="0.3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</row>
    <row r="2460" spans="6:48" ht="14.4" x14ac:dyDescent="0.3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</row>
    <row r="2461" spans="6:48" ht="14.4" x14ac:dyDescent="0.3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</row>
    <row r="2462" spans="6:48" ht="14.4" x14ac:dyDescent="0.3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</row>
    <row r="2463" spans="6:48" ht="14.4" x14ac:dyDescent="0.3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</row>
    <row r="2464" spans="6:48" ht="14.4" x14ac:dyDescent="0.3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</row>
    <row r="2465" spans="6:48" ht="14.4" x14ac:dyDescent="0.3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</row>
    <row r="2466" spans="6:48" ht="14.4" x14ac:dyDescent="0.3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</row>
    <row r="2467" spans="6:48" ht="14.4" x14ac:dyDescent="0.3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</row>
    <row r="2468" spans="6:48" ht="14.4" x14ac:dyDescent="0.3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</row>
    <row r="2469" spans="6:48" ht="14.4" x14ac:dyDescent="0.3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</row>
    <row r="2470" spans="6:48" ht="14.4" x14ac:dyDescent="0.3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</row>
    <row r="2471" spans="6:48" ht="14.4" x14ac:dyDescent="0.3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</row>
    <row r="2472" spans="6:48" ht="14.4" x14ac:dyDescent="0.3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</row>
    <row r="2473" spans="6:48" ht="14.4" x14ac:dyDescent="0.3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</row>
    <row r="2474" spans="6:48" ht="14.4" x14ac:dyDescent="0.3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</row>
    <row r="2475" spans="6:48" ht="14.4" x14ac:dyDescent="0.3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</row>
    <row r="2476" spans="6:48" ht="14.4" x14ac:dyDescent="0.3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</row>
    <row r="2477" spans="6:48" ht="14.4" x14ac:dyDescent="0.3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</row>
    <row r="2478" spans="6:48" ht="14.4" x14ac:dyDescent="0.3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</row>
    <row r="2479" spans="6:48" ht="14.4" x14ac:dyDescent="0.3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</row>
    <row r="2480" spans="6:48" ht="14.4" x14ac:dyDescent="0.3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</row>
    <row r="2481" spans="6:48" ht="14.4" x14ac:dyDescent="0.3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</row>
    <row r="2482" spans="6:48" ht="14.4" x14ac:dyDescent="0.3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</row>
    <row r="2483" spans="6:48" ht="14.4" x14ac:dyDescent="0.3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</row>
    <row r="2484" spans="6:48" ht="14.4" x14ac:dyDescent="0.3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</row>
    <row r="2485" spans="6:48" ht="14.4" x14ac:dyDescent="0.3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</row>
    <row r="2486" spans="6:48" ht="14.4" x14ac:dyDescent="0.3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</row>
    <row r="2487" spans="6:48" ht="14.4" x14ac:dyDescent="0.3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</row>
    <row r="2488" spans="6:48" ht="14.4" x14ac:dyDescent="0.3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</row>
    <row r="2489" spans="6:48" ht="14.4" x14ac:dyDescent="0.3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</row>
    <row r="2490" spans="6:48" ht="14.4" x14ac:dyDescent="0.3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</row>
    <row r="2491" spans="6:48" ht="14.4" x14ac:dyDescent="0.3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</row>
    <row r="2492" spans="6:48" ht="14.4" x14ac:dyDescent="0.3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</row>
    <row r="2493" spans="6:48" ht="14.4" x14ac:dyDescent="0.3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</row>
    <row r="2494" spans="6:48" ht="14.4" x14ac:dyDescent="0.3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</row>
    <row r="2495" spans="6:48" ht="14.4" x14ac:dyDescent="0.3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</row>
    <row r="2496" spans="6:48" ht="14.4" x14ac:dyDescent="0.3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</row>
    <row r="2497" spans="6:48" ht="14.4" x14ac:dyDescent="0.3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</row>
    <row r="2498" spans="6:48" ht="14.4" x14ac:dyDescent="0.3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</row>
    <row r="2499" spans="6:48" ht="14.4" x14ac:dyDescent="0.3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</row>
    <row r="2500" spans="6:48" ht="14.4" x14ac:dyDescent="0.3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</row>
    <row r="2501" spans="6:48" ht="14.4" x14ac:dyDescent="0.3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</row>
    <row r="2502" spans="6:48" ht="14.4" x14ac:dyDescent="0.3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</row>
    <row r="2503" spans="6:48" ht="14.4" x14ac:dyDescent="0.3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</row>
    <row r="2504" spans="6:48" ht="14.4" x14ac:dyDescent="0.3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</row>
    <row r="2505" spans="6:48" ht="14.4" x14ac:dyDescent="0.3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</row>
    <row r="2506" spans="6:48" ht="14.4" x14ac:dyDescent="0.3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</row>
    <row r="2507" spans="6:48" ht="14.4" x14ac:dyDescent="0.3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</row>
    <row r="2508" spans="6:48" ht="14.4" x14ac:dyDescent="0.3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</row>
    <row r="2509" spans="6:48" ht="14.4" x14ac:dyDescent="0.3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</row>
    <row r="2510" spans="6:48" ht="14.4" x14ac:dyDescent="0.3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</row>
    <row r="2511" spans="6:48" ht="14.4" x14ac:dyDescent="0.3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</row>
    <row r="2512" spans="6:48" ht="14.4" x14ac:dyDescent="0.3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</row>
    <row r="2513" spans="6:48" ht="14.4" x14ac:dyDescent="0.3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</row>
    <row r="2514" spans="6:48" ht="14.4" x14ac:dyDescent="0.3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</row>
    <row r="2515" spans="6:48" ht="14.4" x14ac:dyDescent="0.3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</row>
    <row r="2516" spans="6:48" ht="14.4" x14ac:dyDescent="0.3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</row>
    <row r="2517" spans="6:48" ht="14.4" x14ac:dyDescent="0.3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</row>
    <row r="2518" spans="6:48" ht="14.4" x14ac:dyDescent="0.3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</row>
    <row r="2519" spans="6:48" ht="14.4" x14ac:dyDescent="0.3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</row>
    <row r="2520" spans="6:48" ht="14.4" x14ac:dyDescent="0.3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</row>
    <row r="2521" spans="6:48" ht="14.4" x14ac:dyDescent="0.3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</row>
    <row r="2522" spans="6:48" ht="14.4" x14ac:dyDescent="0.3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</row>
    <row r="2523" spans="6:48" ht="14.4" x14ac:dyDescent="0.3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</row>
    <row r="2524" spans="6:48" ht="14.4" x14ac:dyDescent="0.3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</row>
    <row r="2525" spans="6:48" ht="14.4" x14ac:dyDescent="0.3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</row>
    <row r="2526" spans="6:48" ht="14.4" x14ac:dyDescent="0.3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</row>
    <row r="2527" spans="6:48" ht="14.4" x14ac:dyDescent="0.3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</row>
    <row r="2528" spans="6:48" ht="14.4" x14ac:dyDescent="0.3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</row>
    <row r="2529" spans="6:48" ht="14.4" x14ac:dyDescent="0.3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</row>
    <row r="2530" spans="6:48" ht="14.4" x14ac:dyDescent="0.3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</row>
    <row r="2531" spans="6:48" ht="14.4" x14ac:dyDescent="0.3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</row>
    <row r="2532" spans="6:48" ht="14.4" x14ac:dyDescent="0.3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</row>
    <row r="2533" spans="6:48" ht="14.4" x14ac:dyDescent="0.3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</row>
    <row r="2534" spans="6:48" ht="14.4" x14ac:dyDescent="0.3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</row>
    <row r="2535" spans="6:48" ht="14.4" x14ac:dyDescent="0.3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</row>
    <row r="2536" spans="6:48" ht="14.4" x14ac:dyDescent="0.3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</row>
    <row r="2537" spans="6:48" ht="14.4" x14ac:dyDescent="0.3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</row>
    <row r="2538" spans="6:48" ht="14.4" x14ac:dyDescent="0.3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</row>
    <row r="2539" spans="6:48" ht="14.4" x14ac:dyDescent="0.3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</row>
    <row r="2540" spans="6:48" ht="14.4" x14ac:dyDescent="0.3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</row>
    <row r="2541" spans="6:48" ht="14.4" x14ac:dyDescent="0.3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</row>
    <row r="2542" spans="6:48" ht="14.4" x14ac:dyDescent="0.3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</row>
    <row r="2543" spans="6:48" ht="14.4" x14ac:dyDescent="0.3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</row>
    <row r="2544" spans="6:48" ht="14.4" x14ac:dyDescent="0.3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</row>
    <row r="2545" spans="6:48" ht="14.4" x14ac:dyDescent="0.3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</row>
    <row r="2546" spans="6:48" ht="14.4" x14ac:dyDescent="0.3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</row>
    <row r="2547" spans="6:48" ht="14.4" x14ac:dyDescent="0.3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</row>
    <row r="2548" spans="6:48" ht="14.4" x14ac:dyDescent="0.3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</row>
    <row r="2549" spans="6:48" ht="14.4" x14ac:dyDescent="0.3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</row>
    <row r="2550" spans="6:48" ht="14.4" x14ac:dyDescent="0.3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</row>
    <row r="2551" spans="6:48" ht="14.4" x14ac:dyDescent="0.3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</row>
    <row r="2552" spans="6:48" ht="14.4" x14ac:dyDescent="0.3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</row>
    <row r="2553" spans="6:48" ht="14.4" x14ac:dyDescent="0.3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</row>
    <row r="2554" spans="6:48" ht="14.4" x14ac:dyDescent="0.3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</row>
    <row r="2555" spans="6:48" ht="14.4" x14ac:dyDescent="0.3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</row>
    <row r="2556" spans="6:48" ht="14.4" x14ac:dyDescent="0.3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</row>
    <row r="2557" spans="6:48" ht="14.4" x14ac:dyDescent="0.3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</row>
    <row r="2558" spans="6:48" ht="14.4" x14ac:dyDescent="0.3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</row>
    <row r="2559" spans="6:48" ht="14.4" x14ac:dyDescent="0.3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</row>
    <row r="2560" spans="6:48" ht="14.4" x14ac:dyDescent="0.3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</row>
    <row r="2561" spans="6:48" ht="14.4" x14ac:dyDescent="0.3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</row>
    <row r="2562" spans="6:48" ht="14.4" x14ac:dyDescent="0.3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</row>
    <row r="2563" spans="6:48" ht="14.4" x14ac:dyDescent="0.3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</row>
    <row r="2564" spans="6:48" ht="14.4" x14ac:dyDescent="0.3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</row>
    <row r="2565" spans="6:48" ht="14.4" x14ac:dyDescent="0.3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</row>
    <row r="2566" spans="6:48" ht="14.4" x14ac:dyDescent="0.3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</row>
    <row r="2567" spans="6:48" ht="14.4" x14ac:dyDescent="0.3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</row>
    <row r="2568" spans="6:48" ht="14.4" x14ac:dyDescent="0.3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</row>
    <row r="2569" spans="6:48" ht="14.4" x14ac:dyDescent="0.3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</row>
    <row r="2570" spans="6:48" ht="14.4" x14ac:dyDescent="0.3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</row>
    <row r="2571" spans="6:48" ht="14.4" x14ac:dyDescent="0.3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</row>
    <row r="2572" spans="6:48" ht="14.4" x14ac:dyDescent="0.3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</row>
    <row r="2573" spans="6:48" ht="14.4" x14ac:dyDescent="0.3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</row>
    <row r="2574" spans="6:48" ht="14.4" x14ac:dyDescent="0.3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</row>
    <row r="2575" spans="6:48" ht="14.4" x14ac:dyDescent="0.3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</row>
    <row r="2576" spans="6:48" ht="14.4" x14ac:dyDescent="0.3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</row>
    <row r="2577" spans="6:48" ht="14.4" x14ac:dyDescent="0.3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</row>
    <row r="2578" spans="6:48" ht="14.4" x14ac:dyDescent="0.3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</row>
    <row r="2579" spans="6:48" ht="14.4" x14ac:dyDescent="0.3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</row>
    <row r="2580" spans="6:48" ht="14.4" x14ac:dyDescent="0.3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</row>
    <row r="2581" spans="6:48" ht="14.4" x14ac:dyDescent="0.3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</row>
    <row r="2582" spans="6:48" ht="14.4" x14ac:dyDescent="0.3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</row>
    <row r="2583" spans="6:48" ht="14.4" x14ac:dyDescent="0.3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</row>
    <row r="2584" spans="6:48" ht="14.4" x14ac:dyDescent="0.3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</row>
    <row r="2585" spans="6:48" ht="14.4" x14ac:dyDescent="0.3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</row>
    <row r="2586" spans="6:48" ht="14.4" x14ac:dyDescent="0.3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</row>
    <row r="2587" spans="6:48" ht="14.4" x14ac:dyDescent="0.3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</row>
    <row r="2588" spans="6:48" ht="14.4" x14ac:dyDescent="0.3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</row>
    <row r="2589" spans="6:48" ht="14.4" x14ac:dyDescent="0.3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</row>
    <row r="2590" spans="6:48" ht="14.4" x14ac:dyDescent="0.3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</row>
    <row r="2591" spans="6:48" ht="14.4" x14ac:dyDescent="0.3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</row>
    <row r="2592" spans="6:48" ht="14.4" x14ac:dyDescent="0.3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</row>
    <row r="2593" spans="6:48" ht="14.4" x14ac:dyDescent="0.3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</row>
    <row r="2594" spans="6:48" ht="14.4" x14ac:dyDescent="0.3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</row>
    <row r="2595" spans="6:48" ht="14.4" x14ac:dyDescent="0.3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</row>
    <row r="2596" spans="6:48" ht="14.4" x14ac:dyDescent="0.3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</row>
    <row r="2597" spans="6:48" ht="14.4" x14ac:dyDescent="0.3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</row>
    <row r="2598" spans="6:48" ht="14.4" x14ac:dyDescent="0.3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</row>
    <row r="2599" spans="6:48" ht="14.4" x14ac:dyDescent="0.3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</row>
    <row r="2600" spans="6:48" ht="14.4" x14ac:dyDescent="0.3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</row>
    <row r="2601" spans="6:48" ht="14.4" x14ac:dyDescent="0.3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</row>
    <row r="2602" spans="6:48" ht="14.4" x14ac:dyDescent="0.3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</row>
    <row r="2603" spans="6:48" ht="14.4" x14ac:dyDescent="0.3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</row>
    <row r="2604" spans="6:48" ht="14.4" x14ac:dyDescent="0.3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</row>
    <row r="2605" spans="6:48" ht="14.4" x14ac:dyDescent="0.3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</row>
    <row r="2606" spans="6:48" ht="14.4" x14ac:dyDescent="0.3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</row>
    <row r="2607" spans="6:48" ht="14.4" x14ac:dyDescent="0.3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</row>
    <row r="2608" spans="6:48" ht="14.4" x14ac:dyDescent="0.3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</row>
    <row r="2609" spans="6:48" ht="14.4" x14ac:dyDescent="0.3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</row>
    <row r="2610" spans="6:48" ht="14.4" x14ac:dyDescent="0.3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</row>
    <row r="2611" spans="6:48" ht="14.4" x14ac:dyDescent="0.3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</row>
    <row r="2612" spans="6:48" ht="14.4" x14ac:dyDescent="0.3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</row>
    <row r="2613" spans="6:48" ht="14.4" x14ac:dyDescent="0.3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</row>
    <row r="2614" spans="6:48" ht="14.4" x14ac:dyDescent="0.3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</row>
    <row r="2615" spans="6:48" ht="14.4" x14ac:dyDescent="0.3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</row>
    <row r="2616" spans="6:48" ht="14.4" x14ac:dyDescent="0.3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</row>
    <row r="2617" spans="6:48" ht="14.4" x14ac:dyDescent="0.3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</row>
    <row r="2618" spans="6:48" ht="14.4" x14ac:dyDescent="0.3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</row>
    <row r="2619" spans="6:48" ht="14.4" x14ac:dyDescent="0.3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</row>
    <row r="2620" spans="6:48" ht="14.4" x14ac:dyDescent="0.3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</row>
    <row r="2621" spans="6:48" ht="14.4" x14ac:dyDescent="0.3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</row>
    <row r="2622" spans="6:48" ht="14.4" x14ac:dyDescent="0.3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</row>
    <row r="2623" spans="6:48" ht="14.4" x14ac:dyDescent="0.3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</row>
    <row r="2624" spans="6:48" ht="14.4" x14ac:dyDescent="0.3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</row>
    <row r="2625" spans="6:48" ht="14.4" x14ac:dyDescent="0.3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</row>
    <row r="2626" spans="6:48" ht="14.4" x14ac:dyDescent="0.3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</row>
    <row r="2627" spans="6:48" ht="14.4" x14ac:dyDescent="0.3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</row>
    <row r="2628" spans="6:48" ht="14.4" x14ac:dyDescent="0.3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</row>
    <row r="2629" spans="6:48" ht="14.4" x14ac:dyDescent="0.3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</row>
    <row r="2630" spans="6:48" ht="14.4" x14ac:dyDescent="0.3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</row>
    <row r="2631" spans="6:48" ht="14.4" x14ac:dyDescent="0.3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</row>
    <row r="2632" spans="6:48" ht="14.4" x14ac:dyDescent="0.3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</row>
    <row r="2633" spans="6:48" ht="14.4" x14ac:dyDescent="0.3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</row>
    <row r="2634" spans="6:48" ht="14.4" x14ac:dyDescent="0.3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</row>
    <row r="2635" spans="6:48" ht="14.4" x14ac:dyDescent="0.3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</row>
    <row r="2636" spans="6:48" ht="14.4" x14ac:dyDescent="0.3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</row>
    <row r="2637" spans="6:48" ht="14.4" x14ac:dyDescent="0.3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</row>
    <row r="2638" spans="6:48" ht="14.4" x14ac:dyDescent="0.3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</row>
    <row r="2639" spans="6:48" ht="14.4" x14ac:dyDescent="0.3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</row>
    <row r="2640" spans="6:48" ht="14.4" x14ac:dyDescent="0.3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</row>
    <row r="2641" spans="6:48" ht="14.4" x14ac:dyDescent="0.3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</row>
    <row r="2642" spans="6:48" ht="14.4" x14ac:dyDescent="0.3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</row>
    <row r="2643" spans="6:48" ht="14.4" x14ac:dyDescent="0.3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</row>
    <row r="2644" spans="6:48" ht="14.4" x14ac:dyDescent="0.3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</row>
    <row r="2645" spans="6:48" ht="14.4" x14ac:dyDescent="0.3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</row>
    <row r="2646" spans="6:48" ht="14.4" x14ac:dyDescent="0.3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</row>
    <row r="2647" spans="6:48" ht="14.4" x14ac:dyDescent="0.3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</row>
    <row r="2648" spans="6:48" ht="14.4" x14ac:dyDescent="0.3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</row>
    <row r="2649" spans="6:48" ht="14.4" x14ac:dyDescent="0.3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</row>
    <row r="2650" spans="6:48" ht="14.4" x14ac:dyDescent="0.3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</row>
    <row r="2651" spans="6:48" ht="14.4" x14ac:dyDescent="0.3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</row>
    <row r="2652" spans="6:48" ht="14.4" x14ac:dyDescent="0.3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</row>
    <row r="2653" spans="6:48" ht="14.4" x14ac:dyDescent="0.3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</row>
    <row r="2654" spans="6:48" ht="14.4" x14ac:dyDescent="0.3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</row>
    <row r="2655" spans="6:48" ht="14.4" x14ac:dyDescent="0.3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</row>
    <row r="2656" spans="6:48" ht="14.4" x14ac:dyDescent="0.3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</row>
    <row r="2657" spans="6:48" ht="14.4" x14ac:dyDescent="0.3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</row>
    <row r="2658" spans="6:48" ht="14.4" x14ac:dyDescent="0.3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</row>
    <row r="2659" spans="6:48" ht="14.4" x14ac:dyDescent="0.3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</row>
    <row r="2660" spans="6:48" ht="14.4" x14ac:dyDescent="0.3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</row>
    <row r="2661" spans="6:48" ht="14.4" x14ac:dyDescent="0.3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</row>
    <row r="2662" spans="6:48" ht="14.4" x14ac:dyDescent="0.3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</row>
    <row r="2663" spans="6:48" ht="14.4" x14ac:dyDescent="0.3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</row>
    <row r="2664" spans="6:48" ht="14.4" x14ac:dyDescent="0.3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</row>
    <row r="2665" spans="6:48" ht="14.4" x14ac:dyDescent="0.3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</row>
    <row r="2666" spans="6:48" ht="14.4" x14ac:dyDescent="0.3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</row>
    <row r="2667" spans="6:48" ht="14.4" x14ac:dyDescent="0.3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</row>
    <row r="2668" spans="6:48" ht="14.4" x14ac:dyDescent="0.3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</row>
    <row r="2669" spans="6:48" ht="14.4" x14ac:dyDescent="0.3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</row>
    <row r="2670" spans="6:48" ht="14.4" x14ac:dyDescent="0.3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</row>
    <row r="2671" spans="6:48" ht="14.4" x14ac:dyDescent="0.3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</row>
    <row r="2672" spans="6:48" ht="14.4" x14ac:dyDescent="0.3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</row>
    <row r="2673" spans="6:48" ht="14.4" x14ac:dyDescent="0.3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</row>
    <row r="2674" spans="6:48" ht="14.4" x14ac:dyDescent="0.3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</row>
    <row r="2675" spans="6:48" ht="14.4" x14ac:dyDescent="0.3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</row>
    <row r="2676" spans="6:48" ht="14.4" x14ac:dyDescent="0.3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</row>
    <row r="2677" spans="6:48" ht="14.4" x14ac:dyDescent="0.3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</row>
    <row r="2678" spans="6:48" ht="14.4" x14ac:dyDescent="0.3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</row>
    <row r="2679" spans="6:48" ht="14.4" x14ac:dyDescent="0.3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</row>
    <row r="2680" spans="6:48" ht="14.4" x14ac:dyDescent="0.3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</row>
    <row r="2681" spans="6:48" ht="14.4" x14ac:dyDescent="0.3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</row>
    <row r="2682" spans="6:48" ht="14.4" x14ac:dyDescent="0.3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</row>
    <row r="2683" spans="6:48" ht="14.4" x14ac:dyDescent="0.3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</row>
    <row r="2684" spans="6:48" ht="14.4" x14ac:dyDescent="0.3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</row>
    <row r="2685" spans="6:48" ht="14.4" x14ac:dyDescent="0.3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</row>
    <row r="2686" spans="6:48" ht="14.4" x14ac:dyDescent="0.3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</row>
    <row r="2687" spans="6:48" ht="14.4" x14ac:dyDescent="0.3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</row>
    <row r="2688" spans="6:48" ht="14.4" x14ac:dyDescent="0.3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</row>
    <row r="2689" spans="6:48" ht="14.4" x14ac:dyDescent="0.3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</row>
    <row r="2690" spans="6:48" ht="14.4" x14ac:dyDescent="0.3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</row>
    <row r="2691" spans="6:48" ht="14.4" x14ac:dyDescent="0.3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</row>
    <row r="2692" spans="6:48" ht="14.4" x14ac:dyDescent="0.3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</row>
    <row r="2693" spans="6:48" ht="14.4" x14ac:dyDescent="0.3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</row>
    <row r="2694" spans="6:48" ht="14.4" x14ac:dyDescent="0.3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</row>
    <row r="2695" spans="6:48" ht="14.4" x14ac:dyDescent="0.3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</row>
    <row r="2696" spans="6:48" ht="14.4" x14ac:dyDescent="0.3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</row>
    <row r="2697" spans="6:48" ht="14.4" x14ac:dyDescent="0.3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</row>
    <row r="2698" spans="6:48" ht="14.4" x14ac:dyDescent="0.3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</row>
    <row r="2699" spans="6:48" ht="14.4" x14ac:dyDescent="0.3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</row>
    <row r="2700" spans="6:48" ht="14.4" x14ac:dyDescent="0.3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</row>
    <row r="2701" spans="6:48" ht="14.4" x14ac:dyDescent="0.3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</row>
    <row r="2702" spans="6:48" ht="14.4" x14ac:dyDescent="0.3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</row>
    <row r="2703" spans="6:48" ht="14.4" x14ac:dyDescent="0.3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</row>
    <row r="2704" spans="6:48" ht="14.4" x14ac:dyDescent="0.3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</row>
    <row r="2705" spans="6:48" ht="14.4" x14ac:dyDescent="0.3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</row>
    <row r="2706" spans="6:48" ht="14.4" x14ac:dyDescent="0.3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</row>
    <row r="2707" spans="6:48" ht="14.4" x14ac:dyDescent="0.3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</row>
    <row r="2708" spans="6:48" ht="14.4" x14ac:dyDescent="0.3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</row>
    <row r="2709" spans="6:48" ht="14.4" x14ac:dyDescent="0.3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</row>
    <row r="2710" spans="6:48" ht="14.4" x14ac:dyDescent="0.3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</row>
    <row r="2711" spans="6:48" ht="14.4" x14ac:dyDescent="0.3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</row>
    <row r="2712" spans="6:48" ht="14.4" x14ac:dyDescent="0.3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</row>
    <row r="2713" spans="6:48" ht="14.4" x14ac:dyDescent="0.3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</row>
    <row r="2714" spans="6:48" ht="14.4" x14ac:dyDescent="0.3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</row>
    <row r="2715" spans="6:48" ht="14.4" x14ac:dyDescent="0.3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</row>
    <row r="2716" spans="6:48" ht="14.4" x14ac:dyDescent="0.3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</row>
    <row r="2717" spans="6:48" ht="14.4" x14ac:dyDescent="0.3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</row>
    <row r="2718" spans="6:48" ht="14.4" x14ac:dyDescent="0.3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</row>
    <row r="2719" spans="6:48" ht="14.4" x14ac:dyDescent="0.3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</row>
    <row r="2720" spans="6:48" ht="14.4" x14ac:dyDescent="0.3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</row>
    <row r="2721" spans="6:48" ht="14.4" x14ac:dyDescent="0.3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</row>
    <row r="2722" spans="6:48" ht="14.4" x14ac:dyDescent="0.3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</row>
    <row r="2723" spans="6:48" ht="14.4" x14ac:dyDescent="0.3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</row>
    <row r="2724" spans="6:48" ht="14.4" x14ac:dyDescent="0.3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</row>
    <row r="2725" spans="6:48" ht="14.4" x14ac:dyDescent="0.3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</row>
    <row r="2726" spans="6:48" ht="14.4" x14ac:dyDescent="0.3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</row>
    <row r="2727" spans="6:48" ht="14.4" x14ac:dyDescent="0.3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</row>
    <row r="2728" spans="6:48" ht="14.4" x14ac:dyDescent="0.3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</row>
    <row r="2729" spans="6:48" ht="14.4" x14ac:dyDescent="0.3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</row>
    <row r="2730" spans="6:48" ht="14.4" x14ac:dyDescent="0.3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</row>
    <row r="2731" spans="6:48" ht="14.4" x14ac:dyDescent="0.3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</row>
    <row r="2732" spans="6:48" ht="14.4" x14ac:dyDescent="0.3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</row>
    <row r="2733" spans="6:48" ht="14.4" x14ac:dyDescent="0.3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</row>
    <row r="2734" spans="6:48" ht="14.4" x14ac:dyDescent="0.3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</row>
    <row r="2735" spans="6:48" ht="14.4" x14ac:dyDescent="0.3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</row>
    <row r="2736" spans="6:48" ht="14.4" x14ac:dyDescent="0.3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</row>
    <row r="2737" spans="6:48" ht="14.4" x14ac:dyDescent="0.3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</row>
    <row r="2738" spans="6:48" ht="14.4" x14ac:dyDescent="0.3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</row>
    <row r="2739" spans="6:48" ht="14.4" x14ac:dyDescent="0.3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</row>
    <row r="2740" spans="6:48" ht="14.4" x14ac:dyDescent="0.3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</row>
    <row r="2741" spans="6:48" ht="14.4" x14ac:dyDescent="0.3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</row>
    <row r="2742" spans="6:48" ht="14.4" x14ac:dyDescent="0.3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</row>
    <row r="2743" spans="6:48" ht="14.4" x14ac:dyDescent="0.3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</row>
    <row r="2744" spans="6:48" ht="14.4" x14ac:dyDescent="0.3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</row>
    <row r="2745" spans="6:48" ht="14.4" x14ac:dyDescent="0.3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</row>
    <row r="2746" spans="6:48" ht="14.4" x14ac:dyDescent="0.3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</row>
    <row r="2747" spans="6:48" ht="14.4" x14ac:dyDescent="0.3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</row>
    <row r="2748" spans="6:48" ht="14.4" x14ac:dyDescent="0.3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</row>
    <row r="2749" spans="6:48" ht="14.4" x14ac:dyDescent="0.3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</row>
    <row r="2750" spans="6:48" ht="14.4" x14ac:dyDescent="0.3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</row>
    <row r="2751" spans="6:48" ht="14.4" x14ac:dyDescent="0.3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</row>
    <row r="2752" spans="6:48" ht="14.4" x14ac:dyDescent="0.3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</row>
    <row r="2753" spans="6:48" ht="14.4" x14ac:dyDescent="0.3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</row>
    <row r="2754" spans="6:48" ht="14.4" x14ac:dyDescent="0.3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</row>
    <row r="2755" spans="6:48" ht="14.4" x14ac:dyDescent="0.3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</row>
    <row r="2756" spans="6:48" ht="14.4" x14ac:dyDescent="0.3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</row>
    <row r="2757" spans="6:48" ht="14.4" x14ac:dyDescent="0.3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</row>
    <row r="2758" spans="6:48" ht="14.4" x14ac:dyDescent="0.3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</row>
    <row r="2759" spans="6:48" ht="14.4" x14ac:dyDescent="0.3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</row>
    <row r="2760" spans="6:48" ht="14.4" x14ac:dyDescent="0.3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</row>
    <row r="2761" spans="6:48" ht="14.4" x14ac:dyDescent="0.3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</row>
    <row r="2762" spans="6:48" ht="14.4" x14ac:dyDescent="0.3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</row>
    <row r="2763" spans="6:48" ht="14.4" x14ac:dyDescent="0.3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</row>
    <row r="2764" spans="6:48" ht="14.4" x14ac:dyDescent="0.3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</row>
    <row r="2765" spans="6:48" ht="14.4" x14ac:dyDescent="0.3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</row>
    <row r="2766" spans="6:48" ht="14.4" x14ac:dyDescent="0.3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</row>
    <row r="2767" spans="6:48" ht="14.4" x14ac:dyDescent="0.3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</row>
    <row r="2768" spans="6:48" ht="14.4" x14ac:dyDescent="0.3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</row>
    <row r="2769" spans="6:48" ht="14.4" x14ac:dyDescent="0.3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</row>
    <row r="2770" spans="6:48" ht="14.4" x14ac:dyDescent="0.3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</row>
    <row r="2771" spans="6:48" ht="14.4" x14ac:dyDescent="0.3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</row>
    <row r="2772" spans="6:48" ht="14.4" x14ac:dyDescent="0.3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</row>
    <row r="2773" spans="6:48" ht="14.4" x14ac:dyDescent="0.3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</row>
    <row r="2774" spans="6:48" ht="14.4" x14ac:dyDescent="0.3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</row>
    <row r="2775" spans="6:48" ht="14.4" x14ac:dyDescent="0.3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</row>
    <row r="2776" spans="6:48" ht="14.4" x14ac:dyDescent="0.3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</row>
    <row r="2777" spans="6:48" ht="14.4" x14ac:dyDescent="0.3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</row>
    <row r="2778" spans="6:48" ht="14.4" x14ac:dyDescent="0.3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</row>
    <row r="2779" spans="6:48" ht="14.4" x14ac:dyDescent="0.3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</row>
    <row r="2780" spans="6:48" ht="14.4" x14ac:dyDescent="0.3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</row>
    <row r="2781" spans="6:48" ht="14.4" x14ac:dyDescent="0.3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</row>
    <row r="2782" spans="6:48" ht="14.4" x14ac:dyDescent="0.3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</row>
    <row r="2783" spans="6:48" ht="14.4" x14ac:dyDescent="0.3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</row>
    <row r="2784" spans="6:48" ht="14.4" x14ac:dyDescent="0.3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</row>
    <row r="2785" spans="6:48" ht="14.4" x14ac:dyDescent="0.3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</row>
    <row r="2786" spans="6:48" ht="14.4" x14ac:dyDescent="0.3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</row>
    <row r="2787" spans="6:48" ht="14.4" x14ac:dyDescent="0.3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</row>
    <row r="2788" spans="6:48" ht="14.4" x14ac:dyDescent="0.3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</row>
    <row r="2789" spans="6:48" ht="14.4" x14ac:dyDescent="0.3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</row>
    <row r="2790" spans="6:48" ht="14.4" x14ac:dyDescent="0.3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</row>
    <row r="2791" spans="6:48" ht="14.4" x14ac:dyDescent="0.3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</row>
    <row r="2792" spans="6:48" ht="14.4" x14ac:dyDescent="0.3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</row>
    <row r="2793" spans="6:48" ht="14.4" x14ac:dyDescent="0.3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</row>
    <row r="2794" spans="6:48" ht="14.4" x14ac:dyDescent="0.3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</row>
    <row r="2795" spans="6:48" ht="14.4" x14ac:dyDescent="0.3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</row>
    <row r="2796" spans="6:48" ht="14.4" x14ac:dyDescent="0.3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</row>
    <row r="2797" spans="6:48" ht="14.4" x14ac:dyDescent="0.3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</row>
    <row r="2798" spans="6:48" ht="14.4" x14ac:dyDescent="0.3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</row>
    <row r="2799" spans="6:48" ht="14.4" x14ac:dyDescent="0.3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</row>
    <row r="2800" spans="6:48" ht="14.4" x14ac:dyDescent="0.3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</row>
    <row r="2801" spans="6:48" ht="14.4" x14ac:dyDescent="0.3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</row>
    <row r="2802" spans="6:48" ht="14.4" x14ac:dyDescent="0.3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</row>
    <row r="2803" spans="6:48" ht="14.4" x14ac:dyDescent="0.3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</row>
    <row r="2804" spans="6:48" ht="14.4" x14ac:dyDescent="0.3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</row>
    <row r="2805" spans="6:48" ht="14.4" x14ac:dyDescent="0.3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</row>
    <row r="2806" spans="6:48" ht="14.4" x14ac:dyDescent="0.3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</row>
    <row r="2807" spans="6:48" ht="14.4" x14ac:dyDescent="0.3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</row>
    <row r="2808" spans="6:48" ht="14.4" x14ac:dyDescent="0.3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</row>
    <row r="2809" spans="6:48" ht="14.4" x14ac:dyDescent="0.3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</row>
    <row r="2810" spans="6:48" ht="14.4" x14ac:dyDescent="0.3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</row>
    <row r="2811" spans="6:48" ht="14.4" x14ac:dyDescent="0.3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</row>
    <row r="2812" spans="6:48" ht="14.4" x14ac:dyDescent="0.3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</row>
    <row r="2813" spans="6:48" ht="14.4" x14ac:dyDescent="0.3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</row>
    <row r="2814" spans="6:48" ht="14.4" x14ac:dyDescent="0.3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</row>
    <row r="2815" spans="6:48" ht="14.4" x14ac:dyDescent="0.3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</row>
    <row r="2816" spans="6:48" ht="14.4" x14ac:dyDescent="0.3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</row>
    <row r="2817" spans="6:48" ht="14.4" x14ac:dyDescent="0.3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</row>
    <row r="2818" spans="6:48" ht="14.4" x14ac:dyDescent="0.3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</row>
    <row r="2819" spans="6:48" ht="14.4" x14ac:dyDescent="0.3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</row>
    <row r="2820" spans="6:48" ht="14.4" x14ac:dyDescent="0.3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</row>
    <row r="2821" spans="6:48" ht="14.4" x14ac:dyDescent="0.3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</row>
    <row r="2822" spans="6:48" ht="14.4" x14ac:dyDescent="0.3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</row>
    <row r="2823" spans="6:48" ht="14.4" x14ac:dyDescent="0.3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</row>
    <row r="2824" spans="6:48" ht="14.4" x14ac:dyDescent="0.3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</row>
    <row r="2825" spans="6:48" ht="14.4" x14ac:dyDescent="0.3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</row>
    <row r="2826" spans="6:48" ht="14.4" x14ac:dyDescent="0.3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</row>
    <row r="2827" spans="6:48" ht="14.4" x14ac:dyDescent="0.3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</row>
    <row r="2828" spans="6:48" ht="14.4" x14ac:dyDescent="0.3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</row>
    <row r="2829" spans="6:48" ht="14.4" x14ac:dyDescent="0.3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</row>
    <row r="2830" spans="6:48" ht="14.4" x14ac:dyDescent="0.3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</row>
    <row r="2831" spans="6:48" ht="14.4" x14ac:dyDescent="0.3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</row>
    <row r="2832" spans="6:48" ht="14.4" x14ac:dyDescent="0.3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</row>
    <row r="2833" spans="6:48" ht="14.4" x14ac:dyDescent="0.3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</row>
    <row r="2834" spans="6:48" ht="14.4" x14ac:dyDescent="0.3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</row>
    <row r="2835" spans="6:48" ht="14.4" x14ac:dyDescent="0.3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</row>
    <row r="2836" spans="6:48" ht="14.4" x14ac:dyDescent="0.3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</row>
    <row r="2837" spans="6:48" ht="14.4" x14ac:dyDescent="0.3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</row>
    <row r="2838" spans="6:48" ht="14.4" x14ac:dyDescent="0.3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</row>
    <row r="2839" spans="6:48" ht="14.4" x14ac:dyDescent="0.3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</row>
    <row r="2840" spans="6:48" ht="14.4" x14ac:dyDescent="0.3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</row>
    <row r="2841" spans="6:48" ht="14.4" x14ac:dyDescent="0.3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</row>
    <row r="2842" spans="6:48" ht="14.4" x14ac:dyDescent="0.3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</row>
    <row r="2843" spans="6:48" ht="14.4" x14ac:dyDescent="0.3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</row>
    <row r="2844" spans="6:48" ht="14.4" x14ac:dyDescent="0.3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</row>
    <row r="2845" spans="6:48" ht="14.4" x14ac:dyDescent="0.3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</row>
    <row r="2846" spans="6:48" ht="14.4" x14ac:dyDescent="0.3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</row>
    <row r="2847" spans="6:48" ht="14.4" x14ac:dyDescent="0.3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</row>
    <row r="2848" spans="6:48" ht="14.4" x14ac:dyDescent="0.3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</row>
    <row r="2849" spans="6:48" ht="14.4" x14ac:dyDescent="0.3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</row>
    <row r="2850" spans="6:48" ht="14.4" x14ac:dyDescent="0.3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</row>
    <row r="2851" spans="6:48" ht="14.4" x14ac:dyDescent="0.3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</row>
    <row r="2852" spans="6:48" ht="14.4" x14ac:dyDescent="0.3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</row>
    <row r="2853" spans="6:48" ht="14.4" x14ac:dyDescent="0.3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</row>
    <row r="2854" spans="6:48" ht="14.4" x14ac:dyDescent="0.3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</row>
    <row r="2855" spans="6:48" ht="14.4" x14ac:dyDescent="0.3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</row>
    <row r="2856" spans="6:48" ht="14.4" x14ac:dyDescent="0.3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</row>
    <row r="2857" spans="6:48" ht="14.4" x14ac:dyDescent="0.3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</row>
    <row r="2858" spans="6:48" ht="14.4" x14ac:dyDescent="0.3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</row>
    <row r="2859" spans="6:48" ht="14.4" x14ac:dyDescent="0.3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</row>
    <row r="2860" spans="6:48" ht="14.4" x14ac:dyDescent="0.3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</row>
    <row r="2861" spans="6:48" ht="14.4" x14ac:dyDescent="0.3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</row>
    <row r="2862" spans="6:48" ht="14.4" x14ac:dyDescent="0.3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</row>
    <row r="2863" spans="6:48" ht="14.4" x14ac:dyDescent="0.3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</row>
    <row r="2864" spans="6:48" ht="14.4" x14ac:dyDescent="0.3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</row>
    <row r="2865" spans="6:48" ht="14.4" x14ac:dyDescent="0.3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</row>
    <row r="2866" spans="6:48" ht="14.4" x14ac:dyDescent="0.3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</row>
    <row r="2867" spans="6:48" ht="14.4" x14ac:dyDescent="0.3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</row>
    <row r="2868" spans="6:48" ht="14.4" x14ac:dyDescent="0.3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</row>
    <row r="2869" spans="6:48" ht="14.4" x14ac:dyDescent="0.3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</row>
    <row r="2870" spans="6:48" ht="14.4" x14ac:dyDescent="0.3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</row>
    <row r="2871" spans="6:48" ht="14.4" x14ac:dyDescent="0.3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</row>
    <row r="2872" spans="6:48" ht="14.4" x14ac:dyDescent="0.3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</row>
    <row r="2873" spans="6:48" ht="14.4" x14ac:dyDescent="0.3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</row>
    <row r="2874" spans="6:48" ht="14.4" x14ac:dyDescent="0.3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</row>
    <row r="2875" spans="6:48" ht="14.4" x14ac:dyDescent="0.3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</row>
    <row r="2876" spans="6:48" ht="14.4" x14ac:dyDescent="0.3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</row>
    <row r="2877" spans="6:48" ht="14.4" x14ac:dyDescent="0.3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</row>
    <row r="2878" spans="6:48" ht="14.4" x14ac:dyDescent="0.3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</row>
    <row r="2879" spans="6:48" ht="14.4" x14ac:dyDescent="0.3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</row>
    <row r="2880" spans="6:48" ht="14.4" x14ac:dyDescent="0.3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</row>
    <row r="2881" spans="6:48" ht="14.4" x14ac:dyDescent="0.3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</row>
    <row r="2882" spans="6:48" ht="14.4" x14ac:dyDescent="0.3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</row>
    <row r="2883" spans="6:48" ht="14.4" x14ac:dyDescent="0.3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</row>
    <row r="2884" spans="6:48" ht="14.4" x14ac:dyDescent="0.3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</row>
    <row r="2885" spans="6:48" ht="14.4" x14ac:dyDescent="0.3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</row>
    <row r="2886" spans="6:48" ht="14.4" x14ac:dyDescent="0.3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</row>
    <row r="2887" spans="6:48" ht="14.4" x14ac:dyDescent="0.3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</row>
    <row r="2888" spans="6:48" ht="14.4" x14ac:dyDescent="0.3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</row>
    <row r="2889" spans="6:48" ht="14.4" x14ac:dyDescent="0.3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</row>
    <row r="2890" spans="6:48" ht="14.4" x14ac:dyDescent="0.3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</row>
    <row r="2891" spans="6:48" ht="14.4" x14ac:dyDescent="0.3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</row>
    <row r="2892" spans="6:48" ht="14.4" x14ac:dyDescent="0.3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</row>
    <row r="2893" spans="6:48" ht="14.4" x14ac:dyDescent="0.3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</row>
    <row r="2894" spans="6:48" ht="14.4" x14ac:dyDescent="0.3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</row>
    <row r="2895" spans="6:48" ht="14.4" x14ac:dyDescent="0.3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</row>
    <row r="2896" spans="6:48" ht="14.4" x14ac:dyDescent="0.3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</row>
    <row r="2897" spans="6:48" ht="14.4" x14ac:dyDescent="0.3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</row>
    <row r="2898" spans="6:48" ht="14.4" x14ac:dyDescent="0.3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</row>
    <row r="2899" spans="6:48" ht="14.4" x14ac:dyDescent="0.3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</row>
    <row r="2900" spans="6:48" ht="14.4" x14ac:dyDescent="0.3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</row>
    <row r="2901" spans="6:48" ht="14.4" x14ac:dyDescent="0.3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</row>
    <row r="2902" spans="6:48" ht="14.4" x14ac:dyDescent="0.3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</row>
    <row r="2903" spans="6:48" ht="14.4" x14ac:dyDescent="0.3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</row>
    <row r="2904" spans="6:48" ht="14.4" x14ac:dyDescent="0.3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</row>
    <row r="2905" spans="6:48" ht="14.4" x14ac:dyDescent="0.3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</row>
    <row r="2906" spans="6:48" ht="14.4" x14ac:dyDescent="0.3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</row>
    <row r="2907" spans="6:48" ht="14.4" x14ac:dyDescent="0.3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</row>
    <row r="2908" spans="6:48" ht="14.4" x14ac:dyDescent="0.3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</row>
    <row r="2909" spans="6:48" ht="14.4" x14ac:dyDescent="0.3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</row>
    <row r="2910" spans="6:48" ht="14.4" x14ac:dyDescent="0.3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</row>
    <row r="2911" spans="6:48" ht="14.4" x14ac:dyDescent="0.3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</row>
    <row r="2912" spans="6:48" ht="14.4" x14ac:dyDescent="0.3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</row>
    <row r="2913" spans="6:48" ht="14.4" x14ac:dyDescent="0.3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</row>
    <row r="2914" spans="6:48" ht="14.4" x14ac:dyDescent="0.3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</row>
    <row r="2915" spans="6:48" ht="14.4" x14ac:dyDescent="0.3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</row>
    <row r="2916" spans="6:48" ht="14.4" x14ac:dyDescent="0.3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</row>
    <row r="2917" spans="6:48" ht="14.4" x14ac:dyDescent="0.3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</row>
    <row r="2918" spans="6:48" ht="14.4" x14ac:dyDescent="0.3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</row>
    <row r="2919" spans="6:48" ht="14.4" x14ac:dyDescent="0.3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</row>
    <row r="2920" spans="6:48" ht="14.4" x14ac:dyDescent="0.3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</row>
    <row r="2921" spans="6:48" ht="14.4" x14ac:dyDescent="0.3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</row>
    <row r="2922" spans="6:48" ht="14.4" x14ac:dyDescent="0.3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</row>
    <row r="2923" spans="6:48" ht="14.4" x14ac:dyDescent="0.3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</row>
    <row r="2924" spans="6:48" ht="14.4" x14ac:dyDescent="0.3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</row>
    <row r="2925" spans="6:48" ht="14.4" x14ac:dyDescent="0.3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</row>
    <row r="2926" spans="6:48" ht="14.4" x14ac:dyDescent="0.3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</row>
    <row r="2927" spans="6:48" ht="14.4" x14ac:dyDescent="0.3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</row>
    <row r="2928" spans="6:48" ht="14.4" x14ac:dyDescent="0.3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</row>
    <row r="2929" spans="6:48" ht="14.4" x14ac:dyDescent="0.3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</row>
    <row r="2930" spans="6:48" ht="14.4" x14ac:dyDescent="0.3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</row>
    <row r="2931" spans="6:48" ht="14.4" x14ac:dyDescent="0.3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</row>
    <row r="2932" spans="6:48" ht="14.4" x14ac:dyDescent="0.3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</row>
    <row r="2933" spans="6:48" ht="14.4" x14ac:dyDescent="0.3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</row>
    <row r="2934" spans="6:48" ht="14.4" x14ac:dyDescent="0.3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</row>
    <row r="2935" spans="6:48" ht="14.4" x14ac:dyDescent="0.3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</row>
    <row r="2936" spans="6:48" ht="14.4" x14ac:dyDescent="0.3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</row>
    <row r="2937" spans="6:48" ht="14.4" x14ac:dyDescent="0.3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</row>
    <row r="2938" spans="6:48" ht="14.4" x14ac:dyDescent="0.3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</row>
    <row r="2939" spans="6:48" ht="14.4" x14ac:dyDescent="0.3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</row>
    <row r="2940" spans="6:48" ht="14.4" x14ac:dyDescent="0.3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</row>
    <row r="2941" spans="6:48" ht="14.4" x14ac:dyDescent="0.3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</row>
    <row r="2942" spans="6:48" ht="14.4" x14ac:dyDescent="0.3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</row>
    <row r="2943" spans="6:48" ht="14.4" x14ac:dyDescent="0.3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</row>
    <row r="2944" spans="6:48" ht="14.4" x14ac:dyDescent="0.3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</row>
    <row r="2945" spans="6:48" ht="14.4" x14ac:dyDescent="0.3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</row>
    <row r="2946" spans="6:48" ht="14.4" x14ac:dyDescent="0.3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</row>
    <row r="2947" spans="6:48" ht="14.4" x14ac:dyDescent="0.3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</row>
    <row r="2948" spans="6:48" ht="14.4" x14ac:dyDescent="0.3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</row>
    <row r="2949" spans="6:48" ht="14.4" x14ac:dyDescent="0.3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</row>
    <row r="2950" spans="6:48" ht="14.4" x14ac:dyDescent="0.3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</row>
    <row r="2951" spans="6:48" ht="14.4" x14ac:dyDescent="0.3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</row>
    <row r="2952" spans="6:48" ht="14.4" x14ac:dyDescent="0.3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</row>
    <row r="2953" spans="6:48" ht="14.4" x14ac:dyDescent="0.3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</row>
    <row r="2954" spans="6:48" ht="14.4" x14ac:dyDescent="0.3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</row>
    <row r="2955" spans="6:48" ht="14.4" x14ac:dyDescent="0.3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</row>
    <row r="2956" spans="6:48" ht="14.4" x14ac:dyDescent="0.3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</row>
    <row r="2957" spans="6:48" ht="14.4" x14ac:dyDescent="0.3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</row>
    <row r="2958" spans="6:48" ht="14.4" x14ac:dyDescent="0.3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</row>
    <row r="2959" spans="6:48" ht="14.4" x14ac:dyDescent="0.3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</row>
    <row r="2960" spans="6:48" ht="14.4" x14ac:dyDescent="0.3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</row>
    <row r="2961" spans="6:48" ht="14.4" x14ac:dyDescent="0.3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</row>
    <row r="2962" spans="6:48" ht="14.4" x14ac:dyDescent="0.3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</row>
    <row r="2963" spans="6:48" ht="14.4" x14ac:dyDescent="0.3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</row>
    <row r="2964" spans="6:48" ht="14.4" x14ac:dyDescent="0.3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</row>
    <row r="2965" spans="6:48" ht="14.4" x14ac:dyDescent="0.3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</row>
    <row r="2966" spans="6:48" ht="14.4" x14ac:dyDescent="0.3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</row>
    <row r="2967" spans="6:48" ht="14.4" x14ac:dyDescent="0.3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</row>
    <row r="2968" spans="6:48" ht="14.4" x14ac:dyDescent="0.3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</row>
    <row r="2969" spans="6:48" ht="14.4" x14ac:dyDescent="0.3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</row>
    <row r="2970" spans="6:48" ht="14.4" x14ac:dyDescent="0.3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</row>
    <row r="2971" spans="6:48" ht="14.4" x14ac:dyDescent="0.3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</row>
    <row r="2972" spans="6:48" ht="14.4" x14ac:dyDescent="0.3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</row>
    <row r="2973" spans="6:48" ht="14.4" x14ac:dyDescent="0.3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</row>
    <row r="2974" spans="6:48" ht="14.4" x14ac:dyDescent="0.3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</row>
    <row r="2975" spans="6:48" ht="14.4" x14ac:dyDescent="0.3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</row>
    <row r="2976" spans="6:48" ht="14.4" x14ac:dyDescent="0.3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</row>
    <row r="2977" spans="6:48" ht="14.4" x14ac:dyDescent="0.3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</row>
    <row r="2978" spans="6:48" ht="14.4" x14ac:dyDescent="0.3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</row>
    <row r="2979" spans="6:48" ht="14.4" x14ac:dyDescent="0.3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</row>
    <row r="2980" spans="6:48" ht="14.4" x14ac:dyDescent="0.3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</row>
    <row r="2981" spans="6:48" ht="14.4" x14ac:dyDescent="0.3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</row>
    <row r="2982" spans="6:48" ht="14.4" x14ac:dyDescent="0.3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</row>
    <row r="2983" spans="6:48" ht="14.4" x14ac:dyDescent="0.3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</row>
    <row r="2984" spans="6:48" ht="14.4" x14ac:dyDescent="0.3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</row>
    <row r="2985" spans="6:48" ht="14.4" x14ac:dyDescent="0.3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</row>
    <row r="2986" spans="6:48" ht="14.4" x14ac:dyDescent="0.3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</row>
    <row r="2987" spans="6:48" ht="14.4" x14ac:dyDescent="0.3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</row>
    <row r="2988" spans="6:48" ht="14.4" x14ac:dyDescent="0.3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</row>
    <row r="2989" spans="6:48" ht="14.4" x14ac:dyDescent="0.3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</row>
    <row r="2990" spans="6:48" ht="14.4" x14ac:dyDescent="0.3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</row>
    <row r="2991" spans="6:48" ht="14.4" x14ac:dyDescent="0.3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</row>
    <row r="2992" spans="6:48" ht="14.4" x14ac:dyDescent="0.3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</row>
    <row r="2993" spans="6:48" ht="14.4" x14ac:dyDescent="0.3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</row>
    <row r="2994" spans="6:48" ht="14.4" x14ac:dyDescent="0.3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</row>
    <row r="2995" spans="6:48" ht="14.4" x14ac:dyDescent="0.3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</row>
    <row r="2996" spans="6:48" ht="14.4" x14ac:dyDescent="0.3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</row>
    <row r="2997" spans="6:48" ht="14.4" x14ac:dyDescent="0.3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</row>
    <row r="2998" spans="6:48" ht="14.4" x14ac:dyDescent="0.3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</row>
    <row r="2999" spans="6:48" ht="14.4" x14ac:dyDescent="0.3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</row>
    <row r="3000" spans="6:48" ht="14.4" x14ac:dyDescent="0.3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</row>
    <row r="3001" spans="6:48" ht="14.4" x14ac:dyDescent="0.3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</row>
    <row r="3002" spans="6:48" ht="14.4" x14ac:dyDescent="0.3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</row>
    <row r="3003" spans="6:48" ht="14.4" x14ac:dyDescent="0.3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</row>
    <row r="3004" spans="6:48" ht="14.4" x14ac:dyDescent="0.3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</row>
    <row r="3005" spans="6:48" ht="14.4" x14ac:dyDescent="0.3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</row>
    <row r="3006" spans="6:48" ht="14.4" x14ac:dyDescent="0.3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</row>
    <row r="3007" spans="6:48" ht="14.4" x14ac:dyDescent="0.3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</row>
    <row r="3008" spans="6:48" ht="14.4" x14ac:dyDescent="0.3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</row>
    <row r="3009" spans="6:48" ht="14.4" x14ac:dyDescent="0.3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</row>
    <row r="3010" spans="6:48" ht="14.4" x14ac:dyDescent="0.3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</row>
    <row r="3011" spans="6:48" ht="14.4" x14ac:dyDescent="0.3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</row>
    <row r="3012" spans="6:48" ht="14.4" x14ac:dyDescent="0.3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</row>
    <row r="3013" spans="6:48" ht="14.4" x14ac:dyDescent="0.3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</row>
    <row r="3014" spans="6:48" ht="14.4" x14ac:dyDescent="0.3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</row>
    <row r="3015" spans="6:48" ht="14.4" x14ac:dyDescent="0.3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</row>
    <row r="3016" spans="6:48" ht="14.4" x14ac:dyDescent="0.3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</row>
    <row r="3017" spans="6:48" ht="14.4" x14ac:dyDescent="0.3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</row>
    <row r="3018" spans="6:48" ht="14.4" x14ac:dyDescent="0.3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</row>
    <row r="3019" spans="6:48" ht="14.4" x14ac:dyDescent="0.3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</row>
    <row r="3020" spans="6:48" ht="14.4" x14ac:dyDescent="0.3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</row>
    <row r="3021" spans="6:48" ht="14.4" x14ac:dyDescent="0.3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</row>
    <row r="3022" spans="6:48" ht="14.4" x14ac:dyDescent="0.3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</row>
    <row r="3023" spans="6:48" ht="14.4" x14ac:dyDescent="0.3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</row>
    <row r="3024" spans="6:48" ht="14.4" x14ac:dyDescent="0.3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</row>
    <row r="3025" spans="6:48" ht="14.4" x14ac:dyDescent="0.3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</row>
    <row r="3026" spans="6:48" ht="14.4" x14ac:dyDescent="0.3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</row>
    <row r="3027" spans="6:48" ht="14.4" x14ac:dyDescent="0.3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</row>
    <row r="3028" spans="6:48" ht="14.4" x14ac:dyDescent="0.3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</row>
    <row r="3029" spans="6:48" ht="14.4" x14ac:dyDescent="0.3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</row>
    <row r="3030" spans="6:48" ht="14.4" x14ac:dyDescent="0.3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</row>
    <row r="3031" spans="6:48" ht="14.4" x14ac:dyDescent="0.3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</row>
    <row r="3032" spans="6:48" ht="14.4" x14ac:dyDescent="0.3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</row>
    <row r="3033" spans="6:48" ht="14.4" x14ac:dyDescent="0.3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</row>
    <row r="3034" spans="6:48" ht="14.4" x14ac:dyDescent="0.3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</row>
    <row r="3035" spans="6:48" ht="14.4" x14ac:dyDescent="0.3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</row>
    <row r="3036" spans="6:48" ht="14.4" x14ac:dyDescent="0.3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</row>
    <row r="3037" spans="6:48" ht="14.4" x14ac:dyDescent="0.3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</row>
    <row r="3038" spans="6:48" ht="14.4" x14ac:dyDescent="0.3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</row>
    <row r="3039" spans="6:48" ht="14.4" x14ac:dyDescent="0.3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</row>
    <row r="3040" spans="6:48" ht="14.4" x14ac:dyDescent="0.3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</row>
    <row r="3041" spans="6:48" ht="14.4" x14ac:dyDescent="0.3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</row>
    <row r="3042" spans="6:48" ht="14.4" x14ac:dyDescent="0.3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</row>
    <row r="3043" spans="6:48" ht="14.4" x14ac:dyDescent="0.3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</row>
    <row r="3044" spans="6:48" ht="14.4" x14ac:dyDescent="0.3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</row>
    <row r="3045" spans="6:48" ht="14.4" x14ac:dyDescent="0.3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</row>
    <row r="3046" spans="6:48" ht="14.4" x14ac:dyDescent="0.3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</row>
    <row r="3047" spans="6:48" ht="14.4" x14ac:dyDescent="0.3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</row>
    <row r="3048" spans="6:48" ht="14.4" x14ac:dyDescent="0.3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</row>
    <row r="3049" spans="6:48" ht="14.4" x14ac:dyDescent="0.3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</row>
    <row r="3050" spans="6:48" ht="14.4" x14ac:dyDescent="0.3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</row>
    <row r="3051" spans="6:48" ht="14.4" x14ac:dyDescent="0.3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</row>
    <row r="3052" spans="6:48" ht="14.4" x14ac:dyDescent="0.3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</row>
    <row r="3053" spans="6:48" ht="14.4" x14ac:dyDescent="0.3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</row>
    <row r="3054" spans="6:48" ht="14.4" x14ac:dyDescent="0.3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</row>
    <row r="3055" spans="6:48" ht="14.4" x14ac:dyDescent="0.3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</row>
    <row r="3056" spans="6:48" ht="14.4" x14ac:dyDescent="0.3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</row>
    <row r="3057" spans="6:48" ht="14.4" x14ac:dyDescent="0.3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</row>
    <row r="3058" spans="6:48" ht="14.4" x14ac:dyDescent="0.3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</row>
    <row r="3059" spans="6:48" ht="14.4" x14ac:dyDescent="0.3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</row>
    <row r="3060" spans="6:48" ht="14.4" x14ac:dyDescent="0.3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</row>
    <row r="3061" spans="6:48" ht="14.4" x14ac:dyDescent="0.3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</row>
    <row r="3062" spans="6:48" ht="14.4" x14ac:dyDescent="0.3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</row>
    <row r="3063" spans="6:48" ht="14.4" x14ac:dyDescent="0.3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</row>
    <row r="3064" spans="6:48" ht="14.4" x14ac:dyDescent="0.3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</row>
    <row r="3065" spans="6:48" ht="14.4" x14ac:dyDescent="0.3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</row>
    <row r="3066" spans="6:48" ht="14.4" x14ac:dyDescent="0.3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</row>
    <row r="3067" spans="6:48" ht="14.4" x14ac:dyDescent="0.3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</row>
    <row r="3068" spans="6:48" ht="14.4" x14ac:dyDescent="0.3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</row>
    <row r="3069" spans="6:48" ht="14.4" x14ac:dyDescent="0.3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</row>
    <row r="3070" spans="6:48" ht="14.4" x14ac:dyDescent="0.3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</row>
    <row r="3071" spans="6:48" ht="14.4" x14ac:dyDescent="0.3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</row>
    <row r="3072" spans="6:48" ht="14.4" x14ac:dyDescent="0.3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</row>
    <row r="3073" spans="6:48" ht="14.4" x14ac:dyDescent="0.3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</row>
    <row r="3074" spans="6:48" ht="14.4" x14ac:dyDescent="0.3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</row>
    <row r="3075" spans="6:48" ht="14.4" x14ac:dyDescent="0.3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</row>
    <row r="3076" spans="6:48" ht="14.4" x14ac:dyDescent="0.3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</row>
    <row r="3077" spans="6:48" ht="14.4" x14ac:dyDescent="0.3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</row>
    <row r="3078" spans="6:48" ht="14.4" x14ac:dyDescent="0.3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</row>
    <row r="3079" spans="6:48" ht="14.4" x14ac:dyDescent="0.3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</row>
    <row r="3080" spans="6:48" ht="14.4" x14ac:dyDescent="0.3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</row>
    <row r="3081" spans="6:48" ht="14.4" x14ac:dyDescent="0.3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</row>
    <row r="3082" spans="6:48" ht="14.4" x14ac:dyDescent="0.3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</row>
    <row r="3083" spans="6:48" ht="14.4" x14ac:dyDescent="0.3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</row>
    <row r="3084" spans="6:48" ht="14.4" x14ac:dyDescent="0.3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</row>
    <row r="3085" spans="6:48" ht="14.4" x14ac:dyDescent="0.3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</row>
    <row r="3086" spans="6:48" ht="14.4" x14ac:dyDescent="0.3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</row>
    <row r="3087" spans="6:48" ht="14.4" x14ac:dyDescent="0.3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</row>
    <row r="3088" spans="6:48" ht="14.4" x14ac:dyDescent="0.3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</row>
    <row r="3089" spans="6:48" ht="14.4" x14ac:dyDescent="0.3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</row>
    <row r="3090" spans="6:48" ht="14.4" x14ac:dyDescent="0.3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</row>
    <row r="3091" spans="6:48" ht="14.4" x14ac:dyDescent="0.3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</row>
    <row r="3092" spans="6:48" ht="14.4" x14ac:dyDescent="0.3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</row>
    <row r="3093" spans="6:48" ht="14.4" x14ac:dyDescent="0.3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</row>
    <row r="3094" spans="6:48" ht="14.4" x14ac:dyDescent="0.3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</row>
    <row r="3095" spans="6:48" ht="14.4" x14ac:dyDescent="0.3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</row>
    <row r="3096" spans="6:48" ht="14.4" x14ac:dyDescent="0.3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</row>
    <row r="3097" spans="6:48" ht="14.4" x14ac:dyDescent="0.3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</row>
    <row r="3098" spans="6:48" ht="14.4" x14ac:dyDescent="0.3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</row>
    <row r="3099" spans="6:48" ht="14.4" x14ac:dyDescent="0.3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</row>
    <row r="3100" spans="6:48" ht="14.4" x14ac:dyDescent="0.3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</row>
    <row r="3101" spans="6:48" ht="14.4" x14ac:dyDescent="0.3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</row>
    <row r="3102" spans="6:48" ht="14.4" x14ac:dyDescent="0.3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</row>
    <row r="3103" spans="6:48" ht="14.4" x14ac:dyDescent="0.3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</row>
    <row r="3104" spans="6:48" ht="14.4" x14ac:dyDescent="0.3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</row>
    <row r="3105" spans="6:48" ht="14.4" x14ac:dyDescent="0.3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</row>
    <row r="3106" spans="6:48" ht="14.4" x14ac:dyDescent="0.3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</row>
    <row r="3107" spans="6:48" ht="14.4" x14ac:dyDescent="0.3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</row>
    <row r="3108" spans="6:48" ht="14.4" x14ac:dyDescent="0.3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</row>
    <row r="3109" spans="6:48" ht="14.4" x14ac:dyDescent="0.3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</row>
    <row r="3110" spans="6:48" ht="14.4" x14ac:dyDescent="0.3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</row>
    <row r="3111" spans="6:48" ht="14.4" x14ac:dyDescent="0.3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</row>
    <row r="3112" spans="6:48" ht="14.4" x14ac:dyDescent="0.3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</row>
    <row r="3113" spans="6:48" ht="14.4" x14ac:dyDescent="0.3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</row>
    <row r="3114" spans="6:48" ht="14.4" x14ac:dyDescent="0.3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</row>
    <row r="3115" spans="6:48" ht="14.4" x14ac:dyDescent="0.3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</row>
    <row r="3116" spans="6:48" ht="14.4" x14ac:dyDescent="0.3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</row>
    <row r="3117" spans="6:48" ht="14.4" x14ac:dyDescent="0.3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</row>
    <row r="3118" spans="6:48" ht="14.4" x14ac:dyDescent="0.3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</row>
    <row r="3119" spans="6:48" ht="14.4" x14ac:dyDescent="0.3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</row>
    <row r="3120" spans="6:48" ht="14.4" x14ac:dyDescent="0.3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</row>
    <row r="3121" spans="6:48" ht="14.4" x14ac:dyDescent="0.3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</row>
    <row r="3122" spans="6:48" ht="14.4" x14ac:dyDescent="0.3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</row>
    <row r="3123" spans="6:48" ht="14.4" x14ac:dyDescent="0.3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</row>
    <row r="3124" spans="6:48" ht="14.4" x14ac:dyDescent="0.3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</row>
    <row r="3125" spans="6:48" ht="14.4" x14ac:dyDescent="0.3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</row>
    <row r="3126" spans="6:48" ht="14.4" x14ac:dyDescent="0.3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</row>
    <row r="3127" spans="6:48" ht="14.4" x14ac:dyDescent="0.3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0BFA-169E-4440-B9C2-3ABEE1AE8570}">
  <sheetPr>
    <outlinePr summaryBelow="0"/>
  </sheetPr>
  <dimension ref="A1:AV376"/>
  <sheetViews>
    <sheetView showGridLines="0" topLeftCell="E1" zoomScaleNormal="100" workbookViewId="0">
      <selection activeCell="F10" sqref="F10:V15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4.88671875" style="5" bestFit="1" customWidth="1"/>
    <col min="7" max="7" width="33.5546875" style="5" bestFit="1" customWidth="1"/>
    <col min="8" max="8" width="19.6640625" style="5" bestFit="1" customWidth="1"/>
    <col min="9" max="9" width="14" style="5" bestFit="1" customWidth="1"/>
    <col min="10" max="10" width="14.6640625" style="5" bestFit="1" customWidth="1"/>
    <col min="11" max="11" width="16.33203125" style="5" bestFit="1" customWidth="1"/>
    <col min="12" max="12" width="7.109375" style="5" bestFit="1" customWidth="1"/>
    <col min="13" max="13" width="16.88671875" style="5" bestFit="1" customWidth="1"/>
    <col min="14" max="14" width="18.88671875" style="5" bestFit="1" customWidth="1"/>
    <col min="15" max="15" width="18.33203125" style="5" bestFit="1" customWidth="1"/>
    <col min="16" max="16" width="31" style="5" bestFit="1" customWidth="1"/>
    <col min="17" max="17" width="27.109375" style="5" bestFit="1" customWidth="1"/>
    <col min="18" max="18" width="21" style="5" bestFit="1" customWidth="1"/>
    <col min="19" max="19" width="19.5546875" style="5" bestFit="1" customWidth="1"/>
    <col min="20" max="20" width="7.88671875" style="5" bestFit="1" customWidth="1"/>
    <col min="21" max="21" width="21.5546875" style="5" bestFit="1" customWidth="1"/>
    <col min="22" max="22" width="27.6640625" style="5" bestFit="1" customWidth="1"/>
    <col min="23" max="24" width="25.109375" style="5" bestFit="1" customWidth="1"/>
    <col min="25" max="25" width="24" style="5" bestFit="1" customWidth="1"/>
    <col min="26" max="27" width="14.109375" style="5" bestFit="1" customWidth="1"/>
    <col min="28" max="28" width="24" style="5" bestFit="1" customWidth="1"/>
    <col min="29" max="30" width="14.109375" style="5" bestFit="1" customWidth="1"/>
    <col min="31" max="31" width="23.33203125" style="5" bestFit="1" customWidth="1"/>
    <col min="32" max="33" width="14.109375" style="5" bestFit="1" customWidth="1"/>
    <col min="34" max="34" width="23.33203125" style="5" bestFit="1" customWidth="1"/>
    <col min="35" max="36" width="14.109375" style="5" bestFit="1" customWidth="1"/>
    <col min="37" max="37" width="23.33203125" style="5" bestFit="1" customWidth="1"/>
    <col min="38" max="39" width="14.109375" style="5" bestFit="1" customWidth="1"/>
    <col min="40" max="40" width="25.109375" style="5" bestFit="1" customWidth="1"/>
    <col min="41" max="42" width="14.109375" style="5" bestFit="1" customWidth="1"/>
    <col min="43" max="43" width="25.109375" style="5" bestFit="1" customWidth="1"/>
    <col min="44" max="45" width="14.109375" style="5" bestFit="1" customWidth="1"/>
    <col min="46" max="46" width="25.109375" style="5" bestFit="1" customWidth="1"/>
    <col min="47" max="48" width="14.109375" style="5" bestFit="1" customWidth="1"/>
    <col min="49" max="16384" width="9.109375" style="5"/>
  </cols>
  <sheetData>
    <row r="1" spans="1:48" s="11" customFormat="1" ht="23.25" customHeight="1" x14ac:dyDescent="0.3">
      <c r="A1" s="13"/>
      <c r="B1" s="12"/>
      <c r="C1" s="19"/>
      <c r="D1" s="12"/>
      <c r="E1" s="83" t="s">
        <v>1</v>
      </c>
      <c r="F1" s="10" t="s">
        <v>36</v>
      </c>
    </row>
    <row r="2" spans="1:48" s="25" customFormat="1" ht="15.75" customHeight="1" collapsed="1" x14ac:dyDescent="0.35">
      <c r="A2" s="22"/>
      <c r="B2" s="23"/>
      <c r="C2" s="24"/>
      <c r="D2" s="23"/>
      <c r="E2" s="83"/>
      <c r="F2" s="26"/>
    </row>
    <row r="3" spans="1:48" ht="15" hidden="1" customHeight="1" outlineLevel="1" x14ac:dyDescent="0.3">
      <c r="A3" s="14"/>
      <c r="B3" s="1"/>
      <c r="E3" s="83"/>
      <c r="F3" s="3" t="str">
        <f>_xll.SAPGetInfoLabel("QueryTechName")</f>
        <v>Technische naam van query</v>
      </c>
      <c r="G3" s="4" t="str">
        <f>_xll.SAPGetSourceInfo("DS_Repairs", "QueryTechName")</f>
        <v>A_LR_SO_CUSTREP_REPAIRS</v>
      </c>
    </row>
    <row r="4" spans="1:48" ht="15" hidden="1" customHeight="1" outlineLevel="1" x14ac:dyDescent="0.3">
      <c r="A4" s="14"/>
      <c r="B4" s="1"/>
      <c r="E4" s="83"/>
      <c r="F4" s="3" t="str">
        <f>_xll.SAPGetInfoLabel("InfoProviderTechName")</f>
        <v>Technische naam InfoProvider</v>
      </c>
      <c r="G4" s="4" t="str">
        <f>_xll.SAPGetSourceInfo("DS_Repairs", "InfoProviderTechName")</f>
        <v>LR_SO</v>
      </c>
    </row>
    <row r="5" spans="1:48" ht="15" hidden="1" customHeight="1" outlineLevel="1" x14ac:dyDescent="0.3">
      <c r="A5" s="14"/>
      <c r="B5" s="1"/>
      <c r="E5" s="83"/>
      <c r="F5" s="3" t="str">
        <f>_xll.SAPGetInfoLabel("System")</f>
        <v>Systeem</v>
      </c>
      <c r="G5" s="4" t="str">
        <f>_xll.SAPGetSourceInfo("DS_Repairs", "System")</f>
        <v>BIP</v>
      </c>
    </row>
    <row r="6" spans="1:48" ht="15" hidden="1" customHeight="1" outlineLevel="1" x14ac:dyDescent="0.3">
      <c r="A6" s="14"/>
      <c r="B6" s="1"/>
      <c r="E6" s="83"/>
      <c r="F6" s="3" t="str">
        <f>_xll.SAPGetInfoLabel("QueryLastRefreshedAt")</f>
        <v>Query laatst vernieuwd op</v>
      </c>
      <c r="G6" s="84">
        <f>_xll.SAPGetSourceInfo("DS_Repairs", "QueryLastRefreshedAt")</f>
        <v>45449.562207442126</v>
      </c>
      <c r="H6" s="84"/>
      <c r="I6" s="84"/>
    </row>
    <row r="7" spans="1:48" s="11" customFormat="1" ht="7.5" hidden="1" customHeight="1" outlineLevel="1" x14ac:dyDescent="0.3">
      <c r="A7" s="13"/>
      <c r="B7" s="12"/>
      <c r="C7" s="19"/>
      <c r="D7" s="12"/>
      <c r="E7" s="83"/>
      <c r="F7" s="10"/>
    </row>
    <row r="8" spans="1:48" ht="14.4" x14ac:dyDescent="0.3">
      <c r="A8" s="85" t="s">
        <v>3</v>
      </c>
      <c r="B8" s="86"/>
      <c r="C8" s="87" t="s">
        <v>4</v>
      </c>
      <c r="D8" s="86"/>
      <c r="E8" s="83"/>
      <c r="F8" s="39" t="s">
        <v>24</v>
      </c>
      <c r="G8" s="40" t="s">
        <v>24</v>
      </c>
      <c r="H8" s="40" t="s">
        <v>24</v>
      </c>
      <c r="I8" s="40" t="s">
        <v>24</v>
      </c>
      <c r="J8" s="40" t="s">
        <v>24</v>
      </c>
      <c r="K8" s="40" t="s">
        <v>24</v>
      </c>
      <c r="L8" s="40" t="s">
        <v>24</v>
      </c>
      <c r="M8" s="40" t="s">
        <v>24</v>
      </c>
      <c r="N8" s="40" t="s">
        <v>24</v>
      </c>
      <c r="O8" s="40" t="s">
        <v>24</v>
      </c>
      <c r="P8" s="40" t="s">
        <v>24</v>
      </c>
      <c r="Q8" s="40" t="s">
        <v>24</v>
      </c>
      <c r="R8" s="40" t="s">
        <v>24</v>
      </c>
      <c r="S8" s="41" t="s">
        <v>24</v>
      </c>
      <c r="T8" s="42" t="s">
        <v>37</v>
      </c>
      <c r="U8" s="42" t="s">
        <v>38</v>
      </c>
      <c r="V8" s="43" t="s">
        <v>39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ht="14.4" x14ac:dyDescent="0.3">
      <c r="A9" s="29" t="str">
        <f t="array" ref="A9:B11">_xll.SAPListOfVariables("ALL")</f>
        <v>Period.Year from-to</v>
      </c>
      <c r="B9" s="6" t="str">
        <v>January 2023 - June 2024</v>
      </c>
      <c r="C9" s="16" t="str">
        <f t="array" ref="C9:D13">_xll.SAPListOfEffectiveFilters("DS_Repairs")</f>
        <v>Fiscal Year Variant</v>
      </c>
      <c r="D9" s="2" t="str">
        <v>K4</v>
      </c>
      <c r="E9" s="83"/>
      <c r="F9" s="44" t="s">
        <v>5</v>
      </c>
      <c r="G9" s="45" t="s">
        <v>6</v>
      </c>
      <c r="H9" s="45" t="s">
        <v>34</v>
      </c>
      <c r="I9" s="45" t="s">
        <v>8</v>
      </c>
      <c r="J9" s="45" t="s">
        <v>9</v>
      </c>
      <c r="K9" s="45" t="s">
        <v>10</v>
      </c>
      <c r="L9" s="45" t="s">
        <v>11</v>
      </c>
      <c r="M9" s="45" t="s">
        <v>13</v>
      </c>
      <c r="N9" s="45" t="s">
        <v>14</v>
      </c>
      <c r="O9" s="45" t="s">
        <v>16</v>
      </c>
      <c r="P9" s="38"/>
      <c r="Q9" s="45" t="s">
        <v>40</v>
      </c>
      <c r="R9" s="45" t="s">
        <v>41</v>
      </c>
      <c r="S9" s="46" t="s">
        <v>42</v>
      </c>
      <c r="T9" s="47" t="s">
        <v>35</v>
      </c>
      <c r="U9" s="47" t="s">
        <v>24</v>
      </c>
      <c r="V9" s="48" t="s">
        <v>24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ht="14.4" x14ac:dyDescent="0.3">
      <c r="A10" s="28" t="str">
        <v>Legal Entity</v>
      </c>
      <c r="B10" s="2" t="str">
        <v>822</v>
      </c>
      <c r="C10" s="15" t="str">
        <v>Fiscal year/period</v>
      </c>
      <c r="D10" s="6" t="str">
        <v>001.2023 - 006.2024</v>
      </c>
      <c r="E10" s="83"/>
      <c r="F10" s="49" t="s">
        <v>115</v>
      </c>
      <c r="G10" s="50" t="s">
        <v>162</v>
      </c>
      <c r="H10" s="50" t="s">
        <v>163</v>
      </c>
      <c r="I10" s="50" t="s">
        <v>164</v>
      </c>
      <c r="J10" s="50" t="s">
        <v>61</v>
      </c>
      <c r="K10" s="50" t="s">
        <v>165</v>
      </c>
      <c r="L10" s="50" t="s">
        <v>166</v>
      </c>
      <c r="M10" s="50" t="s">
        <v>69</v>
      </c>
      <c r="N10" s="50" t="s">
        <v>185</v>
      </c>
      <c r="O10" s="50" t="s">
        <v>121</v>
      </c>
      <c r="P10" s="50" t="s">
        <v>122</v>
      </c>
      <c r="Q10" s="50" t="s">
        <v>75</v>
      </c>
      <c r="R10" s="50" t="s">
        <v>98</v>
      </c>
      <c r="S10" s="51" t="s">
        <v>186</v>
      </c>
      <c r="T10" s="59">
        <v>1</v>
      </c>
      <c r="U10" s="71" t="e">
        <f>S10-R10</f>
        <v>#VALUE!</v>
      </c>
      <c r="V10" s="73" t="e">
        <f>S10-Q10</f>
        <v>#VALUE!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ht="14.4" x14ac:dyDescent="0.3">
      <c r="A11" s="28" t="str">
        <v>Location</v>
      </c>
      <c r="B11" s="2" t="str">
        <v>LO1000606447; LO1000623681; LO1000623684; LO1000623687; LO1000623682</v>
      </c>
      <c r="C11" s="16" t="str">
        <v>Legal Entity</v>
      </c>
      <c r="D11" s="2" t="str">
        <v>822</v>
      </c>
      <c r="E11" s="83"/>
      <c r="F11" s="35"/>
      <c r="G11" s="32"/>
      <c r="H11" s="32"/>
      <c r="I11" s="32"/>
      <c r="J11" s="32"/>
      <c r="K11" s="32"/>
      <c r="L11" s="32"/>
      <c r="M11" s="32"/>
      <c r="N11" s="52" t="s">
        <v>187</v>
      </c>
      <c r="O11" s="52" t="s">
        <v>121</v>
      </c>
      <c r="P11" s="52" t="s">
        <v>122</v>
      </c>
      <c r="Q11" s="52" t="s">
        <v>188</v>
      </c>
      <c r="R11" s="52" t="s">
        <v>189</v>
      </c>
      <c r="S11" s="53" t="s">
        <v>190</v>
      </c>
      <c r="T11" s="60">
        <v>1</v>
      </c>
      <c r="U11" s="72" t="e">
        <f>S11-R11</f>
        <v>#VALUE!</v>
      </c>
      <c r="V11" s="74" t="e">
        <f>S11-Q11</f>
        <v>#VALUE!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ht="14.4" x14ac:dyDescent="0.3">
      <c r="A12" s="29"/>
      <c r="B12" s="6"/>
      <c r="C12" s="15" t="str">
        <v>Location (AX)</v>
      </c>
      <c r="D12" s="6" t="str">
        <v>Gemeente Heusden; Gemeentehuis Drunen; Stadhuis en Bezoekerscentrum Heusden; Gemeentehuis Vlijmen; Gemeentewerf Drunen</v>
      </c>
      <c r="E12" s="83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ht="14.4" x14ac:dyDescent="0.3">
      <c r="C13" s="15" t="str">
        <v>Project Category</v>
      </c>
      <c r="D13" s="6" t="str">
        <v>Maintenance adhoc; Repair service; Repair CUG</v>
      </c>
      <c r="E13" s="8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ht="14.4" x14ac:dyDescent="0.3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ht="14.4" x14ac:dyDescent="0.3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ht="14.4" x14ac:dyDescent="0.3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ht="14.4" x14ac:dyDescent="0.3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ht="14.4" x14ac:dyDescent="0.3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ht="14.4" x14ac:dyDescent="0.3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ht="14.4" x14ac:dyDescent="0.3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ht="14.4" x14ac:dyDescent="0.3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ht="14.4" x14ac:dyDescent="0.3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ht="14.4" x14ac:dyDescent="0.3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ht="14.4" x14ac:dyDescent="0.3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8" ht="14.4" x14ac:dyDescent="0.3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8" ht="14.4" x14ac:dyDescent="0.3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8" ht="14.4" x14ac:dyDescent="0.3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8" ht="14.4" x14ac:dyDescent="0.3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8" ht="14.4" x14ac:dyDescent="0.3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8" ht="14.4" x14ac:dyDescent="0.3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8" ht="14.4" x14ac:dyDescent="0.3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8" ht="14.4" x14ac:dyDescent="0.3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6:46" ht="14.4" x14ac:dyDescent="0.3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6:46" ht="14.4" x14ac:dyDescent="0.3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6:46" ht="14.4" x14ac:dyDescent="0.3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6:46" ht="14.4" x14ac:dyDescent="0.3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6:46" ht="14.4" x14ac:dyDescent="0.3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6:46" ht="14.4" x14ac:dyDescent="0.3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6:46" ht="14.4" x14ac:dyDescent="0.3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6:46" ht="14.4" x14ac:dyDescent="0.3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6:46" ht="14.4" x14ac:dyDescent="0.3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6:46" ht="14.4" x14ac:dyDescent="0.3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6:46" ht="14.4" x14ac:dyDescent="0.3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6:46" ht="14.4" x14ac:dyDescent="0.3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6:46" ht="14.4" x14ac:dyDescent="0.3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6:46" ht="14.4" x14ac:dyDescent="0.3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6:46" ht="14.4" x14ac:dyDescent="0.3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6:46" ht="14.4" x14ac:dyDescent="0.3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6:46" ht="14.4" x14ac:dyDescent="0.3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6:46" ht="14.4" x14ac:dyDescent="0.3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6:46" ht="14.4" x14ac:dyDescent="0.3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6:46" ht="14.4" x14ac:dyDescent="0.3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6:46" ht="14.4" x14ac:dyDescent="0.3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6:46" ht="14.4" x14ac:dyDescent="0.3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6:46" ht="14.4" x14ac:dyDescent="0.3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6:46" ht="14.4" x14ac:dyDescent="0.3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6:46" ht="14.4" x14ac:dyDescent="0.3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6:46" ht="14.4" x14ac:dyDescent="0.3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6:46" ht="14.4" x14ac:dyDescent="0.3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6:46" ht="14.4" x14ac:dyDescent="0.3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6:46" ht="14.4" x14ac:dyDescent="0.3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6:46" ht="14.4" x14ac:dyDescent="0.3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6:46" ht="14.4" x14ac:dyDescent="0.3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6:46" ht="14.4" x14ac:dyDescent="0.3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6:46" ht="14.4" x14ac:dyDescent="0.3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6:46" ht="14.4" x14ac:dyDescent="0.3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6:46" ht="14.4" x14ac:dyDescent="0.3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6:46" ht="14.4" x14ac:dyDescent="0.3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6:46" ht="14.4" x14ac:dyDescent="0.3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6:46" ht="14.4" x14ac:dyDescent="0.3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6:46" ht="14.4" x14ac:dyDescent="0.3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6:46" ht="14.4" x14ac:dyDescent="0.3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6:46" ht="14.4" x14ac:dyDescent="0.3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6:46" ht="14.4" x14ac:dyDescent="0.3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6:46" ht="14.4" x14ac:dyDescent="0.3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6:46" ht="14.4" x14ac:dyDescent="0.3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6:46" ht="14.4" x14ac:dyDescent="0.3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6:46" ht="14.4" x14ac:dyDescent="0.3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6:46" ht="14.4" x14ac:dyDescent="0.3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6:46" ht="14.4" x14ac:dyDescent="0.3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6:46" ht="14.4" x14ac:dyDescent="0.3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6:46" ht="14.4" x14ac:dyDescent="0.3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6:46" ht="14.4" x14ac:dyDescent="0.3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6:46" ht="14.4" x14ac:dyDescent="0.3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6:46" ht="14.4" x14ac:dyDescent="0.3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6:46" ht="14.4" x14ac:dyDescent="0.3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6:46" ht="14.4" x14ac:dyDescent="0.3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6:46" ht="14.4" x14ac:dyDescent="0.3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6:46" ht="14.4" x14ac:dyDescent="0.3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6:46" ht="14.4" x14ac:dyDescent="0.3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6:46" ht="14.4" x14ac:dyDescent="0.3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6:46" ht="14.4" x14ac:dyDescent="0.3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6:46" ht="14.4" x14ac:dyDescent="0.3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6:46" ht="14.4" x14ac:dyDescent="0.3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6:46" ht="14.4" x14ac:dyDescent="0.3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6:46" ht="14.4" x14ac:dyDescent="0.3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6:46" ht="14.4" x14ac:dyDescent="0.3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6:46" ht="14.4" x14ac:dyDescent="0.3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6:46" ht="14.4" x14ac:dyDescent="0.3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6:46" ht="14.4" x14ac:dyDescent="0.3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6:46" ht="14.4" x14ac:dyDescent="0.3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6:46" ht="14.4" x14ac:dyDescent="0.3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6:46" ht="14.4" x14ac:dyDescent="0.3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6:46" ht="14.4" x14ac:dyDescent="0.3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6:46" ht="14.4" x14ac:dyDescent="0.3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6:46" ht="14.4" x14ac:dyDescent="0.3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6:46" ht="14.4" x14ac:dyDescent="0.3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6:46" ht="14.4" x14ac:dyDescent="0.3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6:46" ht="14.4" x14ac:dyDescent="0.3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6:46" ht="14.4" x14ac:dyDescent="0.3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6:46" ht="14.4" x14ac:dyDescent="0.3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6:46" ht="14.4" x14ac:dyDescent="0.3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6:46" ht="14.4" x14ac:dyDescent="0.3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6:46" ht="14.4" x14ac:dyDescent="0.3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6:46" ht="14.4" x14ac:dyDescent="0.3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6:46" ht="14.4" x14ac:dyDescent="0.3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6:46" ht="14.4" x14ac:dyDescent="0.3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6:46" ht="14.4" x14ac:dyDescent="0.3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6:46" ht="14.4" x14ac:dyDescent="0.3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6:46" ht="14.4" x14ac:dyDescent="0.3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6:46" ht="14.4" x14ac:dyDescent="0.3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6:46" ht="14.4" x14ac:dyDescent="0.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6:46" ht="14.4" x14ac:dyDescent="0.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6:46" ht="14.4" x14ac:dyDescent="0.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6:46" ht="14.4" x14ac:dyDescent="0.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6:46" ht="14.4" x14ac:dyDescent="0.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6:46" ht="14.4" x14ac:dyDescent="0.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6:46" ht="14.4" x14ac:dyDescent="0.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6:46" ht="14.4" x14ac:dyDescent="0.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6:46" ht="14.4" x14ac:dyDescent="0.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6:46" ht="14.4" x14ac:dyDescent="0.3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6:46" ht="14.4" x14ac:dyDescent="0.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6:46" ht="14.4" x14ac:dyDescent="0.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6:46" ht="14.4" x14ac:dyDescent="0.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6:46" ht="14.4" x14ac:dyDescent="0.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6:46" ht="14.4" x14ac:dyDescent="0.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6:46" ht="14.4" x14ac:dyDescent="0.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6:46" ht="14.4" x14ac:dyDescent="0.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6:46" ht="14.4" x14ac:dyDescent="0.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6:46" ht="14.4" x14ac:dyDescent="0.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6:46" ht="14.4" x14ac:dyDescent="0.3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6:46" ht="14.4" x14ac:dyDescent="0.3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6:46" ht="14.4" x14ac:dyDescent="0.3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6:46" ht="14.4" x14ac:dyDescent="0.3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6:46" ht="14.4" x14ac:dyDescent="0.3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6:46" ht="14.4" x14ac:dyDescent="0.3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6:46" ht="14.4" x14ac:dyDescent="0.3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6:46" ht="14.4" x14ac:dyDescent="0.3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6:46" ht="14.4" x14ac:dyDescent="0.3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6:46" ht="14.4" x14ac:dyDescent="0.3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6:46" ht="14.4" x14ac:dyDescent="0.3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6:46" ht="14.4" x14ac:dyDescent="0.3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6:46" ht="14.4" x14ac:dyDescent="0.3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6:46" ht="14.4" x14ac:dyDescent="0.3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6:46" ht="14.4" x14ac:dyDescent="0.3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6:46" ht="14.4" x14ac:dyDescent="0.3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6:46" ht="14.4" x14ac:dyDescent="0.3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6:46" ht="14.4" x14ac:dyDescent="0.3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6:46" ht="14.4" x14ac:dyDescent="0.3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6:46" ht="14.4" x14ac:dyDescent="0.3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6:46" ht="14.4" x14ac:dyDescent="0.3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6:46" ht="14.4" x14ac:dyDescent="0.3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6:46" ht="14.4" x14ac:dyDescent="0.3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6:46" ht="14.4" x14ac:dyDescent="0.3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6:46" ht="14.4" x14ac:dyDescent="0.3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6:46" ht="14.4" x14ac:dyDescent="0.3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6:46" ht="14.4" x14ac:dyDescent="0.3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6:46" ht="14.4" x14ac:dyDescent="0.3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6:46" ht="14.4" x14ac:dyDescent="0.3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6:46" ht="14.4" x14ac:dyDescent="0.3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6:46" ht="14.4" x14ac:dyDescent="0.3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6:46" ht="14.4" x14ac:dyDescent="0.3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6:46" ht="14.4" x14ac:dyDescent="0.3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6:46" ht="14.4" x14ac:dyDescent="0.3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6:46" ht="14.4" x14ac:dyDescent="0.3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6:46" ht="14.4" x14ac:dyDescent="0.3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6:46" ht="14.4" x14ac:dyDescent="0.3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6:46" ht="14.4" x14ac:dyDescent="0.3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6:46" ht="14.4" x14ac:dyDescent="0.3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6:46" ht="14.4" x14ac:dyDescent="0.3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6:46" ht="14.4" x14ac:dyDescent="0.3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6:46" ht="14.4" x14ac:dyDescent="0.3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6:46" ht="14.4" x14ac:dyDescent="0.3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6:46" ht="14.4" x14ac:dyDescent="0.3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6:46" ht="14.4" x14ac:dyDescent="0.3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6:46" ht="14.4" x14ac:dyDescent="0.3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6:46" ht="14.4" x14ac:dyDescent="0.3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6:46" ht="14.4" x14ac:dyDescent="0.3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6:46" ht="14.4" x14ac:dyDescent="0.3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6:46" ht="14.4" x14ac:dyDescent="0.3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6:46" ht="14.4" x14ac:dyDescent="0.3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6:46" ht="14.4" x14ac:dyDescent="0.3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6:46" ht="14.4" x14ac:dyDescent="0.3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6:46" ht="14.4" x14ac:dyDescent="0.3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6:46" ht="14.4" x14ac:dyDescent="0.3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6:46" ht="14.4" x14ac:dyDescent="0.3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6:46" ht="14.4" x14ac:dyDescent="0.3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6:46" ht="14.4" x14ac:dyDescent="0.3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6:46" ht="14.4" x14ac:dyDescent="0.3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6:46" ht="14.4" x14ac:dyDescent="0.3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6:46" ht="14.4" x14ac:dyDescent="0.3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6:46" ht="14.4" x14ac:dyDescent="0.3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6:46" ht="14.4" x14ac:dyDescent="0.3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6:46" ht="14.4" x14ac:dyDescent="0.3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6:46" ht="14.4" x14ac:dyDescent="0.3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6:46" ht="14.4" x14ac:dyDescent="0.3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6:46" ht="14.4" x14ac:dyDescent="0.3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6:46" ht="14.4" x14ac:dyDescent="0.3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6:46" ht="14.4" x14ac:dyDescent="0.3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6:46" ht="14.4" x14ac:dyDescent="0.3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6:46" ht="14.4" x14ac:dyDescent="0.3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6:46" ht="14.4" x14ac:dyDescent="0.3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6:46" ht="14.4" x14ac:dyDescent="0.3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6:46" ht="14.4" x14ac:dyDescent="0.3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6:46" ht="14.4" x14ac:dyDescent="0.3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6:46" ht="14.4" x14ac:dyDescent="0.3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6:46" ht="14.4" x14ac:dyDescent="0.3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6:46" ht="14.4" x14ac:dyDescent="0.3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6:46" ht="14.4" x14ac:dyDescent="0.3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6:46" ht="14.4" x14ac:dyDescent="0.3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6:46" ht="14.4" x14ac:dyDescent="0.3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6:46" ht="14.4" x14ac:dyDescent="0.3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6:46" ht="14.4" x14ac:dyDescent="0.3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6:46" ht="14.4" x14ac:dyDescent="0.3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6:46" ht="14.4" x14ac:dyDescent="0.3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6:46" ht="14.4" x14ac:dyDescent="0.3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6:46" ht="14.4" x14ac:dyDescent="0.3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6:46" ht="14.4" x14ac:dyDescent="0.3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6:46" ht="14.4" x14ac:dyDescent="0.3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6:46" ht="14.4" x14ac:dyDescent="0.3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6:46" ht="14.4" x14ac:dyDescent="0.3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6:46" ht="14.4" x14ac:dyDescent="0.3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6:46" ht="14.4" x14ac:dyDescent="0.3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6:46" ht="14.4" x14ac:dyDescent="0.3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6:46" ht="14.4" x14ac:dyDescent="0.3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6:46" ht="14.4" x14ac:dyDescent="0.3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6:46" ht="14.4" x14ac:dyDescent="0.3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6:46" ht="14.4" x14ac:dyDescent="0.3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6:46" ht="14.4" x14ac:dyDescent="0.3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6:46" ht="14.4" x14ac:dyDescent="0.3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6:46" ht="14.4" x14ac:dyDescent="0.3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6:46" ht="14.4" x14ac:dyDescent="0.3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6:46" ht="14.4" x14ac:dyDescent="0.3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6:46" ht="14.4" x14ac:dyDescent="0.3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6:46" ht="14.4" x14ac:dyDescent="0.3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6:46" ht="14.4" x14ac:dyDescent="0.3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6:46" ht="14.4" x14ac:dyDescent="0.3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6:46" ht="14.4" x14ac:dyDescent="0.3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6:46" ht="14.4" x14ac:dyDescent="0.3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6:46" ht="14.4" x14ac:dyDescent="0.3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6:46" ht="14.4" x14ac:dyDescent="0.3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6:46" ht="14.4" x14ac:dyDescent="0.3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6:46" ht="14.4" x14ac:dyDescent="0.3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6:46" ht="14.4" x14ac:dyDescent="0.3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6:46" ht="14.4" x14ac:dyDescent="0.3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6:46" ht="14.4" x14ac:dyDescent="0.3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6:46" ht="14.4" x14ac:dyDescent="0.3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6:46" ht="14.4" x14ac:dyDescent="0.3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6:46" ht="14.4" x14ac:dyDescent="0.3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6:46" ht="14.4" x14ac:dyDescent="0.3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6:46" ht="14.4" x14ac:dyDescent="0.3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6:46" ht="14.4" x14ac:dyDescent="0.3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6:46" ht="14.4" x14ac:dyDescent="0.3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6:46" ht="14.4" x14ac:dyDescent="0.3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6:46" ht="14.4" x14ac:dyDescent="0.3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6:46" ht="14.4" x14ac:dyDescent="0.3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6:46" ht="14.4" x14ac:dyDescent="0.3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6:46" ht="14.4" x14ac:dyDescent="0.3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6:46" ht="14.4" x14ac:dyDescent="0.3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6:46" ht="14.4" x14ac:dyDescent="0.3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6:46" ht="14.4" x14ac:dyDescent="0.3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6:46" ht="14.4" x14ac:dyDescent="0.3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6:46" ht="14.4" x14ac:dyDescent="0.3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6:46" ht="14.4" x14ac:dyDescent="0.3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6:46" ht="14.4" x14ac:dyDescent="0.3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6:46" ht="14.4" x14ac:dyDescent="0.3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6:46" ht="14.4" x14ac:dyDescent="0.3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6:46" ht="14.4" x14ac:dyDescent="0.3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6:46" ht="14.4" x14ac:dyDescent="0.3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6:46" ht="14.4" x14ac:dyDescent="0.3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6:46" ht="14.4" x14ac:dyDescent="0.3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6:46" ht="14.4" x14ac:dyDescent="0.3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6:46" ht="14.4" x14ac:dyDescent="0.3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6:46" ht="14.4" x14ac:dyDescent="0.3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6:46" ht="14.4" x14ac:dyDescent="0.3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6:46" ht="14.4" x14ac:dyDescent="0.3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6:46" ht="14.4" x14ac:dyDescent="0.3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6:46" ht="14.4" x14ac:dyDescent="0.3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6:46" ht="14.4" x14ac:dyDescent="0.3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6:46" ht="14.4" x14ac:dyDescent="0.3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6:46" ht="14.4" x14ac:dyDescent="0.3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6:46" ht="14.4" x14ac:dyDescent="0.3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6:46" ht="14.4" x14ac:dyDescent="0.3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6:46" ht="14.4" x14ac:dyDescent="0.3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6:46" ht="14.4" x14ac:dyDescent="0.3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6:46" ht="14.4" x14ac:dyDescent="0.3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6:46" ht="14.4" x14ac:dyDescent="0.3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6:46" ht="14.4" x14ac:dyDescent="0.3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6:46" ht="14.4" x14ac:dyDescent="0.3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6:46" ht="14.4" x14ac:dyDescent="0.3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6:46" ht="14.4" x14ac:dyDescent="0.3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6:46" ht="14.4" x14ac:dyDescent="0.3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6:46" ht="14.4" x14ac:dyDescent="0.3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6:46" ht="14.4" x14ac:dyDescent="0.3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6:46" ht="14.4" x14ac:dyDescent="0.3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6:46" ht="14.4" x14ac:dyDescent="0.3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6:46" ht="14.4" x14ac:dyDescent="0.3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6:46" ht="14.4" x14ac:dyDescent="0.3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6:46" ht="14.4" x14ac:dyDescent="0.3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6:46" ht="14.4" x14ac:dyDescent="0.3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6:46" ht="14.4" x14ac:dyDescent="0.3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6:46" ht="14.4" x14ac:dyDescent="0.3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6:46" ht="14.4" x14ac:dyDescent="0.3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6:46" ht="14.4" x14ac:dyDescent="0.3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6:46" ht="14.4" x14ac:dyDescent="0.3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6:46" ht="14.4" x14ac:dyDescent="0.3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6:46" ht="14.4" x14ac:dyDescent="0.3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6:46" ht="14.4" x14ac:dyDescent="0.3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6:46" ht="14.4" x14ac:dyDescent="0.3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6:46" ht="14.4" x14ac:dyDescent="0.3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6:46" ht="14.4" x14ac:dyDescent="0.3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6:46" ht="14.4" x14ac:dyDescent="0.3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6:46" ht="14.4" x14ac:dyDescent="0.3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6:46" ht="14.4" x14ac:dyDescent="0.3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6:46" ht="14.4" x14ac:dyDescent="0.3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6:46" ht="14.4" x14ac:dyDescent="0.3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6:46" ht="14.4" x14ac:dyDescent="0.3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6:46" ht="14.4" x14ac:dyDescent="0.3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6:46" ht="14.4" x14ac:dyDescent="0.3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6:46" ht="14.4" x14ac:dyDescent="0.3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6:46" ht="14.4" x14ac:dyDescent="0.3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6:46" ht="14.4" x14ac:dyDescent="0.3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6:46" ht="14.4" x14ac:dyDescent="0.3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6:46" ht="14.4" x14ac:dyDescent="0.3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6:46" ht="14.4" x14ac:dyDescent="0.3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6:46" ht="14.4" x14ac:dyDescent="0.3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6:46" ht="14.4" x14ac:dyDescent="0.3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6:46" ht="14.4" x14ac:dyDescent="0.3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6:46" ht="14.4" x14ac:dyDescent="0.3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6:46" ht="14.4" x14ac:dyDescent="0.3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6:46" ht="14.4" x14ac:dyDescent="0.3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6:46" ht="14.4" x14ac:dyDescent="0.3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6:46" ht="14.4" x14ac:dyDescent="0.3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6:46" ht="14.4" x14ac:dyDescent="0.3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6:46" ht="14.4" x14ac:dyDescent="0.3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6:46" ht="14.4" x14ac:dyDescent="0.3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6:46" ht="14.4" x14ac:dyDescent="0.3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6:46" ht="14.4" x14ac:dyDescent="0.3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6:46" ht="14.4" x14ac:dyDescent="0.3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6:46" ht="14.4" x14ac:dyDescent="0.3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6:46" ht="14.4" x14ac:dyDescent="0.3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6:46" ht="14.4" x14ac:dyDescent="0.3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6:46" ht="14.4" x14ac:dyDescent="0.3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6:46" ht="14.4" x14ac:dyDescent="0.3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6:46" ht="14.4" x14ac:dyDescent="0.3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6:46" ht="14.4" x14ac:dyDescent="0.3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6:46" ht="14.4" x14ac:dyDescent="0.3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6:46" ht="14.4" x14ac:dyDescent="0.3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6:46" ht="14.4" x14ac:dyDescent="0.3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6:46" ht="14.4" x14ac:dyDescent="0.3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</row>
    <row r="361" spans="6:46" ht="14.4" x14ac:dyDescent="0.3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</row>
    <row r="362" spans="6:46" ht="14.4" x14ac:dyDescent="0.3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</row>
    <row r="363" spans="6:46" ht="14.4" x14ac:dyDescent="0.3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</row>
    <row r="364" spans="6:46" ht="14.4" x14ac:dyDescent="0.3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</row>
    <row r="365" spans="6:46" ht="14.4" x14ac:dyDescent="0.3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</row>
    <row r="366" spans="6:46" ht="14.4" x14ac:dyDescent="0.3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</row>
    <row r="367" spans="6:46" ht="14.4" x14ac:dyDescent="0.3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</row>
    <row r="368" spans="6:46" ht="14.4" x14ac:dyDescent="0.3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</row>
    <row r="369" spans="6:31" ht="14.4" x14ac:dyDescent="0.3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</row>
    <row r="370" spans="6:31" ht="14.4" x14ac:dyDescent="0.3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</row>
    <row r="371" spans="6:31" ht="14.4" x14ac:dyDescent="0.3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</row>
    <row r="372" spans="6:31" ht="14.4" x14ac:dyDescent="0.3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</row>
    <row r="373" spans="6:31" ht="14.4" x14ac:dyDescent="0.3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</row>
    <row r="374" spans="6:31" ht="14.4" x14ac:dyDescent="0.3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</row>
    <row r="375" spans="6:31" ht="14.4" x14ac:dyDescent="0.3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spans="6:31" ht="14.4" x14ac:dyDescent="0.3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A6B6-FF6F-473F-BEB5-76A9FE880A2D}">
  <sheetPr>
    <outlinePr summaryBelow="0"/>
  </sheetPr>
  <dimension ref="A1:CK376"/>
  <sheetViews>
    <sheetView showGridLines="0" topLeftCell="E1" zoomScaleNormal="100" workbookViewId="0">
      <selection activeCell="J39" sqref="J39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4.88671875" style="5" bestFit="1" customWidth="1"/>
    <col min="7" max="7" width="33.5546875" style="5" bestFit="1" customWidth="1"/>
    <col min="8" max="8" width="34.88671875" style="5" bestFit="1" customWidth="1"/>
    <col min="9" max="9" width="15" style="5" bestFit="1" customWidth="1"/>
    <col min="10" max="10" width="14.6640625" style="5" bestFit="1" customWidth="1"/>
    <col min="11" max="11" width="16.33203125" style="5" bestFit="1" customWidth="1"/>
    <col min="12" max="12" width="8" style="5" bestFit="1" customWidth="1"/>
    <col min="13" max="13" width="16.109375" style="5" bestFit="1" customWidth="1"/>
    <col min="14" max="15" width="18.6640625" style="5" bestFit="1" customWidth="1"/>
    <col min="16" max="16" width="19.6640625" style="5" bestFit="1" customWidth="1"/>
    <col min="17" max="17" width="19" style="5" bestFit="1" customWidth="1"/>
    <col min="18" max="18" width="20.88671875" style="5" bestFit="1" customWidth="1"/>
    <col min="19" max="19" width="14" style="5" bestFit="1" customWidth="1"/>
    <col min="20" max="20" width="18.6640625" style="5" bestFit="1" customWidth="1"/>
    <col min="21" max="21" width="19.6640625" style="5" bestFit="1" customWidth="1"/>
    <col min="22" max="22" width="19" style="5" bestFit="1" customWidth="1"/>
    <col min="23" max="23" width="20.88671875" style="5" bestFit="1" customWidth="1"/>
    <col min="24" max="24" width="14" style="5" bestFit="1" customWidth="1"/>
    <col min="25" max="25" width="18.6640625" style="5" bestFit="1" customWidth="1"/>
    <col min="26" max="26" width="19.6640625" style="5" bestFit="1" customWidth="1"/>
    <col min="27" max="27" width="19" style="5" bestFit="1" customWidth="1"/>
    <col min="28" max="28" width="20.88671875" style="5" bestFit="1" customWidth="1"/>
    <col min="29" max="29" width="14" style="5" bestFit="1" customWidth="1"/>
    <col min="30" max="30" width="18.6640625" style="5" bestFit="1" customWidth="1"/>
    <col min="31" max="31" width="19.6640625" style="5" bestFit="1" customWidth="1"/>
    <col min="32" max="32" width="19" style="5" bestFit="1" customWidth="1"/>
    <col min="33" max="33" width="20.88671875" style="5" bestFit="1" customWidth="1"/>
    <col min="34" max="34" width="14" style="5" bestFit="1" customWidth="1"/>
    <col min="35" max="35" width="18.6640625" style="5" bestFit="1" customWidth="1"/>
    <col min="36" max="36" width="19.6640625" style="5" bestFit="1" customWidth="1"/>
    <col min="37" max="37" width="19" style="5" bestFit="1" customWidth="1"/>
    <col min="38" max="38" width="20.88671875" style="5" bestFit="1" customWidth="1"/>
    <col min="39" max="39" width="14" style="5" bestFit="1" customWidth="1"/>
    <col min="40" max="40" width="18.6640625" style="5" bestFit="1" customWidth="1"/>
    <col min="41" max="41" width="19.6640625" style="5" bestFit="1" customWidth="1"/>
    <col min="42" max="42" width="19" style="5" bestFit="1" customWidth="1"/>
    <col min="43" max="43" width="20.88671875" style="5" bestFit="1" customWidth="1"/>
    <col min="44" max="44" width="14" style="5" bestFit="1" customWidth="1"/>
    <col min="45" max="45" width="18.6640625" style="5" bestFit="1" customWidth="1"/>
    <col min="46" max="46" width="19.6640625" style="5" bestFit="1" customWidth="1"/>
    <col min="47" max="47" width="19" style="5" bestFit="1" customWidth="1"/>
    <col min="48" max="48" width="20.88671875" style="5" bestFit="1" customWidth="1"/>
    <col min="49" max="49" width="14" style="5" bestFit="1" customWidth="1"/>
    <col min="50" max="50" width="18.6640625" style="5" bestFit="1" customWidth="1"/>
    <col min="51" max="51" width="19.6640625" style="5" bestFit="1" customWidth="1"/>
    <col min="52" max="52" width="19" style="5" bestFit="1" customWidth="1"/>
    <col min="53" max="53" width="20.88671875" style="5" bestFit="1" customWidth="1"/>
    <col min="54" max="54" width="14" style="5" bestFit="1" customWidth="1"/>
    <col min="55" max="55" width="18.6640625" style="5" bestFit="1" customWidth="1"/>
    <col min="56" max="56" width="19.6640625" style="5" bestFit="1" customWidth="1"/>
    <col min="57" max="57" width="19" style="5" bestFit="1" customWidth="1"/>
    <col min="58" max="58" width="20.88671875" style="5" bestFit="1" customWidth="1"/>
    <col min="59" max="59" width="14" style="5" bestFit="1" customWidth="1"/>
    <col min="60" max="60" width="18.6640625" style="5" bestFit="1" customWidth="1"/>
    <col min="61" max="61" width="19.6640625" style="5" bestFit="1" customWidth="1"/>
    <col min="62" max="62" width="19" style="5" bestFit="1" customWidth="1"/>
    <col min="63" max="63" width="20.88671875" style="5" bestFit="1" customWidth="1"/>
    <col min="64" max="64" width="14" style="5" bestFit="1" customWidth="1"/>
    <col min="65" max="65" width="18.6640625" style="5" bestFit="1" customWidth="1"/>
    <col min="66" max="66" width="19.6640625" style="5" bestFit="1" customWidth="1"/>
    <col min="67" max="67" width="19" style="5" bestFit="1" customWidth="1"/>
    <col min="68" max="68" width="20.88671875" style="5" bestFit="1" customWidth="1"/>
    <col min="69" max="69" width="14" style="5" bestFit="1" customWidth="1"/>
    <col min="70" max="70" width="18.6640625" style="5" bestFit="1" customWidth="1"/>
    <col min="71" max="71" width="19.6640625" style="5" bestFit="1" customWidth="1"/>
    <col min="72" max="72" width="19" style="5" bestFit="1" customWidth="1"/>
    <col min="73" max="73" width="20.88671875" style="5" bestFit="1" customWidth="1"/>
    <col min="74" max="74" width="14" style="5" bestFit="1" customWidth="1"/>
    <col min="75" max="75" width="18.6640625" style="5" bestFit="1" customWidth="1"/>
    <col min="76" max="76" width="19.6640625" style="5" bestFit="1" customWidth="1"/>
    <col min="77" max="77" width="19" style="5" bestFit="1" customWidth="1"/>
    <col min="78" max="78" width="20.88671875" style="5" bestFit="1" customWidth="1"/>
    <col min="79" max="79" width="14" style="5" bestFit="1" customWidth="1"/>
    <col min="80" max="80" width="18.6640625" style="5" bestFit="1" customWidth="1"/>
    <col min="81" max="81" width="19.6640625" style="5" bestFit="1" customWidth="1"/>
    <col min="82" max="82" width="19" style="5" bestFit="1" customWidth="1"/>
    <col min="83" max="83" width="20.88671875" style="5" bestFit="1" customWidth="1"/>
    <col min="84" max="84" width="14" style="5" bestFit="1" customWidth="1"/>
    <col min="85" max="85" width="18.6640625" style="5" bestFit="1" customWidth="1"/>
    <col min="86" max="86" width="19.6640625" style="5" bestFit="1" customWidth="1"/>
    <col min="87" max="87" width="19" style="5" bestFit="1" customWidth="1"/>
    <col min="88" max="88" width="20.88671875" style="5" bestFit="1" customWidth="1"/>
    <col min="89" max="89" width="14" style="5" bestFit="1" customWidth="1"/>
    <col min="90" max="16384" width="9.109375" style="5"/>
  </cols>
  <sheetData>
    <row r="1" spans="1:89" s="11" customFormat="1" ht="23.25" customHeight="1" x14ac:dyDescent="0.3">
      <c r="A1" s="13"/>
      <c r="B1" s="12"/>
      <c r="C1" s="19"/>
      <c r="D1" s="12"/>
      <c r="E1" s="83" t="s">
        <v>1</v>
      </c>
      <c r="F1" s="10" t="s">
        <v>43</v>
      </c>
    </row>
    <row r="2" spans="1:89" s="25" customFormat="1" ht="15.75" customHeight="1" collapsed="1" x14ac:dyDescent="0.35">
      <c r="A2" s="22"/>
      <c r="B2" s="23"/>
      <c r="C2" s="24"/>
      <c r="D2" s="23"/>
      <c r="E2" s="83"/>
      <c r="F2" s="26"/>
    </row>
    <row r="3" spans="1:89" ht="15" hidden="1" customHeight="1" outlineLevel="1" x14ac:dyDescent="0.3">
      <c r="A3" s="14"/>
      <c r="B3" s="1"/>
      <c r="E3" s="83"/>
      <c r="F3" s="3" t="str">
        <f>_xll.SAPGetInfoLabel("QueryTechName")</f>
        <v>Technische naam van query</v>
      </c>
      <c r="G3" s="4" t="str">
        <f>_xll.SAPGetSourceInfo("DS_TURNOVER", "QueryTechName")</f>
        <v>A_SR_TO_CUSTREP</v>
      </c>
    </row>
    <row r="4" spans="1:89" ht="15" hidden="1" customHeight="1" outlineLevel="1" x14ac:dyDescent="0.3">
      <c r="A4" s="14"/>
      <c r="B4" s="1"/>
      <c r="E4" s="83"/>
      <c r="F4" s="3" t="str">
        <f>_xll.SAPGetInfoLabel("InfoProviderTechName")</f>
        <v>Technische naam InfoProvider</v>
      </c>
      <c r="G4" s="4" t="str">
        <f>_xll.SAPGetSourceInfo("DS_TURNOVER", "InfoProviderTechName")</f>
        <v>SR_TO</v>
      </c>
    </row>
    <row r="5" spans="1:89" ht="15" hidden="1" customHeight="1" outlineLevel="1" x14ac:dyDescent="0.3">
      <c r="A5" s="14"/>
      <c r="B5" s="1"/>
      <c r="E5" s="83"/>
      <c r="F5" s="3" t="str">
        <f>_xll.SAPGetInfoLabel("System")</f>
        <v>Systeem</v>
      </c>
      <c r="G5" s="4" t="str">
        <f>_xll.SAPGetSourceInfo("DS_TURNOVER", "System")</f>
        <v>BIP</v>
      </c>
    </row>
    <row r="6" spans="1:89" ht="15" hidden="1" customHeight="1" outlineLevel="1" x14ac:dyDescent="0.3">
      <c r="A6" s="14"/>
      <c r="B6" s="1"/>
      <c r="E6" s="83"/>
      <c r="F6" s="3" t="str">
        <f>_xll.SAPGetInfoLabel("QueryLastRefreshedAt")</f>
        <v>Query laatst vernieuwd op</v>
      </c>
      <c r="G6" s="84">
        <f>_xll.SAPGetSourceInfo("DS_TURNOVER", "QueryLastRefreshedAt")</f>
        <v>45449.562204097223</v>
      </c>
      <c r="H6" s="84"/>
      <c r="I6" s="84"/>
    </row>
    <row r="7" spans="1:89" s="11" customFormat="1" ht="7.5" hidden="1" customHeight="1" outlineLevel="1" x14ac:dyDescent="0.3">
      <c r="A7" s="13"/>
      <c r="B7" s="12"/>
      <c r="C7" s="19"/>
      <c r="D7" s="12"/>
      <c r="E7" s="83"/>
      <c r="F7" s="10"/>
    </row>
    <row r="8" spans="1:89" ht="14.4" x14ac:dyDescent="0.2">
      <c r="A8" s="85" t="s">
        <v>3</v>
      </c>
      <c r="B8" s="86"/>
      <c r="C8" s="87" t="s">
        <v>4</v>
      </c>
      <c r="D8" s="86"/>
      <c r="E8" s="83"/>
      <c r="F8" s="39" t="s">
        <v>24</v>
      </c>
      <c r="G8" s="40" t="s">
        <v>24</v>
      </c>
      <c r="H8" s="40" t="s">
        <v>24</v>
      </c>
      <c r="I8" s="40" t="s">
        <v>24</v>
      </c>
      <c r="J8" s="40" t="s">
        <v>24</v>
      </c>
      <c r="K8" s="40" t="s">
        <v>24</v>
      </c>
      <c r="L8" s="40" t="s">
        <v>24</v>
      </c>
      <c r="M8" s="40" t="s">
        <v>24</v>
      </c>
      <c r="N8" s="41" t="s">
        <v>25</v>
      </c>
      <c r="O8" s="42" t="s">
        <v>27</v>
      </c>
      <c r="P8" s="66"/>
      <c r="Q8" s="66"/>
      <c r="R8" s="66"/>
      <c r="S8" s="66"/>
      <c r="T8" s="42" t="s">
        <v>28</v>
      </c>
      <c r="U8" s="66"/>
      <c r="V8" s="66"/>
      <c r="W8" s="66"/>
      <c r="X8" s="66"/>
      <c r="Y8" s="42" t="s">
        <v>51</v>
      </c>
      <c r="Z8" s="66"/>
      <c r="AA8" s="66"/>
      <c r="AB8" s="66"/>
      <c r="AC8" s="66"/>
      <c r="AD8" s="42" t="s">
        <v>52</v>
      </c>
      <c r="AE8" s="66"/>
      <c r="AF8" s="66"/>
      <c r="AG8" s="66"/>
      <c r="AH8" s="66"/>
      <c r="AI8" s="42" t="s">
        <v>53</v>
      </c>
      <c r="AJ8" s="66"/>
      <c r="AK8" s="66"/>
      <c r="AL8" s="66"/>
      <c r="AM8" s="66"/>
      <c r="AN8" s="42" t="s">
        <v>54</v>
      </c>
      <c r="AO8" s="66"/>
      <c r="AP8" s="66"/>
      <c r="AQ8" s="66"/>
      <c r="AR8" s="66"/>
      <c r="AS8" s="42" t="s">
        <v>55</v>
      </c>
      <c r="AT8" s="66"/>
      <c r="AU8" s="66"/>
      <c r="AV8" s="66"/>
      <c r="AW8" s="66"/>
      <c r="AX8" s="42" t="s">
        <v>56</v>
      </c>
      <c r="AY8" s="66"/>
      <c r="AZ8" s="66"/>
      <c r="BA8" s="66"/>
      <c r="BB8" s="66"/>
      <c r="BC8" s="42" t="s">
        <v>57</v>
      </c>
      <c r="BD8" s="66"/>
      <c r="BE8" s="66"/>
      <c r="BF8" s="66"/>
      <c r="BG8" s="66"/>
      <c r="BH8" s="42" t="s">
        <v>58</v>
      </c>
      <c r="BI8" s="66"/>
      <c r="BJ8" s="66"/>
      <c r="BK8" s="66"/>
      <c r="BL8" s="66"/>
      <c r="BM8" s="42" t="s">
        <v>109</v>
      </c>
      <c r="BN8" s="66"/>
      <c r="BO8" s="66"/>
      <c r="BP8" s="66"/>
      <c r="BQ8" s="66"/>
      <c r="BR8" s="42" t="s">
        <v>110</v>
      </c>
      <c r="BS8" s="66"/>
      <c r="BT8" s="66"/>
      <c r="BU8" s="66"/>
      <c r="BV8" s="66"/>
      <c r="BW8" s="42" t="s">
        <v>111</v>
      </c>
      <c r="BX8" s="66"/>
      <c r="BY8" s="66"/>
      <c r="BZ8" s="66"/>
      <c r="CA8" s="66"/>
      <c r="CB8" s="42" t="s">
        <v>112</v>
      </c>
      <c r="CC8" s="66"/>
      <c r="CD8" s="66"/>
      <c r="CE8" s="66"/>
      <c r="CF8" s="66"/>
      <c r="CG8" s="42" t="s">
        <v>113</v>
      </c>
      <c r="CH8" s="66"/>
      <c r="CI8" s="66"/>
      <c r="CJ8" s="66"/>
      <c r="CK8" s="67"/>
    </row>
    <row r="9" spans="1:89" ht="14.4" x14ac:dyDescent="0.2">
      <c r="A9" s="29" t="str">
        <f t="array" ref="A9:B11">_xll.SAPListOfVariables("ALL")</f>
        <v>Period.Year from-to</v>
      </c>
      <c r="B9" s="6" t="str">
        <v>January 2023 - June 2024</v>
      </c>
      <c r="C9" s="16" t="str">
        <f t="array" ref="C9:D13">_xll.SAPListOfEffectiveFilters("DS_TURNOVER")</f>
        <v>Delivery Location</v>
      </c>
      <c r="D9" s="2" t="str">
        <v>Gemeente Heusden; Gemeentehuis Drunen; Stadhuis en Bezoekerscentrum Heusden; Gemeentehuis Vlijmen; Gemeentewerf Drunen</v>
      </c>
      <c r="E9" s="83"/>
      <c r="F9" s="68" t="s">
        <v>24</v>
      </c>
      <c r="G9" s="69" t="s">
        <v>24</v>
      </c>
      <c r="H9" s="69" t="s">
        <v>24</v>
      </c>
      <c r="I9" s="69" t="s">
        <v>24</v>
      </c>
      <c r="J9" s="69" t="s">
        <v>24</v>
      </c>
      <c r="K9" s="69" t="s">
        <v>24</v>
      </c>
      <c r="L9" s="69" t="s">
        <v>24</v>
      </c>
      <c r="M9" s="69" t="s">
        <v>24</v>
      </c>
      <c r="N9" s="70" t="s">
        <v>24</v>
      </c>
      <c r="O9" s="50" t="s">
        <v>44</v>
      </c>
      <c r="P9" s="50" t="s">
        <v>45</v>
      </c>
      <c r="Q9" s="50" t="s">
        <v>46</v>
      </c>
      <c r="R9" s="50" t="s">
        <v>47</v>
      </c>
      <c r="S9" s="50" t="s">
        <v>48</v>
      </c>
      <c r="T9" s="50" t="s">
        <v>44</v>
      </c>
      <c r="U9" s="50" t="s">
        <v>45</v>
      </c>
      <c r="V9" s="50" t="s">
        <v>46</v>
      </c>
      <c r="W9" s="50" t="s">
        <v>47</v>
      </c>
      <c r="X9" s="50" t="s">
        <v>48</v>
      </c>
      <c r="Y9" s="50" t="s">
        <v>44</v>
      </c>
      <c r="Z9" s="50" t="s">
        <v>45</v>
      </c>
      <c r="AA9" s="50" t="s">
        <v>46</v>
      </c>
      <c r="AB9" s="50" t="s">
        <v>47</v>
      </c>
      <c r="AC9" s="50" t="s">
        <v>48</v>
      </c>
      <c r="AD9" s="50" t="s">
        <v>44</v>
      </c>
      <c r="AE9" s="50" t="s">
        <v>45</v>
      </c>
      <c r="AF9" s="50" t="s">
        <v>46</v>
      </c>
      <c r="AG9" s="50" t="s">
        <v>47</v>
      </c>
      <c r="AH9" s="50" t="s">
        <v>48</v>
      </c>
      <c r="AI9" s="50" t="s">
        <v>44</v>
      </c>
      <c r="AJ9" s="50" t="s">
        <v>45</v>
      </c>
      <c r="AK9" s="50" t="s">
        <v>46</v>
      </c>
      <c r="AL9" s="50" t="s">
        <v>47</v>
      </c>
      <c r="AM9" s="50" t="s">
        <v>48</v>
      </c>
      <c r="AN9" s="50" t="s">
        <v>44</v>
      </c>
      <c r="AO9" s="50" t="s">
        <v>45</v>
      </c>
      <c r="AP9" s="50" t="s">
        <v>46</v>
      </c>
      <c r="AQ9" s="50" t="s">
        <v>47</v>
      </c>
      <c r="AR9" s="50" t="s">
        <v>48</v>
      </c>
      <c r="AS9" s="50" t="s">
        <v>44</v>
      </c>
      <c r="AT9" s="50" t="s">
        <v>45</v>
      </c>
      <c r="AU9" s="50" t="s">
        <v>46</v>
      </c>
      <c r="AV9" s="50" t="s">
        <v>47</v>
      </c>
      <c r="AW9" s="50" t="s">
        <v>48</v>
      </c>
      <c r="AX9" s="50" t="s">
        <v>44</v>
      </c>
      <c r="AY9" s="50" t="s">
        <v>45</v>
      </c>
      <c r="AZ9" s="50" t="s">
        <v>46</v>
      </c>
      <c r="BA9" s="50" t="s">
        <v>47</v>
      </c>
      <c r="BB9" s="50" t="s">
        <v>48</v>
      </c>
      <c r="BC9" s="50" t="s">
        <v>44</v>
      </c>
      <c r="BD9" s="50" t="s">
        <v>45</v>
      </c>
      <c r="BE9" s="50" t="s">
        <v>46</v>
      </c>
      <c r="BF9" s="50" t="s">
        <v>47</v>
      </c>
      <c r="BG9" s="50" t="s">
        <v>48</v>
      </c>
      <c r="BH9" s="50" t="s">
        <v>44</v>
      </c>
      <c r="BI9" s="50" t="s">
        <v>45</v>
      </c>
      <c r="BJ9" s="50" t="s">
        <v>46</v>
      </c>
      <c r="BK9" s="50" t="s">
        <v>47</v>
      </c>
      <c r="BL9" s="50" t="s">
        <v>48</v>
      </c>
      <c r="BM9" s="50" t="s">
        <v>44</v>
      </c>
      <c r="BN9" s="50" t="s">
        <v>45</v>
      </c>
      <c r="BO9" s="50" t="s">
        <v>46</v>
      </c>
      <c r="BP9" s="50" t="s">
        <v>47</v>
      </c>
      <c r="BQ9" s="50" t="s">
        <v>48</v>
      </c>
      <c r="BR9" s="50" t="s">
        <v>44</v>
      </c>
      <c r="BS9" s="50" t="s">
        <v>45</v>
      </c>
      <c r="BT9" s="50" t="s">
        <v>46</v>
      </c>
      <c r="BU9" s="50" t="s">
        <v>47</v>
      </c>
      <c r="BV9" s="50" t="s">
        <v>48</v>
      </c>
      <c r="BW9" s="50" t="s">
        <v>44</v>
      </c>
      <c r="BX9" s="50" t="s">
        <v>45</v>
      </c>
      <c r="BY9" s="50" t="s">
        <v>46</v>
      </c>
      <c r="BZ9" s="50" t="s">
        <v>47</v>
      </c>
      <c r="CA9" s="50" t="s">
        <v>48</v>
      </c>
      <c r="CB9" s="50" t="s">
        <v>44</v>
      </c>
      <c r="CC9" s="50" t="s">
        <v>45</v>
      </c>
      <c r="CD9" s="50" t="s">
        <v>46</v>
      </c>
      <c r="CE9" s="50" t="s">
        <v>47</v>
      </c>
      <c r="CF9" s="50" t="s">
        <v>48</v>
      </c>
      <c r="CG9" s="50" t="s">
        <v>44</v>
      </c>
      <c r="CH9" s="50" t="s">
        <v>45</v>
      </c>
      <c r="CI9" s="50" t="s">
        <v>46</v>
      </c>
      <c r="CJ9" s="50" t="s">
        <v>47</v>
      </c>
      <c r="CK9" s="51" t="s">
        <v>48</v>
      </c>
    </row>
    <row r="10" spans="1:89" ht="14.4" x14ac:dyDescent="0.2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3"/>
      <c r="F10" s="44" t="s">
        <v>5</v>
      </c>
      <c r="G10" s="45" t="s">
        <v>6</v>
      </c>
      <c r="H10" s="45" t="s">
        <v>7</v>
      </c>
      <c r="I10" s="45" t="s">
        <v>8</v>
      </c>
      <c r="J10" s="45" t="s">
        <v>9</v>
      </c>
      <c r="K10" s="45" t="s">
        <v>10</v>
      </c>
      <c r="L10" s="45" t="s">
        <v>11</v>
      </c>
      <c r="M10" s="45" t="s">
        <v>49</v>
      </c>
      <c r="N10" s="46" t="s">
        <v>24</v>
      </c>
      <c r="O10" s="47" t="s">
        <v>50</v>
      </c>
      <c r="P10" s="47" t="s">
        <v>24</v>
      </c>
      <c r="Q10" s="47" t="s">
        <v>24</v>
      </c>
      <c r="R10" s="47" t="s">
        <v>24</v>
      </c>
      <c r="S10" s="47" t="s">
        <v>50</v>
      </c>
      <c r="T10" s="47" t="s">
        <v>50</v>
      </c>
      <c r="U10" s="47" t="s">
        <v>24</v>
      </c>
      <c r="V10" s="47" t="s">
        <v>24</v>
      </c>
      <c r="W10" s="47" t="s">
        <v>24</v>
      </c>
      <c r="X10" s="47" t="s">
        <v>50</v>
      </c>
      <c r="Y10" s="47" t="s">
        <v>50</v>
      </c>
      <c r="Z10" s="47" t="s">
        <v>24</v>
      </c>
      <c r="AA10" s="47" t="s">
        <v>24</v>
      </c>
      <c r="AB10" s="47" t="s">
        <v>24</v>
      </c>
      <c r="AC10" s="47" t="s">
        <v>50</v>
      </c>
      <c r="AD10" s="47" t="s">
        <v>50</v>
      </c>
      <c r="AE10" s="47" t="s">
        <v>24</v>
      </c>
      <c r="AF10" s="47" t="s">
        <v>24</v>
      </c>
      <c r="AG10" s="47" t="s">
        <v>24</v>
      </c>
      <c r="AH10" s="47" t="s">
        <v>50</v>
      </c>
      <c r="AI10" s="47" t="s">
        <v>50</v>
      </c>
      <c r="AJ10" s="47" t="s">
        <v>24</v>
      </c>
      <c r="AK10" s="47" t="s">
        <v>24</v>
      </c>
      <c r="AL10" s="47" t="s">
        <v>24</v>
      </c>
      <c r="AM10" s="47" t="s">
        <v>50</v>
      </c>
      <c r="AN10" s="47" t="s">
        <v>50</v>
      </c>
      <c r="AO10" s="47" t="s">
        <v>24</v>
      </c>
      <c r="AP10" s="47" t="s">
        <v>24</v>
      </c>
      <c r="AQ10" s="47" t="s">
        <v>24</v>
      </c>
      <c r="AR10" s="47" t="s">
        <v>50</v>
      </c>
      <c r="AS10" s="47" t="s">
        <v>50</v>
      </c>
      <c r="AT10" s="47" t="s">
        <v>24</v>
      </c>
      <c r="AU10" s="47" t="s">
        <v>24</v>
      </c>
      <c r="AV10" s="47" t="s">
        <v>24</v>
      </c>
      <c r="AW10" s="47" t="s">
        <v>50</v>
      </c>
      <c r="AX10" s="47" t="s">
        <v>50</v>
      </c>
      <c r="AY10" s="47" t="s">
        <v>24</v>
      </c>
      <c r="AZ10" s="47" t="s">
        <v>24</v>
      </c>
      <c r="BA10" s="47" t="s">
        <v>24</v>
      </c>
      <c r="BB10" s="47" t="s">
        <v>50</v>
      </c>
      <c r="BC10" s="47" t="s">
        <v>50</v>
      </c>
      <c r="BD10" s="47" t="s">
        <v>24</v>
      </c>
      <c r="BE10" s="47" t="s">
        <v>24</v>
      </c>
      <c r="BF10" s="47" t="s">
        <v>24</v>
      </c>
      <c r="BG10" s="47" t="s">
        <v>50</v>
      </c>
      <c r="BH10" s="47" t="s">
        <v>50</v>
      </c>
      <c r="BI10" s="47" t="s">
        <v>24</v>
      </c>
      <c r="BJ10" s="47" t="s">
        <v>24</v>
      </c>
      <c r="BK10" s="47" t="s">
        <v>24</v>
      </c>
      <c r="BL10" s="47" t="s">
        <v>50</v>
      </c>
      <c r="BM10" s="47" t="s">
        <v>50</v>
      </c>
      <c r="BN10" s="47" t="s">
        <v>24</v>
      </c>
      <c r="BO10" s="47" t="s">
        <v>24</v>
      </c>
      <c r="BP10" s="47" t="s">
        <v>24</v>
      </c>
      <c r="BQ10" s="47" t="s">
        <v>50</v>
      </c>
      <c r="BR10" s="47" t="s">
        <v>50</v>
      </c>
      <c r="BS10" s="47" t="s">
        <v>24</v>
      </c>
      <c r="BT10" s="47" t="s">
        <v>24</v>
      </c>
      <c r="BU10" s="47" t="s">
        <v>24</v>
      </c>
      <c r="BV10" s="47" t="s">
        <v>50</v>
      </c>
      <c r="BW10" s="47" t="s">
        <v>50</v>
      </c>
      <c r="BX10" s="47" t="s">
        <v>24</v>
      </c>
      <c r="BY10" s="47" t="s">
        <v>24</v>
      </c>
      <c r="BZ10" s="47" t="s">
        <v>24</v>
      </c>
      <c r="CA10" s="47" t="s">
        <v>50</v>
      </c>
      <c r="CB10" s="47" t="s">
        <v>50</v>
      </c>
      <c r="CC10" s="47" t="s">
        <v>24</v>
      </c>
      <c r="CD10" s="47" t="s">
        <v>24</v>
      </c>
      <c r="CE10" s="47" t="s">
        <v>24</v>
      </c>
      <c r="CF10" s="47" t="s">
        <v>50</v>
      </c>
      <c r="CG10" s="47" t="s">
        <v>50</v>
      </c>
      <c r="CH10" s="47" t="s">
        <v>24</v>
      </c>
      <c r="CI10" s="47" t="s">
        <v>24</v>
      </c>
      <c r="CJ10" s="47" t="s">
        <v>24</v>
      </c>
      <c r="CK10" s="48" t="s">
        <v>50</v>
      </c>
    </row>
    <row r="11" spans="1:89" ht="14.4" x14ac:dyDescent="0.2">
      <c r="A11" s="28" t="str">
        <v>Location</v>
      </c>
      <c r="B11" s="2" t="str">
        <v>LO1000606447; LO1000623681; LO1000623684; LO1000623687; LO1000623682</v>
      </c>
      <c r="C11" s="16" t="str">
        <v>Fiscal year/period</v>
      </c>
      <c r="D11" s="2" t="str">
        <v>001.2023 - 006.2024</v>
      </c>
      <c r="E11" s="83"/>
      <c r="F11" s="49" t="s">
        <v>115</v>
      </c>
      <c r="G11" s="50" t="s">
        <v>116</v>
      </c>
      <c r="H11" s="50" t="s">
        <v>117</v>
      </c>
      <c r="I11" s="50" t="s">
        <v>118</v>
      </c>
      <c r="J11" s="50" t="s">
        <v>61</v>
      </c>
      <c r="K11" s="50" t="s">
        <v>119</v>
      </c>
      <c r="L11" s="50" t="s">
        <v>120</v>
      </c>
      <c r="M11" s="50" t="s">
        <v>183</v>
      </c>
      <c r="N11" s="51" t="s">
        <v>184</v>
      </c>
      <c r="O11" s="31">
        <v>412.12</v>
      </c>
      <c r="P11" s="31"/>
      <c r="Q11" s="31"/>
      <c r="R11" s="31"/>
      <c r="S11" s="31">
        <v>412.12</v>
      </c>
      <c r="T11" s="31">
        <v>412.12</v>
      </c>
      <c r="U11" s="31"/>
      <c r="V11" s="31"/>
      <c r="W11" s="31"/>
      <c r="X11" s="31">
        <v>412.12</v>
      </c>
      <c r="Y11" s="31">
        <v>412.12</v>
      </c>
      <c r="Z11" s="31"/>
      <c r="AA11" s="31"/>
      <c r="AB11" s="31"/>
      <c r="AC11" s="31">
        <v>412.12</v>
      </c>
      <c r="AD11" s="31">
        <v>412.12</v>
      </c>
      <c r="AE11" s="31"/>
      <c r="AF11" s="31"/>
      <c r="AG11" s="31"/>
      <c r="AH11" s="31">
        <v>412.12</v>
      </c>
      <c r="AI11" s="31">
        <v>412.12</v>
      </c>
      <c r="AJ11" s="31"/>
      <c r="AK11" s="31"/>
      <c r="AL11" s="31"/>
      <c r="AM11" s="31">
        <v>412.12</v>
      </c>
      <c r="AN11" s="31">
        <v>412.12</v>
      </c>
      <c r="AO11" s="31"/>
      <c r="AP11" s="31"/>
      <c r="AQ11" s="31"/>
      <c r="AR11" s="31">
        <v>412.12</v>
      </c>
      <c r="AS11" s="31">
        <v>412.12</v>
      </c>
      <c r="AT11" s="31"/>
      <c r="AU11" s="31"/>
      <c r="AV11" s="31"/>
      <c r="AW11" s="31">
        <v>412.12</v>
      </c>
      <c r="AX11" s="31">
        <v>412.12</v>
      </c>
      <c r="AY11" s="31"/>
      <c r="AZ11" s="31"/>
      <c r="BA11" s="31"/>
      <c r="BB11" s="31">
        <v>412.12</v>
      </c>
      <c r="BC11" s="31">
        <v>412.12</v>
      </c>
      <c r="BD11" s="31"/>
      <c r="BE11" s="31"/>
      <c r="BF11" s="31"/>
      <c r="BG11" s="31">
        <v>412.12</v>
      </c>
      <c r="BH11" s="31">
        <v>412.12</v>
      </c>
      <c r="BI11" s="31"/>
      <c r="BJ11" s="31"/>
      <c r="BK11" s="31"/>
      <c r="BL11" s="31">
        <v>412.12</v>
      </c>
      <c r="BM11" s="31">
        <v>412.12</v>
      </c>
      <c r="BN11" s="31"/>
      <c r="BO11" s="31"/>
      <c r="BP11" s="31"/>
      <c r="BQ11" s="31">
        <v>412.12</v>
      </c>
      <c r="BR11" s="31">
        <v>412.91</v>
      </c>
      <c r="BS11" s="31"/>
      <c r="BT11" s="31"/>
      <c r="BU11" s="31"/>
      <c r="BV11" s="31">
        <v>412.91</v>
      </c>
      <c r="BW11" s="31">
        <v>412.91</v>
      </c>
      <c r="BX11" s="31"/>
      <c r="BY11" s="31"/>
      <c r="BZ11" s="31"/>
      <c r="CA11" s="31">
        <v>412.91</v>
      </c>
      <c r="CB11" s="31">
        <v>412.91</v>
      </c>
      <c r="CC11" s="31"/>
      <c r="CD11" s="31"/>
      <c r="CE11" s="31"/>
      <c r="CF11" s="31">
        <v>412.91</v>
      </c>
      <c r="CG11" s="31">
        <v>412.91</v>
      </c>
      <c r="CH11" s="31"/>
      <c r="CI11" s="31"/>
      <c r="CJ11" s="31"/>
      <c r="CK11" s="36">
        <v>412.91</v>
      </c>
    </row>
    <row r="12" spans="1:89" ht="14.4" x14ac:dyDescent="0.2">
      <c r="A12" s="29"/>
      <c r="B12" s="6"/>
      <c r="C12" s="15" t="str">
        <v>Invoice Proforma (Y/N)</v>
      </c>
      <c r="D12" s="6" t="str">
        <v>No</v>
      </c>
      <c r="E12" s="83"/>
      <c r="F12" s="34"/>
      <c r="G12" s="50" t="s">
        <v>147</v>
      </c>
      <c r="H12" s="50" t="s">
        <v>148</v>
      </c>
      <c r="I12" s="50" t="s">
        <v>149</v>
      </c>
      <c r="J12" s="50" t="s">
        <v>61</v>
      </c>
      <c r="K12" s="50" t="s">
        <v>150</v>
      </c>
      <c r="L12" s="50" t="s">
        <v>151</v>
      </c>
      <c r="M12" s="50" t="s">
        <v>183</v>
      </c>
      <c r="N12" s="51" t="s">
        <v>184</v>
      </c>
      <c r="O12" s="31">
        <v>275.64999999999998</v>
      </c>
      <c r="P12" s="31"/>
      <c r="Q12" s="31"/>
      <c r="R12" s="31"/>
      <c r="S12" s="31">
        <v>275.64999999999998</v>
      </c>
      <c r="T12" s="31">
        <v>275.64999999999998</v>
      </c>
      <c r="U12" s="31"/>
      <c r="V12" s="31"/>
      <c r="W12" s="31"/>
      <c r="X12" s="31">
        <v>275.64999999999998</v>
      </c>
      <c r="Y12" s="31">
        <v>275.64999999999998</v>
      </c>
      <c r="Z12" s="31"/>
      <c r="AA12" s="31"/>
      <c r="AB12" s="31"/>
      <c r="AC12" s="31">
        <v>275.64999999999998</v>
      </c>
      <c r="AD12" s="31">
        <v>275.64999999999998</v>
      </c>
      <c r="AE12" s="31"/>
      <c r="AF12" s="31"/>
      <c r="AG12" s="31"/>
      <c r="AH12" s="31">
        <v>275.64999999999998</v>
      </c>
      <c r="AI12" s="31">
        <v>275.64999999999998</v>
      </c>
      <c r="AJ12" s="31"/>
      <c r="AK12" s="31"/>
      <c r="AL12" s="31"/>
      <c r="AM12" s="31">
        <v>275.64999999999998</v>
      </c>
      <c r="AN12" s="31">
        <v>275.64999999999998</v>
      </c>
      <c r="AO12" s="31"/>
      <c r="AP12" s="31"/>
      <c r="AQ12" s="31"/>
      <c r="AR12" s="31">
        <v>275.64999999999998</v>
      </c>
      <c r="AS12" s="31">
        <v>275.64999999999998</v>
      </c>
      <c r="AT12" s="31"/>
      <c r="AU12" s="31"/>
      <c r="AV12" s="31"/>
      <c r="AW12" s="31">
        <v>275.64999999999998</v>
      </c>
      <c r="AX12" s="31">
        <v>275.64999999999998</v>
      </c>
      <c r="AY12" s="31"/>
      <c r="AZ12" s="31"/>
      <c r="BA12" s="31"/>
      <c r="BB12" s="31">
        <v>275.64999999999998</v>
      </c>
      <c r="BC12" s="31">
        <v>275.64999999999998</v>
      </c>
      <c r="BD12" s="31"/>
      <c r="BE12" s="31"/>
      <c r="BF12" s="31"/>
      <c r="BG12" s="31">
        <v>275.64999999999998</v>
      </c>
      <c r="BH12" s="31">
        <v>275.64999999999998</v>
      </c>
      <c r="BI12" s="31"/>
      <c r="BJ12" s="31"/>
      <c r="BK12" s="31"/>
      <c r="BL12" s="31">
        <v>275.64999999999998</v>
      </c>
      <c r="BM12" s="31">
        <v>275.64999999999998</v>
      </c>
      <c r="BN12" s="31"/>
      <c r="BO12" s="31"/>
      <c r="BP12" s="31"/>
      <c r="BQ12" s="31">
        <v>275.64999999999998</v>
      </c>
      <c r="BR12" s="31">
        <v>276.22000000000003</v>
      </c>
      <c r="BS12" s="31"/>
      <c r="BT12" s="31"/>
      <c r="BU12" s="31"/>
      <c r="BV12" s="31">
        <v>276.22000000000003</v>
      </c>
      <c r="BW12" s="31">
        <v>276.22000000000003</v>
      </c>
      <c r="BX12" s="31"/>
      <c r="BY12" s="31"/>
      <c r="BZ12" s="31"/>
      <c r="CA12" s="31">
        <v>276.22000000000003</v>
      </c>
      <c r="CB12" s="31">
        <v>276.22000000000003</v>
      </c>
      <c r="CC12" s="31"/>
      <c r="CD12" s="31"/>
      <c r="CE12" s="31"/>
      <c r="CF12" s="31">
        <v>276.22000000000003</v>
      </c>
      <c r="CG12" s="31">
        <v>276.22000000000003</v>
      </c>
      <c r="CH12" s="31"/>
      <c r="CI12" s="31"/>
      <c r="CJ12" s="31"/>
      <c r="CK12" s="36">
        <v>276.22000000000003</v>
      </c>
    </row>
    <row r="13" spans="1:89" ht="14.4" x14ac:dyDescent="0.2">
      <c r="C13" s="15" t="str">
        <v>Legal Entity</v>
      </c>
      <c r="D13" s="6" t="str">
        <v>822</v>
      </c>
      <c r="E13" s="83"/>
      <c r="F13" s="34"/>
      <c r="G13" s="50" t="s">
        <v>162</v>
      </c>
      <c r="H13" s="50" t="s">
        <v>163</v>
      </c>
      <c r="I13" s="50" t="s">
        <v>164</v>
      </c>
      <c r="J13" s="50" t="s">
        <v>61</v>
      </c>
      <c r="K13" s="50" t="s">
        <v>165</v>
      </c>
      <c r="L13" s="50" t="s">
        <v>166</v>
      </c>
      <c r="M13" s="50" t="s">
        <v>183</v>
      </c>
      <c r="N13" s="51" t="s">
        <v>184</v>
      </c>
      <c r="O13" s="31">
        <v>556.4</v>
      </c>
      <c r="P13" s="31"/>
      <c r="Q13" s="31"/>
      <c r="R13" s="31"/>
      <c r="S13" s="31">
        <v>556.4</v>
      </c>
      <c r="T13" s="31">
        <v>556.4</v>
      </c>
      <c r="U13" s="31"/>
      <c r="V13" s="31"/>
      <c r="W13" s="31"/>
      <c r="X13" s="31">
        <v>556.4</v>
      </c>
      <c r="Y13" s="31">
        <v>556.4</v>
      </c>
      <c r="Z13" s="31"/>
      <c r="AA13" s="31"/>
      <c r="AB13" s="31"/>
      <c r="AC13" s="31">
        <v>556.4</v>
      </c>
      <c r="AD13" s="31">
        <v>521.38</v>
      </c>
      <c r="AE13" s="31"/>
      <c r="AF13" s="31"/>
      <c r="AG13" s="31"/>
      <c r="AH13" s="31">
        <v>521.38</v>
      </c>
      <c r="AI13" s="31">
        <v>538.89</v>
      </c>
      <c r="AJ13" s="31"/>
      <c r="AK13" s="31"/>
      <c r="AL13" s="31"/>
      <c r="AM13" s="31">
        <v>538.89</v>
      </c>
      <c r="AN13" s="31">
        <v>538.89</v>
      </c>
      <c r="AO13" s="31"/>
      <c r="AP13" s="31"/>
      <c r="AQ13" s="31"/>
      <c r="AR13" s="31">
        <v>538.89</v>
      </c>
      <c r="AS13" s="31">
        <v>538.89</v>
      </c>
      <c r="AT13" s="31"/>
      <c r="AU13" s="31"/>
      <c r="AV13" s="31"/>
      <c r="AW13" s="31">
        <v>538.89</v>
      </c>
      <c r="AX13" s="31">
        <v>538.89</v>
      </c>
      <c r="AY13" s="31"/>
      <c r="AZ13" s="31"/>
      <c r="BA13" s="31"/>
      <c r="BB13" s="31">
        <v>538.89</v>
      </c>
      <c r="BC13" s="31">
        <v>538.89</v>
      </c>
      <c r="BD13" s="31"/>
      <c r="BE13" s="31"/>
      <c r="BF13" s="31"/>
      <c r="BG13" s="31">
        <v>538.89</v>
      </c>
      <c r="BH13" s="31">
        <v>538.89</v>
      </c>
      <c r="BI13" s="31"/>
      <c r="BJ13" s="31"/>
      <c r="BK13" s="31"/>
      <c r="BL13" s="31">
        <v>538.89</v>
      </c>
      <c r="BM13" s="31">
        <v>538.89</v>
      </c>
      <c r="BN13" s="31"/>
      <c r="BO13" s="31"/>
      <c r="BP13" s="31"/>
      <c r="BQ13" s="31">
        <v>538.89</v>
      </c>
      <c r="BR13" s="31">
        <v>539.92999999999995</v>
      </c>
      <c r="BS13" s="31"/>
      <c r="BT13" s="31"/>
      <c r="BU13" s="31"/>
      <c r="BV13" s="31">
        <v>539.92999999999995</v>
      </c>
      <c r="BW13" s="31">
        <v>539.92999999999995</v>
      </c>
      <c r="BX13" s="31"/>
      <c r="BY13" s="31"/>
      <c r="BZ13" s="31"/>
      <c r="CA13" s="31">
        <v>539.92999999999995</v>
      </c>
      <c r="CB13" s="31">
        <v>539.92999999999995</v>
      </c>
      <c r="CC13" s="31"/>
      <c r="CD13" s="31"/>
      <c r="CE13" s="31"/>
      <c r="CF13" s="31">
        <v>539.92999999999995</v>
      </c>
      <c r="CG13" s="31">
        <v>539.92999999999995</v>
      </c>
      <c r="CH13" s="31"/>
      <c r="CI13" s="31"/>
      <c r="CJ13" s="31"/>
      <c r="CK13" s="36">
        <v>539.92999999999995</v>
      </c>
    </row>
    <row r="14" spans="1:89" ht="14.4" x14ac:dyDescent="0.2">
      <c r="A14" s="29"/>
      <c r="B14" s="6"/>
      <c r="C14" s="15"/>
      <c r="D14" s="6"/>
      <c r="E14" s="27"/>
      <c r="F14" s="35"/>
      <c r="G14" s="52" t="s">
        <v>170</v>
      </c>
      <c r="H14" s="52" t="s">
        <v>171</v>
      </c>
      <c r="I14" s="52" t="s">
        <v>172</v>
      </c>
      <c r="J14" s="52" t="s">
        <v>61</v>
      </c>
      <c r="K14" s="52" t="s">
        <v>173</v>
      </c>
      <c r="L14" s="52" t="s">
        <v>120</v>
      </c>
      <c r="M14" s="52" t="s">
        <v>183</v>
      </c>
      <c r="N14" s="53" t="s">
        <v>184</v>
      </c>
      <c r="O14" s="33">
        <v>528.49</v>
      </c>
      <c r="P14" s="33"/>
      <c r="Q14" s="33"/>
      <c r="R14" s="33"/>
      <c r="S14" s="33">
        <v>528.49</v>
      </c>
      <c r="T14" s="33">
        <v>528.49</v>
      </c>
      <c r="U14" s="33"/>
      <c r="V14" s="33"/>
      <c r="W14" s="33"/>
      <c r="X14" s="33">
        <v>528.49</v>
      </c>
      <c r="Y14" s="33">
        <v>528.49</v>
      </c>
      <c r="Z14" s="33"/>
      <c r="AA14" s="33"/>
      <c r="AB14" s="33"/>
      <c r="AC14" s="33">
        <v>528.49</v>
      </c>
      <c r="AD14" s="33">
        <v>528.49</v>
      </c>
      <c r="AE14" s="33"/>
      <c r="AF14" s="33"/>
      <c r="AG14" s="33"/>
      <c r="AH14" s="33">
        <v>528.49</v>
      </c>
      <c r="AI14" s="33">
        <v>528.49</v>
      </c>
      <c r="AJ14" s="33"/>
      <c r="AK14" s="33"/>
      <c r="AL14" s="33"/>
      <c r="AM14" s="33">
        <v>528.49</v>
      </c>
      <c r="AN14" s="33">
        <v>528.49</v>
      </c>
      <c r="AO14" s="33"/>
      <c r="AP14" s="33"/>
      <c r="AQ14" s="33"/>
      <c r="AR14" s="33">
        <v>528.49</v>
      </c>
      <c r="AS14" s="33">
        <v>528.49</v>
      </c>
      <c r="AT14" s="33"/>
      <c r="AU14" s="33"/>
      <c r="AV14" s="33"/>
      <c r="AW14" s="33">
        <v>528.49</v>
      </c>
      <c r="AX14" s="33">
        <v>528.49</v>
      </c>
      <c r="AY14" s="33"/>
      <c r="AZ14" s="33"/>
      <c r="BA14" s="33"/>
      <c r="BB14" s="33">
        <v>528.49</v>
      </c>
      <c r="BC14" s="33">
        <v>528.49</v>
      </c>
      <c r="BD14" s="33"/>
      <c r="BE14" s="33"/>
      <c r="BF14" s="33"/>
      <c r="BG14" s="33">
        <v>528.49</v>
      </c>
      <c r="BH14" s="33">
        <v>528.49</v>
      </c>
      <c r="BI14" s="33"/>
      <c r="BJ14" s="33"/>
      <c r="BK14" s="33"/>
      <c r="BL14" s="33">
        <v>528.49</v>
      </c>
      <c r="BM14" s="33">
        <v>528.49</v>
      </c>
      <c r="BN14" s="33"/>
      <c r="BO14" s="33"/>
      <c r="BP14" s="33"/>
      <c r="BQ14" s="33">
        <v>528.49</v>
      </c>
      <c r="BR14" s="33">
        <v>529.52</v>
      </c>
      <c r="BS14" s="33"/>
      <c r="BT14" s="33"/>
      <c r="BU14" s="33"/>
      <c r="BV14" s="33">
        <v>529.52</v>
      </c>
      <c r="BW14" s="33">
        <v>529.52</v>
      </c>
      <c r="BX14" s="33"/>
      <c r="BY14" s="33"/>
      <c r="BZ14" s="33"/>
      <c r="CA14" s="33">
        <v>529.52</v>
      </c>
      <c r="CB14" s="33">
        <v>529.52</v>
      </c>
      <c r="CC14" s="33"/>
      <c r="CD14" s="33"/>
      <c r="CE14" s="33"/>
      <c r="CF14" s="33">
        <v>529.52</v>
      </c>
      <c r="CG14" s="33">
        <v>529.52</v>
      </c>
      <c r="CH14" s="33"/>
      <c r="CI14" s="33"/>
      <c r="CJ14" s="33"/>
      <c r="CK14" s="37">
        <v>529.52</v>
      </c>
    </row>
    <row r="15" spans="1:89" ht="14.4" x14ac:dyDescent="0.3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89" ht="14.4" x14ac:dyDescent="0.3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ht="14.4" x14ac:dyDescent="0.3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ht="14.4" x14ac:dyDescent="0.3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ht="14.4" x14ac:dyDescent="0.3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ht="14.4" x14ac:dyDescent="0.3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ht="14.4" x14ac:dyDescent="0.3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ht="14.4" x14ac:dyDescent="0.3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ht="14.4" x14ac:dyDescent="0.3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ht="14.4" x14ac:dyDescent="0.3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50" ht="14.4" x14ac:dyDescent="0.3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50" ht="14.4" x14ac:dyDescent="0.3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50" ht="14.4" x14ac:dyDescent="0.3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50" ht="14.4" x14ac:dyDescent="0.3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ht="14.4" x14ac:dyDescent="0.3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ht="14.4" x14ac:dyDescent="0.3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ht="14.4" x14ac:dyDescent="0.3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ht="14.4" x14ac:dyDescent="0.3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ht="14.4" x14ac:dyDescent="0.3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ht="14.4" x14ac:dyDescent="0.3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ht="14.4" x14ac:dyDescent="0.3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ht="14.4" x14ac:dyDescent="0.3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ht="14.4" x14ac:dyDescent="0.3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ht="14.4" x14ac:dyDescent="0.3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ht="14.4" x14ac:dyDescent="0.3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ht="14.4" x14ac:dyDescent="0.3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ht="14.4" x14ac:dyDescent="0.3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ht="14.4" x14ac:dyDescent="0.3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ht="14.4" x14ac:dyDescent="0.3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ht="14.4" x14ac:dyDescent="0.3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ht="14.4" x14ac:dyDescent="0.3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ht="14.4" x14ac:dyDescent="0.3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ht="14.4" x14ac:dyDescent="0.3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ht="14.4" x14ac:dyDescent="0.3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ht="14.4" x14ac:dyDescent="0.3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ht="14.4" x14ac:dyDescent="0.3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ht="14.4" x14ac:dyDescent="0.3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ht="14.4" x14ac:dyDescent="0.3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ht="14.4" x14ac:dyDescent="0.3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ht="14.4" x14ac:dyDescent="0.3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ht="14.4" x14ac:dyDescent="0.3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ht="14.4" x14ac:dyDescent="0.3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ht="14.4" x14ac:dyDescent="0.3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ht="14.4" x14ac:dyDescent="0.3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ht="14.4" x14ac:dyDescent="0.3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ht="14.4" x14ac:dyDescent="0.3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ht="14.4" x14ac:dyDescent="0.3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ht="14.4" x14ac:dyDescent="0.3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ht="14.4" x14ac:dyDescent="0.3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ht="14.4" x14ac:dyDescent="0.3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ht="14.4" x14ac:dyDescent="0.3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ht="14.4" x14ac:dyDescent="0.3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ht="14.4" x14ac:dyDescent="0.3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ht="14.4" x14ac:dyDescent="0.3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ht="14.4" x14ac:dyDescent="0.3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ht="14.4" x14ac:dyDescent="0.3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ht="14.4" x14ac:dyDescent="0.3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ht="14.4" x14ac:dyDescent="0.3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ht="14.4" x14ac:dyDescent="0.3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ht="14.4" x14ac:dyDescent="0.3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ht="14.4" x14ac:dyDescent="0.3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ht="14.4" x14ac:dyDescent="0.3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ht="14.4" x14ac:dyDescent="0.3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ht="14.4" x14ac:dyDescent="0.3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ht="14.4" x14ac:dyDescent="0.3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ht="14.4" x14ac:dyDescent="0.3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ht="14.4" x14ac:dyDescent="0.3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ht="14.4" x14ac:dyDescent="0.3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ht="14.4" x14ac:dyDescent="0.3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ht="14.4" x14ac:dyDescent="0.3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ht="14.4" x14ac:dyDescent="0.3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ht="14.4" x14ac:dyDescent="0.3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ht="14.4" x14ac:dyDescent="0.3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ht="14.4" x14ac:dyDescent="0.3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ht="14.4" x14ac:dyDescent="0.3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ht="14.4" x14ac:dyDescent="0.3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ht="14.4" x14ac:dyDescent="0.3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ht="14.4" x14ac:dyDescent="0.3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ht="14.4" x14ac:dyDescent="0.3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ht="14.4" x14ac:dyDescent="0.3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ht="14.4" x14ac:dyDescent="0.3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ht="14.4" x14ac:dyDescent="0.3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ht="14.4" x14ac:dyDescent="0.3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ht="14.4" x14ac:dyDescent="0.3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ht="14.4" x14ac:dyDescent="0.3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ht="14.4" x14ac:dyDescent="0.3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ht="14.4" x14ac:dyDescent="0.3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ht="14.4" x14ac:dyDescent="0.3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ht="14.4" x14ac:dyDescent="0.3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ht="14.4" x14ac:dyDescent="0.3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ht="14.4" x14ac:dyDescent="0.3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ht="14.4" x14ac:dyDescent="0.3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ht="14.4" x14ac:dyDescent="0.3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ht="14.4" x14ac:dyDescent="0.3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ht="14.4" x14ac:dyDescent="0.3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ht="14.4" x14ac:dyDescent="0.3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ht="14.4" x14ac:dyDescent="0.3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ht="14.4" x14ac:dyDescent="0.3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ht="14.4" x14ac:dyDescent="0.3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ht="14.4" x14ac:dyDescent="0.3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ht="14.4" x14ac:dyDescent="0.3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ht="14.4" x14ac:dyDescent="0.3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ht="14.4" x14ac:dyDescent="0.3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ht="14.4" x14ac:dyDescent="0.3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ht="14.4" x14ac:dyDescent="0.3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ht="14.4" x14ac:dyDescent="0.3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ht="14.4" x14ac:dyDescent="0.3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ht="14.4" x14ac:dyDescent="0.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ht="14.4" x14ac:dyDescent="0.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ht="14.4" x14ac:dyDescent="0.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ht="14.4" x14ac:dyDescent="0.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ht="14.4" x14ac:dyDescent="0.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ht="14.4" x14ac:dyDescent="0.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ht="14.4" x14ac:dyDescent="0.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ht="14.4" x14ac:dyDescent="0.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ht="14.4" x14ac:dyDescent="0.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ht="14.4" x14ac:dyDescent="0.3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ht="14.4" x14ac:dyDescent="0.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ht="14.4" x14ac:dyDescent="0.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ht="14.4" x14ac:dyDescent="0.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ht="14.4" x14ac:dyDescent="0.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ht="14.4" x14ac:dyDescent="0.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ht="14.4" x14ac:dyDescent="0.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ht="14.4" x14ac:dyDescent="0.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ht="14.4" x14ac:dyDescent="0.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ht="14.4" x14ac:dyDescent="0.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ht="14.4" x14ac:dyDescent="0.3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ht="14.4" x14ac:dyDescent="0.3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ht="14.4" x14ac:dyDescent="0.3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ht="14.4" x14ac:dyDescent="0.3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ht="14.4" x14ac:dyDescent="0.3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ht="14.4" x14ac:dyDescent="0.3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ht="14.4" x14ac:dyDescent="0.3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ht="14.4" x14ac:dyDescent="0.3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ht="14.4" x14ac:dyDescent="0.3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ht="14.4" x14ac:dyDescent="0.3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ht="14.4" x14ac:dyDescent="0.3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ht="14.4" x14ac:dyDescent="0.3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ht="14.4" x14ac:dyDescent="0.3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ht="14.4" x14ac:dyDescent="0.3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ht="14.4" x14ac:dyDescent="0.3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ht="14.4" x14ac:dyDescent="0.3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ht="14.4" x14ac:dyDescent="0.3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ht="14.4" x14ac:dyDescent="0.3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ht="14.4" x14ac:dyDescent="0.3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ht="14.4" x14ac:dyDescent="0.3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ht="14.4" x14ac:dyDescent="0.3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ht="14.4" x14ac:dyDescent="0.3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ht="14.4" x14ac:dyDescent="0.3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ht="14.4" x14ac:dyDescent="0.3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ht="14.4" x14ac:dyDescent="0.3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ht="14.4" x14ac:dyDescent="0.3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ht="14.4" x14ac:dyDescent="0.3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ht="14.4" x14ac:dyDescent="0.3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ht="14.4" x14ac:dyDescent="0.3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ht="14.4" x14ac:dyDescent="0.3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ht="14.4" x14ac:dyDescent="0.3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ht="14.4" x14ac:dyDescent="0.3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ht="14.4" x14ac:dyDescent="0.3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ht="14.4" x14ac:dyDescent="0.3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ht="14.4" x14ac:dyDescent="0.3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ht="14.4" x14ac:dyDescent="0.3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ht="14.4" x14ac:dyDescent="0.3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ht="14.4" x14ac:dyDescent="0.3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ht="14.4" x14ac:dyDescent="0.3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ht="14.4" x14ac:dyDescent="0.3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ht="14.4" x14ac:dyDescent="0.3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ht="14.4" x14ac:dyDescent="0.3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ht="14.4" x14ac:dyDescent="0.3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ht="14.4" x14ac:dyDescent="0.3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ht="14.4" x14ac:dyDescent="0.3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ht="14.4" x14ac:dyDescent="0.3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ht="14.4" x14ac:dyDescent="0.3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ht="14.4" x14ac:dyDescent="0.3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ht="14.4" x14ac:dyDescent="0.3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ht="14.4" x14ac:dyDescent="0.3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ht="14.4" x14ac:dyDescent="0.3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ht="14.4" x14ac:dyDescent="0.3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ht="14.4" x14ac:dyDescent="0.3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ht="14.4" x14ac:dyDescent="0.3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ht="14.4" x14ac:dyDescent="0.3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ht="14.4" x14ac:dyDescent="0.3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ht="14.4" x14ac:dyDescent="0.3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ht="14.4" x14ac:dyDescent="0.3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ht="14.4" x14ac:dyDescent="0.3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ht="14.4" x14ac:dyDescent="0.3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ht="14.4" x14ac:dyDescent="0.3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ht="14.4" x14ac:dyDescent="0.3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ht="14.4" x14ac:dyDescent="0.3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ht="14.4" x14ac:dyDescent="0.3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ht="14.4" x14ac:dyDescent="0.3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ht="14.4" x14ac:dyDescent="0.3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ht="14.4" x14ac:dyDescent="0.3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ht="14.4" x14ac:dyDescent="0.3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ht="14.4" x14ac:dyDescent="0.3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ht="14.4" x14ac:dyDescent="0.3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ht="14.4" x14ac:dyDescent="0.3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ht="14.4" x14ac:dyDescent="0.3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ht="14.4" x14ac:dyDescent="0.3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ht="14.4" x14ac:dyDescent="0.3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ht="14.4" x14ac:dyDescent="0.3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ht="14.4" x14ac:dyDescent="0.3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ht="14.4" x14ac:dyDescent="0.3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ht="14.4" x14ac:dyDescent="0.3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ht="14.4" x14ac:dyDescent="0.3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ht="14.4" x14ac:dyDescent="0.3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ht="14.4" x14ac:dyDescent="0.3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ht="14.4" x14ac:dyDescent="0.3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ht="14.4" x14ac:dyDescent="0.3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ht="14.4" x14ac:dyDescent="0.3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ht="14.4" x14ac:dyDescent="0.3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ht="14.4" x14ac:dyDescent="0.3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ht="14.4" x14ac:dyDescent="0.3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ht="14.4" x14ac:dyDescent="0.3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ht="14.4" x14ac:dyDescent="0.3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ht="14.4" x14ac:dyDescent="0.3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ht="14.4" x14ac:dyDescent="0.3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ht="14.4" x14ac:dyDescent="0.3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ht="14.4" x14ac:dyDescent="0.3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ht="14.4" x14ac:dyDescent="0.3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ht="14.4" x14ac:dyDescent="0.3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ht="14.4" x14ac:dyDescent="0.3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ht="14.4" x14ac:dyDescent="0.3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ht="14.4" x14ac:dyDescent="0.3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ht="14.4" x14ac:dyDescent="0.3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ht="14.4" x14ac:dyDescent="0.3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ht="14.4" x14ac:dyDescent="0.3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ht="14.4" x14ac:dyDescent="0.3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ht="14.4" x14ac:dyDescent="0.3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ht="14.4" x14ac:dyDescent="0.3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ht="14.4" x14ac:dyDescent="0.3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ht="14.4" x14ac:dyDescent="0.3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ht="14.4" x14ac:dyDescent="0.3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ht="14.4" x14ac:dyDescent="0.3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ht="14.4" x14ac:dyDescent="0.3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ht="14.4" x14ac:dyDescent="0.3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ht="14.4" x14ac:dyDescent="0.3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ht="14.4" x14ac:dyDescent="0.3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ht="14.4" x14ac:dyDescent="0.3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ht="14.4" x14ac:dyDescent="0.3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ht="14.4" x14ac:dyDescent="0.3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ht="14.4" x14ac:dyDescent="0.3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ht="14.4" x14ac:dyDescent="0.3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ht="14.4" x14ac:dyDescent="0.3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ht="14.4" x14ac:dyDescent="0.3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ht="14.4" x14ac:dyDescent="0.3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ht="14.4" x14ac:dyDescent="0.3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ht="14.4" x14ac:dyDescent="0.3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ht="14.4" x14ac:dyDescent="0.3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ht="14.4" x14ac:dyDescent="0.3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ht="14.4" x14ac:dyDescent="0.3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ht="14.4" x14ac:dyDescent="0.3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ht="14.4" x14ac:dyDescent="0.3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ht="14.4" x14ac:dyDescent="0.3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ht="14.4" x14ac:dyDescent="0.3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ht="14.4" x14ac:dyDescent="0.3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ht="14.4" x14ac:dyDescent="0.3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ht="14.4" x14ac:dyDescent="0.3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ht="14.4" x14ac:dyDescent="0.3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ht="14.4" x14ac:dyDescent="0.3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ht="14.4" x14ac:dyDescent="0.3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ht="14.4" x14ac:dyDescent="0.3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ht="14.4" x14ac:dyDescent="0.3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ht="14.4" x14ac:dyDescent="0.3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ht="14.4" x14ac:dyDescent="0.3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ht="14.4" x14ac:dyDescent="0.3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ht="14.4" x14ac:dyDescent="0.3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ht="14.4" x14ac:dyDescent="0.3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ht="14.4" x14ac:dyDescent="0.3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ht="14.4" x14ac:dyDescent="0.3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ht="14.4" x14ac:dyDescent="0.3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ht="14.4" x14ac:dyDescent="0.3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ht="14.4" x14ac:dyDescent="0.3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ht="14.4" x14ac:dyDescent="0.3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ht="14.4" x14ac:dyDescent="0.3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ht="14.4" x14ac:dyDescent="0.3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ht="14.4" x14ac:dyDescent="0.3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ht="14.4" x14ac:dyDescent="0.3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ht="14.4" x14ac:dyDescent="0.3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ht="14.4" x14ac:dyDescent="0.3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ht="14.4" x14ac:dyDescent="0.3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ht="14.4" x14ac:dyDescent="0.3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ht="14.4" x14ac:dyDescent="0.3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ht="14.4" x14ac:dyDescent="0.3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ht="14.4" x14ac:dyDescent="0.3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ht="14.4" x14ac:dyDescent="0.3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ht="14.4" x14ac:dyDescent="0.3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ht="14.4" x14ac:dyDescent="0.3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ht="14.4" x14ac:dyDescent="0.3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ht="14.4" x14ac:dyDescent="0.3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ht="14.4" x14ac:dyDescent="0.3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ht="14.4" x14ac:dyDescent="0.3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ht="14.4" x14ac:dyDescent="0.3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ht="14.4" x14ac:dyDescent="0.3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ht="14.4" x14ac:dyDescent="0.3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ht="14.4" x14ac:dyDescent="0.3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ht="14.4" x14ac:dyDescent="0.3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ht="14.4" x14ac:dyDescent="0.3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ht="14.4" x14ac:dyDescent="0.3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ht="14.4" x14ac:dyDescent="0.3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ht="14.4" x14ac:dyDescent="0.3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ht="14.4" x14ac:dyDescent="0.3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ht="14.4" x14ac:dyDescent="0.3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ht="14.4" x14ac:dyDescent="0.3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ht="14.4" x14ac:dyDescent="0.3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ht="14.4" x14ac:dyDescent="0.3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ht="14.4" x14ac:dyDescent="0.3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ht="14.4" x14ac:dyDescent="0.3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ht="14.4" x14ac:dyDescent="0.3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ht="14.4" x14ac:dyDescent="0.3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ht="14.4" x14ac:dyDescent="0.3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ht="14.4" x14ac:dyDescent="0.3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ht="14.4" x14ac:dyDescent="0.3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ht="14.4" x14ac:dyDescent="0.3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ht="14.4" x14ac:dyDescent="0.3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ht="14.4" x14ac:dyDescent="0.3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ht="14.4" x14ac:dyDescent="0.3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ht="14.4" x14ac:dyDescent="0.3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ht="14.4" x14ac:dyDescent="0.3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ht="14.4" x14ac:dyDescent="0.3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ht="14.4" x14ac:dyDescent="0.3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ht="14.4" x14ac:dyDescent="0.3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ht="14.4" x14ac:dyDescent="0.3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ht="14.4" x14ac:dyDescent="0.3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ht="14.4" x14ac:dyDescent="0.3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ht="14.4" x14ac:dyDescent="0.3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ht="14.4" x14ac:dyDescent="0.3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ht="14.4" x14ac:dyDescent="0.3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ht="14.4" x14ac:dyDescent="0.3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ht="14.4" x14ac:dyDescent="0.3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ht="14.4" x14ac:dyDescent="0.3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ht="14.4" x14ac:dyDescent="0.3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ht="14.4" x14ac:dyDescent="0.3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ht="14.4" x14ac:dyDescent="0.3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ht="14.4" x14ac:dyDescent="0.3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ht="14.4" x14ac:dyDescent="0.3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ht="14.4" x14ac:dyDescent="0.3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ht="14.4" x14ac:dyDescent="0.3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ht="14.4" x14ac:dyDescent="0.3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ht="14.4" x14ac:dyDescent="0.3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ht="14.4" x14ac:dyDescent="0.3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ht="14.4" x14ac:dyDescent="0.3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ht="14.4" x14ac:dyDescent="0.3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ht="14.4" x14ac:dyDescent="0.3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ht="14.4" x14ac:dyDescent="0.3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ht="14.4" x14ac:dyDescent="0.3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ht="14.4" x14ac:dyDescent="0.3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ht="14.4" x14ac:dyDescent="0.3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ht="14.4" x14ac:dyDescent="0.3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ht="14.4" x14ac:dyDescent="0.3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ht="14.4" x14ac:dyDescent="0.3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ht="14.4" x14ac:dyDescent="0.3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ht="14.4" x14ac:dyDescent="0.3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ht="14.4" x14ac:dyDescent="0.3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ht="14.4" x14ac:dyDescent="0.3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ht="14.4" x14ac:dyDescent="0.3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ht="14.4" x14ac:dyDescent="0.3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ht="14.4" x14ac:dyDescent="0.3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ht="14.4" x14ac:dyDescent="0.3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ht="14.4" x14ac:dyDescent="0.3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ht="14.4" x14ac:dyDescent="0.3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ht="14.4" x14ac:dyDescent="0.3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FE9ED6A867D42B17CDDA503DFBEDF" ma:contentTypeVersion="12" ma:contentTypeDescription="Create a new document." ma:contentTypeScope="" ma:versionID="91dc6e494f4b08fd618278097b485ba5">
  <xsd:schema xmlns:xsd="http://www.w3.org/2001/XMLSchema" xmlns:xs="http://www.w3.org/2001/XMLSchema" xmlns:p="http://schemas.microsoft.com/office/2006/metadata/properties" xmlns:ns2="8a00d2be-a519-460b-a41f-275e962f1b63" xmlns:ns3="e422719a-bc88-4791-a89c-ada50915096c" targetNamespace="http://schemas.microsoft.com/office/2006/metadata/properties" ma:root="true" ma:fieldsID="bb9f686411a67143061e95f9f49a4d74" ns2:_="" ns3:_="">
    <xsd:import namespace="8a00d2be-a519-460b-a41f-275e962f1b63"/>
    <xsd:import namespace="e422719a-bc88-4791-a89c-ada5091509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0d2be-a519-460b-a41f-275e962f1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2719a-bc88-4791-a89c-ada5091509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422719a-bc88-4791-a89c-ada50915096c">
      <UserInfo>
        <DisplayName>Barry van der Burg</DisplayName>
        <AccountId>29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pplication xmlns="http://www.sap.com/cof/excel/application">
  <Version>2</Version>
  <Revision>2.8.1600.99691</Revision>
</Application>
</file>

<file path=customXml/itemProps1.xml><?xml version="1.0" encoding="utf-8"?>
<ds:datastoreItem xmlns:ds="http://schemas.openxmlformats.org/officeDocument/2006/customXml" ds:itemID="{EFD2961C-1DB8-4907-8044-D586E4017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0d2be-a519-460b-a41f-275e962f1b63"/>
    <ds:schemaRef ds:uri="e422719a-bc88-4791-a89c-ada5091509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a00d2be-a519-460b-a41f-275e962f1b63"/>
    <ds:schemaRef ds:uri="http://purl.org/dc/elements/1.1/"/>
    <ds:schemaRef ds:uri="e422719a-bc88-4791-a89c-ada50915096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C44783-4F57-4F75-BAE6-B614289E1CE9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Consumption Detail</vt:lpstr>
      <vt:lpstr>Direct Deliveries</vt:lpstr>
      <vt:lpstr>Changes</vt:lpstr>
      <vt:lpstr>Repairs</vt:lpstr>
      <vt:lpstr>Turnover</vt:lpstr>
      <vt:lpstr>SAPCT_Changes</vt:lpstr>
      <vt:lpstr>SAPCT_Consumption</vt:lpstr>
      <vt:lpstr>SAPCT_Direct_Deliveries</vt:lpstr>
      <vt:lpstr>SAPCT_Repairs</vt:lpstr>
      <vt:lpstr>SAPCT_TURNOVER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Laura van Roon</cp:lastModifiedBy>
  <cp:revision/>
  <dcterms:created xsi:type="dcterms:W3CDTF">2020-07-14T06:13:35Z</dcterms:created>
  <dcterms:modified xsi:type="dcterms:W3CDTF">2024-06-12T06:18:21Z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0x010100B72FE9ED6A867D42B17CDDA503DFBEDF</vt:lpwstr>
  </property>
  <property fmtid="{D5CDD505-2E9C-101B-9397-08002B2CF9AE}" pid="4" name="MediaServiceImageTags">
    <vt:lpwstr/>
  </property>
</Properties>
</file>