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ank_printscan_nl/Documents/Documenten - PrintScan Twee Punt Nul/Trajecten FD/SPO Venray/Aanbesteding/NVI/"/>
    </mc:Choice>
  </mc:AlternateContent>
  <xr:revisionPtr revIDLastSave="790" documentId="13_ncr:1_{08A0A585-D6DB-45B5-B0FC-BF62228AB017}" xr6:coauthVersionLast="47" xr6:coauthVersionMax="47" xr10:uidLastSave="{8A70DFE7-3832-4DE4-A0E7-020DF3D75804}"/>
  <bookViews>
    <workbookView xWindow="-120" yWindow="-120" windowWidth="386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jaar'!$A$1:$E$37</definedName>
    <definedName name="_xlnm.Print_Area" localSheetId="1">'Optionele verlenging 1x 1 jaar'!$A$1:$E$32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E15" i="1"/>
  <c r="E15" i="2"/>
  <c r="B19" i="1" l="1"/>
  <c r="E20" i="1"/>
  <c r="E7" i="1" l="1"/>
  <c r="E19" i="1" l="1"/>
  <c r="E21" i="1" s="1"/>
  <c r="E13" i="1"/>
  <c r="E11" i="1"/>
  <c r="E9" i="1"/>
  <c r="E5" i="1"/>
  <c r="E3" i="1"/>
  <c r="E7" i="2"/>
  <c r="E9" i="2" l="1"/>
  <c r="E3" i="2"/>
  <c r="E5" i="2"/>
  <c r="E11" i="2"/>
  <c r="E13" i="2"/>
  <c r="E19" i="2"/>
  <c r="E21" i="2" s="1"/>
  <c r="D25" i="2"/>
  <c r="E25" i="2" s="1"/>
  <c r="D26" i="2"/>
  <c r="D27" i="2" l="1"/>
  <c r="E26" i="2"/>
  <c r="E27" i="2" s="1"/>
  <c r="B31" i="2" l="1"/>
  <c r="B34" i="2" s="1"/>
  <c r="C39" i="1" s="1"/>
  <c r="D25" i="1" l="1"/>
  <c r="E25" i="1" s="1"/>
  <c r="D26" i="1" l="1"/>
  <c r="E26" i="1" s="1"/>
  <c r="D27" i="1" l="1"/>
  <c r="E27" i="1"/>
  <c r="B36" i="1" l="1"/>
  <c r="B39" i="1" s="1"/>
  <c r="D39" i="1" s="1"/>
</calcChain>
</file>

<file path=xl/sharedStrings.xml><?xml version="1.0" encoding="utf-8"?>
<sst xmlns="http://schemas.openxmlformats.org/spreadsheetml/2006/main" count="79" uniqueCount="49">
  <si>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</si>
  <si>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</si>
  <si>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</si>
  <si>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</si>
  <si>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</si>
  <si>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</si>
  <si>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</si>
  <si>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</si>
  <si>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</si>
  <si>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</si>
  <si>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</si>
  <si>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</si>
  <si>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</si>
  <si>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</si>
  <si>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</si>
  <si>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</si>
  <si>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</si>
  <si>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</si>
  <si>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</si>
  <si>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</si>
  <si>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</si>
  <si>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</si>
  <si>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</si>
  <si>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</si>
  <si>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</si>
  <si>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</si>
  <si>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</si>
  <si>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</si>
  <si>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</si>
  <si>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</si>
  <si>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</si>
  <si>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Type 2: A3 MFP kleur 30 ppm</t>
  </si>
  <si>
    <t xml:space="preserve">Licentie per device </t>
  </si>
  <si>
    <t xml:space="preserve">Let op! Graag een realistisch bedrag (maximaal 3% van de totale inschrijfsom) </t>
  </si>
  <si>
    <t>voor de volledige installatie, implementatie en projectmanagement afgeven.</t>
  </si>
  <si>
    <t>Huurbedrag over 72 mnd</t>
  </si>
  <si>
    <t>Totaal 72 maanden</t>
  </si>
  <si>
    <t>Totaal over 72 maanden</t>
  </si>
  <si>
    <t>Projectprijs bij 72 mnd per maand</t>
  </si>
  <si>
    <t>Totaal prijs huur 6 jaar</t>
  </si>
  <si>
    <t>Totaal verlenging 1x 1 jaar</t>
  </si>
  <si>
    <t>Type 1: A3 MFP kleur 60 ppm</t>
  </si>
  <si>
    <t>Optioneel: booklet finisher t.b.v. type 2</t>
  </si>
  <si>
    <t>Optioneel: Interne finisher t.b.v. type 2</t>
  </si>
  <si>
    <t>LCT hoge capaciteitslade t.b.v. type 1</t>
  </si>
  <si>
    <t>Licentie blanco pagina's verwijderen, prijs per apparaat (optioneel)</t>
  </si>
  <si>
    <t>Huurprijs unit/ mnd bij 72 mnd</t>
  </si>
  <si>
    <t>Optioneel: booklet finisher t.b.v. type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</si>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</sst>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view="pageLayout" zoomScaleNormal="100" workbookViewId="0">
      <selection activeCell="E39" sqref="E39"/>
    </sheetView>
  </sheetViews>
  <sheetFormatPr defaultColWidth="9.140625" defaultRowHeight="12" x14ac:dyDescent="0.2"/>
  <cols>
    <col min="1" max="1" width="51.28515625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8" t="s">
        <v>2</v>
      </c>
      <c r="C2" s="49"/>
      <c r="D2" s="3" t="s">
        <v>46</v>
      </c>
      <c r="E2" s="3" t="s">
        <v>35</v>
      </c>
    </row>
    <row r="3" spans="1:6" x14ac:dyDescent="0.2">
      <c r="A3" s="18" t="s">
        <v>41</v>
      </c>
      <c r="B3" s="50">
        <v>12</v>
      </c>
      <c r="C3" s="51"/>
      <c r="D3" s="17">
        <v>0</v>
      </c>
      <c r="E3" s="4">
        <f>(B3*D3)*72</f>
        <v>0</v>
      </c>
    </row>
    <row r="4" spans="1:6" x14ac:dyDescent="0.2">
      <c r="A4" s="5"/>
      <c r="B4" s="52"/>
      <c r="C4" s="53"/>
      <c r="D4" s="52"/>
      <c r="E4" s="53"/>
    </row>
    <row r="5" spans="1:6" x14ac:dyDescent="0.2">
      <c r="A5" s="18" t="s">
        <v>47</v>
      </c>
      <c r="B5" s="50">
        <v>12</v>
      </c>
      <c r="C5" s="51"/>
      <c r="D5" s="17">
        <v>0</v>
      </c>
      <c r="E5" s="4">
        <f>(B5*D5)*72</f>
        <v>0</v>
      </c>
    </row>
    <row r="6" spans="1:6" x14ac:dyDescent="0.2">
      <c r="A6" s="5"/>
      <c r="B6" s="52"/>
      <c r="C6" s="53"/>
      <c r="D6" s="52"/>
      <c r="E6" s="53"/>
    </row>
    <row r="7" spans="1:6" x14ac:dyDescent="0.2">
      <c r="A7" s="18" t="s">
        <v>44</v>
      </c>
      <c r="B7" s="50">
        <v>2</v>
      </c>
      <c r="C7" s="51"/>
      <c r="D7" s="17">
        <v>0</v>
      </c>
      <c r="E7" s="4">
        <f>(B7*D7)*72</f>
        <v>0</v>
      </c>
    </row>
    <row r="8" spans="1:6" x14ac:dyDescent="0.2">
      <c r="A8" s="5"/>
      <c r="B8" s="52"/>
      <c r="C8" s="53"/>
      <c r="D8" s="52"/>
      <c r="E8" s="53"/>
    </row>
    <row r="9" spans="1:6" x14ac:dyDescent="0.2">
      <c r="A9" s="18" t="s">
        <v>31</v>
      </c>
      <c r="B9" s="50">
        <v>4</v>
      </c>
      <c r="C9" s="51"/>
      <c r="D9" s="17">
        <v>0</v>
      </c>
      <c r="E9" s="4">
        <f>(B9*D9)*72</f>
        <v>0</v>
      </c>
    </row>
    <row r="10" spans="1:6" x14ac:dyDescent="0.2">
      <c r="A10" s="5"/>
      <c r="B10" s="52"/>
      <c r="C10" s="53"/>
      <c r="D10" s="52"/>
      <c r="E10" s="53"/>
    </row>
    <row r="11" spans="1:6" x14ac:dyDescent="0.2">
      <c r="A11" s="18" t="s">
        <v>43</v>
      </c>
      <c r="B11" s="50">
        <v>1</v>
      </c>
      <c r="C11" s="51"/>
      <c r="D11" s="17">
        <v>0</v>
      </c>
      <c r="E11" s="4">
        <f>(B11*D11)*72</f>
        <v>0</v>
      </c>
    </row>
    <row r="12" spans="1:6" x14ac:dyDescent="0.2">
      <c r="A12" s="5"/>
      <c r="B12" s="52"/>
      <c r="C12" s="53"/>
      <c r="D12" s="52"/>
      <c r="E12" s="53"/>
    </row>
    <row r="13" spans="1:6" x14ac:dyDescent="0.2">
      <c r="A13" s="18" t="s">
        <v>42</v>
      </c>
      <c r="B13" s="50">
        <v>3</v>
      </c>
      <c r="C13" s="51"/>
      <c r="D13" s="17">
        <v>0</v>
      </c>
      <c r="E13" s="4">
        <f>(B13*D13)*72</f>
        <v>0</v>
      </c>
    </row>
    <row r="14" spans="1:6" x14ac:dyDescent="0.2">
      <c r="A14" s="5"/>
      <c r="B14" s="52"/>
      <c r="C14" s="53"/>
      <c r="D14" s="52"/>
      <c r="E14" s="53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5" x14ac:dyDescent="0.2">
      <c r="A17" s="1" t="s">
        <v>4</v>
      </c>
      <c r="C17" s="12"/>
      <c r="D17" s="12"/>
    </row>
    <row r="18" spans="1:5" x14ac:dyDescent="0.2">
      <c r="A18" s="28"/>
      <c r="B18" s="29" t="s">
        <v>5</v>
      </c>
      <c r="C18" s="30" t="s">
        <v>6</v>
      </c>
      <c r="D18" s="30" t="s">
        <v>7</v>
      </c>
      <c r="E18" s="29" t="s">
        <v>36</v>
      </c>
    </row>
    <row r="19" spans="1:5" x14ac:dyDescent="0.2">
      <c r="A19" s="9" t="s">
        <v>32</v>
      </c>
      <c r="B19" s="47">
        <f>B3+B9</f>
        <v>16</v>
      </c>
      <c r="C19" s="32">
        <v>0</v>
      </c>
      <c r="D19" s="32">
        <v>0</v>
      </c>
      <c r="E19" s="33">
        <f>((B19*C19)*72)+(D19*6)</f>
        <v>0</v>
      </c>
    </row>
    <row r="20" spans="1:5" x14ac:dyDescent="0.2">
      <c r="A20" s="9" t="s">
        <v>45</v>
      </c>
      <c r="B20" s="47">
        <v>16</v>
      </c>
      <c r="C20" s="32">
        <v>0</v>
      </c>
      <c r="D20" s="32">
        <v>0</v>
      </c>
      <c r="E20" s="33">
        <f>((B20*C20)*72)+(D20*6)</f>
        <v>0</v>
      </c>
    </row>
    <row r="21" spans="1:5" x14ac:dyDescent="0.2">
      <c r="A21" s="34"/>
      <c r="C21" s="12"/>
      <c r="D21" s="12" t="s">
        <v>3</v>
      </c>
      <c r="E21" s="35">
        <f>SUM(E19:E20)</f>
        <v>0</v>
      </c>
    </row>
    <row r="22" spans="1:5" x14ac:dyDescent="0.2">
      <c r="A22" s="2" t="s">
        <v>48</v>
      </c>
    </row>
    <row r="23" spans="1:5" x14ac:dyDescent="0.2">
      <c r="A23" s="1" t="s">
        <v>8</v>
      </c>
    </row>
    <row r="24" spans="1:5" x14ac:dyDescent="0.2">
      <c r="A24" s="8" t="s">
        <v>9</v>
      </c>
      <c r="B24" s="3" t="s">
        <v>10</v>
      </c>
      <c r="C24" s="3" t="s">
        <v>11</v>
      </c>
      <c r="D24" s="3" t="s">
        <v>12</v>
      </c>
      <c r="E24" s="3" t="s">
        <v>37</v>
      </c>
    </row>
    <row r="25" spans="1:5" x14ac:dyDescent="0.2">
      <c r="A25" s="9" t="s">
        <v>13</v>
      </c>
      <c r="B25" s="19">
        <v>180352</v>
      </c>
      <c r="C25" s="26">
        <v>0</v>
      </c>
      <c r="D25" s="10">
        <f>B25*C25</f>
        <v>0</v>
      </c>
      <c r="E25" s="10">
        <f>D25*72</f>
        <v>0</v>
      </c>
    </row>
    <row r="26" spans="1:5" x14ac:dyDescent="0.2">
      <c r="A26" s="11" t="s">
        <v>14</v>
      </c>
      <c r="B26" s="20">
        <v>120163</v>
      </c>
      <c r="C26" s="26">
        <v>0</v>
      </c>
      <c r="D26" s="4">
        <f>B26*C26</f>
        <v>0</v>
      </c>
      <c r="E26" s="4">
        <f>D26*72</f>
        <v>0</v>
      </c>
    </row>
    <row r="27" spans="1:5" x14ac:dyDescent="0.2">
      <c r="C27" s="12" t="s">
        <v>3</v>
      </c>
      <c r="D27" s="7">
        <f>SUM(D25:D26)</f>
        <v>0</v>
      </c>
      <c r="E27" s="7">
        <f>SUM(E25:E26)</f>
        <v>0</v>
      </c>
    </row>
    <row r="28" spans="1:5" x14ac:dyDescent="0.2">
      <c r="C28" s="12"/>
      <c r="D28" s="12"/>
    </row>
    <row r="29" spans="1:5" ht="12.75" thickBot="1" x14ac:dyDescent="0.25">
      <c r="A29" s="1" t="s">
        <v>15</v>
      </c>
      <c r="C29" s="12"/>
      <c r="D29" s="12"/>
    </row>
    <row r="30" spans="1:5" x14ac:dyDescent="0.2">
      <c r="A30" s="8" t="s">
        <v>16</v>
      </c>
      <c r="B30" s="15" t="s">
        <v>17</v>
      </c>
      <c r="C30" s="36" t="s">
        <v>38</v>
      </c>
      <c r="D30" s="37"/>
      <c r="E30" s="38"/>
    </row>
    <row r="31" spans="1:5" x14ac:dyDescent="0.2">
      <c r="A31" s="9" t="s">
        <v>16</v>
      </c>
      <c r="B31" s="16">
        <v>0</v>
      </c>
      <c r="C31" s="46">
        <v>0</v>
      </c>
      <c r="D31" s="39"/>
      <c r="E31" s="40"/>
    </row>
    <row r="32" spans="1:5" x14ac:dyDescent="0.2">
      <c r="A32" s="27" t="s">
        <v>33</v>
      </c>
      <c r="D32" s="39"/>
      <c r="E32" s="40"/>
    </row>
    <row r="33" spans="1:5" x14ac:dyDescent="0.2">
      <c r="A33" s="27" t="s">
        <v>34</v>
      </c>
      <c r="D33" s="39"/>
      <c r="E33" s="40"/>
    </row>
    <row r="34" spans="1:5" x14ac:dyDescent="0.2">
      <c r="A34" s="14"/>
      <c r="B34" s="13"/>
      <c r="D34" s="41" t="s">
        <v>18</v>
      </c>
      <c r="E34" s="40"/>
    </row>
    <row r="35" spans="1:5" x14ac:dyDescent="0.2">
      <c r="A35" s="1" t="s">
        <v>19</v>
      </c>
      <c r="B35" s="3" t="s">
        <v>20</v>
      </c>
      <c r="D35" s="42" t="s">
        <v>21</v>
      </c>
      <c r="E35" s="43"/>
    </row>
    <row r="36" spans="1:5" ht="12.75" thickBot="1" x14ac:dyDescent="0.25">
      <c r="A36" s="1"/>
      <c r="B36" s="7">
        <f>((E15+E21+E27)/72)+C31</f>
        <v>0</v>
      </c>
      <c r="D36" s="44" t="s">
        <v>22</v>
      </c>
      <c r="E36" s="45"/>
    </row>
    <row r="38" spans="1:5" x14ac:dyDescent="0.2">
      <c r="A38" s="1" t="s">
        <v>23</v>
      </c>
      <c r="B38" s="3" t="s">
        <v>39</v>
      </c>
      <c r="C38" s="3" t="s">
        <v>40</v>
      </c>
      <c r="D38" s="3" t="s">
        <v>24</v>
      </c>
    </row>
    <row r="39" spans="1:5" x14ac:dyDescent="0.2">
      <c r="A39" s="1"/>
      <c r="B39" s="7">
        <f>B36*72</f>
        <v>0</v>
      </c>
      <c r="C39" s="7">
        <f>'Optionele verlenging 1x 1 jaar'!B34</f>
        <v>0</v>
      </c>
      <c r="D39" s="7">
        <f>B39+C39</f>
        <v>0</v>
      </c>
    </row>
    <row r="40" spans="1:5" x14ac:dyDescent="0.2">
      <c r="B40" s="21"/>
    </row>
  </sheetData>
  <mergeCells count="19">
    <mergeCell ref="B11:C11"/>
    <mergeCell ref="D4:E4"/>
    <mergeCell ref="D6:E6"/>
    <mergeCell ref="B9:C9"/>
    <mergeCell ref="B10:C10"/>
    <mergeCell ref="D10:E10"/>
    <mergeCell ref="B7:C7"/>
    <mergeCell ref="B8:C8"/>
    <mergeCell ref="D8:E8"/>
    <mergeCell ref="B12:C12"/>
    <mergeCell ref="D12:E12"/>
    <mergeCell ref="B13:C13"/>
    <mergeCell ref="B14:C14"/>
    <mergeCell ref="D14:E14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SPO Venray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5"/>
  <sheetViews>
    <sheetView view="pageLayout" zoomScaleNormal="100" workbookViewId="0">
      <selection activeCell="F20" sqref="F20"/>
    </sheetView>
  </sheetViews>
  <sheetFormatPr defaultColWidth="7.7109375" defaultRowHeight="12" x14ac:dyDescent="0.2"/>
  <cols>
    <col min="1" max="1" width="51.28515625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7.710937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8" t="s">
        <v>2</v>
      </c>
      <c r="C2" s="49"/>
      <c r="D2" s="3" t="s">
        <v>25</v>
      </c>
      <c r="E2" s="3" t="s">
        <v>26</v>
      </c>
    </row>
    <row r="3" spans="1:6" x14ac:dyDescent="0.2">
      <c r="A3" s="18" t="s">
        <v>41</v>
      </c>
      <c r="B3" s="50">
        <v>12</v>
      </c>
      <c r="C3" s="51"/>
      <c r="D3" s="17">
        <v>0</v>
      </c>
      <c r="E3" s="4">
        <f>(B3*D3)*12</f>
        <v>0</v>
      </c>
    </row>
    <row r="4" spans="1:6" x14ac:dyDescent="0.2">
      <c r="A4" s="5"/>
      <c r="B4" s="52"/>
      <c r="C4" s="53"/>
      <c r="D4" s="6"/>
      <c r="E4" s="6"/>
    </row>
    <row r="5" spans="1:6" x14ac:dyDescent="0.2">
      <c r="A5" s="18" t="s">
        <v>47</v>
      </c>
      <c r="B5" s="50">
        <v>12</v>
      </c>
      <c r="C5" s="51"/>
      <c r="D5" s="17">
        <v>0</v>
      </c>
      <c r="E5" s="4">
        <f>(B5*D5)*12</f>
        <v>0</v>
      </c>
    </row>
    <row r="6" spans="1:6" x14ac:dyDescent="0.2">
      <c r="A6" s="5"/>
      <c r="B6" s="52"/>
      <c r="C6" s="53"/>
      <c r="D6" s="6"/>
      <c r="E6" s="6"/>
    </row>
    <row r="7" spans="1:6" x14ac:dyDescent="0.2">
      <c r="A7" s="18" t="s">
        <v>44</v>
      </c>
      <c r="B7" s="50">
        <v>2</v>
      </c>
      <c r="C7" s="51"/>
      <c r="D7" s="17">
        <v>0</v>
      </c>
      <c r="E7" s="4">
        <f>(B7*D7)*12</f>
        <v>0</v>
      </c>
    </row>
    <row r="8" spans="1:6" x14ac:dyDescent="0.2">
      <c r="A8" s="5"/>
      <c r="B8" s="52"/>
      <c r="C8" s="53"/>
      <c r="D8" s="6"/>
      <c r="E8" s="6"/>
    </row>
    <row r="9" spans="1:6" x14ac:dyDescent="0.2">
      <c r="A9" s="18" t="s">
        <v>31</v>
      </c>
      <c r="B9" s="50">
        <v>4</v>
      </c>
      <c r="C9" s="51"/>
      <c r="D9" s="17">
        <v>0</v>
      </c>
      <c r="E9" s="4">
        <f>(B9*D9)*12</f>
        <v>0</v>
      </c>
    </row>
    <row r="10" spans="1:6" x14ac:dyDescent="0.2">
      <c r="A10" s="5"/>
      <c r="B10" s="52"/>
      <c r="C10" s="53"/>
      <c r="D10" s="6"/>
      <c r="E10" s="6"/>
    </row>
    <row r="11" spans="1:6" x14ac:dyDescent="0.2">
      <c r="A11" s="18" t="s">
        <v>43</v>
      </c>
      <c r="B11" s="50">
        <v>1</v>
      </c>
      <c r="C11" s="51"/>
      <c r="D11" s="17">
        <v>0</v>
      </c>
      <c r="E11" s="4">
        <f>(B11*D11)*12</f>
        <v>0</v>
      </c>
    </row>
    <row r="12" spans="1:6" x14ac:dyDescent="0.2">
      <c r="A12" s="5"/>
      <c r="B12" s="52"/>
      <c r="C12" s="53"/>
      <c r="D12" s="52"/>
      <c r="E12" s="53"/>
    </row>
    <row r="13" spans="1:6" x14ac:dyDescent="0.2">
      <c r="A13" s="18" t="s">
        <v>42</v>
      </c>
      <c r="B13" s="50">
        <v>3</v>
      </c>
      <c r="C13" s="51"/>
      <c r="D13" s="17">
        <v>0</v>
      </c>
      <c r="E13" s="4">
        <f>(B13*D13)*12</f>
        <v>0</v>
      </c>
    </row>
    <row r="14" spans="1:6" x14ac:dyDescent="0.2">
      <c r="A14" s="5"/>
      <c r="B14" s="52"/>
      <c r="C14" s="53"/>
      <c r="D14" s="52"/>
      <c r="E14" s="53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6" x14ac:dyDescent="0.2">
      <c r="A17" s="1" t="s">
        <v>4</v>
      </c>
      <c r="C17" s="12"/>
      <c r="D17" s="12"/>
    </row>
    <row r="18" spans="1:6" x14ac:dyDescent="0.2">
      <c r="A18" s="28"/>
      <c r="B18" s="29" t="s">
        <v>5</v>
      </c>
      <c r="C18" s="30" t="s">
        <v>27</v>
      </c>
      <c r="D18" s="30" t="s">
        <v>7</v>
      </c>
      <c r="E18" s="29" t="s">
        <v>28</v>
      </c>
    </row>
    <row r="19" spans="1:6" x14ac:dyDescent="0.2">
      <c r="A19" s="9" t="s">
        <v>32</v>
      </c>
      <c r="B19" s="31">
        <v>16</v>
      </c>
      <c r="C19" s="32">
        <v>0</v>
      </c>
      <c r="D19" s="32">
        <v>0</v>
      </c>
      <c r="E19" s="33">
        <f>((B19*C19)*12)+(D19*1)</f>
        <v>0</v>
      </c>
    </row>
    <row r="20" spans="1:6" x14ac:dyDescent="0.2">
      <c r="A20" s="9" t="s">
        <v>45</v>
      </c>
      <c r="B20" s="47">
        <v>16</v>
      </c>
      <c r="C20" s="32">
        <v>0</v>
      </c>
      <c r="D20" s="32">
        <v>0</v>
      </c>
      <c r="E20" s="33">
        <f>((B20*C20)*12)+(D20*1)</f>
        <v>0</v>
      </c>
    </row>
    <row r="21" spans="1:6" x14ac:dyDescent="0.2">
      <c r="A21" s="34"/>
      <c r="C21" s="12"/>
      <c r="D21" s="12" t="s">
        <v>3</v>
      </c>
      <c r="E21" s="35">
        <f>SUM(E19:E20)</f>
        <v>0</v>
      </c>
    </row>
    <row r="23" spans="1:6" x14ac:dyDescent="0.2">
      <c r="A23" s="1" t="s">
        <v>8</v>
      </c>
    </row>
    <row r="24" spans="1:6" x14ac:dyDescent="0.2">
      <c r="A24" s="8" t="s">
        <v>9</v>
      </c>
      <c r="B24" s="3" t="s">
        <v>10</v>
      </c>
      <c r="C24" s="3" t="s">
        <v>11</v>
      </c>
      <c r="D24" s="3" t="s">
        <v>12</v>
      </c>
      <c r="E24" s="3" t="s">
        <v>29</v>
      </c>
    </row>
    <row r="25" spans="1:6" x14ac:dyDescent="0.2">
      <c r="A25" s="9" t="s">
        <v>13</v>
      </c>
      <c r="B25" s="19">
        <v>180352</v>
      </c>
      <c r="C25" s="26">
        <v>0</v>
      </c>
      <c r="D25" s="10">
        <f>B25*C25</f>
        <v>0</v>
      </c>
      <c r="E25" s="10">
        <f>D25*12</f>
        <v>0</v>
      </c>
    </row>
    <row r="26" spans="1:6" x14ac:dyDescent="0.2">
      <c r="A26" s="11" t="s">
        <v>14</v>
      </c>
      <c r="B26" s="20">
        <v>120163</v>
      </c>
      <c r="C26" s="26">
        <v>0</v>
      </c>
      <c r="D26" s="4">
        <f>B26*C26</f>
        <v>0</v>
      </c>
      <c r="E26" s="4">
        <f>D26*12</f>
        <v>0</v>
      </c>
    </row>
    <row r="27" spans="1:6" x14ac:dyDescent="0.2">
      <c r="C27" s="12" t="s">
        <v>3</v>
      </c>
      <c r="D27" s="7">
        <f>SUM(D25:D26)</f>
        <v>0</v>
      </c>
      <c r="E27" s="7">
        <f>SUM(E25:E26)</f>
        <v>0</v>
      </c>
    </row>
    <row r="28" spans="1:6" x14ac:dyDescent="0.2">
      <c r="C28" s="12"/>
      <c r="D28" s="24"/>
      <c r="E28" s="25"/>
      <c r="F28" s="25"/>
    </row>
    <row r="29" spans="1:6" x14ac:dyDescent="0.2">
      <c r="A29" s="14"/>
      <c r="B29" s="13"/>
    </row>
    <row r="30" spans="1:6" x14ac:dyDescent="0.2">
      <c r="A30" s="1" t="s">
        <v>19</v>
      </c>
      <c r="B30" s="3" t="s">
        <v>20</v>
      </c>
    </row>
    <row r="31" spans="1:6" x14ac:dyDescent="0.2">
      <c r="A31" s="1"/>
      <c r="B31" s="7">
        <f>((E15+E21+E27)/12)</f>
        <v>0</v>
      </c>
    </row>
    <row r="33" spans="1:2" x14ac:dyDescent="0.2">
      <c r="A33" s="1" t="s">
        <v>23</v>
      </c>
      <c r="B33" s="3" t="s">
        <v>30</v>
      </c>
    </row>
    <row r="34" spans="1:2" x14ac:dyDescent="0.2">
      <c r="A34" s="1"/>
      <c r="B34" s="7">
        <f>B31*12</f>
        <v>0</v>
      </c>
    </row>
    <row r="35" spans="1:2" x14ac:dyDescent="0.2">
      <c r="B35" s="21"/>
    </row>
  </sheetData>
  <mergeCells count="15">
    <mergeCell ref="B2:C2"/>
    <mergeCell ref="B9:C9"/>
    <mergeCell ref="B10:C10"/>
    <mergeCell ref="B4:C4"/>
    <mergeCell ref="B5:C5"/>
    <mergeCell ref="B3:C3"/>
    <mergeCell ref="B6:C6"/>
    <mergeCell ref="B7:C7"/>
    <mergeCell ref="B8:C8"/>
    <mergeCell ref="B11:C11"/>
    <mergeCell ref="B12:C12"/>
    <mergeCell ref="B13:C13"/>
    <mergeCell ref="D12:E12"/>
    <mergeCell ref="D14:E14"/>
    <mergeCell ref="B14:C14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SPO Venray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D9E504-E5EC-4DED-9EE0-3FBF7A7AB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2025-01-22T09:31:18Z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