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Venray\2024, A-2379 PVE onderhoud 2024\Aanbesteding\"/>
    </mc:Choice>
  </mc:AlternateContent>
  <xr:revisionPtr revIDLastSave="0" documentId="8_{F5633806-9729-4E5D-B9B8-59F1409FC8BE}" xr6:coauthVersionLast="47" xr6:coauthVersionMax="47" xr10:uidLastSave="{00000000-0000-0000-0000-000000000000}"/>
  <bookViews>
    <workbookView xWindow="-120" yWindow="-120" windowWidth="51840" windowHeight="20880" xr2:uid="{00000000-000D-0000-FFFF-FFFF00000000}"/>
  </bookViews>
  <sheets>
    <sheet name="Blad1" sheetId="1" r:id="rId1"/>
  </sheets>
  <definedNames>
    <definedName name="_xlnm.Print_Area" localSheetId="0">Blad1!$B$1:$I$182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8" i="1" l="1"/>
  <c r="G58" i="1"/>
  <c r="G75" i="1"/>
  <c r="G154" i="1"/>
  <c r="G152" i="1"/>
  <c r="G134" i="1"/>
  <c r="G133" i="1"/>
  <c r="G129" i="1"/>
  <c r="G128" i="1"/>
  <c r="G130" i="1"/>
  <c r="G126" i="1"/>
  <c r="G119" i="1"/>
  <c r="G77" i="1"/>
  <c r="G78" i="1"/>
  <c r="G79" i="1"/>
  <c r="G80" i="1"/>
  <c r="G125" i="1"/>
  <c r="G127" i="1"/>
  <c r="G131" i="1"/>
  <c r="G132" i="1"/>
  <c r="G169" i="1"/>
  <c r="G168" i="1"/>
  <c r="G166" i="1" l="1"/>
  <c r="G122" i="1"/>
  <c r="G164" i="1"/>
  <c r="G163" i="1"/>
  <c r="G162" i="1"/>
  <c r="G161" i="1" l="1"/>
  <c r="G160" i="1"/>
  <c r="G139" i="1"/>
  <c r="G140" i="1"/>
  <c r="G141" i="1"/>
  <c r="G142" i="1"/>
  <c r="G144" i="1"/>
  <c r="G145" i="1"/>
  <c r="G146" i="1"/>
  <c r="G147" i="1"/>
  <c r="G148" i="1"/>
  <c r="G149" i="1"/>
  <c r="G151" i="1"/>
  <c r="G153" i="1"/>
  <c r="G155" i="1"/>
  <c r="G156" i="1"/>
  <c r="G157" i="1"/>
  <c r="G81" i="1" l="1"/>
  <c r="G82" i="1"/>
  <c r="G84" i="1"/>
  <c r="G85" i="1"/>
  <c r="G86" i="1"/>
  <c r="G87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21" i="1"/>
  <c r="G123" i="1"/>
  <c r="G124" i="1"/>
  <c r="G135" i="1"/>
  <c r="G136" i="1"/>
  <c r="G137" i="1"/>
  <c r="G62" i="1"/>
  <c r="G63" i="1"/>
  <c r="G65" i="1"/>
  <c r="G66" i="1"/>
  <c r="G67" i="1"/>
  <c r="G68" i="1"/>
  <c r="G69" i="1"/>
  <c r="G70" i="1"/>
  <c r="G71" i="1"/>
  <c r="G72" i="1"/>
  <c r="G73" i="1"/>
  <c r="G74" i="1"/>
  <c r="A156" i="1"/>
  <c r="A157" i="1"/>
  <c r="A161" i="1"/>
  <c r="A59" i="1"/>
  <c r="A60" i="1" s="1"/>
  <c r="A61" i="1" s="1"/>
  <c r="A62" i="1" s="1"/>
  <c r="A63" i="1" s="1"/>
  <c r="A65" i="1" s="1"/>
  <c r="A66" i="1" s="1"/>
  <c r="A67" i="1" s="1"/>
  <c r="A68" i="1" s="1"/>
  <c r="A69" i="1" s="1"/>
  <c r="A70" i="1" s="1"/>
  <c r="A71" i="1" s="1"/>
  <c r="A72" i="1" s="1"/>
  <c r="A73" i="1" s="1"/>
  <c r="A82" i="1" s="1"/>
  <c r="A84" i="1" s="1"/>
  <c r="A85" i="1" s="1"/>
  <c r="A86" i="1" s="1"/>
  <c r="A87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8" i="1" s="1"/>
  <c r="A121" i="1" s="1"/>
  <c r="A122" i="1" s="1"/>
  <c r="A123" i="1" s="1"/>
  <c r="A124" i="1" s="1"/>
  <c r="G31" i="1"/>
  <c r="A136" i="1" l="1"/>
  <c r="A137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62" i="1"/>
  <c r="A163" i="1" s="1"/>
  <c r="A164" i="1" s="1"/>
  <c r="A165" i="1" s="1"/>
  <c r="A166" i="1" s="1"/>
  <c r="A168" i="1" s="1"/>
  <c r="A169" i="1" s="1"/>
  <c r="G61" i="1"/>
  <c r="G60" i="1"/>
  <c r="G59" i="1"/>
  <c r="G165" i="1" l="1"/>
  <c r="G171" i="1" s="1"/>
  <c r="G42" i="1"/>
  <c r="G20" i="1"/>
  <c r="G41" i="1" l="1"/>
  <c r="G43" i="1" s="1"/>
  <c r="G19" i="1"/>
  <c r="G30" i="1"/>
  <c r="G32" i="1" s="1"/>
  <c r="G18" i="1"/>
  <c r="G21" i="1" s="1"/>
  <c r="E179" i="1" l="1"/>
  <c r="E176" i="1"/>
  <c r="E178" i="1"/>
  <c r="E177" i="1"/>
  <c r="E180" i="1" l="1"/>
</calcChain>
</file>

<file path=xl/sharedStrings.xml><?xml version="1.0" encoding="utf-8"?>
<sst xmlns="http://schemas.openxmlformats.org/spreadsheetml/2006/main" count="385" uniqueCount="213">
  <si>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</si>
  <si>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</si>
  <si>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</si>
  <si>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</si>
  <si>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</si>
  <si>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</si>
  <si>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Onderdeel 2: Totaalprijs correctief onderhoud</t>
  </si>
  <si>
    <t xml:space="preserve">In onderdeel 4 wordt aangegeven wat de vaste verrekenprijzen zijn voor de te vervangen onderdelen welke tijdens de inspectie, storings- en </t>
  </si>
  <si>
    <t xml:space="preserve">Totale inschrijfsom 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</si>
  <si>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</si>
  <si>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</si>
  <si>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</si>
  <si>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Totaalprijs correctief onderhoud exclusief BTW</t>
  </si>
  <si>
    <t>Totaalprijs preventief onderhoud exclusief BTW</t>
  </si>
  <si>
    <t>In afwijking van de UAV 2012 blijven de verrekenprijzen gehandhaafd bij afwijking van meer dan 10%. Daarnaast geeft een lagere hoeveelheid ook geen recht op een vergoeding.</t>
  </si>
  <si>
    <t>Totaalprijs verrekenprijzen veelgebruikte (reserve/vervangings) onderdelen exclusief BTW</t>
  </si>
  <si>
    <t xml:space="preserve">De volgende gegevens dienen te worden vermeld in Bijlage 2: Inschrijvingsbiljet </t>
  </si>
  <si>
    <t xml:space="preserve">In onderdeel 1 wordt aangegeven wat de kosten zijn voor de preventieve onderhoudswerkzaamheden als omschreven </t>
  </si>
  <si>
    <t>De eenheidsprijzen dienen te worden ingevuld in het geel gearceerde deel.</t>
  </si>
  <si>
    <t xml:space="preserve">In onderdeel 2 wordt een opgave gevraagd van de vaste kosten die gemaakt worden voor het oplossen van alle gemelde storingen als omschreven  </t>
  </si>
  <si>
    <t>fictieve hoeveelheid (stuks) / jaar</t>
  </si>
  <si>
    <t>Pompkabel L=10m 4x1,5 mm2</t>
  </si>
  <si>
    <t>Pompkabel L=10m 7x1,5 mm2</t>
  </si>
  <si>
    <t>Leidingwerk</t>
  </si>
  <si>
    <t>Flygt NX3069.160SH W272 1,7kW ( Verende N waaier )</t>
  </si>
  <si>
    <t>Flygt NX3069.160SH W270 2,4kW ( Verende N waaier )</t>
  </si>
  <si>
    <t xml:space="preserve">Flygt NP3085.160MT W462/463 1,3kW </t>
  </si>
  <si>
    <t>Flygt NP3085.160MT W460/461 2,0kW</t>
  </si>
  <si>
    <t>Onderdeel 1</t>
  </si>
  <si>
    <t>Onderdeel 2</t>
  </si>
  <si>
    <t>Onderdeel 3</t>
  </si>
  <si>
    <t>Onderdeel 4: Totaalprijs verrekenprijzen veelgebruikte (reserve/vervangings) onderdelen:</t>
  </si>
  <si>
    <t>Onderdeel 4</t>
  </si>
  <si>
    <t>Voor de pompen zijn de huidige type's opgegeven. Hiervoor geldt het leveren en aanbrengen van een pomp uit de inschrijfstaat.</t>
  </si>
  <si>
    <t>Hijsketting</t>
  </si>
  <si>
    <t xml:space="preserve">De aantallen kunnen in decimalen zijn weergegeven omdat er naar inschatting slechts een klein deel van deze onderdelen vervangen zal worden. </t>
  </si>
  <si>
    <t>Bijlage 1 - Inschrijfstaat</t>
  </si>
  <si>
    <t xml:space="preserve">Behorende bij het programma van eisen: </t>
  </si>
  <si>
    <t>Gemeente</t>
  </si>
  <si>
    <t>Venray</t>
  </si>
  <si>
    <t>Aldus opgemaakt en ondertekend te ……………………………….</t>
  </si>
  <si>
    <t>op ……………../………………./……………..</t>
  </si>
  <si>
    <t>Namens …………………………..</t>
  </si>
  <si>
    <t>Hantekening</t>
  </si>
  <si>
    <t>Naam ………………………………….</t>
  </si>
  <si>
    <t>Functie ………………………………</t>
  </si>
  <si>
    <t>Post nr.</t>
  </si>
  <si>
    <t>Pomponderdelen</t>
  </si>
  <si>
    <t>Materiaal</t>
  </si>
  <si>
    <t>Geleidenstang</t>
  </si>
  <si>
    <t>RVS316</t>
  </si>
  <si>
    <t>Geleidestanghouder 3/4"</t>
  </si>
  <si>
    <t>Geleidestanghouder 2"</t>
  </si>
  <si>
    <t>Hijsketting minigemaal L=3 m incl. RVS harpsluiting en veiligheidscertificaat</t>
  </si>
  <si>
    <t>Balkeerklep 80 mm</t>
  </si>
  <si>
    <t>Balkeerklep 100 mm</t>
  </si>
  <si>
    <t>GY</t>
  </si>
  <si>
    <t>Persleiding 2" in gemaal per m</t>
  </si>
  <si>
    <t>HDPE</t>
  </si>
  <si>
    <t>Flygt voetbocht 50 mm</t>
  </si>
  <si>
    <t>Flygt voetbocht 80 mm</t>
  </si>
  <si>
    <t>Flygt voetbocht 100 mm</t>
  </si>
  <si>
    <t>Kogelkraanafsluiter 2"</t>
  </si>
  <si>
    <t>Ophanghaak</t>
  </si>
  <si>
    <t>RVS304</t>
  </si>
  <si>
    <t>Buitenkast en sokkel</t>
  </si>
  <si>
    <t>Flygt MP/X3069.170HT W254 1,7kW (versnijdend)</t>
  </si>
  <si>
    <t>Flygt MP/X3069.170HT W250 2,4kW (versnijdend)</t>
  </si>
  <si>
    <t>Niveausensoren</t>
  </si>
  <si>
    <t>Besturingen</t>
  </si>
  <si>
    <t>Sokkel t.b.v. DRF</t>
  </si>
  <si>
    <t>Sokkel t.b.v. RH-800</t>
  </si>
  <si>
    <t>Sokkel t.b.v. RH1200</t>
  </si>
  <si>
    <t>Sokkel t.b.v. PSZ445</t>
  </si>
  <si>
    <t>Rode storingslamp LED, slagvast</t>
  </si>
  <si>
    <t>Ophangbeugel (lang) t.b.v. openbel</t>
  </si>
  <si>
    <t>PU</t>
  </si>
  <si>
    <t>Slang openbel tot 10m1</t>
  </si>
  <si>
    <t>Openbel set compleet incl. 5 m1 slang</t>
  </si>
  <si>
    <t>Openbel set compleet incl. 10 m1 slang</t>
  </si>
  <si>
    <t>Balkeerklep 2"</t>
  </si>
  <si>
    <t>Balkeerklep 1,5"</t>
  </si>
  <si>
    <t>Balkeeklep 5/4"</t>
  </si>
  <si>
    <t>Verloop 2" naar 1,5" of 5/4"</t>
  </si>
  <si>
    <t>Overige werkzaamheden</t>
  </si>
  <si>
    <t>Schuifmof 63 mm type plasson</t>
  </si>
  <si>
    <t>Schuifmof 75 mm type plasson</t>
  </si>
  <si>
    <t>FGC-313 printplaat</t>
  </si>
  <si>
    <t>Post Nr.</t>
  </si>
  <si>
    <t>Druktransmitter t.b.v. openbel</t>
  </si>
  <si>
    <t>Verrekenprijzen inclusief arbeid</t>
  </si>
  <si>
    <t>Waaier set voor N 3069.160</t>
  </si>
  <si>
    <t>Waaier set voor M 3069.170</t>
  </si>
  <si>
    <t>Zuigdeksel set voor N 3069.160</t>
  </si>
  <si>
    <t>Zuigdeksel set voor M 3069.170</t>
  </si>
  <si>
    <t>Versnijder set voor M 3069.170</t>
  </si>
  <si>
    <t>KLIC-melding</t>
  </si>
  <si>
    <t>Hydrokorrels in buitenopstellingskast</t>
  </si>
  <si>
    <t>Vlotter incl. 5 m1 kabel, typ PSN-O, Condor</t>
  </si>
  <si>
    <t>Vlotter met contragewicht incl. 5 m1 kabel, type Roboflot, Flygt</t>
  </si>
  <si>
    <t>Vlotter incl. 10 m1 kabel, typ ENM-10, Flygt</t>
  </si>
  <si>
    <t>Pompen (incl. 10 meter kabel en geleideklauw set)</t>
  </si>
  <si>
    <t>Muurdoorvoer 2" (minigemaal) incl. graafwerkzaamheden</t>
  </si>
  <si>
    <t>Verversen olie pomp drukrioolgemaal, Shell Ondina X430 of gelijkwaardig</t>
  </si>
  <si>
    <t>Afdichten mantelbuis</t>
  </si>
  <si>
    <t>Radar incl. 10 m1 kabel, type C11, Vega incl. bevestigingsbeugel (RVS)</t>
  </si>
  <si>
    <t xml:space="preserve">Drukopnemer incl. 10 m1 kabel, type Vegawell 52 incl. spankabel en afspangewicht (RVS) </t>
  </si>
  <si>
    <t>Uurtarief</t>
  </si>
  <si>
    <t>in paragraaf 4.3 van het Programma van Eisen. De eenheidsprijzen dienen te worden ingevuld in het geel gearceerde deel.</t>
  </si>
  <si>
    <t xml:space="preserve">De inschrijfstaat rekent automatisch door wat de totalen per jaar per onderdeel bedragen na het invullen van de eenheidsprijs. </t>
  </si>
  <si>
    <t>Ook rekent de inschrijfstaat automatisch door wat de totaalprijs per onderdeel en de gehele inschrijfsom bedragen. Deze bedragen dienen</t>
  </si>
  <si>
    <t xml:space="preserve">in het inschrijvingsbiljet te worden vermeld. </t>
  </si>
  <si>
    <t>De eenheidsprijzen zijn inclusief uitvoeringskosten, algemene kosten, winst en risico.</t>
  </si>
  <si>
    <t>Onderdeel 3: Overige werkzaamheden</t>
  </si>
  <si>
    <t>Post</t>
  </si>
  <si>
    <t>Eenheid</t>
  </si>
  <si>
    <t>Stuk</t>
  </si>
  <si>
    <t>in paragraaf 4.5 van het programma van eisen. De eenheidsprijzen dienen te worden ingevuld in het geel gearceerde deel.</t>
  </si>
  <si>
    <t>Stuks</t>
  </si>
  <si>
    <t>Coordinatie werkzaamheden met reinigingspartij, paragraaf 4.4</t>
  </si>
  <si>
    <t>Niveauwipper  incl. 5 m1 kabel, type NF-5</t>
  </si>
  <si>
    <t>Niveauwipper  incl. 10 m1 kabel, type NF-5</t>
  </si>
  <si>
    <t>Elektrische componenten (ABB of gelijkwaardig)</t>
  </si>
  <si>
    <t>Magneetschakelaar van 3 tot 5 kW</t>
  </si>
  <si>
    <t>Magneetschakelaar tot 3 kW</t>
  </si>
  <si>
    <t xml:space="preserve">Compleet RVS316 leidingwerk minigemaal: 
          1x Voetbocht DN50 (2'');  
          1x Balkeerklep 2'';  
          Pijpnippel 2'', diverse stuks en lengte; 
          1x Knie 2''; 
          1x 3-delige koppeling 2'' ; 
          1x Kogelafsluiter 2"; 
          1x Straubkoppeling 2''; </t>
  </si>
  <si>
    <t xml:space="preserve">Compleet RVS316 leidingwerk minigemaal: 
          1x Voetbocht DN50 (2'');  
          1x Pijpnippel 2"-5/4";
          1x Balkeerklep 5/4'';  
          Pijpnippel 5/4'', diverse stuks en lengte; 
          1x Knie 5/4''; 
          1x 3-delige koppeling 5/4'' ; 
          1x Kogelafsluiter 5/4"; 
          1x Straubkoppeling 5/4''; </t>
  </si>
  <si>
    <t>Conventionele drukrioolbesturing 1- pomps directe start
        Voorbereid voor Smart Modem
        Type Robuust 1100, fabricaat Rational Solutions</t>
  </si>
  <si>
    <t>Rupsgraafmachine 1,6 ton, incl. bediening</t>
  </si>
  <si>
    <t>Rupsgraafmachine 3 ton, incl bediening</t>
  </si>
  <si>
    <t xml:space="preserve">Uurtarief extra reinigen (met kleine combi), incl. bediening </t>
  </si>
  <si>
    <t>Uurtarief extra reinigen (met grote combi), incl. bediening</t>
  </si>
  <si>
    <t>Uurtarief voor monteur met bus en uitrusting voor extra werkzaamheden buiten kantoortijden</t>
  </si>
  <si>
    <t>Uurtarief voor monteur met bus en uitrusting voor extra werkzaamheden binnen kantoortijden</t>
  </si>
  <si>
    <t>Verrekenprijzen exclusief arbeid</t>
  </si>
  <si>
    <t>Huur pomp 25 m3/uur</t>
  </si>
  <si>
    <t>Huur pomp 50 m3/uur</t>
  </si>
  <si>
    <t>Afvoer en storten slib naar erkende verwerker (ton)</t>
  </si>
  <si>
    <t>Motorbeveiligingsschakelaar 4-6,3A</t>
  </si>
  <si>
    <t>Buitenopstellingskast PSZ445, scharnierende deur</t>
  </si>
  <si>
    <t>Buitenopstellingskast DRF, insteekdeur</t>
  </si>
  <si>
    <t>Dag</t>
  </si>
  <si>
    <t>Uur</t>
  </si>
  <si>
    <t>Onderdeel 3 Totaalprijs overige werkzaamheden</t>
  </si>
  <si>
    <t xml:space="preserve">onderhoudswerkzaamheden aangegeven worden om vervangen c.q. vernieuwd te worden. </t>
  </si>
  <si>
    <t>De op te geven bedragen zijn inclusief de onderdelen benoemd in paragraaf 4.6 van het programma van eisen.</t>
  </si>
  <si>
    <t xml:space="preserve">In onderdeel 3 wordt een opgave gevraagd van de overige werkzaamheden </t>
  </si>
  <si>
    <t>Totaalprijs exclusief BTW</t>
  </si>
  <si>
    <t>Twee-wekelijks soverleg, paragraaf 2.7.2</t>
  </si>
  <si>
    <t>Verhelpen van storing "hoge" prioriteit aan hoofdgemalen</t>
  </si>
  <si>
    <t>Verhelpen van storing "lage" prioriteit aan drukrioolgemalen en rioolvoorzieningen</t>
  </si>
  <si>
    <t>Preventief onderhoud rioolvoorzieningen (BBB/BBL)</t>
  </si>
  <si>
    <t>Preventief onderhoud hoofdgemalen</t>
  </si>
  <si>
    <t>Preventief onderhoud drukrioolgemalen &amp; CVK's</t>
  </si>
  <si>
    <t>Z24002522</t>
  </si>
  <si>
    <t>Ton</t>
  </si>
  <si>
    <t>NVI-1 aangepast.</t>
  </si>
  <si>
    <t>NVI-1 vervallen</t>
  </si>
  <si>
    <t>NVI-1 aanvullende eisen</t>
  </si>
  <si>
    <t>m</t>
  </si>
  <si>
    <t>NVI-1 aangepast</t>
  </si>
  <si>
    <t>23a</t>
  </si>
  <si>
    <t>23b</t>
  </si>
  <si>
    <t>Verversen olie pomp hoofdgemaal</t>
  </si>
  <si>
    <t>24a</t>
  </si>
  <si>
    <t>24b</t>
  </si>
  <si>
    <t>25a</t>
  </si>
  <si>
    <t>25b</t>
  </si>
  <si>
    <t xml:space="preserve">Hijsketting rioolgemaal L=7 m incl. RVS harpsluiting en veiligheidscertificaat
t/m 80 kg schalmdikte 6 mm, harpsluiting M8. 
</t>
  </si>
  <si>
    <t>Hijsketting rioolgemaal L=7 m incl. RVS harpsluiting en veiligheidscertificaat
Zwaarder dan 80 kg  schalmdikte 8 mm, harpsluiting M10</t>
  </si>
  <si>
    <t xml:space="preserve">Hijsketting rioolgemaal L=5 m incl. RVS harpsluiting en veiligheidscertificaat
t/m 80 kg schalmdikte 6 mm, harpsluiting M8. </t>
  </si>
  <si>
    <t>Hijsketting rioolgemaal L=5 m incl. RVS harpsluiting en veiligheidscertificaat
Zwaarder dan 80 kg  schalmdikte 8 mm, harpsluiting M10</t>
  </si>
  <si>
    <t>NVI-1 toegevoegd</t>
  </si>
  <si>
    <t>Adapter set drukrioolgemaal compleet t.b.v. diverse pompen en geleidingsystemen.</t>
  </si>
  <si>
    <t>59a</t>
  </si>
  <si>
    <t>Ophalen, installeren en inbedrijfstellen besturing (Robuust 1100). Oude besturing vervalt aan opdrachtnemer</t>
  </si>
  <si>
    <t>Geleidestang 2" (60,3x2,0 mm) per m</t>
  </si>
  <si>
    <t>Geleidestang 3/4" (26,9x2,0 mm) per m</t>
  </si>
  <si>
    <t>Rubber klauw DN50, DN80, DN100, diverse pompfabricaten</t>
  </si>
  <si>
    <t>64a</t>
  </si>
  <si>
    <t>64b</t>
  </si>
  <si>
    <t>Motorbeveiligingsschakelaar 2,5-4A</t>
  </si>
  <si>
    <t>NVI-1 gewijzigd</t>
  </si>
  <si>
    <t>65a</t>
  </si>
  <si>
    <t>65b</t>
  </si>
  <si>
    <t>Aardlekautomaat 16A, 1P+N, Kar. B, 30mA, Type A</t>
  </si>
  <si>
    <t>Aardlekschakelaar 63A, 3P+N, 300mA, type A</t>
  </si>
  <si>
    <t>Aardlekschakelaar 40A, 3P+N, 300mA, type A</t>
  </si>
  <si>
    <t>67a</t>
  </si>
  <si>
    <t>67b</t>
  </si>
  <si>
    <t>67c</t>
  </si>
  <si>
    <t>Thermische blok 4 - 7A</t>
  </si>
  <si>
    <t>Thermische blok 2 - 4,5A</t>
  </si>
  <si>
    <t>65c</t>
  </si>
  <si>
    <t>65d</t>
  </si>
  <si>
    <t>Installatieautomaat C10A, 3P</t>
  </si>
  <si>
    <t>Installatieautomaat C16A, 3P</t>
  </si>
  <si>
    <t>Installatieautomaat C20A, 3P</t>
  </si>
  <si>
    <t>Verbinden kabels d.m.v. gietmof incl. materiaal (4aders/10 mm2)</t>
  </si>
  <si>
    <t>Aardlekschakelaar 40A, 3P+N, 30mA, type A (Geschikt voor toepassing in circuit zonder 0)</t>
  </si>
  <si>
    <t>Aardlekschakelaar 63A, 3P+N, 30mA, type A (Geschikt voor toepassing in circuit zonder 0)</t>
  </si>
  <si>
    <t>82b</t>
  </si>
  <si>
    <t>83b</t>
  </si>
  <si>
    <t>Verbinden kabels d.m.v. gietmof incl. materiaal (4aders/6 mm2)</t>
  </si>
  <si>
    <t>Verbinden kabels d.m.v. wikkelmof incl. materiaal (4aders/6 mm2)</t>
  </si>
  <si>
    <t>Verbinden kabels d.m.v. wikkelmof incl. materiaal (4aders/10 mm2)</t>
  </si>
  <si>
    <t>Buitenopstellingskast RH 1200
Afmetingen: 1150x1200x350 mm (HxBXD), RAL6009, slottype: Ronis N34265 eurocilinder en t.b.v. energiebedrijf het slottype KB600273-15-1-840 (cilinder energiebedrijf wordt ter beschikking gesteld door de gemeente), voorbereid met sparing t.b.v. antenne. 
Kast voldoet tevens aan CAM eisen.</t>
  </si>
  <si>
    <t>Buitenopstellingskast RH 800
Afmetingen: 1150x800x350 mm (HxBXD), RAL6009, slottype: Ronis N34265 eurocilinder en t.b.v. energiebedrijf het slottype KB600273-15-1-840 (cilinder energiebedrijf wordt ter beschikking gesteld door de gemeente), voorbereid met sparing t.b.v. antenne/rode lamp. 
Kast voldoet tevens aan CAM eisen.</t>
  </si>
  <si>
    <t>Persleiding 63mm in gemaal per m</t>
  </si>
  <si>
    <t>Persleiding 80mm in gemaal per m</t>
  </si>
  <si>
    <t>Persleiding 100mm in gemaal per m</t>
  </si>
  <si>
    <t>86b</t>
  </si>
  <si>
    <t xml:space="preserve">Leveren en aanbrengen sticker op buitenkast met kastnummer 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</si>
</sst>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]\ * #,##0.00_-;_-[$€]\ * #,##0.00\-;_-[$€]\ * &quot;-&quot;??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6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9" fillId="5" borderId="0" applyNumberFormat="0" applyBorder="0" applyAlignment="0" applyProtection="0"/>
    <xf numFmtId="0" fontId="10" fillId="22" borderId="13" applyNumberFormat="0" applyAlignment="0" applyProtection="0"/>
    <xf numFmtId="0" fontId="11" fillId="23" borderId="14" applyNumberFormat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4" fillId="9" borderId="13" applyNumberFormat="0" applyAlignment="0" applyProtection="0"/>
    <xf numFmtId="43" fontId="7" fillId="0" borderId="0" applyFont="0" applyFill="0" applyBorder="0" applyAlignment="0" applyProtection="0"/>
    <xf numFmtId="0" fontId="12" fillId="0" borderId="18" applyNumberFormat="0" applyFill="0" applyAlignment="0" applyProtection="0"/>
    <xf numFmtId="0" fontId="18" fillId="24" borderId="0" applyNumberFormat="0" applyBorder="0" applyAlignment="0" applyProtection="0"/>
    <xf numFmtId="0" fontId="7" fillId="25" borderId="19" applyNumberFormat="0" applyFont="0" applyAlignment="0" applyProtection="0"/>
    <xf numFmtId="0" fontId="22" fillId="22" borderId="20" applyNumberForma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4" fillId="0" borderId="0" applyNumberForma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44" fontId="5" fillId="0" borderId="0" applyFont="0" applyFill="0" applyBorder="0" applyAlignment="0" applyProtection="0"/>
  </cellStyleXfs>
  <cellXfs count="75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2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0" borderId="4" xfId="0" applyNumberFormat="1" applyBorder="1"/>
    <xf numFmtId="0" fontId="1" fillId="2" borderId="4" xfId="0" applyFont="1" applyFill="1" applyBorder="1"/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wrapText="1"/>
    </xf>
    <xf numFmtId="0" fontId="0" fillId="0" borderId="12" xfId="0" applyBorder="1"/>
    <xf numFmtId="0" fontId="0" fillId="26" borderId="0" xfId="0" applyFill="1"/>
    <xf numFmtId="0" fontId="27" fillId="0" borderId="0" xfId="0" applyFon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8" fillId="0" borderId="0" xfId="0" applyFont="1"/>
    <xf numFmtId="0" fontId="1" fillId="0" borderId="5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0" fillId="0" borderId="11" xfId="0" applyBorder="1"/>
    <xf numFmtId="0" fontId="0" fillId="0" borderId="8" xfId="0" applyBorder="1"/>
    <xf numFmtId="164" fontId="0" fillId="3" borderId="3" xfId="0" applyNumberFormat="1" applyFill="1" applyBorder="1" applyProtection="1">
      <protection locked="0"/>
    </xf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2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1" fillId="27" borderId="6" xfId="0" applyFont="1" applyFill="1" applyBorder="1"/>
    <xf numFmtId="0" fontId="1" fillId="27" borderId="4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26" fillId="0" borderId="2" xfId="0" applyFont="1" applyBorder="1"/>
    <xf numFmtId="0" fontId="26" fillId="0" borderId="1" xfId="0" applyFont="1" applyBorder="1"/>
    <xf numFmtId="0" fontId="0" fillId="0" borderId="23" xfId="0" applyBorder="1"/>
    <xf numFmtId="164" fontId="0" fillId="0" borderId="8" xfId="0" quotePrefix="1" applyNumberFormat="1" applyBorder="1"/>
    <xf numFmtId="0" fontId="0" fillId="0" borderId="24" xfId="0" applyBorder="1"/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26" fillId="0" borderId="25" xfId="0" applyFont="1" applyBorder="1"/>
    <xf numFmtId="0" fontId="0" fillId="0" borderId="26" xfId="0" applyBorder="1"/>
    <xf numFmtId="0" fontId="1" fillId="0" borderId="26" xfId="0" applyFont="1" applyBorder="1"/>
    <xf numFmtId="0" fontId="26" fillId="0" borderId="26" xfId="0" applyFont="1" applyBorder="1"/>
    <xf numFmtId="0" fontId="0" fillId="0" borderId="26" xfId="0" applyBorder="1" applyAlignment="1">
      <alignment wrapText="1"/>
    </xf>
    <xf numFmtId="0" fontId="1" fillId="0" borderId="5" xfId="0" applyFont="1" applyBorder="1"/>
    <xf numFmtId="0" fontId="30" fillId="0" borderId="2" xfId="0" applyFont="1" applyBorder="1" applyAlignment="1">
      <alignment horizontal="center" wrapText="1"/>
    </xf>
    <xf numFmtId="0" fontId="30" fillId="0" borderId="2" xfId="0" applyFont="1" applyBorder="1"/>
    <xf numFmtId="0" fontId="30" fillId="0" borderId="26" xfId="0" applyFont="1" applyBorder="1"/>
    <xf numFmtId="0" fontId="30" fillId="0" borderId="24" xfId="0" applyFont="1" applyBorder="1"/>
    <xf numFmtId="0" fontId="30" fillId="3" borderId="9" xfId="0" applyFont="1" applyFill="1" applyBorder="1" applyProtection="1">
      <protection locked="0"/>
    </xf>
    <xf numFmtId="0" fontId="30" fillId="0" borderId="9" xfId="0" applyFont="1" applyBorder="1"/>
    <xf numFmtId="0" fontId="0" fillId="0" borderId="2" xfId="0" quotePrefix="1" applyBorder="1" applyAlignment="1">
      <alignment horizontal="center" wrapText="1"/>
    </xf>
    <xf numFmtId="0" fontId="30" fillId="0" borderId="2" xfId="0" applyFont="1" applyBorder="1" applyAlignment="1">
      <alignment wrapText="1"/>
    </xf>
    <xf numFmtId="164" fontId="30" fillId="3" borderId="9" xfId="0" applyNumberFormat="1" applyFont="1" applyFill="1" applyBorder="1" applyProtection="1">
      <protection locked="0"/>
    </xf>
    <xf numFmtId="164" fontId="30" fillId="0" borderId="9" xfId="0" applyNumberFormat="1" applyFont="1" applyBorder="1"/>
    <xf numFmtId="0" fontId="0" fillId="28" borderId="2" xfId="0" applyFill="1" applyBorder="1" applyAlignment="1">
      <alignment horizontal="center" wrapText="1"/>
    </xf>
    <xf numFmtId="0" fontId="0" fillId="28" borderId="2" xfId="0" applyFill="1" applyBorder="1"/>
    <xf numFmtId="0" fontId="0" fillId="28" borderId="26" xfId="0" applyFill="1" applyBorder="1"/>
    <xf numFmtId="0" fontId="0" fillId="28" borderId="24" xfId="0" applyFill="1" applyBorder="1"/>
  </cellXfs>
  <cellStyles count="54">
    <cellStyle name="20% - Accent1 2" xfId="2" xr:uid="{DC09BE8C-0596-4381-9C10-F3BC7F64FC5E}"/>
    <cellStyle name="20% - Accent2 2" xfId="3" xr:uid="{246BD445-03F2-4592-8069-7BD89DFAB061}"/>
    <cellStyle name="20% - Accent3 2" xfId="4" xr:uid="{45006F48-9E86-456F-B32F-5DFD33AFE81F}"/>
    <cellStyle name="20% - Accent4 2" xfId="5" xr:uid="{2CB5D4EF-F134-41FA-8AA4-49651DD5B7C5}"/>
    <cellStyle name="20% - Accent5 2" xfId="6" xr:uid="{F1B8D26D-6331-4013-8EF2-A12ABE8A5C1C}"/>
    <cellStyle name="20% - Accent6 2" xfId="7" xr:uid="{4C55C7F6-73D7-4903-BA94-C126D8543DEE}"/>
    <cellStyle name="40% - Accent1 2" xfId="8" xr:uid="{94D1F89D-343D-479E-AED5-58DE99103193}"/>
    <cellStyle name="40% - Accent2 2" xfId="9" xr:uid="{D4A36969-D2B6-43A7-B038-3AAC7D169733}"/>
    <cellStyle name="40% - Accent3 2" xfId="10" xr:uid="{ED2BBCAE-DAA8-466D-A2E1-A6267E84F537}"/>
    <cellStyle name="40% - Accent4 2" xfId="11" xr:uid="{C244EC31-8802-4E03-8551-6FEE6A323B1D}"/>
    <cellStyle name="40% - Accent5 2" xfId="12" xr:uid="{3EBB55B8-82E1-4B47-99B8-79AA1931CD02}"/>
    <cellStyle name="40% - Accent6 2" xfId="13" xr:uid="{E84DB7DB-6D27-483F-B5C1-D3DB08580111}"/>
    <cellStyle name="60% - Accent1 2" xfId="14" xr:uid="{9CF36C9E-2B4F-4DA5-8A2D-8D5D7D580280}"/>
    <cellStyle name="60% - Accent2 2" xfId="15" xr:uid="{69952D9E-8920-43CD-B8C9-37A82877FAA4}"/>
    <cellStyle name="60% - Accent3 2" xfId="16" xr:uid="{0A19E0C0-118F-452E-901E-E0ACDA9F0741}"/>
    <cellStyle name="60% - Accent4 2" xfId="17" xr:uid="{97090746-B428-4508-AA46-3D45360A2A41}"/>
    <cellStyle name="60% - Accent5 2" xfId="18" xr:uid="{58C456EA-4D75-478A-AAA2-E5F2B0E2C386}"/>
    <cellStyle name="60% - Accent6 2" xfId="19" xr:uid="{7ADF8CC6-D003-4BFE-8999-CDA8E9C5B319}"/>
    <cellStyle name="Accent1 2" xfId="20" xr:uid="{AD59EB58-5F86-49F7-9D4C-9D563D4EABE4}"/>
    <cellStyle name="Accent2 2" xfId="21" xr:uid="{A9C23718-FECD-4DDA-945A-A6E193882AF5}"/>
    <cellStyle name="Accent3 2" xfId="22" xr:uid="{9A222535-9267-4CCB-99D0-DC4CF2E6293A}"/>
    <cellStyle name="Accent4 2" xfId="23" xr:uid="{569D3D39-411E-4D06-935F-8A601A17C578}"/>
    <cellStyle name="Accent5 2" xfId="24" xr:uid="{CB59A043-95F2-4CD1-9433-57EE1336B553}"/>
    <cellStyle name="Accent6 2" xfId="25" xr:uid="{DFB84AAF-5B9E-4E32-AB0D-D9419C73E34C}"/>
    <cellStyle name="Berekening 2" xfId="27" xr:uid="{D27FBA66-5C3A-4ED3-AC7A-895E43861434}"/>
    <cellStyle name="Controlecel 2" xfId="28" xr:uid="{AB65B684-93D0-4AC6-84D5-550FBF2CF377}"/>
    <cellStyle name="Euro" xfId="29" xr:uid="{B60687B8-B67E-434B-A2A7-8D48C45B5D89}"/>
    <cellStyle name="Euro 2" xfId="30" xr:uid="{BFFBF317-D702-4970-813D-3CBE86A24034}"/>
    <cellStyle name="Euro_93090024.46 uitvoering" xfId="31" xr:uid="{19424172-F1CE-4AD2-BAF4-0409B2BE7EBF}"/>
    <cellStyle name="Gekoppelde cel 2" xfId="40" xr:uid="{F566DF6E-612E-4FC1-BD59-6191A7256195}"/>
    <cellStyle name="Goed 2" xfId="33" xr:uid="{39B7C708-2439-4A39-90B6-1FC56B1B0613}"/>
    <cellStyle name="Invoer 2" xfId="38" xr:uid="{7877FC19-70E5-4093-A117-9E6E4E2CC74A}"/>
    <cellStyle name="Komma 2" xfId="39" xr:uid="{17FC7C27-ACE6-4C79-A506-EC6C92D2962C}"/>
    <cellStyle name="Kop 1 2" xfId="34" xr:uid="{D5EE18E4-13D7-4916-B3B3-1036F21141E3}"/>
    <cellStyle name="Kop 2 2" xfId="35" xr:uid="{D8FE1860-FAAF-4E70-86AB-B49EFF7685D8}"/>
    <cellStyle name="Kop 3 2" xfId="36" xr:uid="{233D30CC-B376-4825-B21C-838BF5EAF74D}"/>
    <cellStyle name="Kop 4 2" xfId="37" xr:uid="{C235AB9D-EE97-4B7E-B7A3-616ACF454362}"/>
    <cellStyle name="Neutraal 2" xfId="41" xr:uid="{08027B3C-3EC7-4586-AE90-D17D7943AB0E}"/>
    <cellStyle name="Notitie 2" xfId="42" xr:uid="{512C406F-6944-4D5D-97F1-C50AAC6D14A9}"/>
    <cellStyle name="Ongeldig 2" xfId="26" xr:uid="{942970DD-2901-4590-ABAC-3AD370AE66BD}"/>
    <cellStyle name="Standaard" xfId="0" builtinId="0"/>
    <cellStyle name="Standaard 2" xfId="47" xr:uid="{10F4744C-4DB8-4241-870F-3065BCF2033C}"/>
    <cellStyle name="Standaard 3" xfId="49" xr:uid="{2DD1E3C8-4722-4ADA-9697-CC4FD6A404C2}"/>
    <cellStyle name="Standaard 4" xfId="50" xr:uid="{5DE37694-05CD-414B-B5AC-681F6076904B}"/>
    <cellStyle name="Standaard 5" xfId="48" xr:uid="{23E7FDB1-4E95-4F7E-B809-9A245449494B}"/>
    <cellStyle name="Standaard 6" xfId="51" xr:uid="{B9BB37FC-4CDA-47DD-A789-6722E4F0D441}"/>
    <cellStyle name="Standaard 7" xfId="52" xr:uid="{79CA93C2-B622-4ECE-9D41-B0F994BC9604}"/>
    <cellStyle name="Standaard 8" xfId="1" xr:uid="{DA388C06-92AA-4A6D-8A54-916C957AC907}"/>
    <cellStyle name="Titel 2" xfId="44" xr:uid="{19693F06-A0EF-4941-931B-8E6891D435AF}"/>
    <cellStyle name="Totaal 2" xfId="45" xr:uid="{9D1D3D82-4205-4D86-92E3-DE41B4D49FBA}"/>
    <cellStyle name="Uitvoer 2" xfId="43" xr:uid="{00223C23-A219-4025-A78C-354BA7C4451E}"/>
    <cellStyle name="Valuta 2" xfId="53" xr:uid="{2A0CF092-1EA3-4CCC-A39A-525F2510B4B4}"/>
    <cellStyle name="Verklarende tekst 2" xfId="32" xr:uid="{A0BA2C46-91EF-41F5-A3A7-26D6CB33AB46}"/>
    <cellStyle name="Waarschuwingstekst 2" xfId="46" xr:uid="{13D2B33A-D3B9-4B1B-A98C-E1B2926F22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tabSelected="1" topLeftCell="A144" zoomScale="115" zoomScaleNormal="115" workbookViewId="0">
      <selection activeCell="B164" sqref="B164"/>
    </sheetView>
  </sheetViews>
  <sheetFormatPr defaultColWidth="8.85546875" defaultRowHeight="15" x14ac:dyDescent="0.25"/>
  <cols>
    <col min="2" max="2" width="59.28515625" customWidth="1"/>
    <col min="3" max="4" width="11.28515625" customWidth="1"/>
    <col min="5" max="5" width="18" customWidth="1"/>
    <col min="6" max="6" width="18.28515625" customWidth="1"/>
    <col min="7" max="7" width="18.7109375" customWidth="1"/>
    <col min="8" max="8" width="3.85546875" customWidth="1"/>
  </cols>
  <sheetData>
    <row r="1" spans="2:5" ht="26.25" x14ac:dyDescent="0.4">
      <c r="B1" s="26" t="s">
        <v>36</v>
      </c>
      <c r="C1" s="26"/>
      <c r="D1" s="26"/>
    </row>
    <row r="2" spans="2:5" x14ac:dyDescent="0.25">
      <c r="B2" t="s">
        <v>37</v>
      </c>
      <c r="E2" s="29" t="s">
        <v>154</v>
      </c>
    </row>
    <row r="3" spans="2:5" x14ac:dyDescent="0.25">
      <c r="B3" t="s">
        <v>38</v>
      </c>
      <c r="E3" s="29" t="s">
        <v>39</v>
      </c>
    </row>
    <row r="5" spans="2:5" x14ac:dyDescent="0.25">
      <c r="B5" s="13" t="s">
        <v>5</v>
      </c>
      <c r="C5" s="13"/>
      <c r="D5" s="13"/>
    </row>
    <row r="6" spans="2:5" x14ac:dyDescent="0.25">
      <c r="B6" s="13" t="s">
        <v>109</v>
      </c>
      <c r="C6" s="13"/>
      <c r="D6" s="13"/>
    </row>
    <row r="7" spans="2:5" x14ac:dyDescent="0.25">
      <c r="B7" s="13" t="s">
        <v>110</v>
      </c>
      <c r="C7" s="13"/>
      <c r="D7" s="13"/>
    </row>
    <row r="8" spans="2:5" x14ac:dyDescent="0.25">
      <c r="B8" s="13" t="s">
        <v>111</v>
      </c>
      <c r="C8" s="13"/>
      <c r="D8" s="13"/>
    </row>
    <row r="9" spans="2:5" x14ac:dyDescent="0.25">
      <c r="B9" s="13"/>
      <c r="C9" s="13"/>
      <c r="D9" s="13"/>
    </row>
    <row r="10" spans="2:5" x14ac:dyDescent="0.25">
      <c r="B10" s="22" t="s">
        <v>14</v>
      </c>
      <c r="C10" s="22"/>
      <c r="D10" s="22"/>
    </row>
    <row r="11" spans="2:5" x14ac:dyDescent="0.25">
      <c r="B11" s="13"/>
      <c r="C11" s="13"/>
      <c r="D11" s="13"/>
    </row>
    <row r="12" spans="2:5" x14ac:dyDescent="0.25">
      <c r="B12" s="15" t="s">
        <v>4</v>
      </c>
      <c r="C12" s="15"/>
      <c r="D12" s="15"/>
    </row>
    <row r="13" spans="2:5" x14ac:dyDescent="0.25">
      <c r="B13" t="s">
        <v>17</v>
      </c>
    </row>
    <row r="14" spans="2:5" x14ac:dyDescent="0.25">
      <c r="B14" t="s">
        <v>108</v>
      </c>
    </row>
    <row r="15" spans="2:5" x14ac:dyDescent="0.25">
      <c r="B15" t="s">
        <v>112</v>
      </c>
    </row>
    <row r="17" spans="1:7" x14ac:dyDescent="0.25">
      <c r="A17" s="1" t="s">
        <v>46</v>
      </c>
      <c r="B17" s="1" t="s">
        <v>28</v>
      </c>
      <c r="C17" s="1"/>
      <c r="D17" s="1" t="s">
        <v>115</v>
      </c>
      <c r="E17" s="1" t="s">
        <v>1</v>
      </c>
      <c r="F17" s="1" t="s">
        <v>2</v>
      </c>
      <c r="G17" s="1" t="s">
        <v>3</v>
      </c>
    </row>
    <row r="18" spans="1:7" x14ac:dyDescent="0.25">
      <c r="A18" s="27">
        <v>1</v>
      </c>
      <c r="B18" s="2" t="s">
        <v>153</v>
      </c>
      <c r="C18" s="2"/>
      <c r="D18" s="2" t="s">
        <v>116</v>
      </c>
      <c r="E18" s="36">
        <v>349</v>
      </c>
      <c r="F18" s="18"/>
      <c r="G18" s="38">
        <f>SUM(E18*F18)</f>
        <v>0</v>
      </c>
    </row>
    <row r="19" spans="1:7" x14ac:dyDescent="0.25">
      <c r="A19" s="28">
        <v>2</v>
      </c>
      <c r="B19" s="3" t="s">
        <v>152</v>
      </c>
      <c r="C19" s="3"/>
      <c r="D19" s="3" t="s">
        <v>116</v>
      </c>
      <c r="E19" s="35">
        <v>98</v>
      </c>
      <c r="F19" s="19"/>
      <c r="G19" s="39">
        <f t="shared" ref="G19" si="0">SUM(E19*F19)</f>
        <v>0</v>
      </c>
    </row>
    <row r="20" spans="1:7" x14ac:dyDescent="0.25">
      <c r="A20" s="28">
        <v>3</v>
      </c>
      <c r="B20" s="3" t="s">
        <v>151</v>
      </c>
      <c r="C20" s="3"/>
      <c r="D20" s="3" t="s">
        <v>116</v>
      </c>
      <c r="E20" s="5">
        <v>32</v>
      </c>
      <c r="F20" s="19"/>
      <c r="G20" s="10">
        <f>SUM(E20*F20)</f>
        <v>0</v>
      </c>
    </row>
    <row r="21" spans="1:7" x14ac:dyDescent="0.25">
      <c r="A21" s="17"/>
      <c r="B21" s="17" t="s">
        <v>13</v>
      </c>
      <c r="C21" s="30"/>
      <c r="D21" s="30"/>
      <c r="E21" s="11"/>
      <c r="F21" s="12"/>
      <c r="G21" s="7">
        <f>SUM(G18:G20)</f>
        <v>0</v>
      </c>
    </row>
    <row r="24" spans="1:7" x14ac:dyDescent="0.25">
      <c r="B24" s="15" t="s">
        <v>6</v>
      </c>
      <c r="C24" s="15"/>
      <c r="D24" s="15"/>
    </row>
    <row r="25" spans="1:7" x14ac:dyDescent="0.25">
      <c r="B25" t="s">
        <v>19</v>
      </c>
    </row>
    <row r="26" spans="1:7" x14ac:dyDescent="0.25">
      <c r="B26" t="s">
        <v>117</v>
      </c>
    </row>
    <row r="27" spans="1:7" x14ac:dyDescent="0.25">
      <c r="B27" t="s">
        <v>112</v>
      </c>
    </row>
    <row r="29" spans="1:7" x14ac:dyDescent="0.25">
      <c r="A29" s="1" t="s">
        <v>88</v>
      </c>
      <c r="B29" s="1" t="s">
        <v>29</v>
      </c>
      <c r="C29" s="1"/>
      <c r="D29" s="1"/>
      <c r="E29" s="1" t="s">
        <v>1</v>
      </c>
      <c r="F29" s="1" t="s">
        <v>2</v>
      </c>
      <c r="G29" s="1" t="s">
        <v>3</v>
      </c>
    </row>
    <row r="30" spans="1:7" x14ac:dyDescent="0.25">
      <c r="A30" s="27">
        <v>4</v>
      </c>
      <c r="B30" s="2" t="s">
        <v>149</v>
      </c>
      <c r="C30" s="2"/>
      <c r="D30" s="2" t="s">
        <v>116</v>
      </c>
      <c r="E30" s="36">
        <v>80</v>
      </c>
      <c r="F30" s="18"/>
      <c r="G30" s="38">
        <f>SUM(E30*F30)</f>
        <v>0</v>
      </c>
    </row>
    <row r="31" spans="1:7" ht="30" x14ac:dyDescent="0.25">
      <c r="A31" s="28">
        <v>5</v>
      </c>
      <c r="B31" s="42" t="s">
        <v>150</v>
      </c>
      <c r="C31" s="41"/>
      <c r="D31" s="41" t="s">
        <v>116</v>
      </c>
      <c r="E31" s="31">
        <v>370</v>
      </c>
      <c r="F31" s="37"/>
      <c r="G31" s="40">
        <f>E31*F31</f>
        <v>0</v>
      </c>
    </row>
    <row r="32" spans="1:7" x14ac:dyDescent="0.25">
      <c r="A32" s="32"/>
      <c r="B32" s="17" t="s">
        <v>12</v>
      </c>
      <c r="C32" s="34"/>
      <c r="D32" s="34"/>
      <c r="E32" s="24"/>
      <c r="F32" s="24"/>
      <c r="G32" s="6">
        <f>SUM(G30:G31)</f>
        <v>0</v>
      </c>
    </row>
    <row r="35" spans="1:7" x14ac:dyDescent="0.25">
      <c r="B35" s="15" t="s">
        <v>113</v>
      </c>
      <c r="C35" s="15"/>
      <c r="D35" s="15"/>
    </row>
    <row r="36" spans="1:7" x14ac:dyDescent="0.25">
      <c r="B36" t="s">
        <v>146</v>
      </c>
    </row>
    <row r="37" spans="1:7" x14ac:dyDescent="0.25">
      <c r="B37" t="s">
        <v>18</v>
      </c>
    </row>
    <row r="38" spans="1:7" x14ac:dyDescent="0.25">
      <c r="B38" t="s">
        <v>112</v>
      </c>
    </row>
    <row r="40" spans="1:7" x14ac:dyDescent="0.25">
      <c r="A40" s="1" t="s">
        <v>46</v>
      </c>
      <c r="B40" s="1" t="s">
        <v>30</v>
      </c>
      <c r="C40" s="1"/>
      <c r="D40" s="1"/>
      <c r="E40" s="1" t="s">
        <v>1</v>
      </c>
      <c r="F40" s="1" t="s">
        <v>2</v>
      </c>
      <c r="G40" s="21" t="s">
        <v>0</v>
      </c>
    </row>
    <row r="41" spans="1:7" x14ac:dyDescent="0.25">
      <c r="A41" s="28">
        <v>6</v>
      </c>
      <c r="B41" s="3" t="s">
        <v>148</v>
      </c>
      <c r="C41" s="3"/>
      <c r="D41" s="3" t="s">
        <v>118</v>
      </c>
      <c r="E41" s="35">
        <v>24</v>
      </c>
      <c r="F41" s="19"/>
      <c r="G41" s="39">
        <f t="shared" ref="G41:G42" si="1">SUM(E41*F41)</f>
        <v>0</v>
      </c>
    </row>
    <row r="42" spans="1:7" ht="18.75" customHeight="1" x14ac:dyDescent="0.25">
      <c r="A42" s="28">
        <v>7</v>
      </c>
      <c r="B42" s="3" t="s">
        <v>119</v>
      </c>
      <c r="C42" s="3"/>
      <c r="D42" s="3" t="s">
        <v>114</v>
      </c>
      <c r="E42" s="35">
        <v>1</v>
      </c>
      <c r="F42" s="19"/>
      <c r="G42" s="39">
        <f t="shared" si="1"/>
        <v>0</v>
      </c>
    </row>
    <row r="43" spans="1:7" x14ac:dyDescent="0.25">
      <c r="A43" s="33"/>
      <c r="B43" s="17" t="s">
        <v>147</v>
      </c>
      <c r="C43" s="30"/>
      <c r="D43" s="30"/>
      <c r="E43" s="11"/>
      <c r="F43" s="12"/>
      <c r="G43" s="6">
        <f>SUM(G41:G42)</f>
        <v>0</v>
      </c>
    </row>
    <row r="46" spans="1:7" x14ac:dyDescent="0.25">
      <c r="B46" s="15" t="s">
        <v>31</v>
      </c>
      <c r="C46" s="15"/>
      <c r="D46" s="15"/>
    </row>
    <row r="47" spans="1:7" x14ac:dyDescent="0.25">
      <c r="B47" t="s">
        <v>7</v>
      </c>
    </row>
    <row r="48" spans="1:7" x14ac:dyDescent="0.25">
      <c r="B48" t="s">
        <v>144</v>
      </c>
    </row>
    <row r="49" spans="1:7" x14ac:dyDescent="0.25">
      <c r="B49" t="s">
        <v>145</v>
      </c>
    </row>
    <row r="50" spans="1:7" x14ac:dyDescent="0.25">
      <c r="B50" t="s">
        <v>33</v>
      </c>
    </row>
    <row r="51" spans="1:7" x14ac:dyDescent="0.25">
      <c r="B51" t="s">
        <v>35</v>
      </c>
    </row>
    <row r="52" spans="1:7" x14ac:dyDescent="0.25">
      <c r="B52" s="8"/>
      <c r="C52" s="8"/>
      <c r="D52" s="8"/>
    </row>
    <row r="53" spans="1:7" x14ac:dyDescent="0.25">
      <c r="B53" t="s">
        <v>18</v>
      </c>
    </row>
    <row r="55" spans="1:7" ht="45" x14ac:dyDescent="0.25">
      <c r="A55" s="21" t="s">
        <v>46</v>
      </c>
      <c r="B55" s="21" t="s">
        <v>32</v>
      </c>
      <c r="C55" s="21" t="s">
        <v>48</v>
      </c>
      <c r="D55" s="21"/>
      <c r="E55" s="23" t="s">
        <v>20</v>
      </c>
      <c r="F55" s="21" t="s">
        <v>2</v>
      </c>
      <c r="G55" s="21" t="s">
        <v>0</v>
      </c>
    </row>
    <row r="56" spans="1:7" x14ac:dyDescent="0.25">
      <c r="A56" s="43"/>
      <c r="B56" s="44" t="s">
        <v>90</v>
      </c>
      <c r="C56" s="45"/>
      <c r="D56" s="45"/>
      <c r="E56" s="45"/>
      <c r="F56" s="45"/>
      <c r="G56" s="45"/>
    </row>
    <row r="57" spans="1:7" ht="15.75" x14ac:dyDescent="0.25">
      <c r="A57" s="27"/>
      <c r="B57" s="46" t="s">
        <v>101</v>
      </c>
      <c r="C57" s="49"/>
      <c r="D57" s="55"/>
      <c r="E57" s="50"/>
      <c r="F57" s="53"/>
      <c r="G57" s="51"/>
    </row>
    <row r="58" spans="1:7" x14ac:dyDescent="0.25">
      <c r="A58" s="28">
        <v>8</v>
      </c>
      <c r="B58" s="5" t="s">
        <v>66</v>
      </c>
      <c r="C58" s="5"/>
      <c r="D58" s="56" t="s">
        <v>116</v>
      </c>
      <c r="E58" s="52">
        <v>10</v>
      </c>
      <c r="F58" s="19"/>
      <c r="G58" s="39">
        <f>SUM(E58*F58)</f>
        <v>0</v>
      </c>
    </row>
    <row r="59" spans="1:7" x14ac:dyDescent="0.25">
      <c r="A59" s="28">
        <f>A58+1</f>
        <v>9</v>
      </c>
      <c r="B59" s="5" t="s">
        <v>67</v>
      </c>
      <c r="C59" s="5"/>
      <c r="D59" s="56" t="s">
        <v>116</v>
      </c>
      <c r="E59" s="52">
        <v>5</v>
      </c>
      <c r="F59" s="19"/>
      <c r="G59" s="39">
        <f t="shared" ref="G58:G131" si="2">SUM(E59*F59)</f>
        <v>0</v>
      </c>
    </row>
    <row r="60" spans="1:7" x14ac:dyDescent="0.25">
      <c r="A60" s="28">
        <f t="shared" ref="A60:A136" si="3">A59+1</f>
        <v>10</v>
      </c>
      <c r="B60" s="5" t="s">
        <v>24</v>
      </c>
      <c r="C60" s="5"/>
      <c r="D60" s="56" t="s">
        <v>116</v>
      </c>
      <c r="E60" s="52">
        <v>2</v>
      </c>
      <c r="F60" s="19"/>
      <c r="G60" s="39">
        <f t="shared" si="2"/>
        <v>0</v>
      </c>
    </row>
    <row r="61" spans="1:7" x14ac:dyDescent="0.25">
      <c r="A61" s="28">
        <f t="shared" si="3"/>
        <v>11</v>
      </c>
      <c r="B61" s="5" t="s">
        <v>25</v>
      </c>
      <c r="C61" s="5"/>
      <c r="D61" s="56" t="s">
        <v>116</v>
      </c>
      <c r="E61" s="52">
        <v>2</v>
      </c>
      <c r="F61" s="19"/>
      <c r="G61" s="39">
        <f t="shared" si="2"/>
        <v>0</v>
      </c>
    </row>
    <row r="62" spans="1:7" x14ac:dyDescent="0.25">
      <c r="A62" s="28">
        <f t="shared" si="3"/>
        <v>12</v>
      </c>
      <c r="B62" s="5" t="s">
        <v>26</v>
      </c>
      <c r="C62" s="5"/>
      <c r="D62" s="56" t="s">
        <v>116</v>
      </c>
      <c r="E62" s="52">
        <v>1</v>
      </c>
      <c r="F62" s="19"/>
      <c r="G62" s="39">
        <f t="shared" si="2"/>
        <v>0</v>
      </c>
    </row>
    <row r="63" spans="1:7" x14ac:dyDescent="0.25">
      <c r="A63" s="28">
        <f t="shared" si="3"/>
        <v>13</v>
      </c>
      <c r="B63" s="5" t="s">
        <v>27</v>
      </c>
      <c r="C63" s="5"/>
      <c r="D63" s="56" t="s">
        <v>116</v>
      </c>
      <c r="E63" s="52">
        <v>1</v>
      </c>
      <c r="F63" s="19"/>
      <c r="G63" s="39">
        <f t="shared" si="2"/>
        <v>0</v>
      </c>
    </row>
    <row r="64" spans="1:7" x14ac:dyDescent="0.25">
      <c r="A64" s="28"/>
      <c r="B64" s="47" t="s">
        <v>47</v>
      </c>
      <c r="C64" s="47"/>
      <c r="D64" s="57"/>
      <c r="E64" s="52"/>
      <c r="F64" s="54"/>
      <c r="G64" s="39"/>
    </row>
    <row r="65" spans="1:9" ht="30" x14ac:dyDescent="0.25">
      <c r="A65" s="28">
        <f>A63+1</f>
        <v>14</v>
      </c>
      <c r="B65" s="3" t="s">
        <v>173</v>
      </c>
      <c r="C65" s="48"/>
      <c r="D65" s="56" t="s">
        <v>116</v>
      </c>
      <c r="E65" s="52">
        <v>6</v>
      </c>
      <c r="F65" s="19"/>
      <c r="G65" s="39">
        <f t="shared" si="2"/>
        <v>0</v>
      </c>
      <c r="I65" t="s">
        <v>160</v>
      </c>
    </row>
    <row r="66" spans="1:9" ht="15.75" x14ac:dyDescent="0.25">
      <c r="A66" s="28">
        <f>A65+1</f>
        <v>15</v>
      </c>
      <c r="B66" s="5" t="s">
        <v>178</v>
      </c>
      <c r="C66" s="48"/>
      <c r="D66" s="56" t="s">
        <v>116</v>
      </c>
      <c r="E66" s="52">
        <v>2</v>
      </c>
      <c r="F66" s="19"/>
      <c r="G66" s="39">
        <f t="shared" si="2"/>
        <v>0</v>
      </c>
      <c r="I66" t="s">
        <v>160</v>
      </c>
    </row>
    <row r="67" spans="1:9" ht="15.75" x14ac:dyDescent="0.25">
      <c r="A67" s="28">
        <f t="shared" si="3"/>
        <v>16</v>
      </c>
      <c r="B67" s="5" t="s">
        <v>21</v>
      </c>
      <c r="C67" s="48"/>
      <c r="D67" s="56" t="s">
        <v>116</v>
      </c>
      <c r="E67" s="52">
        <v>2</v>
      </c>
      <c r="F67" s="19"/>
      <c r="G67" s="39">
        <f t="shared" si="2"/>
        <v>0</v>
      </c>
    </row>
    <row r="68" spans="1:9" ht="15.75" x14ac:dyDescent="0.25">
      <c r="A68" s="28">
        <f t="shared" si="3"/>
        <v>17</v>
      </c>
      <c r="B68" s="5" t="s">
        <v>22</v>
      </c>
      <c r="C68" s="48"/>
      <c r="D68" s="56" t="s">
        <v>116</v>
      </c>
      <c r="E68" s="52">
        <v>1</v>
      </c>
      <c r="F68" s="19"/>
      <c r="G68" s="39">
        <f t="shared" si="2"/>
        <v>0</v>
      </c>
    </row>
    <row r="69" spans="1:9" ht="15.75" x14ac:dyDescent="0.25">
      <c r="A69" s="28">
        <f t="shared" si="3"/>
        <v>18</v>
      </c>
      <c r="B69" s="3" t="s">
        <v>91</v>
      </c>
      <c r="C69" s="48"/>
      <c r="D69" s="56" t="s">
        <v>116</v>
      </c>
      <c r="E69" s="52">
        <v>1</v>
      </c>
      <c r="F69" s="19"/>
      <c r="G69" s="39">
        <f t="shared" si="2"/>
        <v>0</v>
      </c>
    </row>
    <row r="70" spans="1:9" ht="15.75" x14ac:dyDescent="0.25">
      <c r="A70" s="28">
        <f t="shared" si="3"/>
        <v>19</v>
      </c>
      <c r="B70" s="3" t="s">
        <v>92</v>
      </c>
      <c r="C70" s="48"/>
      <c r="D70" s="56" t="s">
        <v>116</v>
      </c>
      <c r="E70" s="52">
        <v>1</v>
      </c>
      <c r="F70" s="19"/>
      <c r="G70" s="39">
        <f t="shared" si="2"/>
        <v>0</v>
      </c>
    </row>
    <row r="71" spans="1:9" ht="15.75" x14ac:dyDescent="0.25">
      <c r="A71" s="28">
        <f t="shared" si="3"/>
        <v>20</v>
      </c>
      <c r="B71" s="3" t="s">
        <v>93</v>
      </c>
      <c r="C71" s="48"/>
      <c r="D71" s="56" t="s">
        <v>116</v>
      </c>
      <c r="E71" s="52">
        <v>1</v>
      </c>
      <c r="F71" s="19"/>
      <c r="G71" s="39">
        <f t="shared" si="2"/>
        <v>0</v>
      </c>
    </row>
    <row r="72" spans="1:9" ht="15.75" x14ac:dyDescent="0.25">
      <c r="A72" s="28">
        <f t="shared" si="3"/>
        <v>21</v>
      </c>
      <c r="B72" s="3" t="s">
        <v>94</v>
      </c>
      <c r="C72" s="48"/>
      <c r="D72" s="56" t="s">
        <v>116</v>
      </c>
      <c r="E72" s="52">
        <v>1</v>
      </c>
      <c r="F72" s="19"/>
      <c r="G72" s="39">
        <f t="shared" si="2"/>
        <v>0</v>
      </c>
    </row>
    <row r="73" spans="1:9" ht="15.75" x14ac:dyDescent="0.25">
      <c r="A73" s="28">
        <f t="shared" si="3"/>
        <v>22</v>
      </c>
      <c r="B73" s="3" t="s">
        <v>95</v>
      </c>
      <c r="C73" s="48"/>
      <c r="D73" s="56" t="s">
        <v>116</v>
      </c>
      <c r="E73" s="52">
        <v>2</v>
      </c>
      <c r="F73" s="19"/>
      <c r="G73" s="39">
        <f t="shared" si="2"/>
        <v>0</v>
      </c>
    </row>
    <row r="74" spans="1:9" ht="32.25" customHeight="1" x14ac:dyDescent="0.25">
      <c r="A74" s="67" t="s">
        <v>161</v>
      </c>
      <c r="B74" s="3" t="s">
        <v>103</v>
      </c>
      <c r="C74" s="48"/>
      <c r="D74" s="56" t="s">
        <v>116</v>
      </c>
      <c r="E74" s="52">
        <v>3</v>
      </c>
      <c r="F74" s="19"/>
      <c r="G74" s="39">
        <f t="shared" si="2"/>
        <v>0</v>
      </c>
    </row>
    <row r="75" spans="1:9" ht="15.75" x14ac:dyDescent="0.25">
      <c r="A75" s="28" t="s">
        <v>162</v>
      </c>
      <c r="B75" s="3" t="s">
        <v>163</v>
      </c>
      <c r="C75" s="48"/>
      <c r="D75" s="56" t="s">
        <v>116</v>
      </c>
      <c r="E75" s="52">
        <v>2</v>
      </c>
      <c r="F75" s="19"/>
      <c r="G75" s="39">
        <f t="shared" si="2"/>
        <v>0</v>
      </c>
      <c r="I75" t="s">
        <v>172</v>
      </c>
    </row>
    <row r="76" spans="1:9" ht="15.75" x14ac:dyDescent="0.25">
      <c r="A76" s="28"/>
      <c r="B76" s="47" t="s">
        <v>34</v>
      </c>
      <c r="C76" s="48"/>
      <c r="D76" s="58"/>
      <c r="E76" s="52"/>
      <c r="F76" s="54"/>
      <c r="G76" s="39"/>
    </row>
    <row r="77" spans="1:9" ht="60" x14ac:dyDescent="0.25">
      <c r="A77" s="28" t="s">
        <v>164</v>
      </c>
      <c r="B77" s="3" t="s">
        <v>168</v>
      </c>
      <c r="C77" s="5" t="s">
        <v>50</v>
      </c>
      <c r="D77" s="56" t="s">
        <v>116</v>
      </c>
      <c r="E77" s="52">
        <v>1</v>
      </c>
      <c r="F77" s="19"/>
      <c r="G77" s="39">
        <f>SUM(E77*F77)</f>
        <v>0</v>
      </c>
      <c r="I77" t="s">
        <v>160</v>
      </c>
    </row>
    <row r="78" spans="1:9" ht="45" x14ac:dyDescent="0.25">
      <c r="A78" s="28" t="s">
        <v>165</v>
      </c>
      <c r="B78" s="3" t="s">
        <v>169</v>
      </c>
      <c r="C78" s="5" t="s">
        <v>50</v>
      </c>
      <c r="D78" s="56" t="s">
        <v>116</v>
      </c>
      <c r="E78" s="52">
        <v>1</v>
      </c>
      <c r="F78" s="19"/>
      <c r="G78" s="39">
        <f t="shared" si="2"/>
        <v>0</v>
      </c>
      <c r="I78" t="s">
        <v>172</v>
      </c>
    </row>
    <row r="79" spans="1:9" ht="45" x14ac:dyDescent="0.25">
      <c r="A79" s="28" t="s">
        <v>166</v>
      </c>
      <c r="B79" s="3" t="s">
        <v>170</v>
      </c>
      <c r="C79" s="5" t="s">
        <v>50</v>
      </c>
      <c r="D79" s="56" t="s">
        <v>116</v>
      </c>
      <c r="E79" s="52">
        <v>2</v>
      </c>
      <c r="F79" s="19"/>
      <c r="G79" s="39">
        <f t="shared" si="2"/>
        <v>0</v>
      </c>
      <c r="I79" t="s">
        <v>160</v>
      </c>
    </row>
    <row r="80" spans="1:9" ht="45" x14ac:dyDescent="0.25">
      <c r="A80" s="28" t="s">
        <v>167</v>
      </c>
      <c r="B80" s="3" t="s">
        <v>171</v>
      </c>
      <c r="C80" s="5" t="s">
        <v>50</v>
      </c>
      <c r="D80" s="56" t="s">
        <v>116</v>
      </c>
      <c r="E80" s="52">
        <v>2</v>
      </c>
      <c r="F80" s="19"/>
      <c r="G80" s="39">
        <f t="shared" si="2"/>
        <v>0</v>
      </c>
      <c r="I80" t="s">
        <v>172</v>
      </c>
    </row>
    <row r="81" spans="1:9" ht="30" x14ac:dyDescent="0.25">
      <c r="A81" s="28">
        <v>26</v>
      </c>
      <c r="B81" s="3" t="s">
        <v>53</v>
      </c>
      <c r="C81" s="5" t="s">
        <v>50</v>
      </c>
      <c r="D81" s="56" t="s">
        <v>116</v>
      </c>
      <c r="E81" s="52">
        <v>10</v>
      </c>
      <c r="F81" s="19"/>
      <c r="G81" s="39">
        <f t="shared" si="2"/>
        <v>0</v>
      </c>
    </row>
    <row r="82" spans="1:9" x14ac:dyDescent="0.25">
      <c r="A82" s="28">
        <f t="shared" si="3"/>
        <v>27</v>
      </c>
      <c r="B82" s="5" t="s">
        <v>63</v>
      </c>
      <c r="C82" s="5" t="s">
        <v>50</v>
      </c>
      <c r="D82" s="56" t="s">
        <v>116</v>
      </c>
      <c r="E82" s="52">
        <v>10</v>
      </c>
      <c r="F82" s="19"/>
      <c r="G82" s="39">
        <f t="shared" si="2"/>
        <v>0</v>
      </c>
    </row>
    <row r="83" spans="1:9" ht="15.75" x14ac:dyDescent="0.25">
      <c r="A83" s="28"/>
      <c r="B83" s="47" t="s">
        <v>49</v>
      </c>
      <c r="C83" s="48"/>
      <c r="D83" s="58"/>
      <c r="E83" s="52"/>
      <c r="F83" s="54"/>
      <c r="G83" s="39"/>
    </row>
    <row r="84" spans="1:9" x14ac:dyDescent="0.25">
      <c r="A84" s="28">
        <f>A82+1</f>
        <v>28</v>
      </c>
      <c r="B84" s="5" t="s">
        <v>177</v>
      </c>
      <c r="C84" s="5" t="s">
        <v>50</v>
      </c>
      <c r="D84" s="56" t="s">
        <v>159</v>
      </c>
      <c r="E84" s="52">
        <v>20</v>
      </c>
      <c r="F84" s="19"/>
      <c r="G84" s="39">
        <f t="shared" si="2"/>
        <v>0</v>
      </c>
      <c r="I84" t="s">
        <v>160</v>
      </c>
    </row>
    <row r="85" spans="1:9" x14ac:dyDescent="0.25">
      <c r="A85" s="28">
        <f t="shared" si="3"/>
        <v>29</v>
      </c>
      <c r="B85" s="5" t="s">
        <v>176</v>
      </c>
      <c r="C85" s="5" t="s">
        <v>50</v>
      </c>
      <c r="D85" s="56" t="s">
        <v>159</v>
      </c>
      <c r="E85" s="52">
        <v>10</v>
      </c>
      <c r="F85" s="19"/>
      <c r="G85" s="39">
        <f t="shared" si="2"/>
        <v>0</v>
      </c>
      <c r="I85" t="s">
        <v>160</v>
      </c>
    </row>
    <row r="86" spans="1:9" x14ac:dyDescent="0.25">
      <c r="A86" s="28">
        <f t="shared" si="3"/>
        <v>30</v>
      </c>
      <c r="B86" s="5" t="s">
        <v>52</v>
      </c>
      <c r="C86" s="5" t="s">
        <v>50</v>
      </c>
      <c r="D86" s="56" t="s">
        <v>116</v>
      </c>
      <c r="E86" s="52">
        <v>2</v>
      </c>
      <c r="F86" s="19"/>
      <c r="G86" s="39">
        <f t="shared" si="2"/>
        <v>0</v>
      </c>
    </row>
    <row r="87" spans="1:9" x14ac:dyDescent="0.25">
      <c r="A87" s="28">
        <f t="shared" si="3"/>
        <v>31</v>
      </c>
      <c r="B87" s="5" t="s">
        <v>51</v>
      </c>
      <c r="C87" s="5" t="s">
        <v>50</v>
      </c>
      <c r="D87" s="56" t="s">
        <v>116</v>
      </c>
      <c r="E87" s="52">
        <v>5</v>
      </c>
      <c r="F87" s="19"/>
      <c r="G87" s="39">
        <f t="shared" si="2"/>
        <v>0</v>
      </c>
    </row>
    <row r="88" spans="1:9" ht="15.75" x14ac:dyDescent="0.25">
      <c r="A88" s="28"/>
      <c r="B88" s="47" t="s">
        <v>23</v>
      </c>
      <c r="C88" s="48"/>
      <c r="D88" s="58"/>
      <c r="E88" s="52"/>
      <c r="F88" s="54"/>
      <c r="G88" s="39"/>
    </row>
    <row r="89" spans="1:9" x14ac:dyDescent="0.25">
      <c r="A89" s="28">
        <f>A87+1</f>
        <v>32</v>
      </c>
      <c r="B89" s="5" t="s">
        <v>82</v>
      </c>
      <c r="C89" s="5" t="s">
        <v>50</v>
      </c>
      <c r="D89" s="59" t="s">
        <v>116</v>
      </c>
      <c r="E89" s="52">
        <v>1</v>
      </c>
      <c r="F89" s="19"/>
      <c r="G89" s="39">
        <f t="shared" si="2"/>
        <v>0</v>
      </c>
    </row>
    <row r="90" spans="1:9" x14ac:dyDescent="0.25">
      <c r="A90" s="28">
        <f t="shared" si="3"/>
        <v>33</v>
      </c>
      <c r="B90" s="5" t="s">
        <v>81</v>
      </c>
      <c r="C90" s="5" t="s">
        <v>50</v>
      </c>
      <c r="D90" s="59" t="s">
        <v>116</v>
      </c>
      <c r="E90" s="52">
        <v>1</v>
      </c>
      <c r="F90" s="19"/>
      <c r="G90" s="39">
        <f t="shared" si="2"/>
        <v>0</v>
      </c>
    </row>
    <row r="91" spans="1:9" x14ac:dyDescent="0.25">
      <c r="A91" s="28">
        <f t="shared" si="3"/>
        <v>34</v>
      </c>
      <c r="B91" s="5" t="s">
        <v>80</v>
      </c>
      <c r="C91" s="5" t="s">
        <v>50</v>
      </c>
      <c r="D91" s="59" t="s">
        <v>116</v>
      </c>
      <c r="E91" s="52">
        <v>1</v>
      </c>
      <c r="F91" s="19"/>
      <c r="G91" s="39">
        <f t="shared" si="2"/>
        <v>0</v>
      </c>
    </row>
    <row r="92" spans="1:9" x14ac:dyDescent="0.25">
      <c r="A92" s="28">
        <f t="shared" si="3"/>
        <v>35</v>
      </c>
      <c r="B92" s="5" t="s">
        <v>54</v>
      </c>
      <c r="C92" s="5" t="s">
        <v>56</v>
      </c>
      <c r="D92" s="59" t="s">
        <v>116</v>
      </c>
      <c r="E92" s="52">
        <v>1</v>
      </c>
      <c r="F92" s="19"/>
      <c r="G92" s="39">
        <f t="shared" si="2"/>
        <v>0</v>
      </c>
    </row>
    <row r="93" spans="1:9" x14ac:dyDescent="0.25">
      <c r="A93" s="28">
        <f t="shared" si="3"/>
        <v>36</v>
      </c>
      <c r="B93" s="5" t="s">
        <v>55</v>
      </c>
      <c r="C93" s="5" t="s">
        <v>56</v>
      </c>
      <c r="D93" s="59" t="s">
        <v>116</v>
      </c>
      <c r="E93" s="52">
        <v>1</v>
      </c>
      <c r="F93" s="19"/>
      <c r="G93" s="39">
        <f t="shared" si="2"/>
        <v>0</v>
      </c>
    </row>
    <row r="94" spans="1:9" x14ac:dyDescent="0.25">
      <c r="A94" s="28">
        <f t="shared" si="3"/>
        <v>37</v>
      </c>
      <c r="B94" s="5" t="s">
        <v>57</v>
      </c>
      <c r="C94" s="5" t="s">
        <v>50</v>
      </c>
      <c r="D94" s="59" t="s">
        <v>159</v>
      </c>
      <c r="E94" s="52">
        <v>1</v>
      </c>
      <c r="F94" s="19"/>
      <c r="G94" s="39">
        <f t="shared" si="2"/>
        <v>0</v>
      </c>
      <c r="I94" t="s">
        <v>160</v>
      </c>
    </row>
    <row r="95" spans="1:9" x14ac:dyDescent="0.25">
      <c r="A95" s="28">
        <f t="shared" si="3"/>
        <v>38</v>
      </c>
      <c r="B95" s="5" t="s">
        <v>208</v>
      </c>
      <c r="C95" s="5" t="s">
        <v>58</v>
      </c>
      <c r="D95" s="59" t="s">
        <v>159</v>
      </c>
      <c r="E95" s="52">
        <v>1</v>
      </c>
      <c r="F95" s="19"/>
      <c r="G95" s="39">
        <f t="shared" si="2"/>
        <v>0</v>
      </c>
      <c r="I95" t="s">
        <v>160</v>
      </c>
    </row>
    <row r="96" spans="1:9" x14ac:dyDescent="0.25">
      <c r="A96" s="28">
        <f t="shared" si="3"/>
        <v>39</v>
      </c>
      <c r="B96" s="5" t="s">
        <v>209</v>
      </c>
      <c r="C96" s="5" t="s">
        <v>58</v>
      </c>
      <c r="D96" s="59" t="s">
        <v>159</v>
      </c>
      <c r="E96" s="52">
        <v>1</v>
      </c>
      <c r="F96" s="19"/>
      <c r="G96" s="39">
        <f t="shared" si="2"/>
        <v>0</v>
      </c>
      <c r="I96" t="s">
        <v>160</v>
      </c>
    </row>
    <row r="97" spans="1:9" x14ac:dyDescent="0.25">
      <c r="A97" s="28">
        <f t="shared" si="3"/>
        <v>40</v>
      </c>
      <c r="B97" s="5" t="s">
        <v>210</v>
      </c>
      <c r="C97" s="5" t="s">
        <v>58</v>
      </c>
      <c r="D97" s="59" t="s">
        <v>159</v>
      </c>
      <c r="E97" s="52">
        <v>1</v>
      </c>
      <c r="F97" s="19"/>
      <c r="G97" s="39">
        <f t="shared" si="2"/>
        <v>0</v>
      </c>
      <c r="I97" t="s">
        <v>160</v>
      </c>
    </row>
    <row r="98" spans="1:9" x14ac:dyDescent="0.25">
      <c r="A98" s="28">
        <f t="shared" si="3"/>
        <v>41</v>
      </c>
      <c r="B98" s="5" t="s">
        <v>59</v>
      </c>
      <c r="C98" s="5" t="s">
        <v>50</v>
      </c>
      <c r="D98" s="59" t="s">
        <v>116</v>
      </c>
      <c r="E98" s="52">
        <v>1</v>
      </c>
      <c r="F98" s="19"/>
      <c r="G98" s="39">
        <f t="shared" si="2"/>
        <v>0</v>
      </c>
    </row>
    <row r="99" spans="1:9" x14ac:dyDescent="0.25">
      <c r="A99" s="28">
        <f t="shared" si="3"/>
        <v>42</v>
      </c>
      <c r="B99" s="5" t="s">
        <v>60</v>
      </c>
      <c r="C99" s="5" t="s">
        <v>56</v>
      </c>
      <c r="D99" s="59" t="s">
        <v>116</v>
      </c>
      <c r="E99" s="52">
        <v>1</v>
      </c>
      <c r="F99" s="19"/>
      <c r="G99" s="39">
        <f t="shared" si="2"/>
        <v>0</v>
      </c>
    </row>
    <row r="100" spans="1:9" x14ac:dyDescent="0.25">
      <c r="A100" s="28">
        <f t="shared" si="3"/>
        <v>43</v>
      </c>
      <c r="B100" s="5" t="s">
        <v>61</v>
      </c>
      <c r="C100" s="5" t="s">
        <v>56</v>
      </c>
      <c r="D100" s="59" t="s">
        <v>116</v>
      </c>
      <c r="E100" s="52">
        <v>1</v>
      </c>
      <c r="F100" s="19"/>
      <c r="G100" s="39">
        <f t="shared" si="2"/>
        <v>0</v>
      </c>
    </row>
    <row r="101" spans="1:9" x14ac:dyDescent="0.25">
      <c r="A101" s="28">
        <f t="shared" si="3"/>
        <v>44</v>
      </c>
      <c r="B101" s="5" t="s">
        <v>62</v>
      </c>
      <c r="C101" s="5" t="s">
        <v>50</v>
      </c>
      <c r="D101" s="59" t="s">
        <v>116</v>
      </c>
      <c r="E101" s="52">
        <v>1</v>
      </c>
      <c r="F101" s="19"/>
      <c r="G101" s="39">
        <f t="shared" si="2"/>
        <v>0</v>
      </c>
    </row>
    <row r="102" spans="1:9" x14ac:dyDescent="0.25">
      <c r="A102" s="28">
        <f t="shared" si="3"/>
        <v>45</v>
      </c>
      <c r="B102" s="5" t="s">
        <v>102</v>
      </c>
      <c r="C102" s="5" t="s">
        <v>50</v>
      </c>
      <c r="D102" s="59" t="s">
        <v>116</v>
      </c>
      <c r="E102" s="52">
        <v>1</v>
      </c>
      <c r="F102" s="19"/>
      <c r="G102" s="39">
        <f t="shared" si="2"/>
        <v>0</v>
      </c>
    </row>
    <row r="103" spans="1:9" x14ac:dyDescent="0.25">
      <c r="A103" s="28">
        <f t="shared" si="3"/>
        <v>46</v>
      </c>
      <c r="B103" s="5" t="s">
        <v>83</v>
      </c>
      <c r="C103" s="5" t="s">
        <v>50</v>
      </c>
      <c r="D103" s="59" t="s">
        <v>116</v>
      </c>
      <c r="E103" s="52">
        <v>1</v>
      </c>
      <c r="F103" s="19"/>
      <c r="G103" s="39">
        <f t="shared" si="2"/>
        <v>0</v>
      </c>
    </row>
    <row r="104" spans="1:9" ht="120" x14ac:dyDescent="0.25">
      <c r="A104" s="28">
        <f t="shared" si="3"/>
        <v>47</v>
      </c>
      <c r="B104" s="3" t="s">
        <v>125</v>
      </c>
      <c r="C104" s="3" t="s">
        <v>50</v>
      </c>
      <c r="D104" s="59" t="s">
        <v>116</v>
      </c>
      <c r="E104" s="52">
        <v>6</v>
      </c>
      <c r="F104" s="19"/>
      <c r="G104" s="39">
        <f t="shared" si="2"/>
        <v>0</v>
      </c>
    </row>
    <row r="105" spans="1:9" ht="135" x14ac:dyDescent="0.25">
      <c r="A105" s="28">
        <f t="shared" si="3"/>
        <v>48</v>
      </c>
      <c r="B105" s="3" t="s">
        <v>126</v>
      </c>
      <c r="C105" s="3" t="s">
        <v>50</v>
      </c>
      <c r="D105" s="59" t="s">
        <v>116</v>
      </c>
      <c r="E105" s="52">
        <v>4</v>
      </c>
      <c r="F105" s="19"/>
      <c r="G105" s="39">
        <f t="shared" si="2"/>
        <v>0</v>
      </c>
    </row>
    <row r="106" spans="1:9" ht="15.75" x14ac:dyDescent="0.25">
      <c r="A106" s="28"/>
      <c r="B106" s="47" t="s">
        <v>65</v>
      </c>
      <c r="C106" s="48"/>
      <c r="D106" s="58"/>
      <c r="E106" s="52"/>
      <c r="F106" s="54"/>
      <c r="G106" s="39"/>
    </row>
    <row r="107" spans="1:9" ht="105" x14ac:dyDescent="0.25">
      <c r="A107" s="28">
        <f>A105+1</f>
        <v>49</v>
      </c>
      <c r="B107" s="3" t="s">
        <v>207</v>
      </c>
      <c r="C107" s="5" t="s">
        <v>64</v>
      </c>
      <c r="D107" s="56" t="s">
        <v>116</v>
      </c>
      <c r="E107" s="52">
        <v>1</v>
      </c>
      <c r="F107" s="19"/>
      <c r="G107" s="39">
        <f t="shared" si="2"/>
        <v>0</v>
      </c>
      <c r="I107" t="s">
        <v>158</v>
      </c>
    </row>
    <row r="108" spans="1:9" ht="105" x14ac:dyDescent="0.25">
      <c r="A108" s="28">
        <f t="shared" si="3"/>
        <v>50</v>
      </c>
      <c r="B108" s="3" t="s">
        <v>206</v>
      </c>
      <c r="C108" s="5" t="s">
        <v>64</v>
      </c>
      <c r="D108" s="56" t="s">
        <v>116</v>
      </c>
      <c r="E108" s="52">
        <v>1</v>
      </c>
      <c r="F108" s="19"/>
      <c r="G108" s="39">
        <f t="shared" si="2"/>
        <v>0</v>
      </c>
      <c r="I108" t="s">
        <v>158</v>
      </c>
    </row>
    <row r="109" spans="1:9" x14ac:dyDescent="0.25">
      <c r="A109" s="28">
        <f t="shared" si="3"/>
        <v>51</v>
      </c>
      <c r="B109" s="3" t="s">
        <v>139</v>
      </c>
      <c r="C109" s="5" t="s">
        <v>64</v>
      </c>
      <c r="D109" s="56" t="s">
        <v>116</v>
      </c>
      <c r="E109" s="52">
        <v>1</v>
      </c>
      <c r="F109" s="19"/>
      <c r="G109" s="39">
        <f t="shared" si="2"/>
        <v>0</v>
      </c>
    </row>
    <row r="110" spans="1:9" x14ac:dyDescent="0.25">
      <c r="A110" s="28">
        <f t="shared" si="3"/>
        <v>52</v>
      </c>
      <c r="B110" s="3" t="s">
        <v>140</v>
      </c>
      <c r="C110" s="5" t="s">
        <v>64</v>
      </c>
      <c r="D110" s="56" t="s">
        <v>116</v>
      </c>
      <c r="E110" s="52">
        <v>5</v>
      </c>
      <c r="F110" s="19"/>
      <c r="G110" s="39">
        <f t="shared" si="2"/>
        <v>0</v>
      </c>
    </row>
    <row r="111" spans="1:9" x14ac:dyDescent="0.25">
      <c r="A111" s="28">
        <f t="shared" si="3"/>
        <v>53</v>
      </c>
      <c r="B111" s="5" t="s">
        <v>71</v>
      </c>
      <c r="C111" s="5" t="s">
        <v>64</v>
      </c>
      <c r="D111" s="56" t="s">
        <v>116</v>
      </c>
      <c r="E111" s="52">
        <v>1</v>
      </c>
      <c r="F111" s="19"/>
      <c r="G111" s="39">
        <f t="shared" si="2"/>
        <v>0</v>
      </c>
    </row>
    <row r="112" spans="1:9" x14ac:dyDescent="0.25">
      <c r="A112" s="28">
        <f t="shared" si="3"/>
        <v>54</v>
      </c>
      <c r="B112" s="5" t="s">
        <v>72</v>
      </c>
      <c r="C112" s="5" t="s">
        <v>64</v>
      </c>
      <c r="D112" s="56" t="s">
        <v>116</v>
      </c>
      <c r="E112" s="52">
        <v>1</v>
      </c>
      <c r="F112" s="19"/>
      <c r="G112" s="39">
        <f t="shared" si="2"/>
        <v>0</v>
      </c>
    </row>
    <row r="113" spans="1:9" x14ac:dyDescent="0.25">
      <c r="A113" s="28">
        <f t="shared" si="3"/>
        <v>55</v>
      </c>
      <c r="B113" s="5" t="s">
        <v>73</v>
      </c>
      <c r="C113" s="5" t="s">
        <v>64</v>
      </c>
      <c r="D113" s="56" t="s">
        <v>116</v>
      </c>
      <c r="E113" s="52">
        <v>1</v>
      </c>
      <c r="F113" s="19"/>
      <c r="G113" s="39">
        <f t="shared" si="2"/>
        <v>0</v>
      </c>
    </row>
    <row r="114" spans="1:9" x14ac:dyDescent="0.25">
      <c r="A114" s="28">
        <f t="shared" si="3"/>
        <v>56</v>
      </c>
      <c r="B114" s="5" t="s">
        <v>70</v>
      </c>
      <c r="C114" s="5" t="s">
        <v>64</v>
      </c>
      <c r="D114" s="56" t="s">
        <v>116</v>
      </c>
      <c r="E114" s="52">
        <v>5</v>
      </c>
      <c r="F114" s="19"/>
      <c r="G114" s="39">
        <f t="shared" si="2"/>
        <v>0</v>
      </c>
    </row>
    <row r="115" spans="1:9" x14ac:dyDescent="0.25">
      <c r="A115" s="28">
        <f t="shared" si="3"/>
        <v>57</v>
      </c>
      <c r="B115" s="3" t="s">
        <v>104</v>
      </c>
      <c r="C115" s="5"/>
      <c r="D115" s="56" t="s">
        <v>116</v>
      </c>
      <c r="E115" s="52">
        <v>20</v>
      </c>
      <c r="F115" s="19"/>
      <c r="G115" s="39">
        <f t="shared" si="2"/>
        <v>0</v>
      </c>
    </row>
    <row r="116" spans="1:9" x14ac:dyDescent="0.25">
      <c r="A116" s="28">
        <f t="shared" si="3"/>
        <v>58</v>
      </c>
      <c r="B116" s="3" t="s">
        <v>97</v>
      </c>
      <c r="C116" s="5"/>
      <c r="D116" s="56" t="s">
        <v>116</v>
      </c>
      <c r="E116" s="52">
        <v>20</v>
      </c>
      <c r="F116" s="19"/>
      <c r="G116" s="39">
        <f t="shared" si="2"/>
        <v>0</v>
      </c>
    </row>
    <row r="117" spans="1:9" x14ac:dyDescent="0.25">
      <c r="A117" s="28"/>
      <c r="B117" s="47" t="s">
        <v>69</v>
      </c>
      <c r="C117" s="5"/>
      <c r="D117" s="56"/>
      <c r="E117" s="52"/>
      <c r="F117" s="54"/>
      <c r="G117" s="39"/>
    </row>
    <row r="118" spans="1:9" ht="45" x14ac:dyDescent="0.25">
      <c r="A118" s="61">
        <f>A116+1</f>
        <v>59</v>
      </c>
      <c r="B118" s="68" t="s">
        <v>127</v>
      </c>
      <c r="C118" s="62"/>
      <c r="D118" s="63" t="s">
        <v>116</v>
      </c>
      <c r="E118" s="64"/>
      <c r="F118" s="69"/>
      <c r="G118" s="70"/>
      <c r="I118" t="s">
        <v>157</v>
      </c>
    </row>
    <row r="119" spans="1:9" ht="30" x14ac:dyDescent="0.25">
      <c r="A119" s="28" t="s">
        <v>174</v>
      </c>
      <c r="B119" s="3" t="s">
        <v>175</v>
      </c>
      <c r="C119" s="5"/>
      <c r="D119" s="56" t="s">
        <v>116</v>
      </c>
      <c r="E119" s="52">
        <v>10</v>
      </c>
      <c r="F119" s="19"/>
      <c r="G119" s="39">
        <f>F119*E119</f>
        <v>0</v>
      </c>
      <c r="I119" t="s">
        <v>172</v>
      </c>
    </row>
    <row r="120" spans="1:9" x14ac:dyDescent="0.25">
      <c r="A120" s="28"/>
      <c r="B120" s="47" t="s">
        <v>122</v>
      </c>
      <c r="C120" s="5"/>
      <c r="D120" s="56"/>
      <c r="E120" s="52"/>
      <c r="F120" s="54"/>
      <c r="G120" s="39"/>
    </row>
    <row r="121" spans="1:9" x14ac:dyDescent="0.25">
      <c r="A121" s="28">
        <f>A118+1</f>
        <v>60</v>
      </c>
      <c r="B121" s="5" t="s">
        <v>124</v>
      </c>
      <c r="C121" s="5"/>
      <c r="D121" s="56" t="s">
        <v>116</v>
      </c>
      <c r="E121" s="52">
        <v>10</v>
      </c>
      <c r="F121" s="19"/>
      <c r="G121" s="39">
        <f t="shared" si="2"/>
        <v>0</v>
      </c>
    </row>
    <row r="122" spans="1:9" x14ac:dyDescent="0.25">
      <c r="A122" s="28">
        <f>A121+1</f>
        <v>61</v>
      </c>
      <c r="B122" s="5" t="s">
        <v>123</v>
      </c>
      <c r="C122" s="5"/>
      <c r="D122" s="56" t="s">
        <v>116</v>
      </c>
      <c r="E122" s="52">
        <v>5</v>
      </c>
      <c r="F122" s="19"/>
      <c r="G122" s="39">
        <f t="shared" si="2"/>
        <v>0</v>
      </c>
    </row>
    <row r="123" spans="1:9" x14ac:dyDescent="0.25">
      <c r="A123" s="28">
        <f>A122+1</f>
        <v>62</v>
      </c>
      <c r="B123" s="5" t="s">
        <v>192</v>
      </c>
      <c r="C123" s="5"/>
      <c r="D123" s="56" t="s">
        <v>116</v>
      </c>
      <c r="E123" s="52">
        <v>10</v>
      </c>
      <c r="F123" s="19"/>
      <c r="G123" s="39">
        <f t="shared" si="2"/>
        <v>0</v>
      </c>
    </row>
    <row r="124" spans="1:9" x14ac:dyDescent="0.25">
      <c r="A124" s="28">
        <f t="shared" si="3"/>
        <v>63</v>
      </c>
      <c r="B124" s="5" t="s">
        <v>191</v>
      </c>
      <c r="C124" s="5"/>
      <c r="D124" s="56" t="s">
        <v>116</v>
      </c>
      <c r="E124" s="52">
        <v>5</v>
      </c>
      <c r="F124" s="19"/>
      <c r="G124" s="39">
        <f t="shared" si="2"/>
        <v>0</v>
      </c>
    </row>
    <row r="125" spans="1:9" x14ac:dyDescent="0.25">
      <c r="A125" s="28" t="s">
        <v>179</v>
      </c>
      <c r="B125" s="5" t="s">
        <v>138</v>
      </c>
      <c r="C125" s="5"/>
      <c r="D125" s="56" t="s">
        <v>116</v>
      </c>
      <c r="E125" s="52">
        <v>5</v>
      </c>
      <c r="F125" s="19"/>
      <c r="G125" s="39">
        <f>SUM(E125*F125)</f>
        <v>0</v>
      </c>
    </row>
    <row r="126" spans="1:9" x14ac:dyDescent="0.25">
      <c r="A126" s="28" t="s">
        <v>180</v>
      </c>
      <c r="B126" s="5" t="s">
        <v>181</v>
      </c>
      <c r="C126" s="5"/>
      <c r="D126" s="56" t="s">
        <v>116</v>
      </c>
      <c r="E126" s="52">
        <v>5</v>
      </c>
      <c r="F126" s="19"/>
      <c r="G126" s="39">
        <f>SUM(E126*F126)</f>
        <v>0</v>
      </c>
      <c r="I126" t="s">
        <v>172</v>
      </c>
    </row>
    <row r="127" spans="1:9" ht="30" x14ac:dyDescent="0.25">
      <c r="A127" s="28" t="s">
        <v>183</v>
      </c>
      <c r="B127" s="3" t="s">
        <v>199</v>
      </c>
      <c r="C127" s="5"/>
      <c r="D127" s="56" t="s">
        <v>116</v>
      </c>
      <c r="E127" s="52">
        <v>4</v>
      </c>
      <c r="F127" s="19"/>
      <c r="G127" s="39">
        <f t="shared" si="2"/>
        <v>0</v>
      </c>
      <c r="I127" t="s">
        <v>182</v>
      </c>
    </row>
    <row r="128" spans="1:9" ht="30" x14ac:dyDescent="0.25">
      <c r="A128" s="28" t="s">
        <v>184</v>
      </c>
      <c r="B128" s="3" t="s">
        <v>200</v>
      </c>
      <c r="C128" s="5"/>
      <c r="D128" s="56" t="s">
        <v>116</v>
      </c>
      <c r="E128" s="52">
        <v>4</v>
      </c>
      <c r="F128" s="19"/>
      <c r="G128" s="39">
        <f t="shared" si="2"/>
        <v>0</v>
      </c>
      <c r="I128" t="s">
        <v>172</v>
      </c>
    </row>
    <row r="129" spans="1:9" x14ac:dyDescent="0.25">
      <c r="A129" s="28" t="s">
        <v>193</v>
      </c>
      <c r="B129" s="5" t="s">
        <v>187</v>
      </c>
      <c r="C129" s="5"/>
      <c r="D129" s="56" t="s">
        <v>116</v>
      </c>
      <c r="E129" s="52">
        <v>2</v>
      </c>
      <c r="F129" s="19"/>
      <c r="G129" s="39">
        <f>SUM(E129*F129)</f>
        <v>0</v>
      </c>
      <c r="I129" t="s">
        <v>172</v>
      </c>
    </row>
    <row r="130" spans="1:9" x14ac:dyDescent="0.25">
      <c r="A130" s="28" t="s">
        <v>194</v>
      </c>
      <c r="B130" s="5" t="s">
        <v>186</v>
      </c>
      <c r="C130" s="5"/>
      <c r="D130" s="56" t="s">
        <v>116</v>
      </c>
      <c r="E130" s="52">
        <v>2</v>
      </c>
      <c r="F130" s="19"/>
      <c r="G130" s="39">
        <f t="shared" si="2"/>
        <v>0</v>
      </c>
      <c r="I130" t="s">
        <v>172</v>
      </c>
    </row>
    <row r="131" spans="1:9" x14ac:dyDescent="0.25">
      <c r="A131" s="28">
        <v>66</v>
      </c>
      <c r="B131" s="5" t="s">
        <v>185</v>
      </c>
      <c r="C131" s="5"/>
      <c r="D131" s="56" t="s">
        <v>116</v>
      </c>
      <c r="E131" s="52">
        <v>2</v>
      </c>
      <c r="F131" s="19"/>
      <c r="G131" s="39">
        <f t="shared" si="2"/>
        <v>0</v>
      </c>
      <c r="I131" t="s">
        <v>182</v>
      </c>
    </row>
    <row r="132" spans="1:9" x14ac:dyDescent="0.25">
      <c r="A132" s="28" t="s">
        <v>188</v>
      </c>
      <c r="B132" s="5" t="s">
        <v>195</v>
      </c>
      <c r="C132" s="5"/>
      <c r="D132" s="56" t="s">
        <v>116</v>
      </c>
      <c r="E132" s="52">
        <v>3</v>
      </c>
      <c r="F132" s="19"/>
      <c r="G132" s="39">
        <f t="shared" ref="G132:G134" si="4">SUM(E132*F132)</f>
        <v>0</v>
      </c>
      <c r="I132" t="s">
        <v>182</v>
      </c>
    </row>
    <row r="133" spans="1:9" x14ac:dyDescent="0.25">
      <c r="A133" s="28" t="s">
        <v>189</v>
      </c>
      <c r="B133" s="5" t="s">
        <v>196</v>
      </c>
      <c r="C133" s="5"/>
      <c r="D133" s="56" t="s">
        <v>116</v>
      </c>
      <c r="E133" s="52">
        <v>2</v>
      </c>
      <c r="F133" s="19"/>
      <c r="G133" s="39">
        <f t="shared" si="4"/>
        <v>0</v>
      </c>
      <c r="I133" t="s">
        <v>172</v>
      </c>
    </row>
    <row r="134" spans="1:9" x14ac:dyDescent="0.25">
      <c r="A134" s="28" t="s">
        <v>190</v>
      </c>
      <c r="B134" s="5" t="s">
        <v>197</v>
      </c>
      <c r="C134" s="5"/>
      <c r="D134" s="56" t="s">
        <v>116</v>
      </c>
      <c r="E134" s="52">
        <v>1</v>
      </c>
      <c r="F134" s="19"/>
      <c r="G134" s="39">
        <f t="shared" si="4"/>
        <v>0</v>
      </c>
      <c r="I134" t="s">
        <v>172</v>
      </c>
    </row>
    <row r="135" spans="1:9" x14ac:dyDescent="0.25">
      <c r="A135" s="28">
        <v>68</v>
      </c>
      <c r="B135" s="5" t="s">
        <v>74</v>
      </c>
      <c r="C135" s="5"/>
      <c r="D135" s="56" t="s">
        <v>116</v>
      </c>
      <c r="E135" s="52">
        <v>5</v>
      </c>
      <c r="F135" s="19"/>
      <c r="G135" s="39">
        <f t="shared" ref="G135:G158" si="5">SUM(E135*F135)</f>
        <v>0</v>
      </c>
    </row>
    <row r="136" spans="1:9" x14ac:dyDescent="0.25">
      <c r="A136" s="28">
        <f t="shared" si="3"/>
        <v>69</v>
      </c>
      <c r="B136" s="5" t="s">
        <v>89</v>
      </c>
      <c r="C136" s="5"/>
      <c r="D136" s="56" t="s">
        <v>116</v>
      </c>
      <c r="E136" s="52">
        <v>10</v>
      </c>
      <c r="F136" s="19"/>
      <c r="G136" s="39">
        <f t="shared" si="5"/>
        <v>0</v>
      </c>
    </row>
    <row r="137" spans="1:9" x14ac:dyDescent="0.25">
      <c r="A137" s="28">
        <f t="shared" ref="A137:A166" si="6">A136+1</f>
        <v>70</v>
      </c>
      <c r="B137" s="5" t="s">
        <v>87</v>
      </c>
      <c r="C137" s="5"/>
      <c r="D137" s="56" t="s">
        <v>116</v>
      </c>
      <c r="E137" s="52">
        <v>2</v>
      </c>
      <c r="F137" s="19"/>
      <c r="G137" s="39">
        <f t="shared" si="5"/>
        <v>0</v>
      </c>
    </row>
    <row r="138" spans="1:9" x14ac:dyDescent="0.25">
      <c r="A138" s="28"/>
      <c r="B138" s="47" t="s">
        <v>68</v>
      </c>
      <c r="C138" s="5"/>
      <c r="D138" s="56"/>
      <c r="E138" s="52"/>
      <c r="F138" s="54"/>
      <c r="G138" s="39"/>
    </row>
    <row r="139" spans="1:9" x14ac:dyDescent="0.25">
      <c r="A139" s="28">
        <f>A137+1</f>
        <v>71</v>
      </c>
      <c r="B139" s="5" t="s">
        <v>99</v>
      </c>
      <c r="C139" s="5"/>
      <c r="D139" s="56" t="s">
        <v>116</v>
      </c>
      <c r="E139" s="52">
        <v>2</v>
      </c>
      <c r="F139" s="19"/>
      <c r="G139" s="39">
        <f t="shared" si="5"/>
        <v>0</v>
      </c>
    </row>
    <row r="140" spans="1:9" x14ac:dyDescent="0.25">
      <c r="A140" s="28">
        <f t="shared" si="6"/>
        <v>72</v>
      </c>
      <c r="B140" s="5" t="s">
        <v>98</v>
      </c>
      <c r="C140" s="5"/>
      <c r="D140" s="56" t="s">
        <v>116</v>
      </c>
      <c r="E140" s="52">
        <v>1</v>
      </c>
      <c r="F140" s="19"/>
      <c r="G140" s="39">
        <f t="shared" si="5"/>
        <v>0</v>
      </c>
    </row>
    <row r="141" spans="1:9" x14ac:dyDescent="0.25">
      <c r="A141" s="28">
        <f t="shared" si="6"/>
        <v>73</v>
      </c>
      <c r="B141" s="5" t="s">
        <v>100</v>
      </c>
      <c r="C141" s="5"/>
      <c r="D141" s="56" t="s">
        <v>116</v>
      </c>
      <c r="E141" s="52">
        <v>1</v>
      </c>
      <c r="F141" s="19"/>
      <c r="G141" s="39">
        <f t="shared" si="5"/>
        <v>0</v>
      </c>
    </row>
    <row r="142" spans="1:9" x14ac:dyDescent="0.25">
      <c r="A142" s="28">
        <f t="shared" si="6"/>
        <v>74</v>
      </c>
      <c r="B142" s="5" t="s">
        <v>78</v>
      </c>
      <c r="C142" s="5"/>
      <c r="D142" s="56" t="s">
        <v>116</v>
      </c>
      <c r="E142" s="52">
        <v>2</v>
      </c>
      <c r="F142" s="19"/>
      <c r="G142" s="39">
        <f t="shared" si="5"/>
        <v>0</v>
      </c>
    </row>
    <row r="143" spans="1:9" x14ac:dyDescent="0.25">
      <c r="A143" s="61">
        <f t="shared" si="6"/>
        <v>75</v>
      </c>
      <c r="B143" s="62" t="s">
        <v>79</v>
      </c>
      <c r="C143" s="62"/>
      <c r="D143" s="63" t="s">
        <v>116</v>
      </c>
      <c r="E143" s="64">
        <v>1</v>
      </c>
      <c r="F143" s="65"/>
      <c r="G143" s="66"/>
      <c r="I143" t="s">
        <v>157</v>
      </c>
    </row>
    <row r="144" spans="1:9" x14ac:dyDescent="0.25">
      <c r="A144" s="28">
        <f t="shared" si="6"/>
        <v>76</v>
      </c>
      <c r="B144" s="5" t="s">
        <v>75</v>
      </c>
      <c r="C144" s="5" t="s">
        <v>50</v>
      </c>
      <c r="D144" s="56" t="s">
        <v>116</v>
      </c>
      <c r="E144" s="52">
        <v>3</v>
      </c>
      <c r="F144" s="19"/>
      <c r="G144" s="39">
        <f t="shared" si="5"/>
        <v>0</v>
      </c>
    </row>
    <row r="145" spans="1:9" x14ac:dyDescent="0.25">
      <c r="A145" s="28">
        <f t="shared" si="6"/>
        <v>77</v>
      </c>
      <c r="B145" s="5" t="s">
        <v>77</v>
      </c>
      <c r="C145" s="5" t="s">
        <v>76</v>
      </c>
      <c r="D145" s="56" t="s">
        <v>116</v>
      </c>
      <c r="E145" s="52">
        <v>5</v>
      </c>
      <c r="F145" s="19"/>
      <c r="G145" s="39">
        <f t="shared" si="5"/>
        <v>0</v>
      </c>
    </row>
    <row r="146" spans="1:9" x14ac:dyDescent="0.25">
      <c r="A146" s="28">
        <f t="shared" si="6"/>
        <v>78</v>
      </c>
      <c r="B146" s="5" t="s">
        <v>120</v>
      </c>
      <c r="C146" s="5"/>
      <c r="D146" s="56" t="s">
        <v>116</v>
      </c>
      <c r="E146" s="52">
        <v>1</v>
      </c>
      <c r="F146" s="19"/>
      <c r="G146" s="39">
        <f t="shared" si="5"/>
        <v>0</v>
      </c>
    </row>
    <row r="147" spans="1:9" x14ac:dyDescent="0.25">
      <c r="A147" s="28">
        <f t="shared" si="6"/>
        <v>79</v>
      </c>
      <c r="B147" s="5" t="s">
        <v>121</v>
      </c>
      <c r="C147" s="5"/>
      <c r="D147" s="56" t="s">
        <v>116</v>
      </c>
      <c r="E147" s="52">
        <v>1</v>
      </c>
      <c r="F147" s="19"/>
      <c r="G147" s="39">
        <f t="shared" si="5"/>
        <v>0</v>
      </c>
    </row>
    <row r="148" spans="1:9" x14ac:dyDescent="0.25">
      <c r="A148" s="28">
        <f t="shared" si="6"/>
        <v>80</v>
      </c>
      <c r="B148" s="5" t="s">
        <v>105</v>
      </c>
      <c r="C148" s="5"/>
      <c r="D148" s="56" t="s">
        <v>116</v>
      </c>
      <c r="E148" s="52">
        <v>1</v>
      </c>
      <c r="F148" s="19"/>
      <c r="G148" s="39">
        <f t="shared" si="5"/>
        <v>0</v>
      </c>
    </row>
    <row r="149" spans="1:9" ht="30" x14ac:dyDescent="0.25">
      <c r="A149" s="28">
        <f t="shared" si="6"/>
        <v>81</v>
      </c>
      <c r="B149" s="3" t="s">
        <v>106</v>
      </c>
      <c r="C149" s="5"/>
      <c r="D149" s="56" t="s">
        <v>116</v>
      </c>
      <c r="E149" s="52">
        <v>1</v>
      </c>
      <c r="F149" s="19"/>
      <c r="G149" s="39">
        <f t="shared" si="5"/>
        <v>0</v>
      </c>
    </row>
    <row r="150" spans="1:9" x14ac:dyDescent="0.25">
      <c r="A150" s="28"/>
      <c r="B150" s="47" t="s">
        <v>84</v>
      </c>
      <c r="C150" s="5"/>
      <c r="D150" s="56"/>
      <c r="E150" s="52"/>
      <c r="F150" s="54"/>
      <c r="G150" s="39"/>
    </row>
    <row r="151" spans="1:9" x14ac:dyDescent="0.25">
      <c r="A151" s="28">
        <v>82</v>
      </c>
      <c r="B151" s="5" t="s">
        <v>203</v>
      </c>
      <c r="C151" s="5"/>
      <c r="D151" s="56" t="s">
        <v>116</v>
      </c>
      <c r="E151" s="52">
        <v>2</v>
      </c>
      <c r="F151" s="19"/>
      <c r="G151" s="39">
        <f t="shared" si="5"/>
        <v>0</v>
      </c>
      <c r="I151" t="s">
        <v>182</v>
      </c>
    </row>
    <row r="152" spans="1:9" x14ac:dyDescent="0.25">
      <c r="A152" s="28" t="s">
        <v>201</v>
      </c>
      <c r="B152" s="5" t="s">
        <v>198</v>
      </c>
      <c r="C152" s="5"/>
      <c r="D152" s="56" t="s">
        <v>116</v>
      </c>
      <c r="E152" s="52">
        <v>2</v>
      </c>
      <c r="F152" s="19"/>
      <c r="G152" s="39">
        <f t="shared" si="5"/>
        <v>0</v>
      </c>
      <c r="I152" t="s">
        <v>172</v>
      </c>
    </row>
    <row r="153" spans="1:9" x14ac:dyDescent="0.25">
      <c r="A153" s="28">
        <v>83</v>
      </c>
      <c r="B153" s="5" t="s">
        <v>204</v>
      </c>
      <c r="C153" s="5"/>
      <c r="D153" s="56" t="s">
        <v>116</v>
      </c>
      <c r="E153" s="52">
        <v>2</v>
      </c>
      <c r="F153" s="19"/>
      <c r="G153" s="39">
        <f t="shared" si="5"/>
        <v>0</v>
      </c>
      <c r="I153" t="s">
        <v>182</v>
      </c>
    </row>
    <row r="154" spans="1:9" x14ac:dyDescent="0.25">
      <c r="A154" s="28" t="s">
        <v>202</v>
      </c>
      <c r="B154" s="5" t="s">
        <v>205</v>
      </c>
      <c r="C154" s="5"/>
      <c r="D154" s="56" t="s">
        <v>116</v>
      </c>
      <c r="E154" s="52">
        <v>2</v>
      </c>
      <c r="F154" s="19"/>
      <c r="G154" s="39">
        <f t="shared" si="5"/>
        <v>0</v>
      </c>
      <c r="I154" t="s">
        <v>172</v>
      </c>
    </row>
    <row r="155" spans="1:9" x14ac:dyDescent="0.25">
      <c r="A155" s="28">
        <v>84</v>
      </c>
      <c r="B155" s="5" t="s">
        <v>85</v>
      </c>
      <c r="C155" s="5"/>
      <c r="D155" s="56" t="s">
        <v>116</v>
      </c>
      <c r="E155" s="52">
        <v>1</v>
      </c>
      <c r="F155" s="19"/>
      <c r="G155" s="39">
        <f t="shared" si="5"/>
        <v>0</v>
      </c>
    </row>
    <row r="156" spans="1:9" x14ac:dyDescent="0.25">
      <c r="A156" s="28">
        <f t="shared" si="6"/>
        <v>85</v>
      </c>
      <c r="B156" s="5" t="s">
        <v>86</v>
      </c>
      <c r="C156" s="5"/>
      <c r="D156" s="56" t="s">
        <v>116</v>
      </c>
      <c r="E156" s="52">
        <v>1</v>
      </c>
      <c r="F156" s="19"/>
      <c r="G156" s="39">
        <f t="shared" si="5"/>
        <v>0</v>
      </c>
    </row>
    <row r="157" spans="1:9" x14ac:dyDescent="0.25">
      <c r="A157" s="28">
        <f t="shared" si="6"/>
        <v>86</v>
      </c>
      <c r="B157" s="5" t="s">
        <v>96</v>
      </c>
      <c r="C157" s="5"/>
      <c r="D157" s="56" t="s">
        <v>116</v>
      </c>
      <c r="E157" s="52">
        <v>5</v>
      </c>
      <c r="F157" s="19"/>
      <c r="G157" s="39">
        <f t="shared" si="5"/>
        <v>0</v>
      </c>
    </row>
    <row r="158" spans="1:9" x14ac:dyDescent="0.25">
      <c r="A158" s="71" t="s">
        <v>211</v>
      </c>
      <c r="B158" s="72" t="s">
        <v>212</v>
      </c>
      <c r="C158" s="72"/>
      <c r="D158" s="73" t="s">
        <v>116</v>
      </c>
      <c r="E158" s="74">
        <v>698</v>
      </c>
      <c r="F158" s="19"/>
      <c r="G158" s="39">
        <f>SUM(E158*F158)</f>
        <v>0</v>
      </c>
      <c r="I158" t="s">
        <v>172</v>
      </c>
    </row>
    <row r="159" spans="1:9" ht="15.75" x14ac:dyDescent="0.25">
      <c r="A159" s="28"/>
      <c r="B159" s="47" t="s">
        <v>107</v>
      </c>
      <c r="C159" s="48"/>
      <c r="D159" s="58"/>
      <c r="E159" s="52"/>
      <c r="F159" s="54"/>
      <c r="G159" s="39"/>
    </row>
    <row r="160" spans="1:9" ht="15.75" x14ac:dyDescent="0.25">
      <c r="A160" s="28">
        <v>87</v>
      </c>
      <c r="B160" s="3" t="s">
        <v>128</v>
      </c>
      <c r="C160" s="48"/>
      <c r="D160" s="56" t="s">
        <v>142</v>
      </c>
      <c r="E160" s="52">
        <v>8</v>
      </c>
      <c r="F160" s="19"/>
      <c r="G160" s="39">
        <f>E160*F160</f>
        <v>0</v>
      </c>
    </row>
    <row r="161" spans="1:9" ht="15.75" x14ac:dyDescent="0.25">
      <c r="A161" s="28">
        <f t="shared" si="6"/>
        <v>88</v>
      </c>
      <c r="B161" s="3" t="s">
        <v>129</v>
      </c>
      <c r="C161" s="48"/>
      <c r="D161" s="56" t="s">
        <v>142</v>
      </c>
      <c r="E161" s="52">
        <v>4</v>
      </c>
      <c r="F161" s="19"/>
      <c r="G161" s="39">
        <f>E161*F161</f>
        <v>0</v>
      </c>
    </row>
    <row r="162" spans="1:9" x14ac:dyDescent="0.25">
      <c r="A162" s="28">
        <f t="shared" si="6"/>
        <v>89</v>
      </c>
      <c r="B162" s="3" t="s">
        <v>130</v>
      </c>
      <c r="C162" s="3"/>
      <c r="D162" s="56" t="s">
        <v>142</v>
      </c>
      <c r="E162" s="35">
        <v>24</v>
      </c>
      <c r="F162" s="19"/>
      <c r="G162" s="39">
        <f t="shared" ref="G162:G164" si="7">SUM(E162*F162)</f>
        <v>0</v>
      </c>
    </row>
    <row r="163" spans="1:9" x14ac:dyDescent="0.25">
      <c r="A163" s="28">
        <f t="shared" si="6"/>
        <v>90</v>
      </c>
      <c r="B163" s="3" t="s">
        <v>131</v>
      </c>
      <c r="C163" s="3"/>
      <c r="D163" s="56" t="s">
        <v>142</v>
      </c>
      <c r="E163" s="35">
        <v>8</v>
      </c>
      <c r="F163" s="19"/>
      <c r="G163" s="39">
        <f t="shared" si="7"/>
        <v>0</v>
      </c>
    </row>
    <row r="164" spans="1:9" x14ac:dyDescent="0.25">
      <c r="A164" s="28">
        <f t="shared" si="6"/>
        <v>91</v>
      </c>
      <c r="B164" s="3" t="s">
        <v>137</v>
      </c>
      <c r="C164" s="3"/>
      <c r="D164" s="56" t="s">
        <v>155</v>
      </c>
      <c r="E164" s="5">
        <v>5</v>
      </c>
      <c r="F164" s="19"/>
      <c r="G164" s="39">
        <f t="shared" si="7"/>
        <v>0</v>
      </c>
      <c r="I164" t="s">
        <v>156</v>
      </c>
    </row>
    <row r="165" spans="1:9" ht="30" x14ac:dyDescent="0.25">
      <c r="A165" s="28">
        <f t="shared" si="6"/>
        <v>92</v>
      </c>
      <c r="B165" s="3" t="s">
        <v>132</v>
      </c>
      <c r="C165" s="5"/>
      <c r="D165" s="56" t="s">
        <v>142</v>
      </c>
      <c r="E165" s="52">
        <v>16</v>
      </c>
      <c r="F165" s="19"/>
      <c r="G165" s="39">
        <f t="shared" ref="G165:G166" si="8">SUM(E165*F165)</f>
        <v>0</v>
      </c>
    </row>
    <row r="166" spans="1:9" ht="30" x14ac:dyDescent="0.25">
      <c r="A166" s="28">
        <f t="shared" si="6"/>
        <v>93</v>
      </c>
      <c r="B166" s="42" t="s">
        <v>133</v>
      </c>
      <c r="C166" s="5"/>
      <c r="D166" s="31" t="s">
        <v>142</v>
      </c>
      <c r="E166">
        <v>80</v>
      </c>
      <c r="F166" s="19"/>
      <c r="G166" s="10">
        <f t="shared" si="8"/>
        <v>0</v>
      </c>
    </row>
    <row r="167" spans="1:9" x14ac:dyDescent="0.25">
      <c r="A167" s="43"/>
      <c r="B167" s="44" t="s">
        <v>134</v>
      </c>
      <c r="C167" s="45"/>
      <c r="D167" s="45"/>
      <c r="E167" s="45"/>
      <c r="F167" s="45"/>
      <c r="G167" s="45"/>
    </row>
    <row r="168" spans="1:9" x14ac:dyDescent="0.25">
      <c r="A168" s="28">
        <f>A166+1</f>
        <v>94</v>
      </c>
      <c r="B168" s="3" t="s">
        <v>135</v>
      </c>
      <c r="C168" s="5"/>
      <c r="D168" s="56" t="s">
        <v>141</v>
      </c>
      <c r="E168" s="52">
        <v>20</v>
      </c>
      <c r="F168" s="19"/>
      <c r="G168" s="39">
        <f>E168*F168</f>
        <v>0</v>
      </c>
    </row>
    <row r="169" spans="1:9" x14ac:dyDescent="0.25">
      <c r="A169" s="28">
        <f>A168+1</f>
        <v>95</v>
      </c>
      <c r="B169" s="3" t="s">
        <v>136</v>
      </c>
      <c r="C169" s="5"/>
      <c r="D169" s="56" t="s">
        <v>141</v>
      </c>
      <c r="E169" s="52">
        <v>5</v>
      </c>
      <c r="F169" s="19"/>
      <c r="G169" s="39">
        <f>E169*F169</f>
        <v>0</v>
      </c>
    </row>
    <row r="170" spans="1:9" x14ac:dyDescent="0.25">
      <c r="A170" s="28"/>
      <c r="B170" s="3"/>
      <c r="C170" s="5"/>
      <c r="D170" s="56"/>
      <c r="E170" s="52"/>
      <c r="F170" s="54"/>
      <c r="G170" s="39"/>
    </row>
    <row r="171" spans="1:9" x14ac:dyDescent="0.25">
      <c r="A171" s="31"/>
      <c r="B171" s="16" t="s">
        <v>15</v>
      </c>
      <c r="C171" s="16"/>
      <c r="D171" s="60"/>
      <c r="E171" s="11"/>
      <c r="F171" s="12"/>
      <c r="G171" s="20">
        <f>SUM(G57:G170)</f>
        <v>0</v>
      </c>
    </row>
    <row r="174" spans="1:9" x14ac:dyDescent="0.25">
      <c r="B174" s="14" t="s">
        <v>16</v>
      </c>
      <c r="C174" s="14"/>
      <c r="D174" s="14"/>
    </row>
    <row r="176" spans="1:9" x14ac:dyDescent="0.25">
      <c r="B176" s="4" t="s">
        <v>9</v>
      </c>
      <c r="C176" s="4"/>
      <c r="D176" s="4"/>
      <c r="E176" s="9">
        <f>G21</f>
        <v>0</v>
      </c>
    </row>
    <row r="177" spans="2:10" x14ac:dyDescent="0.25">
      <c r="B177" s="5" t="s">
        <v>10</v>
      </c>
      <c r="C177" s="5"/>
      <c r="D177" s="5"/>
      <c r="E177" s="10">
        <f>G32</f>
        <v>0</v>
      </c>
    </row>
    <row r="178" spans="2:10" x14ac:dyDescent="0.25">
      <c r="B178" s="5" t="s">
        <v>143</v>
      </c>
      <c r="C178" s="5"/>
      <c r="D178" s="5"/>
      <c r="E178" s="10">
        <f>G43</f>
        <v>0</v>
      </c>
    </row>
    <row r="179" spans="2:10" x14ac:dyDescent="0.25">
      <c r="B179" s="5" t="s">
        <v>11</v>
      </c>
      <c r="C179" s="5"/>
      <c r="D179" s="5"/>
      <c r="E179" s="10">
        <f>G171</f>
        <v>0</v>
      </c>
    </row>
    <row r="180" spans="2:10" x14ac:dyDescent="0.25">
      <c r="B180" s="16" t="s">
        <v>8</v>
      </c>
      <c r="C180" s="16"/>
      <c r="D180" s="16"/>
      <c r="E180" s="20">
        <f>SUM(E176:E179)</f>
        <v>0</v>
      </c>
    </row>
    <row r="184" spans="2:10" x14ac:dyDescent="0.25">
      <c r="B184" s="25" t="s">
        <v>40</v>
      </c>
      <c r="C184" s="25"/>
      <c r="D184" s="25"/>
      <c r="E184" s="25" t="s">
        <v>41</v>
      </c>
      <c r="G184" s="25"/>
      <c r="H184" s="25"/>
      <c r="I184" s="25"/>
      <c r="J184" s="25"/>
    </row>
    <row r="185" spans="2:10" x14ac:dyDescent="0.25"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2:10" x14ac:dyDescent="0.25">
      <c r="B186" s="25" t="s">
        <v>42</v>
      </c>
      <c r="C186" s="25"/>
      <c r="D186" s="25"/>
      <c r="E186" s="25"/>
      <c r="F186" s="25"/>
      <c r="G186" s="25"/>
      <c r="H186" s="25"/>
      <c r="I186" s="25"/>
      <c r="J186" s="25"/>
    </row>
    <row r="187" spans="2:10" x14ac:dyDescent="0.25"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2:10" x14ac:dyDescent="0.25"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2:10" x14ac:dyDescent="0.25">
      <c r="B189" s="25" t="s">
        <v>43</v>
      </c>
      <c r="C189" s="25"/>
      <c r="D189" s="25"/>
      <c r="E189" s="25"/>
      <c r="F189" s="25"/>
      <c r="G189" s="25"/>
      <c r="H189" s="25"/>
      <c r="I189" s="25"/>
      <c r="J189" s="25"/>
    </row>
    <row r="190" spans="2:10" x14ac:dyDescent="0.25"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2:10" x14ac:dyDescent="0.25">
      <c r="B191" s="25" t="s">
        <v>44</v>
      </c>
      <c r="C191" s="25"/>
      <c r="D191" s="25"/>
      <c r="E191" s="25"/>
      <c r="F191" s="25"/>
      <c r="G191" s="25"/>
      <c r="H191" s="25"/>
      <c r="I191" s="25"/>
      <c r="J191" s="25"/>
    </row>
    <row r="192" spans="2:10" x14ac:dyDescent="0.25"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2:10" x14ac:dyDescent="0.25">
      <c r="B193" s="25" t="s">
        <v>45</v>
      </c>
      <c r="C193" s="25"/>
      <c r="D193" s="25"/>
      <c r="E193" s="25"/>
      <c r="F193" s="25"/>
      <c r="G193" s="25"/>
      <c r="H193" s="25"/>
      <c r="I193" s="25"/>
      <c r="J193" s="25"/>
    </row>
  </sheetData>
  <phoneticPr fontId="29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34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Jeroen Peels</cp:lastModifiedBy>
  <cp:lastPrinted>2016-01-13T14:47:31Z</cp:lastPrinted>
  <dcterms:created xsi:type="dcterms:W3CDTF">2016-01-13T13:42:09Z</dcterms:created>
  <dcterms:modified xsi:type="dcterms:W3CDTF">2024-11-06T07:56:11Z</dcterms:modified>
</cp:coreProperties>
</file>