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rijnijssel.sharepoint.com/sites/Aanbestedingen-MFPs/Gedeelde documenten/MFPs/04 NvI/NvI 2/"/>
    </mc:Choice>
  </mc:AlternateContent>
  <xr:revisionPtr revIDLastSave="1" documentId="8_{1F1CF5AD-BF03-4713-8A1D-8D192F7CBE08}" xr6:coauthVersionLast="47" xr6:coauthVersionMax="47" xr10:uidLastSave="{3FD517E2-D12B-4E2A-823A-1FF0AA1808E4}"/>
  <bookViews>
    <workbookView xWindow="28680" yWindow="-120" windowWidth="29040" windowHeight="16440" activeTab="1" xr2:uid="{00000000-000D-0000-FFFF-FFFF00000000}"/>
  </bookViews>
  <sheets>
    <sheet name="Toelichting" sheetId="5" r:id="rId1"/>
    <sheet name="RijnIJssel" sheetId="1" r:id="rId2"/>
  </sheets>
  <definedNames>
    <definedName name="_xlnm.Print_Area" localSheetId="1">RijnIJssel!$B$6:$O$109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G103" i="1"/>
  <c r="G102" i="1"/>
  <c r="G101" i="1"/>
  <c r="G98" i="1"/>
  <c r="G97" i="1"/>
  <c r="G106" i="1"/>
  <c r="G105" i="1"/>
  <c r="G99" i="1"/>
  <c r="G100" i="1"/>
  <c r="G108" i="1"/>
</calcChain>
</file>

<file path=xl/sharedStrings.xml><?xml version="1.0" encoding="utf-8"?>
<sst xmlns="http://schemas.openxmlformats.org/spreadsheetml/2006/main" count="598" uniqueCount="203">
  <si>
    <t>Verwijzing</t>
  </si>
  <si>
    <t>Toelichting</t>
  </si>
  <si>
    <t>Algemeen</t>
  </si>
  <si>
    <r>
      <t xml:space="preserve">Deze werkmap bevat meerdere werkbladen, berekeningen en functies. Indien u gebruik wenst te maken van de gegevens uit deze werkmap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sz val="11"/>
        <color theme="1"/>
        <rFont val="Calibri"/>
        <family val="2"/>
        <scheme val="minor"/>
      </rPr>
      <t xml:space="preserve">
</t>
    </r>
  </si>
  <si>
    <t xml:space="preserve">De opgegeven prijzen zijn conform het gestelde in de Uitnodiging tot Inschrijving en het Programma van Eisen. 
</t>
  </si>
  <si>
    <t>Algemeen n.v.t.</t>
  </si>
  <si>
    <t xml:space="preserve">Dit werkblad bestaat uit meerdere werkbladen. Indien Inschrijver voor meerdere percelen inschrijft dient Inschrijver er voor te zorgen dat de ingevulde bedragen voor alle percelen gelijk zijn. Indien bij een Inschrijving op meerdere percelen  verschillende prijzen per perceel worden opgegeven kan de Aanbestedende Dienst beluiten de Inschrijving ter zijde te leggen.
</t>
  </si>
  <si>
    <t xml:space="preserve">Het werkblad "Alle percelen" is louter en alleen toegevoegd om Inschrijver een overall beeld te verschaffen indien hij voor alle percelen inschrijft. Indien een Inschrijver voor alle percelen een Inschrijving uitbrengt, hoeft hij uitsluitend de drie werkbladen van elk perceel in te vullen.
</t>
  </si>
  <si>
    <t xml:space="preserve">Uitsluitend de groen en blauw gekleurde cellen onderaan de werkbladen dienen te worden ingevuld. Aan de hand van formules wordt onderin het werkblad de totaalprijs zichtbaar. Deze totaalprijs wordt gebruikt voor de beoordeling op prijs.
</t>
  </si>
  <si>
    <t xml:space="preserve">De opgegeven MFP's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Overeenkomst met onmiddellijke ingang te ontbinden.
</t>
  </si>
  <si>
    <t>Invulcellen prijzen</t>
  </si>
  <si>
    <t xml:space="preserve">Alleen de groene cellen (meer onderaan het werkblad) dienen te worden ingevuld. Alleen een bedrag (in cijfers) mag worden ingevuld. Een negatief bedrag of nul is niet toegestaan.
</t>
  </si>
  <si>
    <t>Startconfiguratie en inrichting per 1 september 2025</t>
  </si>
  <si>
    <t>Voor een uitgebreide beschrijving van deze modellen verwijzen wij naar de Programma van Eisen.</t>
  </si>
  <si>
    <t>Model 1</t>
  </si>
  <si>
    <t>Optie voor Model 1</t>
  </si>
  <si>
    <t>Optie voor Mocel 1</t>
  </si>
  <si>
    <t>Optie voor model 2</t>
  </si>
  <si>
    <t>MFP A3</t>
  </si>
  <si>
    <t>Finisher (intern)</t>
  </si>
  <si>
    <t>Finisher (office)</t>
  </si>
  <si>
    <t xml:space="preserve">Printer zwart </t>
  </si>
  <si>
    <t>Naam Locatie</t>
  </si>
  <si>
    <t>Adres/ plek</t>
  </si>
  <si>
    <t>PC</t>
  </si>
  <si>
    <t>Plaats</t>
  </si>
  <si>
    <t>A3-A4-A5</t>
  </si>
  <si>
    <t>A4</t>
  </si>
  <si>
    <t>startdatum</t>
  </si>
  <si>
    <t>expiratied</t>
  </si>
  <si>
    <t>RijnIJssel</t>
  </si>
  <si>
    <t>ALEX35</t>
  </si>
  <si>
    <t>Alexanderstraat   35</t>
  </si>
  <si>
    <t>6824 DP</t>
  </si>
  <si>
    <t>Arnhem</t>
  </si>
  <si>
    <t>Ruimte 0.23</t>
  </si>
  <si>
    <t>x</t>
  </si>
  <si>
    <t>Alexanderstraat 35</t>
  </si>
  <si>
    <t>6812 BC</t>
  </si>
  <si>
    <t>Ruimte 0.33</t>
  </si>
  <si>
    <t>APE210</t>
  </si>
  <si>
    <t>Apeldoornseweg   210 A</t>
  </si>
  <si>
    <t>6814 BS</t>
  </si>
  <si>
    <t>Begane grond Links ingang bij ruimte 0.07 SSC</t>
  </si>
  <si>
    <t>Bij de lift 1e etage</t>
  </si>
  <si>
    <t>Bij Koffie machine 1e etage</t>
  </si>
  <si>
    <t>BEU3</t>
  </si>
  <si>
    <t>Beukenlaan 3</t>
  </si>
  <si>
    <t>6823 MA</t>
  </si>
  <si>
    <t>1e etage | in open ruimte</t>
  </si>
  <si>
    <t>Ruimte 2.14</t>
  </si>
  <si>
    <t>BG achter de receptie</t>
  </si>
  <si>
    <t>Sport uitleen balie</t>
  </si>
  <si>
    <t>Tec 008</t>
  </si>
  <si>
    <t>Eri1</t>
  </si>
  <si>
    <t>Ericaplein 1</t>
  </si>
  <si>
    <t>6951 CP</t>
  </si>
  <si>
    <t>Dieren</t>
  </si>
  <si>
    <t>1e etage lift aanwezig</t>
  </si>
  <si>
    <t>IND26</t>
  </si>
  <si>
    <t>Industrieweg 26</t>
  </si>
  <si>
    <t>6871 KA</t>
  </si>
  <si>
    <t>Renkum</t>
  </si>
  <si>
    <t>BG</t>
  </si>
  <si>
    <t>KAZ6</t>
  </si>
  <si>
    <t>Kazerneplein   6-1</t>
  </si>
  <si>
    <t>6822 ET</t>
  </si>
  <si>
    <t>2 etage / 204</t>
  </si>
  <si>
    <t>2 etage / 205</t>
  </si>
  <si>
    <t>KRO16</t>
  </si>
  <si>
    <t>Kronenburgsingel  16</t>
  </si>
  <si>
    <t>6831 EX</t>
  </si>
  <si>
    <t>1e etage 1.13</t>
  </si>
  <si>
    <t>1e etage L1.20 1.09</t>
  </si>
  <si>
    <t>1e etage L120 1.09</t>
  </si>
  <si>
    <t>2.09</t>
  </si>
  <si>
    <t>2e etage gang 2.19</t>
  </si>
  <si>
    <t>3e etage student support center</t>
  </si>
  <si>
    <t>BG gang bij K010</t>
  </si>
  <si>
    <t>MAR5</t>
  </si>
  <si>
    <t>Marijkeweg   5</t>
  </si>
  <si>
    <t>6709 PG</t>
  </si>
  <si>
    <t>Wageningen</t>
  </si>
  <si>
    <t>2e etage | Deelnemersadm. | Server</t>
  </si>
  <si>
    <t>2e etage | Examenbureau</t>
  </si>
  <si>
    <t>BG | Onder trap | Keuken 2</t>
  </si>
  <si>
    <t>3e etage Reproruimte</t>
  </si>
  <si>
    <t>BG | Receptie Hotel</t>
  </si>
  <si>
    <t>MID2</t>
  </si>
  <si>
    <t>Middachtensingel  2</t>
  </si>
  <si>
    <t>6825 HN</t>
  </si>
  <si>
    <t>Lokaal 3.25</t>
  </si>
  <si>
    <t xml:space="preserve">0.01 </t>
  </si>
  <si>
    <t xml:space="preserve">2e etage / gang 2e </t>
  </si>
  <si>
    <t>2e etage / OLC</t>
  </si>
  <si>
    <t>3e etage / gang 3e</t>
  </si>
  <si>
    <t>4e etage / 4.21</t>
  </si>
  <si>
    <t>4e etage / gang 4e</t>
  </si>
  <si>
    <t>BG | 004</t>
  </si>
  <si>
    <t>gang 4.22</t>
  </si>
  <si>
    <t>6824 BW</t>
  </si>
  <si>
    <t>Lokaal 3.24</t>
  </si>
  <si>
    <t>PRI49</t>
  </si>
  <si>
    <t>Prinses Irenestraat   49</t>
  </si>
  <si>
    <t>6661 EA</t>
  </si>
  <si>
    <t>Elst</t>
  </si>
  <si>
    <t>1e etage / 1.13</t>
  </si>
  <si>
    <t>HUI1</t>
  </si>
  <si>
    <t>Nijverheidsstraat 1</t>
  </si>
  <si>
    <t>6851 EJ</t>
  </si>
  <si>
    <t>Huissen</t>
  </si>
  <si>
    <t>2e etage</t>
  </si>
  <si>
    <t>STA8</t>
  </si>
  <si>
    <t>Stationsplein 8</t>
  </si>
  <si>
    <t>6901 BE</t>
  </si>
  <si>
    <t>Zevenaar</t>
  </si>
  <si>
    <t>BG / hal</t>
  </si>
  <si>
    <t>TIV10</t>
  </si>
  <si>
    <t xml:space="preserve">Tivolilaan 10 </t>
  </si>
  <si>
    <t>-1 v1.28 SIGN</t>
  </si>
  <si>
    <t>BG Cirfood V0.30</t>
  </si>
  <si>
    <t>BG V.040 041</t>
  </si>
  <si>
    <t>Paviljoen</t>
  </si>
  <si>
    <t>6824 BG</t>
  </si>
  <si>
    <t>T1.56</t>
  </si>
  <si>
    <t>T2.58</t>
  </si>
  <si>
    <t>Tivolilaan 10</t>
  </si>
  <si>
    <t>824 BW</t>
  </si>
  <si>
    <t>Toren  T3.56</t>
  </si>
  <si>
    <t>T4.60_T4.62</t>
  </si>
  <si>
    <t>V.1.21</t>
  </si>
  <si>
    <t>V.1.34</t>
  </si>
  <si>
    <t>V.3.27</t>
  </si>
  <si>
    <t>V2.15</t>
  </si>
  <si>
    <t xml:space="preserve">V2.2.27 </t>
  </si>
  <si>
    <t>TIV40</t>
  </si>
  <si>
    <t>Tivolilaan 40</t>
  </si>
  <si>
    <t>0.04</t>
  </si>
  <si>
    <t>1e etage innovatie lab</t>
  </si>
  <si>
    <t>2e etage 2.33</t>
  </si>
  <si>
    <t>2e etage 2.40</t>
  </si>
  <si>
    <t>TIV70</t>
  </si>
  <si>
    <t>Tivolilaan 70 Loods B7</t>
  </si>
  <si>
    <t>Loods</t>
  </si>
  <si>
    <t>Medewerkersruimte</t>
  </si>
  <si>
    <t>AMB1</t>
  </si>
  <si>
    <t>van Ambestraat    1</t>
  </si>
  <si>
    <t>6681 AK</t>
  </si>
  <si>
    <t>Bemmel</t>
  </si>
  <si>
    <t>bg / gang bij lokaal</t>
  </si>
  <si>
    <t>V39</t>
  </si>
  <si>
    <t>Velperweg 39</t>
  </si>
  <si>
    <t>1.13 4e etage Admin. KansRijk</t>
  </si>
  <si>
    <t>Zolder CI</t>
  </si>
  <si>
    <t>6824 BK</t>
  </si>
  <si>
    <t>1.10 hal</t>
  </si>
  <si>
    <t>2e lift 2 koffie pantry</t>
  </si>
  <si>
    <t>BG / 1.37</t>
  </si>
  <si>
    <t>receptie</t>
  </si>
  <si>
    <t>so.53</t>
  </si>
  <si>
    <t>Totaal per model</t>
  </si>
  <si>
    <t>Optie model 1</t>
  </si>
  <si>
    <t xml:space="preserve">Model 2 </t>
  </si>
  <si>
    <t>Leaseprijs per machine per maand tot 01-09-2029</t>
  </si>
  <si>
    <t>Leaseprijs per machine per maand optiejaren</t>
  </si>
  <si>
    <t>Leaseprijs per machine per maand optiejaar</t>
  </si>
  <si>
    <t>Aantal afdrukken zwart/wit tot 1 september 2029</t>
  </si>
  <si>
    <t>Aantal afdrukken zwart/wit optiejaren</t>
  </si>
  <si>
    <r>
      <t>afdrukprijs zwart/wit</t>
    </r>
    <r>
      <rPr>
        <vertAlign val="superscript"/>
        <sz val="11"/>
        <color theme="1"/>
        <rFont val="Arial"/>
        <family val="2"/>
      </rPr>
      <t>2</t>
    </r>
  </si>
  <si>
    <t>Aantal afdrukken kleur tot 1 september 2029</t>
  </si>
  <si>
    <t>Aantal afdrukken kleur optiejaren</t>
  </si>
  <si>
    <r>
      <t>afdrukprijs kleur</t>
    </r>
    <r>
      <rPr>
        <vertAlign val="superscript"/>
        <sz val="11"/>
        <color theme="1"/>
        <rFont val="Arial"/>
        <family val="2"/>
      </rPr>
      <t>2</t>
    </r>
  </si>
  <si>
    <t>Prijs per maand gedurende de eerste 48 mnd</t>
  </si>
  <si>
    <t>Prijs per maand in optiejaren</t>
  </si>
  <si>
    <t>Licence en maintenancekosten Follow Me voor alle machines</t>
  </si>
  <si>
    <t>Licence en maintenancekosten Scan Capture voor alle machines</t>
  </si>
  <si>
    <t>Licensie en maintenancekosten Hybride Cloud voor alle machines</t>
  </si>
  <si>
    <t>Licence en maintenancekosten Mobile Print voor alle machines</t>
  </si>
  <si>
    <t>Kosten eenmalig</t>
  </si>
  <si>
    <t>Implementatiekosten (uitrol)</t>
  </si>
  <si>
    <t>Implementatiekosten (instructie en training)</t>
  </si>
  <si>
    <r>
      <t>Meerprijs verhuizing</t>
    </r>
    <r>
      <rPr>
        <vertAlign val="superscript"/>
        <sz val="11"/>
        <color theme="1"/>
        <rFont val="Arial"/>
        <family val="2"/>
      </rPr>
      <t>4</t>
    </r>
    <r>
      <rPr>
        <sz val="11"/>
        <color theme="1"/>
        <rFont val="Arial"/>
        <family val="2"/>
      </rPr>
      <t xml:space="preserve"> van een MFP per keer</t>
    </r>
  </si>
  <si>
    <t xml:space="preserve"> (optioneel, telt niet mee in totaalprijs, max. 350 euro)</t>
  </si>
  <si>
    <t>,</t>
  </si>
  <si>
    <t>Totaal</t>
  </si>
  <si>
    <t>Leaseprijs alle machines tot 01-09-2029</t>
  </si>
  <si>
    <t>Leaseprijs alle machines optiejaren</t>
  </si>
  <si>
    <t>totale kosten optiejaar</t>
  </si>
  <si>
    <t>Meerprijs3 p/m voor OCR on board per apparaat</t>
  </si>
  <si>
    <t>Implementatiekosten (uitrol) eenmalig 2025</t>
  </si>
  <si>
    <t>Implementatiekosten (instructie en training) eenmalig 2025</t>
  </si>
  <si>
    <t>Totaal generaal</t>
  </si>
  <si>
    <t>Let op! Genoemde totaal generaal prijs is inclusief B.T.W.</t>
  </si>
  <si>
    <r>
      <rPr>
        <vertAlign val="superscript"/>
        <sz val="11"/>
        <color theme="1"/>
        <rFont val="Arial"/>
        <family val="2"/>
      </rPr>
      <t>1</t>
    </r>
    <r>
      <rPr>
        <sz val="11"/>
        <color theme="1"/>
        <rFont val="Arial"/>
        <family val="2"/>
      </rPr>
      <t xml:space="preserve"> De verwachte afname- en afdrukaantallen zijn gebaseerd op ervaringscijfers en huidige aanwezige apparatuur.
Hieraan kunnen geen conclusies, rechten of afnamegaranties worden verbonden.
Deze aantallen vormen de grondslag voor de beoordeling. </t>
    </r>
  </si>
  <si>
    <r>
      <rPr>
        <vertAlign val="superscript"/>
        <sz val="11"/>
        <color theme="1"/>
        <rFont val="Arial"/>
        <family val="2"/>
      </rPr>
      <t>2</t>
    </r>
    <r>
      <rPr>
        <sz val="11"/>
        <color theme="1"/>
        <rFont val="Arial"/>
        <family val="2"/>
      </rPr>
      <t xml:space="preserve"> De opgegeven prijzen voldoen aan de eisen zoals gesteld in de Uitnodiging tot Inschrijving.</t>
    </r>
  </si>
  <si>
    <r>
      <rPr>
        <vertAlign val="superscript"/>
        <sz val="11"/>
        <color theme="1"/>
        <rFont val="Arial"/>
        <family val="2"/>
      </rPr>
      <t xml:space="preserve">3 </t>
    </r>
    <r>
      <rPr>
        <sz val="11"/>
        <color theme="1"/>
        <rFont val="Arial"/>
        <family val="2"/>
      </rPr>
      <t>De meerprijs is gekoppeld de leaseprijs. Zakt de leaseprijs in het optiejaar, dan daalt de meerprijs in verhouding mee.</t>
    </r>
  </si>
  <si>
    <r>
      <rPr>
        <vertAlign val="superscript"/>
        <sz val="11"/>
        <color theme="1"/>
        <rFont val="Arial"/>
        <family val="2"/>
      </rPr>
      <t xml:space="preserve">4 </t>
    </r>
    <r>
      <rPr>
        <sz val="11"/>
        <color theme="1"/>
        <rFont val="Arial"/>
        <family val="2"/>
      </rPr>
      <t>Het gaat hierbij om een verhuizing tussen Locaties in de regio van de Opdrachtgever. Het apparaat wordt ontkoppeld verplaatst en opnieuw aangesloten, gereed voor gebruik. Anders dan bij de andere meerprijzen betreft het hier een éénmalig bedrag.</t>
    </r>
  </si>
  <si>
    <t>Afdrukkosten zwart/wit tot 01-09-2033</t>
  </si>
  <si>
    <t>Afdrukkosten kleur tot 01-09-2033</t>
  </si>
  <si>
    <t>Licence en maintenancekosten Follow Me tot 01-09-2033</t>
  </si>
  <si>
    <t>Licence en maintenancekosten Scan Capture tot 01-09-2033</t>
  </si>
  <si>
    <t>Licensie en maintenancekosten Hybride Cloud voor alle machines tot  01-09-2033</t>
  </si>
  <si>
    <t>Licence en maintenancekosten Mobile Print tot 01-09-2033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</si>
</sst>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_ ;_ * \-#,##0_ ;_ * &quot;-&quot;??_ ;_ @_ "/>
    <numFmt numFmtId="165" formatCode="_ &quot;€&quot;\ * #,##0.0000_ ;_ &quot;€&quot;\ * \-#,##0.0000_ ;_ &quot;€&quot;\ * &quot;-&quot;??_ ;_ @_ "/>
    <numFmt numFmtId="166" formatCode="_ [$€-2]\ * #,##0.00_ ;_ [$€-2]\ * \-#,##0.00_ ;_ [$€-2]\ * &quot;-&quot;??_ ;_ @_ "/>
    <numFmt numFmtId="167" formatCode="_ [$€-413]\ * #,##0.00_ ;_ [$€-413]\ * \-#,##0.00_ ;_ [$€-413]\ * &quot;-&quot;??_ ;_ @_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1"/>
      <color theme="1"/>
      <name val="Arial"/>
      <family val="2"/>
    </font>
    <font>
      <b/>
      <sz val="11"/>
      <color theme="0"/>
      <name val="Arial"/>
      <family val="2"/>
    </font>
    <font>
      <b/>
      <sz val="11"/>
      <color theme="1"/>
      <name val="Arial"/>
      <family val="2"/>
    </font>
    <font>
      <sz val="11"/>
      <name val="Arial"/>
      <family val="2"/>
    </font>
    <font>
      <vertAlign val="superscript"/>
      <sz val="11"/>
      <color theme="1"/>
      <name val="Arial"/>
      <family val="2"/>
    </font>
    <font>
      <sz val="10"/>
      <color theme="1"/>
      <name val="Arial"/>
      <family val="2"/>
    </font>
    <font>
      <sz val="11"/>
      <color theme="0"/>
      <name val="Arial"/>
      <family val="2"/>
    </font>
    <font>
      <sz val="18"/>
      <color theme="1"/>
      <name val="Arial"/>
      <family val="2"/>
    </font>
    <font>
      <sz val="8"/>
      <name val="Calibri"/>
      <family val="2"/>
      <scheme val="minor"/>
    </font>
    <font>
      <sz val="10"/>
      <color rgb="FF000000"/>
      <name val="Aptos Narrow"/>
      <family val="2"/>
    </font>
    <font>
      <b/>
      <sz val="10"/>
      <color rgb="FF000000"/>
      <name val="Aptos Narrow"/>
      <family val="2"/>
    </font>
    <font>
      <sz val="22"/>
      <color theme="1"/>
      <name val="Arial"/>
      <family val="2"/>
    </font>
    <font>
      <b/>
      <sz val="11"/>
      <color rgb="FF000000"/>
      <name val="Arial"/>
    </font>
  </fonts>
  <fills count="17">
    <fill>
      <patternFill patternType="none"/>
    </fill>
    <fill>
      <patternFill patternType="gray125"/>
    </fill>
    <fill>
      <patternFill patternType="solid">
        <fgColor theme="6" tint="0.39997558519241921"/>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39997558519241921"/>
        <bgColor indexed="64"/>
      </patternFill>
    </fill>
    <fill>
      <patternFill patternType="solid">
        <fgColor theme="8" tint="0.39997558519241921"/>
        <bgColor rgb="FF000000"/>
      </patternFill>
    </fill>
    <fill>
      <patternFill patternType="solid">
        <fgColor rgb="FF00B0F0"/>
        <bgColor indexed="64"/>
      </patternFill>
    </fill>
    <fill>
      <patternFill patternType="solid">
        <fgColor theme="9"/>
        <bgColor indexed="64"/>
      </patternFill>
    </fill>
    <fill>
      <patternFill patternType="solid">
        <fgColor theme="0"/>
        <bgColor indexed="64"/>
      </patternFill>
    </fill>
  </fills>
  <borders count="61">
    <border>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ck">
        <color theme="9" tint="-0.249977111117893"/>
      </left>
      <right style="thick">
        <color theme="9" tint="-0.249977111117893"/>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style="thick">
        <color theme="9" tint="-0.249977111117893"/>
      </top>
      <bottom style="thick">
        <color theme="9" tint="-0.249977111117893"/>
      </bottom>
      <diagonal/>
    </border>
    <border>
      <left style="thick">
        <color theme="9" tint="-0.249977111117893"/>
      </left>
      <right/>
      <top style="thick">
        <color theme="9" tint="-0.249977111117893"/>
      </top>
      <bottom style="thick">
        <color theme="9" tint="-0.249977111117893"/>
      </bottom>
      <diagonal/>
    </border>
    <border>
      <left/>
      <right/>
      <top/>
      <bottom style="thick">
        <color theme="9" tint="-0.249977111117893"/>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medium">
        <color indexed="64"/>
      </left>
      <right style="thick">
        <color auto="1"/>
      </right>
      <top/>
      <bottom style="medium">
        <color indexed="64"/>
      </bottom>
      <diagonal/>
    </border>
    <border>
      <left style="thick">
        <color auto="1"/>
      </left>
      <right style="thick">
        <color auto="1"/>
      </right>
      <top/>
      <bottom style="medium">
        <color indexed="64"/>
      </bottom>
      <diagonal/>
    </border>
    <border>
      <left style="thick">
        <color auto="1"/>
      </left>
      <right style="medium">
        <color indexed="64"/>
      </right>
      <top/>
      <bottom style="medium">
        <color indexed="64"/>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top/>
      <bottom style="medium">
        <color indexed="64"/>
      </bottom>
      <diagonal/>
    </border>
    <border>
      <left/>
      <right style="thick">
        <color auto="1"/>
      </right>
      <top style="medium">
        <color indexed="64"/>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style="thick">
        <color rgb="FF7030A0"/>
      </right>
      <top style="thick">
        <color rgb="FF7030A0"/>
      </top>
      <bottom style="thick">
        <color rgb="FF7030A0"/>
      </bottom>
      <diagonal/>
    </border>
    <border>
      <left style="thick">
        <color auto="1"/>
      </left>
      <right style="medium">
        <color indexed="64"/>
      </right>
      <top/>
      <bottom/>
      <diagonal/>
    </border>
    <border>
      <left style="medium">
        <color indexed="64"/>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64"/>
      </left>
      <right/>
      <top style="thin">
        <color rgb="FF002060"/>
      </top>
      <bottom style="medium">
        <color indexed="64"/>
      </bottom>
      <diagonal/>
    </border>
    <border>
      <left/>
      <right style="medium">
        <color indexed="64"/>
      </right>
      <top style="thin">
        <color rgb="FF002060"/>
      </top>
      <bottom style="medium">
        <color indexed="64"/>
      </bottom>
      <diagonal/>
    </border>
    <border>
      <left/>
      <right/>
      <top style="thin">
        <color rgb="FF002060"/>
      </top>
      <bottom style="medium">
        <color indexed="64"/>
      </bottom>
      <diagonal/>
    </border>
    <border>
      <left/>
      <right/>
      <top style="medium">
        <color indexed="64"/>
      </top>
      <bottom style="thin">
        <color rgb="FF002060"/>
      </bottom>
      <diagonal/>
    </border>
    <border>
      <left style="medium">
        <color indexed="64"/>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ck">
        <color auto="1"/>
      </right>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ck">
        <color theme="9" tint="-0.249977111117893"/>
      </left>
      <right style="thick">
        <color theme="9" tint="-0.249977111117893"/>
      </right>
      <top style="thick">
        <color theme="9" tint="-0.249977111117893"/>
      </top>
      <bottom style="medium">
        <color indexed="64"/>
      </bottom>
      <diagonal/>
    </border>
    <border>
      <left style="thick">
        <color theme="9" tint="-0.249977111117893"/>
      </left>
      <right/>
      <top style="thick">
        <color theme="9" tint="-0.249977111117893"/>
      </top>
      <bottom style="medium">
        <color indexed="64"/>
      </bottom>
      <diagonal/>
    </border>
    <border>
      <left/>
      <right/>
      <top style="thick">
        <color theme="9" tint="-0.249977111117893"/>
      </top>
      <bottom style="medium">
        <color indexed="64"/>
      </bottom>
      <diagonal/>
    </border>
    <border>
      <left/>
      <right style="thick">
        <color theme="9" tint="-0.249977111117893"/>
      </right>
      <top style="thick">
        <color theme="9" tint="-0.249977111117893"/>
      </top>
      <bottom style="medium">
        <color indexed="64"/>
      </bottom>
      <diagonal/>
    </border>
    <border>
      <left style="thick">
        <color theme="9" tint="-0.249977111117893"/>
      </left>
      <right/>
      <top/>
      <bottom style="thick">
        <color theme="9" tint="-0.249977111117893"/>
      </bottom>
      <diagonal/>
    </border>
    <border>
      <left style="thick">
        <color theme="9" tint="-0.249977111117893"/>
      </left>
      <right style="thick">
        <color theme="9" tint="-0.249977111117893"/>
      </right>
      <top/>
      <bottom style="thick">
        <color theme="9" tint="-0.249977111117893"/>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3" fillId="3" borderId="21" xfId="0" applyFont="1" applyFill="1" applyBorder="1"/>
    <xf numFmtId="0" fontId="3" fillId="3" borderId="22" xfId="0" applyFont="1" applyFill="1" applyBorder="1"/>
    <xf numFmtId="0" fontId="0" fillId="0" borderId="24" xfId="0" applyBorder="1" applyAlignment="1">
      <alignment wrapText="1"/>
    </xf>
    <xf numFmtId="44" fontId="4" fillId="2" borderId="10" xfId="2" applyFont="1" applyFill="1" applyBorder="1" applyAlignment="1" applyProtection="1">
      <alignment vertical="center" wrapText="1"/>
      <protection locked="0"/>
    </xf>
    <xf numFmtId="0" fontId="4" fillId="4" borderId="23" xfId="0" applyFont="1" applyFill="1" applyBorder="1" applyAlignment="1">
      <alignment vertical="center"/>
    </xf>
    <xf numFmtId="0" fontId="5" fillId="0" borderId="0" xfId="0" applyFont="1" applyProtection="1">
      <protection hidden="1"/>
    </xf>
    <xf numFmtId="166" fontId="5" fillId="0" borderId="0" xfId="0" applyNumberFormat="1" applyFont="1" applyProtection="1">
      <protection hidden="1"/>
    </xf>
    <xf numFmtId="0" fontId="6" fillId="3" borderId="15" xfId="0" applyFont="1" applyFill="1" applyBorder="1" applyAlignment="1" applyProtection="1">
      <alignment horizontal="center" wrapText="1"/>
      <protection hidden="1"/>
    </xf>
    <xf numFmtId="0" fontId="6" fillId="3" borderId="16" xfId="0" applyFont="1" applyFill="1" applyBorder="1" applyAlignment="1" applyProtection="1">
      <alignment horizontal="center" wrapText="1"/>
      <protection hidden="1"/>
    </xf>
    <xf numFmtId="0" fontId="6" fillId="3" borderId="25" xfId="0" applyFont="1" applyFill="1" applyBorder="1" applyAlignment="1" applyProtection="1">
      <alignment horizontal="center" wrapText="1"/>
      <protection hidden="1"/>
    </xf>
    <xf numFmtId="0" fontId="6" fillId="3" borderId="17" xfId="0" applyFont="1" applyFill="1" applyBorder="1" applyAlignment="1" applyProtection="1">
      <alignment horizontal="center" wrapText="1"/>
      <protection hidden="1"/>
    </xf>
    <xf numFmtId="0" fontId="6" fillId="3" borderId="12" xfId="0" applyFont="1" applyFill="1" applyBorder="1" applyAlignment="1" applyProtection="1">
      <alignment horizontal="center" wrapText="1"/>
      <protection hidden="1"/>
    </xf>
    <xf numFmtId="0" fontId="6" fillId="3" borderId="13" xfId="0" applyFont="1" applyFill="1" applyBorder="1" applyAlignment="1" applyProtection="1">
      <alignment horizontal="center" wrapText="1"/>
      <protection hidden="1"/>
    </xf>
    <xf numFmtId="0" fontId="6" fillId="3" borderId="14" xfId="0" applyFont="1" applyFill="1" applyBorder="1" applyAlignment="1" applyProtection="1">
      <alignment horizontal="center" wrapText="1"/>
      <protection hidden="1"/>
    </xf>
    <xf numFmtId="166" fontId="5" fillId="0" borderId="0" xfId="0" applyNumberFormat="1" applyFont="1" applyAlignment="1" applyProtection="1">
      <alignment wrapText="1"/>
      <protection hidden="1"/>
    </xf>
    <xf numFmtId="0" fontId="6" fillId="3" borderId="31" xfId="0" applyFont="1" applyFill="1" applyBorder="1" applyAlignment="1" applyProtection="1">
      <alignment horizontal="center" wrapText="1"/>
      <protection hidden="1"/>
    </xf>
    <xf numFmtId="0" fontId="5" fillId="0" borderId="0" xfId="0" applyFont="1" applyAlignment="1" applyProtection="1">
      <alignment horizontal="right"/>
      <protection hidden="1"/>
    </xf>
    <xf numFmtId="0" fontId="5" fillId="0" borderId="0" xfId="0" applyFont="1"/>
    <xf numFmtId="44" fontId="5" fillId="0" borderId="0" xfId="2" applyFont="1" applyProtection="1">
      <protection hidden="1"/>
    </xf>
    <xf numFmtId="165" fontId="5" fillId="0" borderId="0" xfId="2" applyNumberFormat="1" applyFont="1" applyFill="1" applyBorder="1" applyProtection="1">
      <protection locked="0"/>
    </xf>
    <xf numFmtId="164" fontId="5" fillId="0" borderId="0" xfId="1" applyNumberFormat="1" applyFont="1" applyProtection="1">
      <protection hidden="1"/>
    </xf>
    <xf numFmtId="0" fontId="5" fillId="0" borderId="0" xfId="0" applyFont="1" applyAlignment="1" applyProtection="1">
      <alignment wrapText="1"/>
      <protection hidden="1"/>
    </xf>
    <xf numFmtId="164" fontId="10" fillId="5" borderId="7" xfId="1" applyNumberFormat="1" applyFont="1" applyFill="1" applyBorder="1" applyAlignment="1" applyProtection="1">
      <alignment wrapText="1"/>
      <protection hidden="1"/>
    </xf>
    <xf numFmtId="164" fontId="5" fillId="0" borderId="0" xfId="1" applyNumberFormat="1" applyFont="1" applyFill="1" applyBorder="1" applyProtection="1">
      <protection hidden="1"/>
    </xf>
    <xf numFmtId="44" fontId="5" fillId="0" borderId="0" xfId="2" applyFont="1" applyFill="1" applyBorder="1" applyProtection="1">
      <protection locked="0"/>
    </xf>
    <xf numFmtId="0" fontId="5" fillId="0" borderId="11" xfId="0" applyFont="1" applyBorder="1" applyAlignment="1" applyProtection="1">
      <alignment wrapText="1"/>
      <protection hidden="1"/>
    </xf>
    <xf numFmtId="0" fontId="5" fillId="0" borderId="0" xfId="0" applyFont="1" applyAlignment="1" applyProtection="1">
      <alignment horizontal="center"/>
      <protection hidden="1"/>
    </xf>
    <xf numFmtId="44" fontId="5" fillId="0" borderId="0" xfId="0" applyNumberFormat="1" applyFont="1" applyAlignment="1" applyProtection="1">
      <alignment horizontal="center"/>
      <protection hidden="1"/>
    </xf>
    <xf numFmtId="44" fontId="5" fillId="0" borderId="0" xfId="0" applyNumberFormat="1" applyFont="1" applyProtection="1">
      <protection hidden="1"/>
    </xf>
    <xf numFmtId="44" fontId="12" fillId="0" borderId="0" xfId="0" applyNumberFormat="1" applyFont="1" applyAlignment="1" applyProtection="1">
      <alignment horizontal="center"/>
      <protection hidden="1"/>
    </xf>
    <xf numFmtId="44" fontId="12" fillId="0" borderId="0" xfId="2" applyFont="1" applyBorder="1" applyAlignment="1" applyProtection="1">
      <protection hidden="1"/>
    </xf>
    <xf numFmtId="0" fontId="7" fillId="5" borderId="19"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5" borderId="3" xfId="0" applyFont="1" applyFill="1" applyBorder="1" applyAlignment="1" applyProtection="1">
      <alignment horizontal="center" vertical="center" wrapText="1"/>
      <protection hidden="1"/>
    </xf>
    <xf numFmtId="0" fontId="6" fillId="3" borderId="40" xfId="0" applyFont="1" applyFill="1" applyBorder="1" applyAlignment="1" applyProtection="1">
      <alignment horizontal="center" wrapText="1"/>
      <protection hidden="1"/>
    </xf>
    <xf numFmtId="0" fontId="11" fillId="6" borderId="10" xfId="0" applyFont="1" applyFill="1" applyBorder="1" applyAlignment="1" applyProtection="1">
      <alignment horizontal="right"/>
      <protection hidden="1"/>
    </xf>
    <xf numFmtId="0" fontId="11" fillId="6" borderId="9" xfId="0" applyFont="1" applyFill="1" applyBorder="1" applyAlignment="1" applyProtection="1">
      <alignment horizontal="right"/>
      <protection hidden="1"/>
    </xf>
    <xf numFmtId="0" fontId="11" fillId="6" borderId="8" xfId="0" applyFont="1" applyFill="1" applyBorder="1" applyAlignment="1" applyProtection="1">
      <alignment horizontal="right"/>
      <protection hidden="1"/>
    </xf>
    <xf numFmtId="0" fontId="5" fillId="5" borderId="10" xfId="0" applyFont="1" applyFill="1" applyBorder="1" applyAlignment="1" applyProtection="1">
      <alignment horizontal="right"/>
      <protection hidden="1"/>
    </xf>
    <xf numFmtId="0" fontId="5" fillId="5" borderId="9" xfId="0" applyFont="1" applyFill="1" applyBorder="1" applyAlignment="1" applyProtection="1">
      <alignment horizontal="right"/>
      <protection hidden="1"/>
    </xf>
    <xf numFmtId="0" fontId="5" fillId="5" borderId="8" xfId="0" applyFont="1" applyFill="1" applyBorder="1" applyAlignment="1" applyProtection="1">
      <alignment horizontal="right"/>
      <protection hidden="1"/>
    </xf>
    <xf numFmtId="14" fontId="5" fillId="0" borderId="0" xfId="0" applyNumberFormat="1" applyFont="1" applyProtection="1">
      <protection hidden="1"/>
    </xf>
    <xf numFmtId="14" fontId="6" fillId="3" borderId="14" xfId="0" applyNumberFormat="1" applyFont="1" applyFill="1" applyBorder="1" applyAlignment="1" applyProtection="1">
      <alignment horizontal="center" wrapText="1"/>
      <protection hidden="1"/>
    </xf>
    <xf numFmtId="14" fontId="8" fillId="0" borderId="0" xfId="0" applyNumberFormat="1" applyFont="1" applyProtection="1">
      <protection hidden="1"/>
    </xf>
    <xf numFmtId="14" fontId="8" fillId="0" borderId="0" xfId="1" applyNumberFormat="1" applyFont="1" applyProtection="1">
      <protection hidden="1"/>
    </xf>
    <xf numFmtId="14" fontId="5" fillId="0" borderId="0" xfId="0" applyNumberFormat="1" applyFont="1" applyAlignment="1" applyProtection="1">
      <alignment wrapText="1"/>
      <protection hidden="1"/>
    </xf>
    <xf numFmtId="0" fontId="6" fillId="3" borderId="43" xfId="0" applyFont="1" applyFill="1" applyBorder="1" applyAlignment="1" applyProtection="1">
      <alignment horizontal="center" wrapText="1"/>
      <protection hidden="1"/>
    </xf>
    <xf numFmtId="0" fontId="6" fillId="3" borderId="42" xfId="0" applyFont="1" applyFill="1" applyBorder="1" applyAlignment="1" applyProtection="1">
      <alignment horizontal="center" wrapText="1"/>
      <protection hidden="1"/>
    </xf>
    <xf numFmtId="0" fontId="6" fillId="3" borderId="26" xfId="0" applyFont="1" applyFill="1" applyBorder="1" applyAlignment="1" applyProtection="1">
      <alignment horizontal="center" wrapText="1"/>
      <protection hidden="1"/>
    </xf>
    <xf numFmtId="0" fontId="14" fillId="9" borderId="0" xfId="0" applyFont="1" applyFill="1" applyAlignment="1">
      <alignment vertical="top"/>
    </xf>
    <xf numFmtId="44" fontId="5" fillId="0" borderId="0" xfId="2" applyFont="1" applyAlignment="1" applyProtection="1">
      <alignment horizontal="center"/>
      <protection hidden="1"/>
    </xf>
    <xf numFmtId="165" fontId="5" fillId="2" borderId="7" xfId="2" applyNumberFormat="1" applyFont="1" applyFill="1" applyBorder="1" applyAlignment="1" applyProtection="1">
      <alignment horizontal="center"/>
      <protection locked="0"/>
    </xf>
    <xf numFmtId="0" fontId="10" fillId="5" borderId="7" xfId="0" applyFont="1" applyFill="1" applyBorder="1" applyAlignment="1" applyProtection="1">
      <alignment horizontal="center" wrapText="1"/>
      <protection hidden="1"/>
    </xf>
    <xf numFmtId="44" fontId="5" fillId="2" borderId="7" xfId="2" applyFont="1" applyFill="1" applyBorder="1" applyAlignment="1" applyProtection="1">
      <alignment horizontal="center"/>
      <protection locked="0"/>
    </xf>
    <xf numFmtId="44" fontId="5" fillId="0" borderId="9" xfId="2" applyFont="1" applyFill="1" applyBorder="1" applyAlignment="1" applyProtection="1">
      <alignment horizontal="center"/>
      <protection locked="0"/>
    </xf>
    <xf numFmtId="44" fontId="5" fillId="0" borderId="0" xfId="2" applyFont="1" applyFill="1" applyBorder="1" applyAlignment="1" applyProtection="1">
      <alignment horizontal="center"/>
      <protection locked="0"/>
    </xf>
    <xf numFmtId="167" fontId="5" fillId="7" borderId="30" xfId="2" applyNumberFormat="1" applyFont="1" applyFill="1" applyBorder="1" applyAlignment="1" applyProtection="1">
      <alignment horizontal="center"/>
      <protection locked="0"/>
    </xf>
    <xf numFmtId="0" fontId="15" fillId="9" borderId="20" xfId="0" applyFont="1" applyFill="1" applyBorder="1" applyAlignment="1">
      <alignment vertical="top"/>
    </xf>
    <xf numFmtId="44" fontId="5" fillId="2" borderId="44" xfId="2" applyFont="1" applyFill="1" applyBorder="1" applyAlignment="1" applyProtection="1">
      <alignment horizontal="center" vertical="center" wrapText="1"/>
      <protection locked="0"/>
    </xf>
    <xf numFmtId="44" fontId="5" fillId="2" borderId="44" xfId="2" applyFont="1" applyFill="1" applyBorder="1" applyAlignment="1" applyProtection="1">
      <alignment vertical="center" wrapText="1"/>
      <protection locked="0"/>
    </xf>
    <xf numFmtId="166" fontId="5" fillId="10" borderId="20" xfId="0" applyNumberFormat="1" applyFont="1" applyFill="1" applyBorder="1" applyProtection="1">
      <protection hidden="1"/>
    </xf>
    <xf numFmtId="0" fontId="14" fillId="11" borderId="20" xfId="0" applyFont="1" applyFill="1" applyBorder="1" applyAlignment="1">
      <alignment vertical="top"/>
    </xf>
    <xf numFmtId="166" fontId="5" fillId="12" borderId="20" xfId="0" applyNumberFormat="1" applyFont="1" applyFill="1" applyBorder="1" applyProtection="1">
      <protection hidden="1"/>
    </xf>
    <xf numFmtId="0" fontId="14" fillId="13" borderId="20" xfId="0" applyFont="1" applyFill="1" applyBorder="1" applyAlignment="1">
      <alignment vertical="top"/>
    </xf>
    <xf numFmtId="44" fontId="5" fillId="0" borderId="0" xfId="2" applyFont="1" applyFill="1" applyBorder="1" applyProtection="1">
      <protection hidden="1"/>
    </xf>
    <xf numFmtId="44" fontId="5" fillId="0" borderId="7" xfId="2" applyFont="1" applyFill="1" applyBorder="1" applyAlignment="1" applyProtection="1">
      <alignment vertical="center" wrapText="1"/>
      <protection locked="0"/>
    </xf>
    <xf numFmtId="44" fontId="5" fillId="0" borderId="44" xfId="2" applyFont="1" applyFill="1" applyBorder="1" applyAlignment="1" applyProtection="1">
      <alignment vertical="center" wrapText="1"/>
      <protection locked="0"/>
    </xf>
    <xf numFmtId="44" fontId="7" fillId="14" borderId="20" xfId="2" applyFont="1" applyFill="1" applyBorder="1" applyAlignment="1" applyProtection="1">
      <alignment horizontal="center" vertical="center" wrapText="1"/>
      <protection locked="0"/>
    </xf>
    <xf numFmtId="0" fontId="7" fillId="14" borderId="20" xfId="0" applyFont="1" applyFill="1" applyBorder="1" applyAlignment="1">
      <alignment horizontal="center"/>
    </xf>
    <xf numFmtId="44" fontId="7" fillId="14" borderId="20" xfId="2" applyFont="1" applyFill="1" applyBorder="1" applyAlignment="1" applyProtection="1">
      <alignment horizontal="center"/>
      <protection hidden="1"/>
    </xf>
    <xf numFmtId="0" fontId="5" fillId="15" borderId="20" xfId="2" applyNumberFormat="1" applyFont="1" applyFill="1" applyBorder="1" applyAlignment="1" applyProtection="1">
      <alignment horizontal="center"/>
      <protection hidden="1"/>
    </xf>
    <xf numFmtId="44" fontId="5" fillId="2" borderId="48" xfId="2" applyFont="1" applyFill="1" applyBorder="1" applyAlignment="1" applyProtection="1">
      <alignment horizontal="center" vertical="center" wrapText="1"/>
      <protection locked="0"/>
    </xf>
    <xf numFmtId="44" fontId="5" fillId="2" borderId="49" xfId="2" applyFont="1" applyFill="1" applyBorder="1" applyAlignment="1" applyProtection="1">
      <alignment vertical="center" wrapText="1"/>
      <protection locked="0"/>
    </xf>
    <xf numFmtId="44" fontId="5" fillId="15" borderId="20" xfId="2" applyFont="1" applyFill="1" applyBorder="1" applyAlignment="1" applyProtection="1">
      <alignment horizontal="center"/>
      <protection hidden="1"/>
    </xf>
    <xf numFmtId="44" fontId="5" fillId="15" borderId="20" xfId="2" applyFont="1" applyFill="1" applyBorder="1" applyProtection="1">
      <protection hidden="1"/>
    </xf>
    <xf numFmtId="44" fontId="5" fillId="2" borderId="7" xfId="2" applyFont="1" applyFill="1" applyBorder="1" applyAlignment="1" applyProtection="1">
      <alignment vertical="center"/>
      <protection locked="0"/>
    </xf>
    <xf numFmtId="44" fontId="5" fillId="2" borderId="7" xfId="2" applyFont="1" applyFill="1" applyBorder="1" applyAlignment="1" applyProtection="1">
      <alignment horizontal="left"/>
      <protection locked="0"/>
    </xf>
    <xf numFmtId="14" fontId="8" fillId="0" borderId="50" xfId="0" applyNumberFormat="1" applyFont="1" applyBorder="1" applyProtection="1">
      <protection hidden="1"/>
    </xf>
    <xf numFmtId="44" fontId="7" fillId="8" borderId="51" xfId="2" applyFont="1" applyFill="1" applyBorder="1" applyAlignment="1" applyProtection="1">
      <alignment horizontal="center" vertical="center" wrapText="1"/>
      <protection locked="0"/>
    </xf>
    <xf numFmtId="0" fontId="7" fillId="8" borderId="51" xfId="0" applyFont="1" applyFill="1" applyBorder="1" applyAlignment="1">
      <alignment horizontal="center" vertical="center"/>
    </xf>
    <xf numFmtId="44" fontId="7" fillId="8" borderId="51" xfId="2" applyFont="1" applyFill="1" applyBorder="1" applyAlignment="1" applyProtection="1">
      <alignment horizontal="center" vertical="center"/>
      <protection hidden="1"/>
    </xf>
    <xf numFmtId="44" fontId="7" fillId="0" borderId="0" xfId="2" applyFont="1" applyFill="1" applyBorder="1" applyAlignment="1" applyProtection="1">
      <alignment vertical="center" wrapText="1"/>
      <protection locked="0"/>
    </xf>
    <xf numFmtId="0" fontId="7" fillId="0" borderId="0" xfId="0" applyFont="1"/>
    <xf numFmtId="44" fontId="7" fillId="0" borderId="0" xfId="2" applyFont="1" applyFill="1" applyBorder="1" applyProtection="1">
      <protection hidden="1"/>
    </xf>
    <xf numFmtId="15" fontId="5" fillId="0" borderId="52" xfId="0" applyNumberFormat="1" applyFont="1" applyBorder="1" applyProtection="1">
      <protection hidden="1"/>
    </xf>
    <xf numFmtId="44" fontId="7" fillId="0" borderId="53" xfId="2" applyFont="1" applyFill="1" applyBorder="1" applyAlignment="1" applyProtection="1">
      <alignment vertical="center" wrapText="1"/>
      <protection locked="0"/>
    </xf>
    <xf numFmtId="44" fontId="7" fillId="0" borderId="54" xfId="2" applyFont="1" applyFill="1" applyBorder="1" applyAlignment="1" applyProtection="1">
      <alignment vertical="center" wrapText="1"/>
      <protection locked="0"/>
    </xf>
    <xf numFmtId="44" fontId="7" fillId="0" borderId="55" xfId="2" applyFont="1" applyFill="1" applyBorder="1" applyAlignment="1" applyProtection="1">
      <alignment vertical="center" wrapText="1"/>
      <protection locked="0"/>
    </xf>
    <xf numFmtId="44" fontId="7" fillId="0" borderId="56" xfId="2" applyFont="1" applyFill="1" applyBorder="1" applyAlignment="1" applyProtection="1">
      <alignment vertical="center" wrapText="1"/>
      <protection locked="0"/>
    </xf>
    <xf numFmtId="44" fontId="7" fillId="0" borderId="57" xfId="2" applyFont="1" applyFill="1" applyBorder="1" applyAlignment="1" applyProtection="1">
      <alignment vertical="center" wrapText="1"/>
      <protection locked="0"/>
    </xf>
    <xf numFmtId="0" fontId="7" fillId="0" borderId="56" xfId="0" applyFont="1" applyBorder="1"/>
    <xf numFmtId="0" fontId="7" fillId="0" borderId="57" xfId="0" applyFont="1" applyBorder="1"/>
    <xf numFmtId="44" fontId="7" fillId="0" borderId="56" xfId="2" applyFont="1" applyFill="1" applyBorder="1" applyProtection="1">
      <protection hidden="1"/>
    </xf>
    <xf numFmtId="44" fontId="7" fillId="0" borderId="57" xfId="2" applyFont="1" applyFill="1" applyBorder="1" applyProtection="1">
      <protection hidden="1"/>
    </xf>
    <xf numFmtId="44" fontId="7" fillId="0" borderId="58" xfId="2" applyFont="1" applyFill="1" applyBorder="1" applyProtection="1">
      <protection hidden="1"/>
    </xf>
    <xf numFmtId="44" fontId="7" fillId="0" borderId="59" xfId="2" applyFont="1" applyFill="1" applyBorder="1" applyProtection="1">
      <protection hidden="1"/>
    </xf>
    <xf numFmtId="44" fontId="7" fillId="0" borderId="60" xfId="2" applyFont="1" applyFill="1" applyBorder="1" applyProtection="1">
      <protection hidden="1"/>
    </xf>
    <xf numFmtId="0" fontId="5" fillId="16" borderId="0" xfId="0" applyFont="1" applyFill="1"/>
    <xf numFmtId="44" fontId="5" fillId="16" borderId="0" xfId="2" applyFont="1" applyFill="1" applyBorder="1" applyProtection="1">
      <protection hidden="1"/>
    </xf>
    <xf numFmtId="0" fontId="17" fillId="0" borderId="0" xfId="0" applyFont="1" applyProtection="1">
      <protection hidden="1"/>
    </xf>
    <xf numFmtId="0" fontId="5" fillId="5" borderId="10" xfId="0" applyFont="1" applyFill="1" applyBorder="1" applyAlignment="1" applyProtection="1">
      <alignment horizontal="right"/>
      <protection hidden="1"/>
    </xf>
    <xf numFmtId="0" fontId="5" fillId="5" borderId="9" xfId="0" applyFont="1" applyFill="1" applyBorder="1" applyAlignment="1" applyProtection="1">
      <alignment horizontal="right"/>
      <protection hidden="1"/>
    </xf>
    <xf numFmtId="0" fontId="5" fillId="5" borderId="8" xfId="0" applyFont="1" applyFill="1" applyBorder="1" applyAlignment="1" applyProtection="1">
      <alignment horizontal="right"/>
      <protection hidden="1"/>
    </xf>
    <xf numFmtId="0" fontId="12" fillId="0" borderId="10" xfId="0" applyFont="1" applyBorder="1" applyAlignment="1" applyProtection="1">
      <alignment horizontal="center"/>
      <protection hidden="1"/>
    </xf>
    <xf numFmtId="0" fontId="12" fillId="0" borderId="9" xfId="0" applyFont="1" applyBorder="1" applyAlignment="1" applyProtection="1">
      <alignment horizontal="center"/>
      <protection hidden="1"/>
    </xf>
    <xf numFmtId="0" fontId="11" fillId="6" borderId="10" xfId="0" applyFont="1" applyFill="1" applyBorder="1" applyAlignment="1" applyProtection="1">
      <alignment horizontal="right"/>
      <protection hidden="1"/>
    </xf>
    <xf numFmtId="0" fontId="11" fillId="6" borderId="9" xfId="0" applyFont="1" applyFill="1" applyBorder="1" applyAlignment="1" applyProtection="1">
      <alignment horizontal="right"/>
      <protection hidden="1"/>
    </xf>
    <xf numFmtId="0" fontId="11" fillId="6" borderId="8" xfId="0" applyFont="1" applyFill="1" applyBorder="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left" wrapText="1"/>
      <protection hidden="1"/>
    </xf>
    <xf numFmtId="44" fontId="5" fillId="0" borderId="10" xfId="0" applyNumberFormat="1" applyFont="1" applyBorder="1" applyAlignment="1" applyProtection="1">
      <alignment horizontal="left"/>
      <protection hidden="1"/>
    </xf>
    <xf numFmtId="44" fontId="5" fillId="0" borderId="8" xfId="0" applyNumberFormat="1" applyFont="1" applyBorder="1" applyAlignment="1" applyProtection="1">
      <alignment horizontal="left"/>
      <protection hidden="1"/>
    </xf>
    <xf numFmtId="44" fontId="5" fillId="0" borderId="0" xfId="0" applyNumberFormat="1" applyFont="1" applyAlignment="1" applyProtection="1">
      <alignment horizontal="center"/>
      <protection hidden="1"/>
    </xf>
    <xf numFmtId="44" fontId="12" fillId="0" borderId="10" xfId="2" applyFont="1" applyBorder="1" applyAlignment="1" applyProtection="1">
      <alignment horizontal="left"/>
      <protection hidden="1"/>
    </xf>
    <xf numFmtId="44" fontId="12" fillId="0" borderId="8" xfId="2" applyFont="1" applyBorder="1" applyAlignment="1" applyProtection="1">
      <alignment horizontal="left"/>
      <protection hidden="1"/>
    </xf>
    <xf numFmtId="0" fontId="5" fillId="5" borderId="32" xfId="0" applyFont="1" applyFill="1" applyBorder="1" applyAlignment="1" applyProtection="1">
      <alignment horizontal="left" vertical="center" wrapText="1"/>
      <protection hidden="1"/>
    </xf>
    <xf numFmtId="0" fontId="5" fillId="5" borderId="33" xfId="0" applyFont="1" applyFill="1" applyBorder="1" applyAlignment="1" applyProtection="1">
      <alignment horizontal="left" vertical="center" wrapText="1"/>
      <protection hidden="1"/>
    </xf>
    <xf numFmtId="0" fontId="5" fillId="5" borderId="32" xfId="0" applyFont="1" applyFill="1" applyBorder="1" applyAlignment="1" applyProtection="1">
      <alignment horizontal="left" vertical="center"/>
      <protection hidden="1"/>
    </xf>
    <xf numFmtId="0" fontId="5" fillId="5" borderId="37" xfId="0" applyFont="1" applyFill="1" applyBorder="1" applyAlignment="1" applyProtection="1">
      <alignment horizontal="left" vertical="center"/>
      <protection hidden="1"/>
    </xf>
    <xf numFmtId="0" fontId="5" fillId="5" borderId="39" xfId="0" applyFont="1" applyFill="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0" fillId="0" borderId="0" xfId="0" applyAlignment="1">
      <alignment horizontal="left"/>
    </xf>
    <xf numFmtId="0" fontId="6" fillId="3" borderId="18" xfId="0" applyFont="1" applyFill="1" applyBorder="1" applyAlignment="1" applyProtection="1">
      <alignment horizontal="center" wrapText="1"/>
      <protection hidden="1"/>
    </xf>
    <xf numFmtId="0" fontId="6" fillId="3" borderId="26" xfId="0" applyFont="1" applyFill="1" applyBorder="1" applyAlignment="1" applyProtection="1">
      <alignment horizontal="center" wrapText="1"/>
      <protection hidden="1"/>
    </xf>
    <xf numFmtId="0" fontId="5" fillId="0" borderId="27" xfId="0" applyFont="1" applyBorder="1" applyAlignment="1" applyProtection="1">
      <alignment horizontal="right" vertical="center" wrapText="1"/>
      <protection hidden="1"/>
    </xf>
    <xf numFmtId="0" fontId="5" fillId="0" borderId="28" xfId="0" applyFont="1" applyBorder="1" applyAlignment="1" applyProtection="1">
      <alignment horizontal="right" vertical="center" wrapText="1"/>
      <protection hidden="1"/>
    </xf>
    <xf numFmtId="0" fontId="5" fillId="0" borderId="29" xfId="0" applyFont="1" applyBorder="1" applyAlignment="1" applyProtection="1">
      <alignment horizontal="right" vertical="center" wrapText="1"/>
      <protection hidden="1"/>
    </xf>
    <xf numFmtId="0" fontId="7" fillId="6" borderId="10" xfId="0" applyFont="1" applyFill="1" applyBorder="1" applyAlignment="1" applyProtection="1">
      <alignment horizontal="center" wrapText="1"/>
      <protection hidden="1"/>
    </xf>
    <xf numFmtId="0" fontId="7" fillId="6" borderId="8" xfId="0" applyFont="1" applyFill="1" applyBorder="1" applyAlignment="1" applyProtection="1">
      <alignment horizontal="center" wrapText="1"/>
      <protection hidden="1"/>
    </xf>
    <xf numFmtId="164" fontId="5" fillId="5" borderId="34" xfId="0" applyNumberFormat="1" applyFont="1" applyFill="1" applyBorder="1" applyAlignment="1" applyProtection="1">
      <alignment horizontal="right" vertical="center"/>
      <protection hidden="1"/>
    </xf>
    <xf numFmtId="164" fontId="5" fillId="5" borderId="35" xfId="0" applyNumberFormat="1" applyFont="1" applyFill="1" applyBorder="1" applyAlignment="1" applyProtection="1">
      <alignment horizontal="right" vertical="center"/>
      <protection hidden="1"/>
    </xf>
    <xf numFmtId="0" fontId="6" fillId="3" borderId="4" xfId="0" applyFont="1" applyFill="1" applyBorder="1" applyAlignment="1" applyProtection="1">
      <alignment horizontal="center" wrapText="1"/>
      <protection hidden="1"/>
    </xf>
    <xf numFmtId="0" fontId="6" fillId="3" borderId="6" xfId="0" applyFont="1" applyFill="1" applyBorder="1" applyAlignment="1" applyProtection="1">
      <alignment horizontal="center" wrapText="1"/>
      <protection hidden="1"/>
    </xf>
    <xf numFmtId="0" fontId="6" fillId="3" borderId="5" xfId="0" applyFont="1" applyFill="1" applyBorder="1" applyAlignment="1" applyProtection="1">
      <alignment horizontal="center" wrapText="1"/>
      <protection hidden="1"/>
    </xf>
    <xf numFmtId="164" fontId="5" fillId="5" borderId="34" xfId="0" applyNumberFormat="1" applyFont="1" applyFill="1" applyBorder="1" applyAlignment="1" applyProtection="1">
      <alignment horizontal="right" vertical="center" wrapText="1"/>
      <protection hidden="1"/>
    </xf>
    <xf numFmtId="164" fontId="5" fillId="5" borderId="36" xfId="0" applyNumberFormat="1" applyFont="1" applyFill="1" applyBorder="1" applyAlignment="1" applyProtection="1">
      <alignment horizontal="right" vertical="center" wrapText="1"/>
      <protection hidden="1"/>
    </xf>
    <xf numFmtId="164" fontId="5" fillId="5" borderId="35" xfId="0" applyNumberFormat="1" applyFont="1" applyFill="1" applyBorder="1" applyAlignment="1" applyProtection="1">
      <alignment horizontal="right" vertical="center" wrapText="1"/>
      <protection hidden="1"/>
    </xf>
    <xf numFmtId="0" fontId="5" fillId="5" borderId="45" xfId="0" applyFont="1" applyFill="1" applyBorder="1" applyAlignment="1" applyProtection="1">
      <alignment horizontal="right"/>
      <protection hidden="1"/>
    </xf>
    <xf numFmtId="0" fontId="5" fillId="5" borderId="46" xfId="0" applyFont="1" applyFill="1" applyBorder="1" applyAlignment="1" applyProtection="1">
      <alignment horizontal="right"/>
      <protection hidden="1"/>
    </xf>
    <xf numFmtId="0" fontId="5" fillId="5" borderId="47" xfId="0" applyFont="1" applyFill="1" applyBorder="1" applyAlignment="1" applyProtection="1">
      <alignment horizontal="right"/>
      <protection hidden="1"/>
    </xf>
    <xf numFmtId="0" fontId="6" fillId="3" borderId="41" xfId="0" applyFont="1" applyFill="1" applyBorder="1" applyAlignment="1" applyProtection="1">
      <alignment horizontal="center" wrapText="1"/>
      <protection hidden="1"/>
    </xf>
    <xf numFmtId="0" fontId="6" fillId="3" borderId="42" xfId="0" applyFont="1" applyFill="1" applyBorder="1" applyAlignment="1" applyProtection="1">
      <alignment horizontal="center" wrapText="1"/>
      <protection hidden="1"/>
    </xf>
    <xf numFmtId="0" fontId="5" fillId="5" borderId="38" xfId="0" applyFont="1" applyFill="1" applyBorder="1" applyAlignment="1" applyProtection="1">
      <alignment horizontal="left" vertical="center" wrapText="1"/>
      <protection hidden="1"/>
    </xf>
    <xf numFmtId="0" fontId="5" fillId="5" borderId="39" xfId="0" applyFont="1" applyFill="1" applyBorder="1" applyAlignment="1" applyProtection="1">
      <alignment horizontal="left" vertical="center" wrapText="1"/>
      <protection hidden="1"/>
    </xf>
    <xf numFmtId="0" fontId="5" fillId="5" borderId="38" xfId="0" applyFont="1" applyFill="1" applyBorder="1" applyAlignment="1" applyProtection="1">
      <alignment horizontal="left" vertical="center"/>
      <protection hidden="1"/>
    </xf>
    <xf numFmtId="164" fontId="5" fillId="5" borderId="36" xfId="0" applyNumberFormat="1" applyFont="1" applyFill="1" applyBorder="1" applyAlignment="1" applyProtection="1">
      <alignment horizontal="right" vertical="center"/>
      <protection hidden="1"/>
    </xf>
  </cellXfs>
  <cellStyles count="7">
    <cellStyle name="Komma" xfId="1" builtinId="3"/>
    <cellStyle name="Komma 2" xfId="3" xr:uid="{00000000-0005-0000-0000-000001000000}"/>
    <cellStyle name="Komma 3" xfId="5" xr:uid="{00000000-0005-0000-0000-000002000000}"/>
    <cellStyle name="Standaard" xfId="0" builtinId="0"/>
    <cellStyle name="Valuta" xfId="2" builtinId="4"/>
    <cellStyle name="Valuta 2" xfId="4" xr:uid="{00000000-0005-0000-0000-000005000000}"/>
    <cellStyle name="Valuta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317501</xdr:colOff>
      <xdr:row>0</xdr:row>
      <xdr:rowOff>109140</xdr:rowOff>
    </xdr:from>
    <xdr:to>
      <xdr:col>14</xdr:col>
      <xdr:colOff>991474</xdr:colOff>
      <xdr:row>0</xdr:row>
      <xdr:rowOff>471090</xdr:rowOff>
    </xdr:to>
    <xdr:pic>
      <xdr:nvPicPr>
        <xdr:cNvPr id="2" name="Afbeelding 1">
          <a:extLst>
            <a:ext uri="{FF2B5EF4-FFF2-40B4-BE49-F238E27FC236}">
              <a16:creationId xmlns:a16="http://schemas.microsoft.com/office/drawing/2014/main" id="{12B2A479-4F9F-41EE-AD53-02369636F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96173" y="109140"/>
          <a:ext cx="1557020" cy="36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selection activeCell="A8" sqref="A8"/>
    </sheetView>
  </sheetViews>
  <sheetFormatPr defaultRowHeight="15" x14ac:dyDescent="0.25"/>
  <cols>
    <col min="1" max="1" width="30.28515625" bestFit="1" customWidth="1"/>
    <col min="2" max="2" width="130.5703125" customWidth="1"/>
  </cols>
  <sheetData>
    <row r="1" spans="1:2" ht="21.75" thickTop="1" x14ac:dyDescent="0.35">
      <c r="A1" s="1" t="s">
        <v>0</v>
      </c>
      <c r="B1" s="2" t="s">
        <v>1</v>
      </c>
    </row>
    <row r="2" spans="1:2" ht="75" x14ac:dyDescent="0.25">
      <c r="A2" s="5" t="s">
        <v>2</v>
      </c>
      <c r="B2" s="3" t="s">
        <v>3</v>
      </c>
    </row>
    <row r="3" spans="1:2" ht="30" x14ac:dyDescent="0.25">
      <c r="A3" s="5" t="s">
        <v>2</v>
      </c>
      <c r="B3" s="3" t="s">
        <v>4</v>
      </c>
    </row>
    <row r="4" spans="1:2" ht="60" x14ac:dyDescent="0.25">
      <c r="A4" s="5" t="s">
        <v>5</v>
      </c>
      <c r="B4" s="3" t="s">
        <v>6</v>
      </c>
    </row>
    <row r="5" spans="1:2" ht="60" x14ac:dyDescent="0.25">
      <c r="A5" s="5" t="s">
        <v>5</v>
      </c>
      <c r="B5" s="3" t="s">
        <v>7</v>
      </c>
    </row>
    <row r="6" spans="1:2" ht="45" x14ac:dyDescent="0.25">
      <c r="A6" s="5" t="s">
        <v>2</v>
      </c>
      <c r="B6" s="3" t="s">
        <v>8</v>
      </c>
    </row>
    <row r="7" spans="1:2" ht="60.75" thickBot="1" x14ac:dyDescent="0.3">
      <c r="A7" s="5" t="s">
        <v>2</v>
      </c>
      <c r="B7" s="3" t="s">
        <v>9</v>
      </c>
    </row>
    <row r="8" spans="1:2" ht="46.5" thickTop="1" thickBot="1" x14ac:dyDescent="0.3">
      <c r="A8" s="4" t="s">
        <v>10</v>
      </c>
      <c r="B8" s="3" t="s">
        <v>11</v>
      </c>
    </row>
    <row r="9" spans="1:2" ht="15.75" thickTop="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3"/>
  <sheetViews>
    <sheetView tabSelected="1" zoomScale="90" zoomScaleNormal="90" workbookViewId="0">
      <selection activeCell="I97" sqref="I97"/>
    </sheetView>
  </sheetViews>
  <sheetFormatPr defaultColWidth="12.5703125" defaultRowHeight="0" customHeight="1" zeroHeight="1" x14ac:dyDescent="0.2"/>
  <cols>
    <col min="1" max="1" width="43.28515625" style="6" customWidth="1"/>
    <col min="2" max="2" width="23.28515625" style="6" customWidth="1"/>
    <col min="3" max="4" width="18" style="6" customWidth="1"/>
    <col min="5" max="5" width="12.85546875" style="6" customWidth="1"/>
    <col min="6" max="6" width="37.85546875" style="6" customWidth="1"/>
    <col min="7" max="7" width="15" style="27" customWidth="1"/>
    <col min="8" max="8" width="14.7109375" style="6" customWidth="1"/>
    <col min="9" max="9" width="14.85546875" style="6" customWidth="1"/>
    <col min="10" max="12" width="13.28515625" style="6" customWidth="1"/>
    <col min="13" max="13" width="12.7109375" style="6" customWidth="1"/>
    <col min="14" max="14" width="13.28515625" style="6" customWidth="1"/>
    <col min="15" max="15" width="19.140625" style="43" customWidth="1"/>
    <col min="16" max="16384" width="12.5703125" style="7"/>
  </cols>
  <sheetData>
    <row r="1" spans="1:15" ht="52.5" customHeight="1" x14ac:dyDescent="0.25">
      <c r="B1" s="122" t="s">
        <v>12</v>
      </c>
      <c r="C1" s="122"/>
      <c r="D1" s="122"/>
      <c r="E1" s="122"/>
      <c r="F1" s="122"/>
      <c r="G1" s="122"/>
      <c r="H1" s="122"/>
      <c r="I1" s="122"/>
      <c r="J1" s="122"/>
      <c r="K1" s="122"/>
      <c r="L1" s="122"/>
      <c r="M1" s="122"/>
      <c r="N1" s="123"/>
      <c r="O1" s="123"/>
    </row>
    <row r="2" spans="1:15" ht="37.5" customHeight="1" x14ac:dyDescent="0.25">
      <c r="G2" s="133" t="s">
        <v>13</v>
      </c>
      <c r="H2" s="134"/>
      <c r="I2" s="134"/>
      <c r="J2" s="134"/>
      <c r="K2" s="134"/>
      <c r="L2" s="134"/>
      <c r="M2" s="135"/>
    </row>
    <row r="3" spans="1:15" ht="30" x14ac:dyDescent="0.25">
      <c r="G3" s="8" t="s">
        <v>14</v>
      </c>
      <c r="H3" s="9" t="s">
        <v>15</v>
      </c>
      <c r="I3" s="9" t="s">
        <v>16</v>
      </c>
      <c r="J3" s="10" t="s">
        <v>17</v>
      </c>
      <c r="K3" s="10"/>
      <c r="L3" s="10"/>
      <c r="M3" s="11"/>
    </row>
    <row r="4" spans="1:15" s="15" customFormat="1" ht="45" customHeight="1" x14ac:dyDescent="0.25">
      <c r="A4" s="12"/>
      <c r="B4" s="124"/>
      <c r="C4" s="125"/>
      <c r="D4" s="50"/>
      <c r="E4" s="13"/>
      <c r="F4" s="13"/>
      <c r="G4" s="32" t="s">
        <v>18</v>
      </c>
      <c r="H4" s="33" t="s">
        <v>19</v>
      </c>
      <c r="I4" s="33" t="s">
        <v>20</v>
      </c>
      <c r="J4" s="33" t="s">
        <v>21</v>
      </c>
      <c r="K4" s="33"/>
      <c r="L4" s="33"/>
      <c r="M4" s="33"/>
      <c r="N4" s="14"/>
      <c r="O4" s="44"/>
    </row>
    <row r="5" spans="1:15" ht="18" customHeight="1" x14ac:dyDescent="0.25">
      <c r="A5" s="36" t="s">
        <v>22</v>
      </c>
      <c r="B5" s="142" t="s">
        <v>23</v>
      </c>
      <c r="C5" s="143"/>
      <c r="D5" s="49"/>
      <c r="E5" s="48" t="s">
        <v>24</v>
      </c>
      <c r="F5" s="48" t="s">
        <v>25</v>
      </c>
      <c r="G5" s="34" t="s">
        <v>26</v>
      </c>
      <c r="H5" s="35" t="s">
        <v>26</v>
      </c>
      <c r="I5" s="35" t="s">
        <v>26</v>
      </c>
      <c r="J5" s="35" t="s">
        <v>27</v>
      </c>
      <c r="K5" s="35"/>
      <c r="L5" s="35"/>
      <c r="M5" s="35"/>
      <c r="N5" s="16" t="s">
        <v>28</v>
      </c>
      <c r="O5" s="44" t="s">
        <v>29</v>
      </c>
    </row>
    <row r="6" spans="1:15" ht="18" customHeight="1" x14ac:dyDescent="0.2">
      <c r="A6" s="62" t="s">
        <v>30</v>
      </c>
      <c r="B6" s="63" t="s">
        <v>31</v>
      </c>
      <c r="C6" s="63" t="s">
        <v>32</v>
      </c>
      <c r="D6" s="63" t="s">
        <v>33</v>
      </c>
      <c r="E6" s="63" t="s">
        <v>34</v>
      </c>
      <c r="F6" s="63" t="s">
        <v>35</v>
      </c>
      <c r="G6" s="69" t="s">
        <v>36</v>
      </c>
      <c r="H6" s="69"/>
      <c r="I6" s="69" t="s">
        <v>36</v>
      </c>
      <c r="J6" s="80"/>
      <c r="K6" s="87"/>
      <c r="L6" s="88"/>
      <c r="M6" s="89"/>
      <c r="N6" s="86">
        <v>45901</v>
      </c>
      <c r="O6" s="79">
        <v>47330</v>
      </c>
    </row>
    <row r="7" spans="1:15" ht="18" customHeight="1" x14ac:dyDescent="0.2">
      <c r="A7" s="62" t="s">
        <v>30</v>
      </c>
      <c r="B7" s="63" t="s">
        <v>31</v>
      </c>
      <c r="C7" s="63" t="s">
        <v>37</v>
      </c>
      <c r="D7" s="63" t="s">
        <v>38</v>
      </c>
      <c r="E7" s="63" t="s">
        <v>34</v>
      </c>
      <c r="F7" s="63" t="s">
        <v>39</v>
      </c>
      <c r="G7" s="69" t="s">
        <v>36</v>
      </c>
      <c r="H7" s="69" t="s">
        <v>36</v>
      </c>
      <c r="I7" s="69"/>
      <c r="J7" s="80"/>
      <c r="K7" s="90"/>
      <c r="L7" s="83"/>
      <c r="M7" s="91"/>
      <c r="N7" s="86">
        <v>45901</v>
      </c>
      <c r="O7" s="79">
        <v>47330</v>
      </c>
    </row>
    <row r="8" spans="1:15" ht="18" customHeight="1" x14ac:dyDescent="0.2">
      <c r="A8" s="64" t="s">
        <v>30</v>
      </c>
      <c r="B8" s="65" t="s">
        <v>40</v>
      </c>
      <c r="C8" s="65" t="s">
        <v>41</v>
      </c>
      <c r="D8" s="65" t="s">
        <v>42</v>
      </c>
      <c r="E8" s="65" t="s">
        <v>34</v>
      </c>
      <c r="F8" s="65" t="s">
        <v>43</v>
      </c>
      <c r="G8" s="69" t="s">
        <v>36</v>
      </c>
      <c r="H8" s="69" t="s">
        <v>36</v>
      </c>
      <c r="I8" s="69"/>
      <c r="J8" s="80"/>
      <c r="K8" s="90"/>
      <c r="L8" s="83"/>
      <c r="M8" s="91"/>
      <c r="N8" s="86">
        <v>45901</v>
      </c>
      <c r="O8" s="79">
        <v>47330</v>
      </c>
    </row>
    <row r="9" spans="1:15" ht="18" customHeight="1" x14ac:dyDescent="0.2">
      <c r="A9" s="64" t="s">
        <v>30</v>
      </c>
      <c r="B9" s="65" t="s">
        <v>40</v>
      </c>
      <c r="C9" s="65" t="s">
        <v>41</v>
      </c>
      <c r="D9" s="65" t="s">
        <v>42</v>
      </c>
      <c r="E9" s="65" t="s">
        <v>34</v>
      </c>
      <c r="F9" s="65" t="s">
        <v>44</v>
      </c>
      <c r="G9" s="69" t="s">
        <v>36</v>
      </c>
      <c r="H9" s="69" t="s">
        <v>36</v>
      </c>
      <c r="I9" s="69"/>
      <c r="J9" s="80"/>
      <c r="K9" s="90"/>
      <c r="L9" s="83"/>
      <c r="M9" s="91"/>
      <c r="N9" s="86">
        <v>45901</v>
      </c>
      <c r="O9" s="79">
        <v>47330</v>
      </c>
    </row>
    <row r="10" spans="1:15" ht="18" customHeight="1" x14ac:dyDescent="0.2">
      <c r="A10" s="64" t="s">
        <v>30</v>
      </c>
      <c r="B10" s="65" t="s">
        <v>40</v>
      </c>
      <c r="C10" s="65" t="s">
        <v>41</v>
      </c>
      <c r="D10" s="65" t="s">
        <v>42</v>
      </c>
      <c r="E10" s="65" t="s">
        <v>34</v>
      </c>
      <c r="F10" s="65" t="s">
        <v>45</v>
      </c>
      <c r="G10" s="69" t="s">
        <v>36</v>
      </c>
      <c r="H10" s="69" t="s">
        <v>36</v>
      </c>
      <c r="I10" s="69"/>
      <c r="J10" s="80"/>
      <c r="K10" s="90"/>
      <c r="L10" s="83"/>
      <c r="M10" s="91"/>
      <c r="N10" s="86">
        <v>45901</v>
      </c>
      <c r="O10" s="79">
        <v>47330</v>
      </c>
    </row>
    <row r="11" spans="1:15" ht="18" customHeight="1" x14ac:dyDescent="0.2">
      <c r="A11" s="62" t="s">
        <v>30</v>
      </c>
      <c r="B11" s="63" t="s">
        <v>46</v>
      </c>
      <c r="C11" s="63" t="s">
        <v>47</v>
      </c>
      <c r="D11" s="63" t="s">
        <v>48</v>
      </c>
      <c r="E11" s="63" t="s">
        <v>34</v>
      </c>
      <c r="F11" s="63" t="s">
        <v>49</v>
      </c>
      <c r="G11" s="69" t="s">
        <v>36</v>
      </c>
      <c r="H11" s="69"/>
      <c r="I11" s="69" t="s">
        <v>36</v>
      </c>
      <c r="J11" s="80"/>
      <c r="K11" s="90"/>
      <c r="L11" s="83"/>
      <c r="M11" s="91"/>
      <c r="N11" s="86">
        <v>45901</v>
      </c>
      <c r="O11" s="79">
        <v>47330</v>
      </c>
    </row>
    <row r="12" spans="1:15" ht="18" customHeight="1" x14ac:dyDescent="0.2">
      <c r="A12" s="62" t="s">
        <v>30</v>
      </c>
      <c r="B12" s="63" t="s">
        <v>46</v>
      </c>
      <c r="C12" s="63" t="s">
        <v>47</v>
      </c>
      <c r="D12" s="63" t="s">
        <v>48</v>
      </c>
      <c r="E12" s="63" t="s">
        <v>34</v>
      </c>
      <c r="F12" s="63" t="s">
        <v>50</v>
      </c>
      <c r="G12" s="69" t="s">
        <v>36</v>
      </c>
      <c r="H12" s="69" t="s">
        <v>36</v>
      </c>
      <c r="I12" s="69"/>
      <c r="J12" s="80"/>
      <c r="K12" s="90"/>
      <c r="L12" s="83"/>
      <c r="M12" s="91"/>
      <c r="N12" s="86">
        <v>45901</v>
      </c>
      <c r="O12" s="79">
        <v>47330</v>
      </c>
    </row>
    <row r="13" spans="1:15" ht="18" customHeight="1" x14ac:dyDescent="0.2">
      <c r="A13" s="62" t="s">
        <v>30</v>
      </c>
      <c r="B13" s="63" t="s">
        <v>46</v>
      </c>
      <c r="C13" s="63" t="s">
        <v>47</v>
      </c>
      <c r="D13" s="63" t="s">
        <v>48</v>
      </c>
      <c r="E13" s="63" t="s">
        <v>34</v>
      </c>
      <c r="F13" s="63" t="s">
        <v>51</v>
      </c>
      <c r="G13" s="69" t="s">
        <v>36</v>
      </c>
      <c r="H13" s="69" t="s">
        <v>36</v>
      </c>
      <c r="I13" s="69"/>
      <c r="J13" s="80"/>
      <c r="K13" s="90"/>
      <c r="L13" s="83"/>
      <c r="M13" s="91"/>
      <c r="N13" s="86">
        <v>45901</v>
      </c>
      <c r="O13" s="79">
        <v>47330</v>
      </c>
    </row>
    <row r="14" spans="1:15" ht="18" customHeight="1" x14ac:dyDescent="0.2">
      <c r="A14" s="62" t="s">
        <v>30</v>
      </c>
      <c r="B14" s="63" t="s">
        <v>46</v>
      </c>
      <c r="C14" s="63" t="s">
        <v>47</v>
      </c>
      <c r="D14" s="63" t="s">
        <v>48</v>
      </c>
      <c r="E14" s="63" t="s">
        <v>34</v>
      </c>
      <c r="F14" s="63" t="s">
        <v>52</v>
      </c>
      <c r="G14" s="69" t="s">
        <v>36</v>
      </c>
      <c r="H14" s="69" t="s">
        <v>36</v>
      </c>
      <c r="I14" s="69"/>
      <c r="J14" s="80"/>
      <c r="K14" s="90"/>
      <c r="L14" s="83"/>
      <c r="M14" s="91"/>
      <c r="N14" s="86">
        <v>45901</v>
      </c>
      <c r="O14" s="79">
        <v>47330</v>
      </c>
    </row>
    <row r="15" spans="1:15" ht="18" customHeight="1" x14ac:dyDescent="0.2">
      <c r="A15" s="62" t="s">
        <v>30</v>
      </c>
      <c r="B15" s="63" t="s">
        <v>46</v>
      </c>
      <c r="C15" s="63" t="s">
        <v>47</v>
      </c>
      <c r="D15" s="63" t="s">
        <v>48</v>
      </c>
      <c r="E15" s="63" t="s">
        <v>34</v>
      </c>
      <c r="F15" s="63" t="s">
        <v>53</v>
      </c>
      <c r="G15" s="69"/>
      <c r="H15" s="69"/>
      <c r="I15" s="69"/>
      <c r="J15" s="80" t="s">
        <v>36</v>
      </c>
      <c r="K15" s="90"/>
      <c r="L15" s="83"/>
      <c r="M15" s="91"/>
      <c r="N15" s="86">
        <v>45901</v>
      </c>
      <c r="O15" s="79">
        <v>47330</v>
      </c>
    </row>
    <row r="16" spans="1:15" ht="18" customHeight="1" x14ac:dyDescent="0.2">
      <c r="A16" s="64" t="s">
        <v>30</v>
      </c>
      <c r="B16" s="65" t="s">
        <v>54</v>
      </c>
      <c r="C16" s="65" t="s">
        <v>55</v>
      </c>
      <c r="D16" s="65" t="s">
        <v>56</v>
      </c>
      <c r="E16" s="65" t="s">
        <v>57</v>
      </c>
      <c r="F16" s="65" t="s">
        <v>58</v>
      </c>
      <c r="G16" s="69" t="s">
        <v>36</v>
      </c>
      <c r="H16" s="69" t="s">
        <v>36</v>
      </c>
      <c r="I16" s="69"/>
      <c r="J16" s="80"/>
      <c r="K16" s="90"/>
      <c r="L16" s="83"/>
      <c r="M16" s="91"/>
      <c r="N16" s="86">
        <v>45901</v>
      </c>
      <c r="O16" s="79">
        <v>47330</v>
      </c>
    </row>
    <row r="17" spans="1:15" ht="18" customHeight="1" x14ac:dyDescent="0.2">
      <c r="A17" s="62" t="s">
        <v>30</v>
      </c>
      <c r="B17" s="63" t="s">
        <v>59</v>
      </c>
      <c r="C17" s="63" t="s">
        <v>60</v>
      </c>
      <c r="D17" s="63" t="s">
        <v>61</v>
      </c>
      <c r="E17" s="63" t="s">
        <v>62</v>
      </c>
      <c r="F17" s="63" t="s">
        <v>63</v>
      </c>
      <c r="G17" s="69" t="s">
        <v>36</v>
      </c>
      <c r="H17" s="69" t="s">
        <v>36</v>
      </c>
      <c r="I17" s="69"/>
      <c r="J17" s="80"/>
      <c r="K17" s="90"/>
      <c r="L17" s="83"/>
      <c r="M17" s="91"/>
      <c r="N17" s="86">
        <v>45901</v>
      </c>
      <c r="O17" s="79">
        <v>47330</v>
      </c>
    </row>
    <row r="18" spans="1:15" ht="18" customHeight="1" x14ac:dyDescent="0.2">
      <c r="A18" s="64" t="s">
        <v>30</v>
      </c>
      <c r="B18" s="65" t="s">
        <v>64</v>
      </c>
      <c r="C18" s="65" t="s">
        <v>65</v>
      </c>
      <c r="D18" s="65" t="s">
        <v>66</v>
      </c>
      <c r="E18" s="65" t="s">
        <v>34</v>
      </c>
      <c r="F18" s="65" t="s">
        <v>67</v>
      </c>
      <c r="G18" s="69"/>
      <c r="H18" s="69"/>
      <c r="I18" s="69"/>
      <c r="J18" s="80" t="s">
        <v>36</v>
      </c>
      <c r="K18" s="90"/>
      <c r="L18" s="83"/>
      <c r="M18" s="91"/>
      <c r="N18" s="86">
        <v>45901</v>
      </c>
      <c r="O18" s="79">
        <v>47330</v>
      </c>
    </row>
    <row r="19" spans="1:15" ht="18" customHeight="1" x14ac:dyDescent="0.2">
      <c r="A19" s="64" t="s">
        <v>30</v>
      </c>
      <c r="B19" s="65" t="s">
        <v>64</v>
      </c>
      <c r="C19" s="65" t="s">
        <v>65</v>
      </c>
      <c r="D19" s="65" t="s">
        <v>66</v>
      </c>
      <c r="E19" s="65" t="s">
        <v>34</v>
      </c>
      <c r="F19" s="65" t="s">
        <v>68</v>
      </c>
      <c r="G19" s="69" t="s">
        <v>36</v>
      </c>
      <c r="H19" s="69" t="s">
        <v>36</v>
      </c>
      <c r="I19" s="69"/>
      <c r="J19" s="80"/>
      <c r="K19" s="90"/>
      <c r="L19" s="83"/>
      <c r="M19" s="91"/>
      <c r="N19" s="86">
        <v>45901</v>
      </c>
      <c r="O19" s="79">
        <v>47330</v>
      </c>
    </row>
    <row r="20" spans="1:15" ht="18" customHeight="1" x14ac:dyDescent="0.2">
      <c r="A20" s="62" t="s">
        <v>30</v>
      </c>
      <c r="B20" s="63" t="s">
        <v>69</v>
      </c>
      <c r="C20" s="63" t="s">
        <v>70</v>
      </c>
      <c r="D20" s="63" t="s">
        <v>71</v>
      </c>
      <c r="E20" s="63" t="s">
        <v>34</v>
      </c>
      <c r="F20" s="63" t="s">
        <v>72</v>
      </c>
      <c r="G20" s="69" t="s">
        <v>36</v>
      </c>
      <c r="H20" s="69"/>
      <c r="I20" s="69" t="s">
        <v>36</v>
      </c>
      <c r="J20" s="80"/>
      <c r="K20" s="90"/>
      <c r="L20" s="83"/>
      <c r="M20" s="91"/>
      <c r="N20" s="86">
        <v>45901</v>
      </c>
      <c r="O20" s="79">
        <v>47330</v>
      </c>
    </row>
    <row r="21" spans="1:15" ht="18" customHeight="1" x14ac:dyDescent="0.2">
      <c r="A21" s="62" t="s">
        <v>30</v>
      </c>
      <c r="B21" s="63" t="s">
        <v>69</v>
      </c>
      <c r="C21" s="63" t="s">
        <v>70</v>
      </c>
      <c r="D21" s="63" t="s">
        <v>71</v>
      </c>
      <c r="E21" s="63" t="s">
        <v>34</v>
      </c>
      <c r="F21" s="63" t="s">
        <v>73</v>
      </c>
      <c r="G21" s="69"/>
      <c r="H21" s="69"/>
      <c r="I21" s="69"/>
      <c r="J21" s="80" t="s">
        <v>36</v>
      </c>
      <c r="K21" s="90"/>
      <c r="L21" s="83"/>
      <c r="M21" s="91"/>
      <c r="N21" s="86">
        <v>45901</v>
      </c>
      <c r="O21" s="79">
        <v>47330</v>
      </c>
    </row>
    <row r="22" spans="1:15" ht="18" customHeight="1" x14ac:dyDescent="0.2">
      <c r="A22" s="62" t="s">
        <v>30</v>
      </c>
      <c r="B22" s="63" t="s">
        <v>69</v>
      </c>
      <c r="C22" s="63" t="s">
        <v>70</v>
      </c>
      <c r="D22" s="63" t="s">
        <v>71</v>
      </c>
      <c r="E22" s="63" t="s">
        <v>34</v>
      </c>
      <c r="F22" s="63" t="s">
        <v>74</v>
      </c>
      <c r="G22" s="69"/>
      <c r="H22" s="69"/>
      <c r="I22" s="69"/>
      <c r="J22" s="80" t="s">
        <v>36</v>
      </c>
      <c r="K22" s="90"/>
      <c r="L22" s="83"/>
      <c r="M22" s="91"/>
      <c r="N22" s="86">
        <v>45901</v>
      </c>
      <c r="O22" s="79">
        <v>47330</v>
      </c>
    </row>
    <row r="23" spans="1:15" ht="18" customHeight="1" x14ac:dyDescent="0.2">
      <c r="A23" s="62" t="s">
        <v>30</v>
      </c>
      <c r="B23" s="63" t="s">
        <v>69</v>
      </c>
      <c r="C23" s="63" t="s">
        <v>70</v>
      </c>
      <c r="D23" s="63" t="s">
        <v>71</v>
      </c>
      <c r="E23" s="63" t="s">
        <v>34</v>
      </c>
      <c r="F23" s="63" t="s">
        <v>75</v>
      </c>
      <c r="G23" s="69" t="s">
        <v>36</v>
      </c>
      <c r="H23" s="69" t="s">
        <v>36</v>
      </c>
      <c r="I23" s="69"/>
      <c r="J23" s="80"/>
      <c r="K23" s="90"/>
      <c r="L23" s="83"/>
      <c r="M23" s="91"/>
      <c r="N23" s="86">
        <v>45901</v>
      </c>
      <c r="O23" s="79">
        <v>47330</v>
      </c>
    </row>
    <row r="24" spans="1:15" ht="18" customHeight="1" x14ac:dyDescent="0.2">
      <c r="A24" s="62" t="s">
        <v>30</v>
      </c>
      <c r="B24" s="63" t="s">
        <v>69</v>
      </c>
      <c r="C24" s="63" t="s">
        <v>70</v>
      </c>
      <c r="D24" s="63" t="s">
        <v>71</v>
      </c>
      <c r="E24" s="63" t="s">
        <v>34</v>
      </c>
      <c r="F24" s="63" t="s">
        <v>76</v>
      </c>
      <c r="G24" s="69" t="s">
        <v>36</v>
      </c>
      <c r="H24" s="69" t="s">
        <v>36</v>
      </c>
      <c r="I24" s="69"/>
      <c r="J24" s="80"/>
      <c r="K24" s="90"/>
      <c r="L24" s="83"/>
      <c r="M24" s="91"/>
      <c r="N24" s="86">
        <v>45901</v>
      </c>
      <c r="O24" s="79">
        <v>47330</v>
      </c>
    </row>
    <row r="25" spans="1:15" ht="18" customHeight="1" x14ac:dyDescent="0.2">
      <c r="A25" s="62" t="s">
        <v>30</v>
      </c>
      <c r="B25" s="63" t="s">
        <v>69</v>
      </c>
      <c r="C25" s="63" t="s">
        <v>70</v>
      </c>
      <c r="D25" s="63" t="s">
        <v>71</v>
      </c>
      <c r="E25" s="63" t="s">
        <v>34</v>
      </c>
      <c r="F25" s="63" t="s">
        <v>77</v>
      </c>
      <c r="G25" s="69" t="s">
        <v>36</v>
      </c>
      <c r="H25" s="69"/>
      <c r="I25" s="69" t="s">
        <v>36</v>
      </c>
      <c r="J25" s="80"/>
      <c r="K25" s="90"/>
      <c r="L25" s="83"/>
      <c r="M25" s="91"/>
      <c r="N25" s="86">
        <v>45901</v>
      </c>
      <c r="O25" s="79">
        <v>47330</v>
      </c>
    </row>
    <row r="26" spans="1:15" ht="18" customHeight="1" x14ac:dyDescent="0.2">
      <c r="A26" s="62" t="s">
        <v>30</v>
      </c>
      <c r="B26" s="63" t="s">
        <v>69</v>
      </c>
      <c r="C26" s="63" t="s">
        <v>70</v>
      </c>
      <c r="D26" s="63" t="s">
        <v>71</v>
      </c>
      <c r="E26" s="63" t="s">
        <v>34</v>
      </c>
      <c r="F26" s="63" t="s">
        <v>78</v>
      </c>
      <c r="G26" s="69" t="s">
        <v>36</v>
      </c>
      <c r="H26" s="69" t="s">
        <v>36</v>
      </c>
      <c r="I26" s="69"/>
      <c r="J26" s="80"/>
      <c r="K26" s="90"/>
      <c r="L26" s="83"/>
      <c r="M26" s="91"/>
      <c r="N26" s="86">
        <v>45901</v>
      </c>
      <c r="O26" s="79">
        <v>47330</v>
      </c>
    </row>
    <row r="27" spans="1:15" ht="18" customHeight="1" x14ac:dyDescent="0.2">
      <c r="A27" s="64" t="s">
        <v>30</v>
      </c>
      <c r="B27" s="65" t="s">
        <v>79</v>
      </c>
      <c r="C27" s="65" t="s">
        <v>80</v>
      </c>
      <c r="D27" s="65" t="s">
        <v>81</v>
      </c>
      <c r="E27" s="65" t="s">
        <v>82</v>
      </c>
      <c r="F27" s="65" t="s">
        <v>83</v>
      </c>
      <c r="G27" s="69" t="s">
        <v>36</v>
      </c>
      <c r="H27" s="69" t="s">
        <v>36</v>
      </c>
      <c r="I27" s="69"/>
      <c r="J27" s="80"/>
      <c r="K27" s="90"/>
      <c r="L27" s="83"/>
      <c r="M27" s="91"/>
      <c r="N27" s="86">
        <v>45901</v>
      </c>
      <c r="O27" s="79">
        <v>47330</v>
      </c>
    </row>
    <row r="28" spans="1:15" ht="18" customHeight="1" x14ac:dyDescent="0.2">
      <c r="A28" s="64" t="s">
        <v>30</v>
      </c>
      <c r="B28" s="65" t="s">
        <v>79</v>
      </c>
      <c r="C28" s="65" t="s">
        <v>80</v>
      </c>
      <c r="D28" s="65" t="s">
        <v>81</v>
      </c>
      <c r="E28" s="65" t="s">
        <v>82</v>
      </c>
      <c r="F28" s="65" t="s">
        <v>84</v>
      </c>
      <c r="G28" s="69" t="s">
        <v>36</v>
      </c>
      <c r="H28" s="69"/>
      <c r="I28" s="69" t="s">
        <v>36</v>
      </c>
      <c r="J28" s="80"/>
      <c r="K28" s="90"/>
      <c r="L28" s="83"/>
      <c r="M28" s="91"/>
      <c r="N28" s="86">
        <v>45901</v>
      </c>
      <c r="O28" s="79">
        <v>47330</v>
      </c>
    </row>
    <row r="29" spans="1:15" ht="18" customHeight="1" x14ac:dyDescent="0.2">
      <c r="A29" s="64" t="s">
        <v>30</v>
      </c>
      <c r="B29" s="65" t="s">
        <v>79</v>
      </c>
      <c r="C29" s="65" t="s">
        <v>80</v>
      </c>
      <c r="D29" s="65" t="s">
        <v>81</v>
      </c>
      <c r="E29" s="65" t="s">
        <v>82</v>
      </c>
      <c r="F29" s="65" t="s">
        <v>85</v>
      </c>
      <c r="G29" s="69" t="s">
        <v>36</v>
      </c>
      <c r="H29" s="69" t="s">
        <v>36</v>
      </c>
      <c r="I29" s="69"/>
      <c r="J29" s="80"/>
      <c r="K29" s="90"/>
      <c r="L29" s="83"/>
      <c r="M29" s="91"/>
      <c r="N29" s="86">
        <v>45901</v>
      </c>
      <c r="O29" s="79">
        <v>47330</v>
      </c>
    </row>
    <row r="30" spans="1:15" ht="18" customHeight="1" x14ac:dyDescent="0.2">
      <c r="A30" s="64" t="s">
        <v>30</v>
      </c>
      <c r="B30" s="65" t="s">
        <v>79</v>
      </c>
      <c r="C30" s="65" t="s">
        <v>80</v>
      </c>
      <c r="D30" s="65" t="s">
        <v>81</v>
      </c>
      <c r="E30" s="65" t="s">
        <v>82</v>
      </c>
      <c r="F30" s="65" t="s">
        <v>86</v>
      </c>
      <c r="G30" s="69" t="s">
        <v>36</v>
      </c>
      <c r="H30" s="69" t="s">
        <v>36</v>
      </c>
      <c r="I30" s="69"/>
      <c r="J30" s="80"/>
      <c r="K30" s="90"/>
      <c r="L30" s="83"/>
      <c r="M30" s="91"/>
      <c r="N30" s="86">
        <v>45901</v>
      </c>
      <c r="O30" s="79">
        <v>47330</v>
      </c>
    </row>
    <row r="31" spans="1:15" ht="18" customHeight="1" x14ac:dyDescent="0.2">
      <c r="A31" s="64" t="s">
        <v>30</v>
      </c>
      <c r="B31" s="65" t="s">
        <v>79</v>
      </c>
      <c r="C31" s="65" t="s">
        <v>80</v>
      </c>
      <c r="D31" s="65" t="s">
        <v>81</v>
      </c>
      <c r="E31" s="65" t="s">
        <v>82</v>
      </c>
      <c r="F31" s="65" t="s">
        <v>87</v>
      </c>
      <c r="G31" s="69"/>
      <c r="H31" s="69"/>
      <c r="I31" s="69"/>
      <c r="J31" s="80" t="s">
        <v>36</v>
      </c>
      <c r="K31" s="90"/>
      <c r="L31" s="83"/>
      <c r="M31" s="91"/>
      <c r="N31" s="86">
        <v>45901</v>
      </c>
      <c r="O31" s="79">
        <v>47330</v>
      </c>
    </row>
    <row r="32" spans="1:15" ht="18" customHeight="1" x14ac:dyDescent="0.2">
      <c r="A32" s="62" t="s">
        <v>30</v>
      </c>
      <c r="B32" s="63" t="s">
        <v>88</v>
      </c>
      <c r="C32" s="63" t="s">
        <v>89</v>
      </c>
      <c r="D32" s="63" t="s">
        <v>90</v>
      </c>
      <c r="E32" s="63" t="s">
        <v>34</v>
      </c>
      <c r="F32" s="63" t="s">
        <v>91</v>
      </c>
      <c r="G32" s="69"/>
      <c r="H32" s="69"/>
      <c r="I32" s="69"/>
      <c r="J32" s="80" t="s">
        <v>36</v>
      </c>
      <c r="K32" s="90"/>
      <c r="L32" s="83"/>
      <c r="M32" s="91"/>
      <c r="N32" s="86">
        <v>45901</v>
      </c>
      <c r="O32" s="79">
        <v>47330</v>
      </c>
    </row>
    <row r="33" spans="1:15" ht="18" customHeight="1" x14ac:dyDescent="0.2">
      <c r="A33" s="62" t="s">
        <v>30</v>
      </c>
      <c r="B33" s="63" t="s">
        <v>88</v>
      </c>
      <c r="C33" s="63" t="s">
        <v>89</v>
      </c>
      <c r="D33" s="63" t="s">
        <v>90</v>
      </c>
      <c r="E33" s="63" t="s">
        <v>34</v>
      </c>
      <c r="F33" s="63" t="s">
        <v>92</v>
      </c>
      <c r="G33" s="69" t="s">
        <v>36</v>
      </c>
      <c r="H33" s="69" t="s">
        <v>36</v>
      </c>
      <c r="I33" s="69"/>
      <c r="J33" s="80"/>
      <c r="K33" s="90"/>
      <c r="L33" s="83"/>
      <c r="M33" s="91"/>
      <c r="N33" s="86">
        <v>45901</v>
      </c>
      <c r="O33" s="79">
        <v>47330</v>
      </c>
    </row>
    <row r="34" spans="1:15" ht="18" customHeight="1" x14ac:dyDescent="0.2">
      <c r="A34" s="62" t="s">
        <v>30</v>
      </c>
      <c r="B34" s="63" t="s">
        <v>88</v>
      </c>
      <c r="C34" s="63" t="s">
        <v>89</v>
      </c>
      <c r="D34" s="63" t="s">
        <v>90</v>
      </c>
      <c r="E34" s="63" t="s">
        <v>34</v>
      </c>
      <c r="F34" s="63" t="s">
        <v>93</v>
      </c>
      <c r="G34" s="69" t="s">
        <v>36</v>
      </c>
      <c r="H34" s="69" t="s">
        <v>36</v>
      </c>
      <c r="I34" s="69"/>
      <c r="J34" s="80"/>
      <c r="K34" s="90"/>
      <c r="L34" s="83"/>
      <c r="M34" s="91"/>
      <c r="N34" s="86">
        <v>45901</v>
      </c>
      <c r="O34" s="79">
        <v>47330</v>
      </c>
    </row>
    <row r="35" spans="1:15" ht="18" customHeight="1" x14ac:dyDescent="0.2">
      <c r="A35" s="62" t="s">
        <v>30</v>
      </c>
      <c r="B35" s="63" t="s">
        <v>88</v>
      </c>
      <c r="C35" s="63" t="s">
        <v>89</v>
      </c>
      <c r="D35" s="63" t="s">
        <v>90</v>
      </c>
      <c r="E35" s="63" t="s">
        <v>34</v>
      </c>
      <c r="F35" s="63" t="s">
        <v>94</v>
      </c>
      <c r="G35" s="69" t="s">
        <v>36</v>
      </c>
      <c r="H35" s="69"/>
      <c r="I35" s="69" t="s">
        <v>36</v>
      </c>
      <c r="J35" s="80"/>
      <c r="K35" s="90"/>
      <c r="L35" s="83"/>
      <c r="M35" s="91"/>
      <c r="N35" s="86">
        <v>45901</v>
      </c>
      <c r="O35" s="79">
        <v>47330</v>
      </c>
    </row>
    <row r="36" spans="1:15" ht="18" customHeight="1" x14ac:dyDescent="0.2">
      <c r="A36" s="62" t="s">
        <v>30</v>
      </c>
      <c r="B36" s="63" t="s">
        <v>88</v>
      </c>
      <c r="C36" s="63" t="s">
        <v>89</v>
      </c>
      <c r="D36" s="63" t="s">
        <v>90</v>
      </c>
      <c r="E36" s="63" t="s">
        <v>34</v>
      </c>
      <c r="F36" s="63" t="s">
        <v>95</v>
      </c>
      <c r="G36" s="69" t="s">
        <v>36</v>
      </c>
      <c r="H36" s="69" t="s">
        <v>36</v>
      </c>
      <c r="I36" s="69"/>
      <c r="J36" s="80"/>
      <c r="K36" s="90"/>
      <c r="L36" s="83"/>
      <c r="M36" s="91"/>
      <c r="N36" s="86">
        <v>45901</v>
      </c>
      <c r="O36" s="79">
        <v>47330</v>
      </c>
    </row>
    <row r="37" spans="1:15" ht="18" customHeight="1" x14ac:dyDescent="0.2">
      <c r="A37" s="62" t="s">
        <v>30</v>
      </c>
      <c r="B37" s="63" t="s">
        <v>88</v>
      </c>
      <c r="C37" s="63" t="s">
        <v>89</v>
      </c>
      <c r="D37" s="63" t="s">
        <v>90</v>
      </c>
      <c r="E37" s="63" t="s">
        <v>34</v>
      </c>
      <c r="F37" s="63" t="s">
        <v>96</v>
      </c>
      <c r="G37" s="69"/>
      <c r="H37" s="69"/>
      <c r="I37" s="69"/>
      <c r="J37" s="80" t="s">
        <v>36</v>
      </c>
      <c r="K37" s="90"/>
      <c r="L37" s="83"/>
      <c r="M37" s="91"/>
      <c r="N37" s="86">
        <v>45901</v>
      </c>
      <c r="O37" s="79">
        <v>47330</v>
      </c>
    </row>
    <row r="38" spans="1:15" ht="18" customHeight="1" x14ac:dyDescent="0.2">
      <c r="A38" s="62" t="s">
        <v>30</v>
      </c>
      <c r="B38" s="63" t="s">
        <v>88</v>
      </c>
      <c r="C38" s="63" t="s">
        <v>89</v>
      </c>
      <c r="D38" s="63" t="s">
        <v>90</v>
      </c>
      <c r="E38" s="63" t="s">
        <v>34</v>
      </c>
      <c r="F38" s="63" t="s">
        <v>97</v>
      </c>
      <c r="G38" s="69" t="s">
        <v>36</v>
      </c>
      <c r="H38" s="69"/>
      <c r="I38" s="69" t="s">
        <v>36</v>
      </c>
      <c r="J38" s="80"/>
      <c r="K38" s="90"/>
      <c r="L38" s="83"/>
      <c r="M38" s="91"/>
      <c r="N38" s="86">
        <v>45901</v>
      </c>
      <c r="O38" s="79">
        <v>47330</v>
      </c>
    </row>
    <row r="39" spans="1:15" ht="18" customHeight="1" x14ac:dyDescent="0.2">
      <c r="A39" s="62" t="s">
        <v>30</v>
      </c>
      <c r="B39" s="63" t="s">
        <v>88</v>
      </c>
      <c r="C39" s="63" t="s">
        <v>89</v>
      </c>
      <c r="D39" s="63" t="s">
        <v>90</v>
      </c>
      <c r="E39" s="63" t="s">
        <v>34</v>
      </c>
      <c r="F39" s="63" t="s">
        <v>98</v>
      </c>
      <c r="G39" s="69" t="s">
        <v>36</v>
      </c>
      <c r="H39" s="69" t="s">
        <v>36</v>
      </c>
      <c r="I39" s="69"/>
      <c r="J39" s="80"/>
      <c r="K39" s="90"/>
      <c r="L39" s="83"/>
      <c r="M39" s="91"/>
      <c r="N39" s="86">
        <v>45901</v>
      </c>
      <c r="O39" s="79">
        <v>47330</v>
      </c>
    </row>
    <row r="40" spans="1:15" ht="18" customHeight="1" x14ac:dyDescent="0.2">
      <c r="A40" s="62" t="s">
        <v>30</v>
      </c>
      <c r="B40" s="63" t="s">
        <v>88</v>
      </c>
      <c r="C40" s="63" t="s">
        <v>89</v>
      </c>
      <c r="D40" s="63" t="s">
        <v>90</v>
      </c>
      <c r="E40" s="63" t="s">
        <v>34</v>
      </c>
      <c r="F40" s="63" t="s">
        <v>99</v>
      </c>
      <c r="G40" s="69" t="s">
        <v>36</v>
      </c>
      <c r="H40" s="69" t="s">
        <v>36</v>
      </c>
      <c r="I40" s="69"/>
      <c r="J40" s="80"/>
      <c r="K40" s="90"/>
      <c r="L40" s="83"/>
      <c r="M40" s="91"/>
      <c r="N40" s="86">
        <v>45901</v>
      </c>
      <c r="O40" s="79">
        <v>47330</v>
      </c>
    </row>
    <row r="41" spans="1:15" ht="18" customHeight="1" x14ac:dyDescent="0.2">
      <c r="A41" s="62" t="s">
        <v>30</v>
      </c>
      <c r="B41" s="63" t="s">
        <v>88</v>
      </c>
      <c r="C41" s="63" t="s">
        <v>89</v>
      </c>
      <c r="D41" s="63" t="s">
        <v>100</v>
      </c>
      <c r="E41" s="63" t="s">
        <v>34</v>
      </c>
      <c r="F41" s="63" t="s">
        <v>101</v>
      </c>
      <c r="G41" s="69"/>
      <c r="H41" s="69"/>
      <c r="I41" s="69"/>
      <c r="J41" s="80" t="s">
        <v>36</v>
      </c>
      <c r="K41" s="90"/>
      <c r="L41" s="83"/>
      <c r="M41" s="91"/>
      <c r="N41" s="86">
        <v>45901</v>
      </c>
      <c r="O41" s="79">
        <v>47330</v>
      </c>
    </row>
    <row r="42" spans="1:15" ht="18" customHeight="1" x14ac:dyDescent="0.2">
      <c r="A42" s="62" t="s">
        <v>30</v>
      </c>
      <c r="B42" s="63" t="s">
        <v>102</v>
      </c>
      <c r="C42" s="63" t="s">
        <v>103</v>
      </c>
      <c r="D42" s="63" t="s">
        <v>104</v>
      </c>
      <c r="E42" s="63" t="s">
        <v>105</v>
      </c>
      <c r="F42" s="63" t="s">
        <v>106</v>
      </c>
      <c r="G42" s="69" t="s">
        <v>36</v>
      </c>
      <c r="H42" s="69" t="s">
        <v>36</v>
      </c>
      <c r="I42" s="69"/>
      <c r="J42" s="80"/>
      <c r="K42" s="90"/>
      <c r="L42" s="83"/>
      <c r="M42" s="91"/>
      <c r="N42" s="86">
        <v>45901</v>
      </c>
      <c r="O42" s="79">
        <v>47330</v>
      </c>
    </row>
    <row r="43" spans="1:15" ht="18" customHeight="1" x14ac:dyDescent="0.2">
      <c r="A43" s="64" t="s">
        <v>30</v>
      </c>
      <c r="B43" s="65" t="s">
        <v>107</v>
      </c>
      <c r="C43" s="65" t="s">
        <v>108</v>
      </c>
      <c r="D43" s="65" t="s">
        <v>109</v>
      </c>
      <c r="E43" s="65" t="s">
        <v>110</v>
      </c>
      <c r="F43" s="65" t="s">
        <v>111</v>
      </c>
      <c r="G43" s="69" t="s">
        <v>36</v>
      </c>
      <c r="H43" s="69" t="s">
        <v>36</v>
      </c>
      <c r="I43" s="69"/>
      <c r="J43" s="80"/>
      <c r="K43" s="90"/>
      <c r="L43" s="83"/>
      <c r="M43" s="91"/>
      <c r="N43" s="86">
        <v>45901</v>
      </c>
      <c r="O43" s="79">
        <v>47330</v>
      </c>
    </row>
    <row r="44" spans="1:15" ht="18" customHeight="1" x14ac:dyDescent="0.2">
      <c r="A44" s="62" t="s">
        <v>30</v>
      </c>
      <c r="B44" s="63" t="s">
        <v>112</v>
      </c>
      <c r="C44" s="63" t="s">
        <v>113</v>
      </c>
      <c r="D44" s="63" t="s">
        <v>114</v>
      </c>
      <c r="E44" s="63" t="s">
        <v>115</v>
      </c>
      <c r="F44" s="63" t="s">
        <v>116</v>
      </c>
      <c r="G44" s="69" t="s">
        <v>36</v>
      </c>
      <c r="H44" s="69" t="s">
        <v>36</v>
      </c>
      <c r="I44" s="69"/>
      <c r="J44" s="80"/>
      <c r="K44" s="90"/>
      <c r="L44" s="83"/>
      <c r="M44" s="91"/>
      <c r="N44" s="86">
        <v>45901</v>
      </c>
      <c r="O44" s="79">
        <v>47330</v>
      </c>
    </row>
    <row r="45" spans="1:15" ht="18" customHeight="1" x14ac:dyDescent="0.2">
      <c r="A45" s="64" t="s">
        <v>30</v>
      </c>
      <c r="B45" s="65" t="s">
        <v>117</v>
      </c>
      <c r="C45" s="65" t="s">
        <v>118</v>
      </c>
      <c r="D45" s="65" t="s">
        <v>100</v>
      </c>
      <c r="E45" s="65" t="s">
        <v>34</v>
      </c>
      <c r="F45" s="65" t="s">
        <v>119</v>
      </c>
      <c r="G45" s="69" t="s">
        <v>36</v>
      </c>
      <c r="H45" s="69" t="s">
        <v>36</v>
      </c>
      <c r="I45" s="69"/>
      <c r="J45" s="80"/>
      <c r="K45" s="90"/>
      <c r="L45" s="83"/>
      <c r="M45" s="91"/>
      <c r="N45" s="86">
        <v>45901</v>
      </c>
      <c r="O45" s="79">
        <v>47330</v>
      </c>
    </row>
    <row r="46" spans="1:15" ht="18" customHeight="1" x14ac:dyDescent="0.2">
      <c r="A46" s="64" t="s">
        <v>30</v>
      </c>
      <c r="B46" s="65" t="s">
        <v>117</v>
      </c>
      <c r="C46" s="65" t="s">
        <v>118</v>
      </c>
      <c r="D46" s="65" t="s">
        <v>100</v>
      </c>
      <c r="E46" s="65" t="s">
        <v>34</v>
      </c>
      <c r="F46" s="65" t="s">
        <v>120</v>
      </c>
      <c r="G46" s="69" t="s">
        <v>36</v>
      </c>
      <c r="H46" s="69" t="s">
        <v>36</v>
      </c>
      <c r="I46" s="69"/>
      <c r="J46" s="80"/>
      <c r="K46" s="90"/>
      <c r="L46" s="83"/>
      <c r="M46" s="91"/>
      <c r="N46" s="86">
        <v>45901</v>
      </c>
      <c r="O46" s="79">
        <v>47330</v>
      </c>
    </row>
    <row r="47" spans="1:15" ht="18" customHeight="1" x14ac:dyDescent="0.2">
      <c r="A47" s="64" t="s">
        <v>30</v>
      </c>
      <c r="B47" s="65" t="s">
        <v>117</v>
      </c>
      <c r="C47" s="65" t="s">
        <v>118</v>
      </c>
      <c r="D47" s="65" t="s">
        <v>100</v>
      </c>
      <c r="E47" s="65" t="s">
        <v>34</v>
      </c>
      <c r="F47" s="65" t="s">
        <v>121</v>
      </c>
      <c r="G47" s="69" t="s">
        <v>36</v>
      </c>
      <c r="H47" s="69" t="s">
        <v>36</v>
      </c>
      <c r="I47" s="69"/>
      <c r="J47" s="80"/>
      <c r="K47" s="90"/>
      <c r="L47" s="83"/>
      <c r="M47" s="91"/>
      <c r="N47" s="86">
        <v>45901</v>
      </c>
      <c r="O47" s="79">
        <v>47330</v>
      </c>
    </row>
    <row r="48" spans="1:15" ht="18" customHeight="1" x14ac:dyDescent="0.2">
      <c r="A48" s="64" t="s">
        <v>30</v>
      </c>
      <c r="B48" s="65" t="s">
        <v>117</v>
      </c>
      <c r="C48" s="65" t="s">
        <v>118</v>
      </c>
      <c r="D48" s="65" t="s">
        <v>100</v>
      </c>
      <c r="E48" s="65" t="s">
        <v>34</v>
      </c>
      <c r="F48" s="65" t="s">
        <v>122</v>
      </c>
      <c r="G48" s="69" t="s">
        <v>36</v>
      </c>
      <c r="H48" s="69"/>
      <c r="I48" s="69"/>
      <c r="J48" s="80"/>
      <c r="K48" s="90"/>
      <c r="L48" s="83"/>
      <c r="M48" s="91"/>
      <c r="N48" s="86">
        <v>45901</v>
      </c>
      <c r="O48" s="79">
        <v>47330</v>
      </c>
    </row>
    <row r="49" spans="1:15" ht="18" customHeight="1" x14ac:dyDescent="0.2">
      <c r="A49" s="64" t="s">
        <v>30</v>
      </c>
      <c r="B49" s="65" t="s">
        <v>117</v>
      </c>
      <c r="C49" s="65" t="s">
        <v>118</v>
      </c>
      <c r="D49" s="65" t="s">
        <v>123</v>
      </c>
      <c r="E49" s="65" t="s">
        <v>34</v>
      </c>
      <c r="F49" s="65" t="s">
        <v>124</v>
      </c>
      <c r="G49" s="69" t="s">
        <v>36</v>
      </c>
      <c r="H49" s="69" t="s">
        <v>36</v>
      </c>
      <c r="I49" s="69"/>
      <c r="J49" s="80"/>
      <c r="K49" s="90"/>
      <c r="L49" s="83"/>
      <c r="M49" s="91"/>
      <c r="N49" s="86">
        <v>45901</v>
      </c>
      <c r="O49" s="79">
        <v>47330</v>
      </c>
    </row>
    <row r="50" spans="1:15" ht="18" customHeight="1" x14ac:dyDescent="0.2">
      <c r="A50" s="64" t="s">
        <v>30</v>
      </c>
      <c r="B50" s="65" t="s">
        <v>117</v>
      </c>
      <c r="C50" s="65" t="s">
        <v>118</v>
      </c>
      <c r="D50" s="65" t="s">
        <v>123</v>
      </c>
      <c r="E50" s="65" t="s">
        <v>34</v>
      </c>
      <c r="F50" s="65" t="s">
        <v>125</v>
      </c>
      <c r="G50" s="69" t="s">
        <v>36</v>
      </c>
      <c r="H50" s="69" t="s">
        <v>36</v>
      </c>
      <c r="I50" s="69"/>
      <c r="J50" s="80"/>
      <c r="K50" s="90"/>
      <c r="L50" s="83"/>
      <c r="M50" s="91"/>
      <c r="N50" s="86">
        <v>45901</v>
      </c>
      <c r="O50" s="79">
        <v>47330</v>
      </c>
    </row>
    <row r="51" spans="1:15" ht="18" customHeight="1" x14ac:dyDescent="0.2">
      <c r="A51" s="64" t="s">
        <v>30</v>
      </c>
      <c r="B51" s="65" t="s">
        <v>117</v>
      </c>
      <c r="C51" s="65" t="s">
        <v>126</v>
      </c>
      <c r="D51" s="65" t="s">
        <v>127</v>
      </c>
      <c r="E51" s="65" t="s">
        <v>34</v>
      </c>
      <c r="F51" s="65" t="s">
        <v>128</v>
      </c>
      <c r="G51" s="69" t="s">
        <v>36</v>
      </c>
      <c r="H51" s="69" t="s">
        <v>36</v>
      </c>
      <c r="I51" s="69"/>
      <c r="J51" s="80"/>
      <c r="K51" s="90"/>
      <c r="L51" s="83"/>
      <c r="M51" s="91"/>
      <c r="N51" s="86">
        <v>45901</v>
      </c>
      <c r="O51" s="79">
        <v>47330</v>
      </c>
    </row>
    <row r="52" spans="1:15" ht="18" customHeight="1" x14ac:dyDescent="0.2">
      <c r="A52" s="64" t="s">
        <v>30</v>
      </c>
      <c r="B52" s="65" t="s">
        <v>117</v>
      </c>
      <c r="C52" s="65" t="s">
        <v>118</v>
      </c>
      <c r="D52" s="65" t="s">
        <v>123</v>
      </c>
      <c r="E52" s="65" t="s">
        <v>34</v>
      </c>
      <c r="F52" s="65" t="s">
        <v>129</v>
      </c>
      <c r="G52" s="69" t="s">
        <v>36</v>
      </c>
      <c r="H52" s="69" t="s">
        <v>36</v>
      </c>
      <c r="I52" s="69"/>
      <c r="J52" s="80"/>
      <c r="K52" s="90"/>
      <c r="L52" s="83"/>
      <c r="M52" s="91"/>
      <c r="N52" s="86">
        <v>45901</v>
      </c>
      <c r="O52" s="79">
        <v>47330</v>
      </c>
    </row>
    <row r="53" spans="1:15" ht="18" customHeight="1" x14ac:dyDescent="0.2">
      <c r="A53" s="64" t="s">
        <v>30</v>
      </c>
      <c r="B53" s="65" t="s">
        <v>117</v>
      </c>
      <c r="C53" s="65" t="s">
        <v>118</v>
      </c>
      <c r="D53" s="65" t="s">
        <v>100</v>
      </c>
      <c r="E53" s="65" t="s">
        <v>34</v>
      </c>
      <c r="F53" s="65" t="s">
        <v>130</v>
      </c>
      <c r="G53" s="69" t="s">
        <v>36</v>
      </c>
      <c r="H53" s="69" t="s">
        <v>36</v>
      </c>
      <c r="I53" s="69"/>
      <c r="J53" s="80"/>
      <c r="K53" s="90"/>
      <c r="L53" s="83"/>
      <c r="M53" s="91"/>
      <c r="N53" s="86">
        <v>45901</v>
      </c>
      <c r="O53" s="79">
        <v>47330</v>
      </c>
    </row>
    <row r="54" spans="1:15" ht="18" customHeight="1" x14ac:dyDescent="0.2">
      <c r="A54" s="64" t="s">
        <v>30</v>
      </c>
      <c r="B54" s="65" t="s">
        <v>117</v>
      </c>
      <c r="C54" s="65" t="s">
        <v>118</v>
      </c>
      <c r="D54" s="65" t="s">
        <v>100</v>
      </c>
      <c r="E54" s="65" t="s">
        <v>34</v>
      </c>
      <c r="F54" s="65" t="s">
        <v>131</v>
      </c>
      <c r="G54" s="69" t="s">
        <v>36</v>
      </c>
      <c r="H54" s="69" t="s">
        <v>36</v>
      </c>
      <c r="I54" s="69"/>
      <c r="J54" s="80"/>
      <c r="K54" s="90"/>
      <c r="L54" s="83"/>
      <c r="M54" s="91"/>
      <c r="N54" s="86">
        <v>45901</v>
      </c>
      <c r="O54" s="79">
        <v>47330</v>
      </c>
    </row>
    <row r="55" spans="1:15" ht="18" customHeight="1" x14ac:dyDescent="0.2">
      <c r="A55" s="64" t="s">
        <v>30</v>
      </c>
      <c r="B55" s="65" t="s">
        <v>117</v>
      </c>
      <c r="C55" s="65" t="s">
        <v>118</v>
      </c>
      <c r="D55" s="65" t="s">
        <v>100</v>
      </c>
      <c r="E55" s="65" t="s">
        <v>34</v>
      </c>
      <c r="F55" s="65" t="s">
        <v>132</v>
      </c>
      <c r="G55" s="69" t="s">
        <v>36</v>
      </c>
      <c r="H55" s="69"/>
      <c r="I55" s="69" t="s">
        <v>36</v>
      </c>
      <c r="J55" s="80"/>
      <c r="K55" s="90"/>
      <c r="L55" s="83"/>
      <c r="M55" s="91"/>
      <c r="N55" s="86">
        <v>45901</v>
      </c>
      <c r="O55" s="79">
        <v>47330</v>
      </c>
    </row>
    <row r="56" spans="1:15" ht="18" customHeight="1" x14ac:dyDescent="0.2">
      <c r="A56" s="64" t="s">
        <v>30</v>
      </c>
      <c r="B56" s="65" t="s">
        <v>117</v>
      </c>
      <c r="C56" s="65" t="s">
        <v>118</v>
      </c>
      <c r="D56" s="65" t="s">
        <v>100</v>
      </c>
      <c r="E56" s="65" t="s">
        <v>34</v>
      </c>
      <c r="F56" s="65" t="s">
        <v>133</v>
      </c>
      <c r="G56" s="69" t="s">
        <v>36</v>
      </c>
      <c r="H56" s="69"/>
      <c r="I56" s="69" t="s">
        <v>36</v>
      </c>
      <c r="J56" s="80"/>
      <c r="K56" s="90"/>
      <c r="L56" s="83"/>
      <c r="M56" s="91"/>
      <c r="N56" s="86">
        <v>45901</v>
      </c>
      <c r="O56" s="79">
        <v>47330</v>
      </c>
    </row>
    <row r="57" spans="1:15" ht="18" customHeight="1" x14ac:dyDescent="0.2">
      <c r="A57" s="64" t="s">
        <v>30</v>
      </c>
      <c r="B57" s="65" t="s">
        <v>117</v>
      </c>
      <c r="C57" s="65" t="s">
        <v>118</v>
      </c>
      <c r="D57" s="65" t="s">
        <v>100</v>
      </c>
      <c r="E57" s="65" t="s">
        <v>34</v>
      </c>
      <c r="F57" s="65" t="s">
        <v>134</v>
      </c>
      <c r="G57" s="69" t="s">
        <v>36</v>
      </c>
      <c r="H57" s="69" t="s">
        <v>36</v>
      </c>
      <c r="I57" s="69"/>
      <c r="J57" s="80"/>
      <c r="K57" s="90"/>
      <c r="L57" s="83"/>
      <c r="M57" s="91"/>
      <c r="N57" s="86">
        <v>45901</v>
      </c>
      <c r="O57" s="79">
        <v>47330</v>
      </c>
    </row>
    <row r="58" spans="1:15" ht="18" customHeight="1" x14ac:dyDescent="0.2">
      <c r="A58" s="62" t="s">
        <v>30</v>
      </c>
      <c r="B58" s="63" t="s">
        <v>135</v>
      </c>
      <c r="C58" s="63" t="s">
        <v>136</v>
      </c>
      <c r="D58" s="63" t="s">
        <v>100</v>
      </c>
      <c r="E58" s="63" t="s">
        <v>34</v>
      </c>
      <c r="F58" s="63" t="s">
        <v>137</v>
      </c>
      <c r="G58" s="69" t="s">
        <v>36</v>
      </c>
      <c r="H58" s="69" t="s">
        <v>36</v>
      </c>
      <c r="I58" s="69"/>
      <c r="J58" s="80"/>
      <c r="K58" s="90"/>
      <c r="L58" s="83"/>
      <c r="M58" s="91"/>
      <c r="N58" s="86">
        <v>45901</v>
      </c>
      <c r="O58" s="79">
        <v>47330</v>
      </c>
    </row>
    <row r="59" spans="1:15" ht="18" customHeight="1" x14ac:dyDescent="0.2">
      <c r="A59" s="62" t="s">
        <v>30</v>
      </c>
      <c r="B59" s="63" t="s">
        <v>135</v>
      </c>
      <c r="C59" s="63" t="s">
        <v>136</v>
      </c>
      <c r="D59" s="63" t="s">
        <v>100</v>
      </c>
      <c r="E59" s="63" t="s">
        <v>34</v>
      </c>
      <c r="F59" s="63" t="s">
        <v>138</v>
      </c>
      <c r="G59" s="69" t="s">
        <v>36</v>
      </c>
      <c r="H59" s="69" t="s">
        <v>36</v>
      </c>
      <c r="I59" s="69"/>
      <c r="J59" s="80"/>
      <c r="K59" s="90"/>
      <c r="L59" s="83"/>
      <c r="M59" s="91"/>
      <c r="N59" s="86">
        <v>45901</v>
      </c>
      <c r="O59" s="79">
        <v>47330</v>
      </c>
    </row>
    <row r="60" spans="1:15" ht="18" customHeight="1" x14ac:dyDescent="0.2">
      <c r="A60" s="62" t="s">
        <v>30</v>
      </c>
      <c r="B60" s="63" t="s">
        <v>135</v>
      </c>
      <c r="C60" s="63" t="s">
        <v>136</v>
      </c>
      <c r="D60" s="63" t="s">
        <v>100</v>
      </c>
      <c r="E60" s="63" t="s">
        <v>34</v>
      </c>
      <c r="F60" s="63" t="s">
        <v>139</v>
      </c>
      <c r="G60" s="69" t="s">
        <v>36</v>
      </c>
      <c r="H60" s="69"/>
      <c r="I60" s="69" t="s">
        <v>36</v>
      </c>
      <c r="J60" s="80"/>
      <c r="K60" s="90"/>
      <c r="L60" s="83"/>
      <c r="M60" s="91"/>
      <c r="N60" s="86">
        <v>45901</v>
      </c>
      <c r="O60" s="79">
        <v>47330</v>
      </c>
    </row>
    <row r="61" spans="1:15" ht="18" customHeight="1" x14ac:dyDescent="0.2">
      <c r="A61" s="62" t="s">
        <v>30</v>
      </c>
      <c r="B61" s="63" t="s">
        <v>135</v>
      </c>
      <c r="C61" s="63" t="s">
        <v>136</v>
      </c>
      <c r="D61" s="63" t="s">
        <v>100</v>
      </c>
      <c r="E61" s="63" t="s">
        <v>34</v>
      </c>
      <c r="F61" s="63" t="s">
        <v>140</v>
      </c>
      <c r="G61" s="69" t="s">
        <v>36</v>
      </c>
      <c r="H61" s="69" t="s">
        <v>36</v>
      </c>
      <c r="I61" s="69"/>
      <c r="J61" s="80"/>
      <c r="K61" s="90"/>
      <c r="L61" s="83"/>
      <c r="M61" s="91"/>
      <c r="N61" s="86">
        <v>45901</v>
      </c>
      <c r="O61" s="79">
        <v>47330</v>
      </c>
    </row>
    <row r="62" spans="1:15" ht="18" customHeight="1" x14ac:dyDescent="0.2">
      <c r="A62" s="64" t="s">
        <v>30</v>
      </c>
      <c r="B62" s="65" t="s">
        <v>141</v>
      </c>
      <c r="C62" s="65" t="s">
        <v>142</v>
      </c>
      <c r="D62" s="65" t="s">
        <v>90</v>
      </c>
      <c r="E62" s="65" t="s">
        <v>34</v>
      </c>
      <c r="F62" s="65" t="s">
        <v>143</v>
      </c>
      <c r="G62" s="69"/>
      <c r="H62" s="69"/>
      <c r="I62" s="69"/>
      <c r="J62" s="80" t="s">
        <v>36</v>
      </c>
      <c r="K62" s="90"/>
      <c r="L62" s="83"/>
      <c r="M62" s="91"/>
      <c r="N62" s="86">
        <v>45901</v>
      </c>
      <c r="O62" s="79">
        <v>47330</v>
      </c>
    </row>
    <row r="63" spans="1:15" ht="18" customHeight="1" x14ac:dyDescent="0.2">
      <c r="A63" s="64" t="s">
        <v>30</v>
      </c>
      <c r="B63" s="65" t="s">
        <v>141</v>
      </c>
      <c r="C63" s="65" t="s">
        <v>142</v>
      </c>
      <c r="D63" s="65" t="s">
        <v>100</v>
      </c>
      <c r="E63" s="65" t="s">
        <v>34</v>
      </c>
      <c r="F63" s="65" t="s">
        <v>144</v>
      </c>
      <c r="G63" s="69" t="s">
        <v>36</v>
      </c>
      <c r="H63" s="69"/>
      <c r="I63" s="69" t="s">
        <v>36</v>
      </c>
      <c r="J63" s="80"/>
      <c r="K63" s="90"/>
      <c r="L63" s="83"/>
      <c r="M63" s="91"/>
      <c r="N63" s="86">
        <v>45901</v>
      </c>
      <c r="O63" s="79">
        <v>47330</v>
      </c>
    </row>
    <row r="64" spans="1:15" ht="18" customHeight="1" x14ac:dyDescent="0.2">
      <c r="A64" s="62" t="s">
        <v>30</v>
      </c>
      <c r="B64" s="63" t="s">
        <v>145</v>
      </c>
      <c r="C64" s="63" t="s">
        <v>146</v>
      </c>
      <c r="D64" s="63" t="s">
        <v>147</v>
      </c>
      <c r="E64" s="63" t="s">
        <v>148</v>
      </c>
      <c r="F64" s="63" t="s">
        <v>149</v>
      </c>
      <c r="G64" s="69" t="s">
        <v>36</v>
      </c>
      <c r="H64" s="69" t="s">
        <v>36</v>
      </c>
      <c r="I64" s="69"/>
      <c r="J64" s="80"/>
      <c r="K64" s="90"/>
      <c r="L64" s="83"/>
      <c r="M64" s="91"/>
      <c r="N64" s="86">
        <v>45901</v>
      </c>
      <c r="O64" s="79">
        <v>47330</v>
      </c>
    </row>
    <row r="65" spans="1:15" ht="18" customHeight="1" x14ac:dyDescent="0.2">
      <c r="A65" s="64" t="s">
        <v>30</v>
      </c>
      <c r="B65" s="65" t="s">
        <v>150</v>
      </c>
      <c r="C65" s="65" t="s">
        <v>151</v>
      </c>
      <c r="D65" s="65" t="s">
        <v>90</v>
      </c>
      <c r="E65" s="65" t="s">
        <v>34</v>
      </c>
      <c r="F65" s="65" t="s">
        <v>152</v>
      </c>
      <c r="G65" s="69"/>
      <c r="H65" s="69"/>
      <c r="I65" s="69"/>
      <c r="J65" s="80" t="s">
        <v>36</v>
      </c>
      <c r="K65" s="90"/>
      <c r="L65" s="83"/>
      <c r="M65" s="91"/>
      <c r="N65" s="86">
        <v>45901</v>
      </c>
      <c r="O65" s="79">
        <v>47330</v>
      </c>
    </row>
    <row r="66" spans="1:15" ht="18" customHeight="1" x14ac:dyDescent="0.2">
      <c r="A66" s="64" t="s">
        <v>30</v>
      </c>
      <c r="B66" s="65" t="s">
        <v>150</v>
      </c>
      <c r="C66" s="65" t="s">
        <v>151</v>
      </c>
      <c r="D66" s="65" t="s">
        <v>90</v>
      </c>
      <c r="E66" s="65" t="s">
        <v>34</v>
      </c>
      <c r="F66" s="65" t="s">
        <v>153</v>
      </c>
      <c r="G66" s="69"/>
      <c r="H66" s="69"/>
      <c r="I66" s="69"/>
      <c r="J66" s="80" t="s">
        <v>36</v>
      </c>
      <c r="K66" s="90"/>
      <c r="L66" s="83"/>
      <c r="M66" s="91"/>
      <c r="N66" s="86">
        <v>45901</v>
      </c>
      <c r="O66" s="79">
        <v>47330</v>
      </c>
    </row>
    <row r="67" spans="1:15" ht="18" customHeight="1" x14ac:dyDescent="0.2">
      <c r="A67" s="64" t="s">
        <v>30</v>
      </c>
      <c r="B67" s="65" t="s">
        <v>150</v>
      </c>
      <c r="C67" s="65" t="s">
        <v>151</v>
      </c>
      <c r="D67" s="65" t="s">
        <v>154</v>
      </c>
      <c r="E67" s="65" t="s">
        <v>34</v>
      </c>
      <c r="F67" s="65" t="s">
        <v>155</v>
      </c>
      <c r="G67" s="69" t="s">
        <v>36</v>
      </c>
      <c r="H67" s="69" t="s">
        <v>36</v>
      </c>
      <c r="I67" s="69"/>
      <c r="J67" s="80"/>
      <c r="K67" s="90"/>
      <c r="L67" s="83"/>
      <c r="M67" s="91"/>
      <c r="N67" s="86">
        <v>45901</v>
      </c>
      <c r="O67" s="79">
        <v>47330</v>
      </c>
    </row>
    <row r="68" spans="1:15" ht="18" customHeight="1" x14ac:dyDescent="0.2">
      <c r="A68" s="64" t="s">
        <v>30</v>
      </c>
      <c r="B68" s="65" t="s">
        <v>150</v>
      </c>
      <c r="C68" s="65" t="s">
        <v>151</v>
      </c>
      <c r="D68" s="65" t="s">
        <v>154</v>
      </c>
      <c r="E68" s="65" t="s">
        <v>34</v>
      </c>
      <c r="F68" s="65" t="s">
        <v>156</v>
      </c>
      <c r="G68" s="69" t="s">
        <v>36</v>
      </c>
      <c r="H68" s="69" t="s">
        <v>36</v>
      </c>
      <c r="I68" s="69"/>
      <c r="J68" s="80"/>
      <c r="K68" s="90"/>
      <c r="L68" s="83"/>
      <c r="M68" s="91"/>
      <c r="N68" s="86">
        <v>45901</v>
      </c>
      <c r="O68" s="79">
        <v>47330</v>
      </c>
    </row>
    <row r="69" spans="1:15" ht="18" customHeight="1" x14ac:dyDescent="0.25">
      <c r="A69" s="64" t="s">
        <v>30</v>
      </c>
      <c r="B69" s="65" t="s">
        <v>150</v>
      </c>
      <c r="C69" s="65" t="s">
        <v>151</v>
      </c>
      <c r="D69" s="65" t="s">
        <v>154</v>
      </c>
      <c r="E69" s="65" t="s">
        <v>34</v>
      </c>
      <c r="F69" s="65" t="s">
        <v>157</v>
      </c>
      <c r="G69" s="70" t="s">
        <v>36</v>
      </c>
      <c r="H69" s="69" t="s">
        <v>36</v>
      </c>
      <c r="I69" s="70"/>
      <c r="J69" s="81"/>
      <c r="K69" s="92"/>
      <c r="L69" s="84"/>
      <c r="M69" s="93"/>
      <c r="N69" s="86">
        <v>45901</v>
      </c>
      <c r="O69" s="79">
        <v>47330</v>
      </c>
    </row>
    <row r="70" spans="1:15" ht="18.75" customHeight="1" x14ac:dyDescent="0.25">
      <c r="A70" s="64" t="s">
        <v>30</v>
      </c>
      <c r="B70" s="65" t="s">
        <v>150</v>
      </c>
      <c r="C70" s="65" t="s">
        <v>151</v>
      </c>
      <c r="D70" s="65" t="s">
        <v>154</v>
      </c>
      <c r="E70" s="65" t="s">
        <v>34</v>
      </c>
      <c r="F70" s="65" t="s">
        <v>158</v>
      </c>
      <c r="G70" s="71" t="s">
        <v>36</v>
      </c>
      <c r="H70" s="69"/>
      <c r="I70" s="71" t="s">
        <v>36</v>
      </c>
      <c r="J70" s="82"/>
      <c r="K70" s="94"/>
      <c r="L70" s="85"/>
      <c r="M70" s="95"/>
      <c r="N70" s="86">
        <v>45901</v>
      </c>
      <c r="O70" s="79">
        <v>47330</v>
      </c>
    </row>
    <row r="71" spans="1:15" ht="18.75" customHeight="1" x14ac:dyDescent="0.25">
      <c r="A71" s="64" t="s">
        <v>30</v>
      </c>
      <c r="B71" s="65" t="s">
        <v>150</v>
      </c>
      <c r="C71" s="65" t="s">
        <v>151</v>
      </c>
      <c r="D71" s="65" t="s">
        <v>154</v>
      </c>
      <c r="E71" s="65" t="s">
        <v>34</v>
      </c>
      <c r="F71" s="65" t="s">
        <v>159</v>
      </c>
      <c r="G71" s="71" t="s">
        <v>36</v>
      </c>
      <c r="H71" s="69" t="s">
        <v>36</v>
      </c>
      <c r="I71" s="71"/>
      <c r="J71" s="82"/>
      <c r="K71" s="96"/>
      <c r="L71" s="97"/>
      <c r="M71" s="98"/>
      <c r="N71" s="86">
        <v>45901</v>
      </c>
      <c r="O71" s="79">
        <v>47330</v>
      </c>
    </row>
    <row r="72" spans="1:15" ht="18.75" customHeight="1" x14ac:dyDescent="0.2">
      <c r="A72" s="7"/>
      <c r="B72" s="51"/>
      <c r="C72" s="51"/>
      <c r="D72" s="51"/>
      <c r="E72" s="51"/>
      <c r="F72" s="59" t="s">
        <v>160</v>
      </c>
      <c r="G72" s="72">
        <v>55</v>
      </c>
      <c r="H72" s="72">
        <v>42</v>
      </c>
      <c r="I72" s="72">
        <v>12</v>
      </c>
      <c r="J72" s="72">
        <v>11</v>
      </c>
      <c r="K72" s="66"/>
      <c r="L72" s="66"/>
      <c r="M72" s="66"/>
      <c r="O72" s="46"/>
    </row>
    <row r="73" spans="1:15" ht="18.75" customHeight="1" x14ac:dyDescent="0.2">
      <c r="A73" s="7"/>
      <c r="B73" s="51"/>
      <c r="C73" s="51"/>
      <c r="D73" s="51"/>
      <c r="E73" s="51"/>
      <c r="F73" s="51"/>
      <c r="G73" s="75" t="s">
        <v>14</v>
      </c>
      <c r="H73" s="76" t="s">
        <v>161</v>
      </c>
      <c r="I73" s="76" t="s">
        <v>161</v>
      </c>
      <c r="J73" s="76" t="s">
        <v>162</v>
      </c>
      <c r="K73" s="100"/>
      <c r="L73" s="100"/>
      <c r="M73" s="100"/>
      <c r="O73" s="46"/>
    </row>
    <row r="74" spans="1:15" ht="21" customHeight="1" x14ac:dyDescent="0.2">
      <c r="C74" s="102" t="s">
        <v>163</v>
      </c>
      <c r="D74" s="103"/>
      <c r="E74" s="103"/>
      <c r="F74" s="104"/>
      <c r="G74" s="73"/>
      <c r="H74" s="74">
        <v>0</v>
      </c>
      <c r="I74" s="74">
        <v>0</v>
      </c>
      <c r="J74" s="74">
        <v>0</v>
      </c>
      <c r="K74" s="67">
        <v>0</v>
      </c>
      <c r="L74" s="67">
        <v>0</v>
      </c>
      <c r="M74" s="67">
        <v>0</v>
      </c>
    </row>
    <row r="75" spans="1:15" ht="18" customHeight="1" x14ac:dyDescent="0.2">
      <c r="C75" s="139" t="s">
        <v>164</v>
      </c>
      <c r="D75" s="140"/>
      <c r="E75" s="140" t="s">
        <v>165</v>
      </c>
      <c r="F75" s="141"/>
      <c r="G75" s="60">
        <v>0</v>
      </c>
      <c r="H75" s="61">
        <v>0</v>
      </c>
      <c r="I75" s="61">
        <v>0</v>
      </c>
      <c r="J75" s="61">
        <v>0</v>
      </c>
      <c r="K75" s="68">
        <v>0</v>
      </c>
      <c r="L75" s="68">
        <v>0</v>
      </c>
      <c r="M75" s="68">
        <v>0</v>
      </c>
      <c r="O75" s="45"/>
    </row>
    <row r="76" spans="1:15" ht="18.75" customHeight="1" x14ac:dyDescent="0.2">
      <c r="C76" s="51"/>
      <c r="D76" s="51"/>
      <c r="E76" s="51"/>
      <c r="F76" s="51"/>
      <c r="G76" s="52"/>
      <c r="H76" s="19"/>
      <c r="I76" s="19"/>
      <c r="J76" s="19"/>
      <c r="K76" s="19"/>
      <c r="L76" s="19"/>
      <c r="M76" s="19"/>
      <c r="O76" s="46"/>
    </row>
    <row r="77" spans="1:15" ht="31.5" customHeight="1" x14ac:dyDescent="0.2">
      <c r="C77" s="7"/>
      <c r="D77" s="7"/>
      <c r="E77" s="7"/>
      <c r="F77" s="7"/>
      <c r="I77" s="119" t="s">
        <v>166</v>
      </c>
      <c r="J77" s="120"/>
      <c r="K77" s="120"/>
      <c r="L77" s="120"/>
      <c r="M77" s="121"/>
      <c r="N77" s="117" t="s">
        <v>167</v>
      </c>
      <c r="O77" s="118"/>
    </row>
    <row r="78" spans="1:15" ht="17.649999999999999" customHeight="1" x14ac:dyDescent="0.2">
      <c r="C78" s="102" t="s">
        <v>168</v>
      </c>
      <c r="D78" s="103"/>
      <c r="E78" s="103"/>
      <c r="F78" s="104"/>
      <c r="G78" s="53">
        <v>0</v>
      </c>
      <c r="H78" s="20"/>
      <c r="I78" s="136">
        <v>4400000</v>
      </c>
      <c r="J78" s="137"/>
      <c r="K78" s="137"/>
      <c r="L78" s="137"/>
      <c r="M78" s="138"/>
      <c r="N78" s="131">
        <v>4400000</v>
      </c>
      <c r="O78" s="132"/>
    </row>
    <row r="79" spans="1:15" ht="31.5" customHeight="1" x14ac:dyDescent="0.2">
      <c r="I79" s="146" t="s">
        <v>169</v>
      </c>
      <c r="J79" s="120"/>
      <c r="K79" s="120"/>
      <c r="L79" s="120"/>
      <c r="M79" s="121"/>
      <c r="N79" s="144" t="s">
        <v>170</v>
      </c>
      <c r="O79" s="145"/>
    </row>
    <row r="80" spans="1:15" ht="18.75" customHeight="1" x14ac:dyDescent="0.2">
      <c r="C80" s="102" t="s">
        <v>171</v>
      </c>
      <c r="D80" s="103"/>
      <c r="E80" s="103"/>
      <c r="F80" s="104"/>
      <c r="G80" s="53">
        <v>0</v>
      </c>
      <c r="H80" s="20"/>
      <c r="I80" s="131">
        <v>6800000</v>
      </c>
      <c r="J80" s="147"/>
      <c r="K80" s="147"/>
      <c r="L80" s="147"/>
      <c r="M80" s="132"/>
      <c r="N80" s="131">
        <v>6800000</v>
      </c>
      <c r="O80" s="132"/>
    </row>
    <row r="81" spans="1:15" ht="19.5" customHeight="1" x14ac:dyDescent="0.2">
      <c r="H81" s="21"/>
      <c r="I81" s="21"/>
      <c r="J81" s="21"/>
      <c r="K81" s="21"/>
      <c r="L81" s="21"/>
      <c r="M81" s="21"/>
    </row>
    <row r="82" spans="1:15" s="15" customFormat="1" ht="56.65" customHeight="1" x14ac:dyDescent="0.2">
      <c r="A82" s="22"/>
      <c r="B82" s="22"/>
      <c r="C82" s="22"/>
      <c r="D82" s="22"/>
      <c r="E82" s="22"/>
      <c r="F82" s="22"/>
      <c r="G82" s="54" t="s">
        <v>172</v>
      </c>
      <c r="I82" s="23" t="s">
        <v>173</v>
      </c>
      <c r="J82" s="18"/>
      <c r="K82" s="18"/>
      <c r="L82" s="18"/>
      <c r="M82" s="18"/>
      <c r="N82" s="18"/>
      <c r="O82" s="47"/>
    </row>
    <row r="83" spans="1:15" ht="15.75" customHeight="1" x14ac:dyDescent="0.2">
      <c r="B83" s="102" t="s">
        <v>174</v>
      </c>
      <c r="C83" s="103"/>
      <c r="D83" s="103"/>
      <c r="E83" s="103"/>
      <c r="F83" s="104"/>
      <c r="G83" s="78">
        <v>0</v>
      </c>
      <c r="H83" s="21"/>
      <c r="I83" s="77">
        <v>0</v>
      </c>
      <c r="J83" s="18"/>
      <c r="K83" s="99"/>
      <c r="L83" s="99"/>
      <c r="M83" s="99"/>
      <c r="N83" s="18"/>
    </row>
    <row r="84" spans="1:15" ht="15.75" customHeight="1" x14ac:dyDescent="0.2">
      <c r="B84" s="102" t="s">
        <v>175</v>
      </c>
      <c r="C84" s="103"/>
      <c r="D84" s="103"/>
      <c r="E84" s="103"/>
      <c r="F84" s="104"/>
      <c r="G84" s="78">
        <v>0</v>
      </c>
      <c r="H84" s="21"/>
      <c r="I84" s="77">
        <v>0</v>
      </c>
      <c r="J84" s="18"/>
      <c r="K84" s="18"/>
      <c r="L84" s="18"/>
      <c r="M84" s="18"/>
      <c r="N84" s="18"/>
    </row>
    <row r="85" spans="1:15" ht="15.75" customHeight="1" x14ac:dyDescent="0.2">
      <c r="B85" s="40"/>
      <c r="C85" s="41"/>
      <c r="D85" s="41"/>
      <c r="E85" s="41"/>
      <c r="F85" s="42" t="s">
        <v>176</v>
      </c>
      <c r="G85" s="78">
        <v>0</v>
      </c>
      <c r="H85" s="21"/>
      <c r="I85" s="77">
        <v>0</v>
      </c>
      <c r="J85" s="18"/>
      <c r="K85" s="18"/>
      <c r="L85" s="18"/>
      <c r="M85" s="18"/>
      <c r="N85" s="18"/>
    </row>
    <row r="86" spans="1:15" ht="15.75" customHeight="1" x14ac:dyDescent="0.2">
      <c r="B86" s="102" t="s">
        <v>177</v>
      </c>
      <c r="C86" s="103"/>
      <c r="D86" s="103"/>
      <c r="E86" s="103"/>
      <c r="F86" s="104"/>
      <c r="G86" s="78">
        <v>0</v>
      </c>
      <c r="H86" s="21"/>
      <c r="I86" s="77">
        <v>0</v>
      </c>
      <c r="J86" s="18"/>
      <c r="K86" s="18"/>
      <c r="L86" s="18"/>
      <c r="M86" s="18"/>
      <c r="N86" s="18"/>
    </row>
    <row r="87" spans="1:15" ht="15.75" customHeight="1" x14ac:dyDescent="0.2">
      <c r="C87" s="17"/>
      <c r="D87" s="17"/>
      <c r="E87" s="17"/>
      <c r="F87" s="17"/>
      <c r="G87" s="56"/>
      <c r="H87" s="24"/>
      <c r="I87" s="25"/>
      <c r="J87" s="18"/>
      <c r="K87" s="18"/>
      <c r="L87" s="18"/>
      <c r="M87" s="18"/>
      <c r="N87" s="18"/>
    </row>
    <row r="88" spans="1:15" ht="15.75" customHeight="1" x14ac:dyDescent="0.2">
      <c r="C88" s="26"/>
      <c r="D88" s="26"/>
      <c r="E88" s="26"/>
      <c r="F88" s="26"/>
      <c r="G88" s="54" t="s">
        <v>178</v>
      </c>
      <c r="H88" s="24"/>
      <c r="I88" s="25"/>
      <c r="J88" s="25"/>
      <c r="K88" s="25"/>
      <c r="L88" s="25"/>
      <c r="M88" s="24"/>
      <c r="N88" s="25"/>
    </row>
    <row r="89" spans="1:15" ht="15.75" customHeight="1" x14ac:dyDescent="0.2">
      <c r="C89" s="102" t="s">
        <v>179</v>
      </c>
      <c r="D89" s="103"/>
      <c r="E89" s="103"/>
      <c r="F89" s="104"/>
      <c r="G89" s="55">
        <v>0</v>
      </c>
      <c r="H89" s="21"/>
      <c r="I89" s="21"/>
      <c r="J89" s="21"/>
      <c r="K89" s="21"/>
      <c r="L89" s="21"/>
      <c r="M89" s="21"/>
    </row>
    <row r="90" spans="1:15" ht="15.75" customHeight="1" x14ac:dyDescent="0.2">
      <c r="C90" s="102" t="s">
        <v>180</v>
      </c>
      <c r="D90" s="103"/>
      <c r="E90" s="103"/>
      <c r="F90" s="104"/>
      <c r="G90" s="55">
        <v>0</v>
      </c>
      <c r="H90" s="21"/>
      <c r="I90" s="21"/>
      <c r="J90" s="21"/>
      <c r="K90" s="21"/>
      <c r="L90" s="21"/>
      <c r="M90" s="21"/>
    </row>
    <row r="91" spans="1:15" ht="15.75" customHeight="1" x14ac:dyDescent="0.2">
      <c r="C91" s="17"/>
      <c r="D91" s="17"/>
      <c r="E91" s="17"/>
      <c r="F91" s="17"/>
      <c r="G91" s="57"/>
      <c r="H91" s="21"/>
      <c r="I91" s="21"/>
      <c r="J91" s="21"/>
      <c r="K91" s="21"/>
      <c r="L91" s="21"/>
      <c r="M91" s="21"/>
    </row>
    <row r="92" spans="1:15" ht="15.75" customHeight="1" x14ac:dyDescent="0.2">
      <c r="C92" s="17"/>
      <c r="D92" s="17"/>
      <c r="E92" s="17"/>
      <c r="F92" s="17"/>
      <c r="G92" s="57"/>
      <c r="H92" s="21"/>
      <c r="I92" s="21"/>
      <c r="J92" s="21"/>
      <c r="K92" s="21"/>
      <c r="L92" s="21"/>
      <c r="M92" s="21"/>
    </row>
    <row r="93" spans="1:15" ht="15.75" customHeight="1" x14ac:dyDescent="0.2">
      <c r="C93" s="126" t="s">
        <v>181</v>
      </c>
      <c r="D93" s="127"/>
      <c r="E93" s="127"/>
      <c r="F93" s="128"/>
      <c r="G93" s="58">
        <v>0</v>
      </c>
      <c r="H93" s="21" t="s">
        <v>182</v>
      </c>
      <c r="I93" s="21"/>
      <c r="J93" s="21"/>
      <c r="K93" s="21"/>
      <c r="L93" s="21"/>
      <c r="M93" s="21"/>
    </row>
    <row r="94" spans="1:15" ht="14.25" x14ac:dyDescent="0.2">
      <c r="C94" s="17"/>
      <c r="D94" s="17"/>
      <c r="E94" s="17"/>
      <c r="F94" s="17"/>
      <c r="G94" s="57" t="s">
        <v>183</v>
      </c>
      <c r="H94" s="21"/>
      <c r="I94" s="21"/>
      <c r="J94" s="21"/>
      <c r="K94" s="21"/>
      <c r="L94" s="21"/>
      <c r="M94" s="21"/>
    </row>
    <row r="95" spans="1:15" ht="14.25" x14ac:dyDescent="0.2">
      <c r="F95" s="22"/>
      <c r="H95" s="21"/>
      <c r="I95" s="21"/>
      <c r="J95" s="21"/>
      <c r="K95" s="21"/>
      <c r="L95" s="21"/>
      <c r="M95" s="21"/>
    </row>
    <row r="96" spans="1:15" ht="15" x14ac:dyDescent="0.25">
      <c r="G96" s="129" t="s">
        <v>184</v>
      </c>
      <c r="H96" s="130"/>
      <c r="M96" s="27"/>
      <c r="N96" s="110"/>
      <c r="O96" s="110"/>
    </row>
    <row r="97" spans="3:15" ht="14.25" x14ac:dyDescent="0.2">
      <c r="C97" s="107" t="s">
        <v>185</v>
      </c>
      <c r="D97" s="108"/>
      <c r="E97" s="108"/>
      <c r="F97" s="109"/>
      <c r="G97" s="112">
        <f>((G74*G72)+(H74*H72)+(I74*I72)+(J74*J72))*48</f>
        <v>0</v>
      </c>
      <c r="H97" s="113"/>
      <c r="I97" s="29"/>
      <c r="J97" s="29"/>
      <c r="K97" s="29"/>
      <c r="L97" s="29"/>
      <c r="M97" s="28"/>
      <c r="N97" s="114"/>
      <c r="O97" s="114"/>
    </row>
    <row r="98" spans="3:15" ht="14.25" x14ac:dyDescent="0.2">
      <c r="C98" s="107" t="s">
        <v>186</v>
      </c>
      <c r="D98" s="108"/>
      <c r="E98" s="108" t="s">
        <v>165</v>
      </c>
      <c r="F98" s="109"/>
      <c r="G98" s="112">
        <f>((G75*G72)+(H75*H72)+(I75*I72)+(J75*J72))*48</f>
        <v>0</v>
      </c>
      <c r="H98" s="113"/>
      <c r="I98" s="29"/>
      <c r="J98" s="29"/>
      <c r="K98" s="29"/>
      <c r="L98" s="29"/>
      <c r="M98" s="28"/>
      <c r="N98" s="114"/>
      <c r="O98" s="114"/>
    </row>
    <row r="99" spans="3:15" ht="14.25" x14ac:dyDescent="0.2">
      <c r="C99" s="107" t="s">
        <v>197</v>
      </c>
      <c r="D99" s="108"/>
      <c r="E99" s="108"/>
      <c r="F99" s="109"/>
      <c r="G99" s="112">
        <f>G78*(I78+N78)</f>
        <v>0</v>
      </c>
      <c r="H99" s="113"/>
      <c r="I99" s="29"/>
      <c r="J99" s="29"/>
      <c r="K99" s="29"/>
      <c r="L99" s="29"/>
      <c r="M99" s="28"/>
      <c r="N99" s="114"/>
      <c r="O99" s="114"/>
    </row>
    <row r="100" spans="3:15" ht="14.25" x14ac:dyDescent="0.2">
      <c r="C100" s="107" t="s">
        <v>198</v>
      </c>
      <c r="D100" s="108"/>
      <c r="E100" s="108" t="s">
        <v>187</v>
      </c>
      <c r="F100" s="109"/>
      <c r="G100" s="112">
        <f>G80*(I80+N80)</f>
        <v>0</v>
      </c>
      <c r="H100" s="113"/>
      <c r="I100" s="29"/>
      <c r="J100" s="29"/>
      <c r="K100" s="29"/>
      <c r="L100" s="29"/>
      <c r="M100" s="28"/>
      <c r="N100" s="114"/>
      <c r="O100" s="114"/>
    </row>
    <row r="101" spans="3:15" ht="14.25" x14ac:dyDescent="0.2">
      <c r="C101" s="107" t="s">
        <v>199</v>
      </c>
      <c r="D101" s="108"/>
      <c r="E101" s="108" t="s">
        <v>188</v>
      </c>
      <c r="F101" s="109"/>
      <c r="G101" s="112">
        <f>(G83*48)+(I83*48)</f>
        <v>0</v>
      </c>
      <c r="H101" s="113"/>
      <c r="I101" s="29"/>
      <c r="J101" s="29"/>
      <c r="K101" s="29"/>
      <c r="L101" s="29"/>
      <c r="M101" s="28"/>
      <c r="N101" s="114"/>
      <c r="O101" s="114"/>
    </row>
    <row r="102" spans="3:15" ht="14.25" x14ac:dyDescent="0.2">
      <c r="C102" s="107" t="s">
        <v>200</v>
      </c>
      <c r="D102" s="108"/>
      <c r="E102" s="108"/>
      <c r="F102" s="109"/>
      <c r="G102" s="112">
        <f>(G84*48)+(I84*48)</f>
        <v>0</v>
      </c>
      <c r="H102" s="113"/>
      <c r="I102" s="29"/>
      <c r="J102" s="29"/>
      <c r="K102" s="29"/>
      <c r="L102" s="29"/>
      <c r="M102" s="28"/>
      <c r="N102" s="114"/>
      <c r="O102" s="114"/>
    </row>
    <row r="103" spans="3:15" ht="14.25" x14ac:dyDescent="0.2">
      <c r="C103" s="37"/>
      <c r="D103" s="38"/>
      <c r="E103" s="38"/>
      <c r="F103" s="39" t="s">
        <v>201</v>
      </c>
      <c r="G103" s="112">
        <f>(G85*48)+(I85*48)</f>
        <v>0</v>
      </c>
      <c r="H103" s="113"/>
      <c r="I103" s="29"/>
      <c r="J103" s="29"/>
      <c r="K103" s="29"/>
      <c r="L103" s="29"/>
      <c r="M103" s="28"/>
      <c r="N103" s="28"/>
      <c r="O103" s="28"/>
    </row>
    <row r="104" spans="3:15" ht="14.25" x14ac:dyDescent="0.2">
      <c r="C104" s="107" t="s">
        <v>202</v>
      </c>
      <c r="D104" s="108"/>
      <c r="E104" s="108"/>
      <c r="F104" s="109"/>
      <c r="G104" s="112">
        <f>(G86*48)+(I86*48)</f>
        <v>0</v>
      </c>
      <c r="H104" s="113"/>
      <c r="I104" s="29"/>
      <c r="J104" s="29"/>
      <c r="K104" s="29"/>
      <c r="L104" s="29"/>
      <c r="M104" s="28"/>
      <c r="N104" s="114"/>
      <c r="O104" s="114"/>
    </row>
    <row r="105" spans="3:15" ht="14.25" x14ac:dyDescent="0.2">
      <c r="C105" s="107" t="s">
        <v>189</v>
      </c>
      <c r="D105" s="108"/>
      <c r="E105" s="108"/>
      <c r="F105" s="109"/>
      <c r="G105" s="112">
        <f xml:space="preserve"> G89</f>
        <v>0</v>
      </c>
      <c r="H105" s="113"/>
      <c r="I105" s="29"/>
      <c r="J105" s="29"/>
      <c r="K105" s="29"/>
      <c r="L105" s="29"/>
      <c r="M105" s="28"/>
      <c r="N105" s="114"/>
      <c r="O105" s="114"/>
    </row>
    <row r="106" spans="3:15" ht="14.25" x14ac:dyDescent="0.2">
      <c r="C106" s="107" t="s">
        <v>190</v>
      </c>
      <c r="D106" s="108"/>
      <c r="E106" s="108"/>
      <c r="F106" s="109"/>
      <c r="G106" s="112">
        <f>(G90)</f>
        <v>0</v>
      </c>
      <c r="H106" s="113"/>
      <c r="I106" s="29"/>
      <c r="J106" s="29"/>
      <c r="K106" s="29"/>
      <c r="L106" s="29"/>
      <c r="M106" s="28"/>
      <c r="N106" s="114"/>
      <c r="O106" s="114"/>
    </row>
    <row r="107" spans="3:15" ht="23.25" x14ac:dyDescent="0.35">
      <c r="F107" s="17"/>
      <c r="G107" s="30"/>
      <c r="H107" s="30"/>
      <c r="I107" s="30"/>
      <c r="J107" s="30"/>
      <c r="K107" s="30"/>
      <c r="L107" s="30"/>
    </row>
    <row r="108" spans="3:15" ht="42.75" customHeight="1" x14ac:dyDescent="0.35">
      <c r="E108" s="105" t="s">
        <v>191</v>
      </c>
      <c r="F108" s="106"/>
      <c r="G108" s="115">
        <f>SUM(G97:H106)</f>
        <v>0</v>
      </c>
      <c r="H108" s="116"/>
      <c r="I108" s="31"/>
      <c r="J108" s="31"/>
      <c r="K108" s="31"/>
      <c r="L108" s="31"/>
    </row>
    <row r="109" spans="3:15" ht="15.75" customHeight="1" x14ac:dyDescent="0.2"/>
    <row r="110" spans="3:15" ht="30" customHeight="1" x14ac:dyDescent="0.25">
      <c r="F110" s="101" t="s">
        <v>192</v>
      </c>
    </row>
    <row r="111" spans="3:15" ht="47.25" customHeight="1" x14ac:dyDescent="0.2">
      <c r="F111" s="111" t="s">
        <v>193</v>
      </c>
      <c r="G111" s="111"/>
      <c r="H111" s="111"/>
      <c r="I111" s="111"/>
      <c r="J111" s="111"/>
      <c r="K111" s="111"/>
      <c r="L111" s="111"/>
      <c r="M111" s="111"/>
      <c r="N111" s="111"/>
      <c r="O111" s="111"/>
    </row>
    <row r="112" spans="3:15" ht="15" customHeight="1" x14ac:dyDescent="0.2">
      <c r="F112" s="111" t="s">
        <v>194</v>
      </c>
      <c r="G112" s="111"/>
      <c r="H112" s="111"/>
      <c r="I112" s="111"/>
      <c r="J112" s="111"/>
      <c r="K112" s="111"/>
      <c r="L112" s="111"/>
      <c r="M112" s="111"/>
      <c r="N112" s="111"/>
      <c r="O112" s="111"/>
    </row>
    <row r="113" spans="6:15" ht="33" customHeight="1" x14ac:dyDescent="0.2">
      <c r="F113" s="111" t="s">
        <v>195</v>
      </c>
      <c r="G113" s="111"/>
      <c r="H113" s="111"/>
      <c r="I113" s="111"/>
      <c r="J113" s="111"/>
      <c r="K113" s="111"/>
      <c r="L113" s="111"/>
      <c r="M113" s="111"/>
      <c r="N113" s="111"/>
      <c r="O113" s="111"/>
    </row>
    <row r="114" spans="6:15" ht="43.5" customHeight="1" x14ac:dyDescent="0.2">
      <c r="F114" s="111" t="s">
        <v>196</v>
      </c>
      <c r="G114" s="111"/>
      <c r="H114" s="111"/>
      <c r="I114" s="111"/>
      <c r="J114" s="111"/>
      <c r="K114" s="111"/>
      <c r="L114" s="111"/>
      <c r="M114" s="111"/>
      <c r="N114" s="111"/>
      <c r="O114" s="111"/>
    </row>
    <row r="115" spans="6:15" ht="14.25" x14ac:dyDescent="0.2"/>
    <row r="116" spans="6:15" ht="15" customHeight="1" x14ac:dyDescent="0.2">
      <c r="F116" s="111"/>
      <c r="G116" s="111"/>
      <c r="H116" s="111"/>
      <c r="I116" s="111"/>
      <c r="J116" s="111"/>
      <c r="K116" s="111"/>
      <c r="L116" s="111"/>
      <c r="M116" s="111"/>
      <c r="N116" s="111"/>
      <c r="O116" s="111"/>
    </row>
    <row r="117" spans="6:15" ht="14.25" hidden="1" x14ac:dyDescent="0.2"/>
    <row r="118" spans="6:15" ht="14.25" hidden="1" x14ac:dyDescent="0.2"/>
    <row r="119" spans="6:15" ht="14.25" hidden="1" x14ac:dyDescent="0.2"/>
    <row r="120" spans="6:15" ht="14.25" hidden="1" x14ac:dyDescent="0.2"/>
    <row r="121" spans="6:15" ht="14.25" hidden="1" x14ac:dyDescent="0.2"/>
    <row r="122" spans="6:15" ht="14.25" hidden="1" x14ac:dyDescent="0.2"/>
    <row r="123" spans="6:15" ht="14.25" hidden="1" x14ac:dyDescent="0.2"/>
    <row r="124" spans="6:15" ht="14.25" hidden="1" x14ac:dyDescent="0.2"/>
    <row r="125" spans="6:15" ht="14.25" hidden="1" x14ac:dyDescent="0.2"/>
    <row r="126" spans="6:15" ht="14.25" hidden="1" x14ac:dyDescent="0.2"/>
    <row r="127" spans="6:15" ht="14.25" hidden="1" x14ac:dyDescent="0.2"/>
    <row r="128" spans="6:15" ht="14.25" hidden="1" x14ac:dyDescent="0.2"/>
    <row r="129" ht="14.25" hidden="1" x14ac:dyDescent="0.2"/>
    <row r="130" ht="14.25" hidden="1" x14ac:dyDescent="0.2"/>
    <row r="131" ht="14.25" hidden="1" x14ac:dyDescent="0.2"/>
    <row r="132" ht="14.25" hidden="1" x14ac:dyDescent="0.2"/>
    <row r="133" ht="14.25" hidden="1" x14ac:dyDescent="0.2"/>
    <row r="134" ht="14.25" hidden="1" x14ac:dyDescent="0.2"/>
    <row r="135" ht="14.25" hidden="1" x14ac:dyDescent="0.2"/>
    <row r="136" ht="14.25" hidden="1" x14ac:dyDescent="0.2"/>
    <row r="137" ht="14.25" hidden="1" x14ac:dyDescent="0.2"/>
    <row r="138" ht="14.25" hidden="1" x14ac:dyDescent="0.2"/>
    <row r="139" ht="14.25" hidden="1" x14ac:dyDescent="0.2"/>
    <row r="140" ht="14.25" hidden="1" x14ac:dyDescent="0.2"/>
    <row r="141" ht="14.25" hidden="1" x14ac:dyDescent="0.2"/>
    <row r="142" ht="14.25" hidden="1" x14ac:dyDescent="0.2"/>
    <row r="143" ht="14.25" hidden="1" x14ac:dyDescent="0.2"/>
    <row r="144" ht="14.25" hidden="1" x14ac:dyDescent="0.2"/>
    <row r="145" ht="14.25" hidden="1" x14ac:dyDescent="0.2"/>
    <row r="146" ht="14.25" hidden="1" x14ac:dyDescent="0.2"/>
    <row r="147" ht="14.25" hidden="1" x14ac:dyDescent="0.2"/>
    <row r="148" ht="14.25" hidden="1" x14ac:dyDescent="0.2"/>
    <row r="149" ht="14.25" hidden="1" x14ac:dyDescent="0.2"/>
    <row r="150" ht="14.25" hidden="1" x14ac:dyDescent="0.2"/>
    <row r="151" ht="14.25" hidden="1" x14ac:dyDescent="0.2"/>
    <row r="152" ht="14.25" hidden="1" x14ac:dyDescent="0.2"/>
    <row r="153" ht="14.25" hidden="1" x14ac:dyDescent="0.2"/>
    <row r="154" ht="14.25" hidden="1" x14ac:dyDescent="0.2"/>
    <row r="155" ht="14.25" hidden="1" x14ac:dyDescent="0.2"/>
    <row r="156" ht="14.25" hidden="1" x14ac:dyDescent="0.2"/>
    <row r="157" ht="14.25" hidden="1" x14ac:dyDescent="0.2"/>
    <row r="158" ht="14.25" hidden="1" x14ac:dyDescent="0.2"/>
    <row r="159" ht="14.25" hidden="1" x14ac:dyDescent="0.2"/>
    <row r="160" ht="14.25" hidden="1" x14ac:dyDescent="0.2"/>
    <row r="161" ht="14.25" hidden="1" x14ac:dyDescent="0.2"/>
    <row r="162" ht="14.25" hidden="1" x14ac:dyDescent="0.2"/>
    <row r="163" ht="14.25" hidden="1" x14ac:dyDescent="0.2"/>
    <row r="164" ht="14.25" hidden="1" x14ac:dyDescent="0.2"/>
    <row r="165" ht="14.25" hidden="1" x14ac:dyDescent="0.2"/>
    <row r="166" ht="14.25" hidden="1" x14ac:dyDescent="0.2"/>
    <row r="167" ht="14.25" hidden="1" x14ac:dyDescent="0.2"/>
    <row r="168" ht="14.25" hidden="1" x14ac:dyDescent="0.2"/>
    <row r="169" ht="14.25" hidden="1" x14ac:dyDescent="0.2"/>
    <row r="170" ht="14.25" hidden="1" x14ac:dyDescent="0.2"/>
    <row r="171" ht="14.25" hidden="1" x14ac:dyDescent="0.2"/>
    <row r="172" ht="14.25" hidden="1" x14ac:dyDescent="0.2"/>
    <row r="173" ht="14.25" hidden="1" x14ac:dyDescent="0.2"/>
    <row r="174" ht="14.25" hidden="1" x14ac:dyDescent="0.2"/>
    <row r="175" ht="14.25" hidden="1" x14ac:dyDescent="0.2"/>
    <row r="176" ht="14.25" hidden="1" x14ac:dyDescent="0.2"/>
    <row r="177" ht="14.25" hidden="1" x14ac:dyDescent="0.2"/>
    <row r="178" ht="14.25" hidden="1" x14ac:dyDescent="0.2"/>
    <row r="179" ht="14.25" hidden="1" x14ac:dyDescent="0.2"/>
    <row r="180" ht="14.25" hidden="1" x14ac:dyDescent="0.2"/>
    <row r="181" ht="14.25" hidden="1" x14ac:dyDescent="0.2"/>
    <row r="182" ht="14.25" hidden="1" x14ac:dyDescent="0.2"/>
    <row r="183" ht="14.25" hidden="1" x14ac:dyDescent="0.2"/>
  </sheetData>
  <sheetProtection algorithmName="SHA-512" hashValue="etod7Rbj+k4uP+V6NozTkiIghD7pEoKCXb5P4J3hM5VtIYuYgOTHvnCzhBV+LluR4daQ9c2eLuH30sY/BZMSBg==" saltValue="16JWXmFWRayvK/z4OOKkaQ==" spinCount="100000" sheet="1" formatCells="0" formatColumns="0" formatRows="0" insertColumns="0" insertRows="0" insertHyperlinks="0" deleteColumns="0" deleteRows="0" sort="0" autoFilter="0" pivotTables="0"/>
  <mergeCells count="59">
    <mergeCell ref="N79:O79"/>
    <mergeCell ref="G99:H99"/>
    <mergeCell ref="C105:F105"/>
    <mergeCell ref="G105:H105"/>
    <mergeCell ref="C104:F104"/>
    <mergeCell ref="G104:H104"/>
    <mergeCell ref="G103:H103"/>
    <mergeCell ref="I79:M79"/>
    <mergeCell ref="C98:F98"/>
    <mergeCell ref="G98:H98"/>
    <mergeCell ref="N99:O99"/>
    <mergeCell ref="N105:O105"/>
    <mergeCell ref="N104:O104"/>
    <mergeCell ref="N80:O80"/>
    <mergeCell ref="I80:M80"/>
    <mergeCell ref="B84:F84"/>
    <mergeCell ref="G2:M2"/>
    <mergeCell ref="I78:M78"/>
    <mergeCell ref="B83:F83"/>
    <mergeCell ref="C75:F75"/>
    <mergeCell ref="C74:F74"/>
    <mergeCell ref="B5:C5"/>
    <mergeCell ref="C80:F80"/>
    <mergeCell ref="C78:F78"/>
    <mergeCell ref="N77:O77"/>
    <mergeCell ref="I77:M77"/>
    <mergeCell ref="F113:O113"/>
    <mergeCell ref="B1:O1"/>
    <mergeCell ref="C106:F106"/>
    <mergeCell ref="N106:O106"/>
    <mergeCell ref="G106:H106"/>
    <mergeCell ref="B4:C4"/>
    <mergeCell ref="G97:H97"/>
    <mergeCell ref="C90:F90"/>
    <mergeCell ref="C93:F93"/>
    <mergeCell ref="G96:H96"/>
    <mergeCell ref="N78:O78"/>
    <mergeCell ref="N97:O97"/>
    <mergeCell ref="N98:O98"/>
    <mergeCell ref="C97:F97"/>
    <mergeCell ref="F116:O116"/>
    <mergeCell ref="C100:F100"/>
    <mergeCell ref="G100:H100"/>
    <mergeCell ref="N100:O100"/>
    <mergeCell ref="C101:F101"/>
    <mergeCell ref="G101:H101"/>
    <mergeCell ref="N101:O101"/>
    <mergeCell ref="C102:F102"/>
    <mergeCell ref="G102:H102"/>
    <mergeCell ref="N102:O102"/>
    <mergeCell ref="G108:H108"/>
    <mergeCell ref="F112:O112"/>
    <mergeCell ref="F111:O111"/>
    <mergeCell ref="F114:O114"/>
    <mergeCell ref="C89:F89"/>
    <mergeCell ref="B86:F86"/>
    <mergeCell ref="E108:F108"/>
    <mergeCell ref="C99:F99"/>
    <mergeCell ref="N96:O96"/>
  </mergeCells>
  <phoneticPr fontId="13" type="noConversion"/>
  <pageMargins left="0.70866141732283472" right="0.70866141732283472" top="0.74803149606299213" bottom="0.74803149606299213" header="0.31496062992125984" footer="0.31496062992125984"/>
  <pageSetup paperSize="9" scale="66" orientation="portrait" r:id="rId1"/>
  <headerFooter>
    <oddFooter>&amp;LRekenblad bij Europese aanbesteding  MFP 2011/S 222-360866&amp;RPagina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9D1D9CDD9BE54FB510C16DBAA7F526" ma:contentTypeVersion="11" ma:contentTypeDescription="Een nieuw document maken." ma:contentTypeScope="" ma:versionID="51180f911c3966f586a7287937c42d17">
  <xsd:schema xmlns:xsd="http://www.w3.org/2001/XMLSchema" xmlns:xs="http://www.w3.org/2001/XMLSchema" xmlns:p="http://schemas.microsoft.com/office/2006/metadata/properties" xmlns:ns2="bddeb893-6a59-4490-b3c6-f4852a00c9b1" targetNamespace="http://schemas.microsoft.com/office/2006/metadata/properties" ma:root="true" ma:fieldsID="517afe09d480bc69ad14fead301174ed" ns2:_="">
    <xsd:import namespace="bddeb893-6a59-4490-b3c6-f4852a00c9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eb893-6a59-4490-b3c6-f4852a00c9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165ea11-880d-4d07-b6fd-aee949091cf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deb893-6a59-4490-b3c6-f4852a00c9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622BD6-7F1E-4927-8EA8-DC4C44F7C553}">
  <ds:schemaRefs>
    <ds:schemaRef ds:uri="http://schemas.microsoft.com/sharepoint/v3/contenttype/forms"/>
  </ds:schemaRefs>
</ds:datastoreItem>
</file>

<file path=customXml/itemProps2.xml><?xml version="1.0" encoding="utf-8"?>
<ds:datastoreItem xmlns:ds="http://schemas.openxmlformats.org/officeDocument/2006/customXml" ds:itemID="{277D9161-ECA4-4FE3-AFE8-54E1757EF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eb893-6a59-4490-b3c6-f4852a00c9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2D287-B2E0-4581-88ED-C5BDC1D7CF25}">
  <ds:schemaRefs>
    <ds:schemaRef ds:uri="http://schemas.microsoft.com/office/2006/metadata/properties"/>
    <ds:schemaRef ds:uri="http://schemas.microsoft.com/office/infopath/2007/PartnerControls"/>
    <ds:schemaRef ds:uri="bddeb893-6a59-4490-b3c6-f4852a00c9b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RijnIJssel</vt:lpstr>
      <vt:lpstr>RijnIJssel!Afdrukbereik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Telecomvisie Remon</dc:creator>
  <cp:keywords/>
  <dc:description/>
  <cp:lastModifiedBy>Haan de, Linda</cp:lastModifiedBy>
  <cp:revision/>
  <dcterms:created xsi:type="dcterms:W3CDTF">2011-10-03T11:29:01Z</dcterms:created>
  <dcterms:modified xsi:type="dcterms:W3CDTF">2025-02-06T10:45:53Z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0x010100EC9D1D9CDD9BE54FB510C16DBAA7F526</vt:lpwstr>
  </property>
  <property fmtid="{D5CDD505-2E9C-101B-9397-08002B2CF9AE}" pid="3" name="MediaServiceImageTags">
    <vt:lpwstr/>
  </property>
</Properties>
</file>