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groningen.sharepoint.com/teams/ProjectGripopInformatie/Gedeelde documenten/General/06 - Aanbesteding GRC/1 - Aanbestedingsstukken/02 - Definitief/"/>
    </mc:Choice>
  </mc:AlternateContent>
  <xr:revisionPtr revIDLastSave="152" documentId="8_{F6713E6B-A987-4E8C-A47C-275B958A3747}" xr6:coauthVersionLast="47" xr6:coauthVersionMax="47" xr10:uidLastSave="{EBDDD282-9683-4BF7-9D05-D81781D19D9E}"/>
  <bookViews>
    <workbookView xWindow="28740" yWindow="-60" windowWidth="28920" windowHeight="15720" xr2:uid="{E6E9E1BB-2E00-4534-86BD-901B339F796D}"/>
  </bookViews>
  <sheets>
    <sheet name="MMS" sheetId="1" r:id="rId1"/>
    <sheet name="Scorepercentage MMS" sheetId="2" r:id="rId2"/>
  </sheets>
  <definedNames>
    <definedName name="_xlnm.Print_Titles" localSheetId="0">MMS!$9:$9</definedName>
    <definedName name="Maatregel">MMS!$A$10:$F$57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2" l="1"/>
  <c r="D50" i="2" s="1"/>
  <c r="C49" i="2"/>
  <c r="D49" i="2" s="1"/>
  <c r="C48" i="2"/>
  <c r="D48" i="2" s="1"/>
  <c r="C47" i="2"/>
  <c r="D47" i="2" s="1"/>
  <c r="C46" i="2"/>
  <c r="D46" i="2" s="1"/>
  <c r="C45" i="2"/>
  <c r="D45" i="2" s="1"/>
  <c r="C44" i="2"/>
  <c r="D44" i="2" s="1"/>
  <c r="C43" i="2"/>
  <c r="D43" i="2" s="1"/>
  <c r="C42" i="2"/>
  <c r="D42" i="2" s="1"/>
  <c r="C41" i="2"/>
  <c r="D41" i="2" s="1"/>
  <c r="C40" i="2"/>
  <c r="D40" i="2" s="1"/>
  <c r="C39" i="2"/>
  <c r="D39" i="2" s="1"/>
  <c r="C38" i="2"/>
  <c r="D38" i="2" s="1"/>
  <c r="C37" i="2"/>
  <c r="D37" i="2" s="1"/>
  <c r="C36" i="2"/>
  <c r="D36" i="2" s="1"/>
  <c r="C35" i="2"/>
  <c r="D35" i="2" s="1"/>
  <c r="C34" i="2"/>
  <c r="D34" i="2" s="1"/>
  <c r="C33" i="2"/>
  <c r="D33" i="2" s="1"/>
  <c r="C32" i="2"/>
  <c r="D32" i="2" s="1"/>
  <c r="C31" i="2"/>
  <c r="D31" i="2" s="1"/>
  <c r="C30" i="2"/>
  <c r="D30" i="2" s="1"/>
  <c r="C29" i="2"/>
  <c r="D29" i="2" s="1"/>
  <c r="C28" i="2"/>
  <c r="D28" i="2" s="1"/>
  <c r="C27" i="2"/>
  <c r="D27" i="2" s="1"/>
  <c r="C26" i="2"/>
  <c r="D26" i="2" s="1"/>
  <c r="C25" i="2"/>
  <c r="D25" i="2" s="1"/>
  <c r="C24" i="2"/>
  <c r="D24" i="2" s="1"/>
  <c r="C23" i="2"/>
  <c r="D23" i="2" s="1"/>
  <c r="C22" i="2"/>
  <c r="D22" i="2" s="1"/>
  <c r="C21" i="2"/>
  <c r="D21" i="2" s="1"/>
  <c r="C20" i="2"/>
  <c r="D20" i="2" s="1"/>
  <c r="C19" i="2"/>
  <c r="D19" i="2" s="1"/>
  <c r="C18" i="2"/>
  <c r="D18" i="2" s="1"/>
  <c r="C17" i="2"/>
  <c r="D17" i="2" s="1"/>
  <c r="C16" i="2"/>
  <c r="D16" i="2" s="1"/>
  <c r="C15" i="2"/>
  <c r="D15" i="2" s="1"/>
  <c r="C14" i="2"/>
  <c r="D14" i="2" s="1"/>
  <c r="C13" i="2"/>
  <c r="D13" i="2" s="1"/>
  <c r="C12" i="2"/>
  <c r="D12" i="2" s="1"/>
  <c r="C11" i="2"/>
  <c r="D11" i="2" s="1"/>
  <c r="C10" i="2"/>
  <c r="D10" i="2" s="1"/>
  <c r="C9" i="2"/>
  <c r="D9" i="2" s="1"/>
  <c r="C8" i="2"/>
  <c r="D8" i="2" s="1"/>
  <c r="C7" i="2"/>
  <c r="D7" i="2" s="1"/>
  <c r="C6" i="2"/>
  <c r="D6" i="2" s="1"/>
  <c r="C5" i="2"/>
  <c r="D5" i="2" s="1"/>
  <c r="C4" i="2"/>
  <c r="D4" i="2" s="1"/>
  <c r="A3" i="2"/>
  <c r="C3" i="2" s="1"/>
  <c r="D3" i="2" s="1"/>
  <c r="B51" i="2" l="1"/>
  <c r="D51" i="2" l="1"/>
  <c r="D54" i="2" l="1"/>
  <c r="D56" i="2" s="1"/>
</calcChain>
</file>

<file path=xl/sharedStrings.xml><?xml version="1.0" encoding="utf-8"?>
<sst xmlns="http://schemas.openxmlformats.org/spreadsheetml/2006/main" count="315" uniqueCount="195">
  <si>
    <t>Kleurenlegenda</t>
  </si>
  <si>
    <t>Groen</t>
  </si>
  <si>
    <t>Maatregel met prioriteit 3; leverancier behoort binnen 12 maanden te voldoen na contractering</t>
  </si>
  <si>
    <t>Oranje</t>
  </si>
  <si>
    <t>Maatregel met prioriteit 2: leverancier behoort binnen 6 maanden te voldoen  na contractering</t>
  </si>
  <si>
    <t>Rood</t>
  </si>
  <si>
    <t>Maatregel met prioriteit 1: leverancier behoort binnen 3 maanden te voldoen  na contractering</t>
  </si>
  <si>
    <t>ID</t>
  </si>
  <si>
    <t>Maatregel</t>
  </si>
  <si>
    <t>Omschrijving</t>
  </si>
  <si>
    <t>Frequentie</t>
  </si>
  <si>
    <t>Uitvoeringsverantwoordelijke</t>
  </si>
  <si>
    <t>Altijd</t>
  </si>
  <si>
    <t xml:space="preserve">Leverancier </t>
  </si>
  <si>
    <t>O-RB-8</t>
  </si>
  <si>
    <t>Periodiek worden penetratietesten uitgevoerd</t>
  </si>
  <si>
    <t>O-INR-1</t>
  </si>
  <si>
    <t>Toegang tot applicatie via netwerk</t>
  </si>
  <si>
    <t>Elke (interne en externe) applicatie dient voor de gebruikers uitsluitend benaderbaar te zijn via het netwerk van de gemeente Groningen.</t>
  </si>
  <si>
    <t>O-INR-2</t>
  </si>
  <si>
    <t>Configuratiebeheer op orde</t>
  </si>
  <si>
    <t>In de configuratiebeheerapplicatie zijn de componenten, behorende bij de applicatie, en de onderlinge relaties vastgelegd conform het datamodel.</t>
  </si>
  <si>
    <t>O-INR-3</t>
  </si>
  <si>
    <t>Frequentie verificatie configuratie</t>
  </si>
  <si>
    <t>Periodiek wordt gecontroleerd of de registratie in de configuratiebeheerapplicatie nog een juiste weergave is van de werkelijke inrichting.</t>
  </si>
  <si>
    <t>Minimaal 1x per jaar</t>
  </si>
  <si>
    <t>O-INR-4</t>
  </si>
  <si>
    <t>Prioritering incidenten bij hoge impact</t>
  </si>
  <si>
    <t xml:space="preserve">In het incidentbeheerproces worden incidenten bij eerste vastlegging geprioriteerd. De prioriteit wordt vastgesteld op basis van de impact en urgentie. De urgentie is gelijk aan de classificatie. Bij impact Hoog gelden de volgende prioriteringen.
Impact Hoog: 
Reactietijd: &lt; 1 klokuur; Feedbacktijd: &lt; 1 klokuur; 
Oplostijd: &lt; 8 klokuren. </t>
  </si>
  <si>
    <t>Prioriteit 1 (Hoog)</t>
  </si>
  <si>
    <t>O-INR-5</t>
  </si>
  <si>
    <t>Prioritering incidenten bij middel impact</t>
  </si>
  <si>
    <t xml:space="preserve">In het incidentbeheerproces worden incidenten bij eerste vastlegging geprioriteerd. De prioriteit wordt vastgesteld op basis van de impact en urgentie. De urgentie is gelijk aan de classificatie. Bij impact Middel gelden de volgende prioriteringen.
Impact Middel: 
Reactietijd: volgende werkdag; Feedbacktijd: n.v.t; 
Oplostijd: &lt; 2 werkdagen. </t>
  </si>
  <si>
    <t>Prioriteit 2 (Midden)</t>
  </si>
  <si>
    <t>O-INR-6</t>
  </si>
  <si>
    <t>Prioritering incidenten bij lage impact</t>
  </si>
  <si>
    <t>In het incidentbeheerproces worden incidenten bij eerste vastlegging geprioriteerd. De prioriteit wordt vastgesteld op basis van de impact en urgentie. De urgentie is gelijk aan de classificatie. Bij impact Laag gelden de volgende prioriteringen.
Impact Laag: 
Reactietijd: &lt; 2 werkdagen; Feedbacktijd: n.v.t; 
Oplostijd: &lt; 5 werkdagen</t>
  </si>
  <si>
    <t>Prioriteit 3 (Laag)</t>
  </si>
  <si>
    <t>O-INR-7</t>
  </si>
  <si>
    <t>Inrichting OTAP-omgevingen</t>
  </si>
  <si>
    <t>Aanwezigheid van een Test-/Acceptatie-omgeving is verplicht en is (logisch dan wel fysiek) gescheiden van de Productie-omgeving.
Voordat nieuwe of aangepaste software in productie wordt genomen moet deze eerst getest worden.</t>
  </si>
  <si>
    <t>O-INR-8</t>
  </si>
  <si>
    <t>Er is een update- en patchbeheerproces vastgesteld en geïmplementeerd</t>
  </si>
  <si>
    <t>Via dit proces worden updates en patches gesignaleerd en doorgevoerd. Dit proces is geïmplementeerd voor alle systeemonderdelen die onderdeel uitmaken van de oplossing (onder andere applicatie, OS, e-mailserver, database).</t>
  </si>
  <si>
    <t>O-INR-9</t>
  </si>
  <si>
    <t>Functionele/technische inrichting OTAP-omgevingen</t>
  </si>
  <si>
    <t>De inrichting van de OTA- en P-omgevingen zijn identiek (versies, OS, patchniveau) aan elkaar en volgen dezelfde updates.</t>
  </si>
  <si>
    <t>B-INR-1</t>
  </si>
  <si>
    <t>Er is een uitwijkplan opgesteld voor de applicatie</t>
  </si>
  <si>
    <t>In het uitwijkplan is beschreven welke acties ondernomen moeten worden indien uitwijk van de applicatie nodig is.</t>
  </si>
  <si>
    <t>Niet van toepassing</t>
  </si>
  <si>
    <t>B-INR-2</t>
  </si>
  <si>
    <t>Vaststelling uitwijkomgeving</t>
  </si>
  <si>
    <t>De keuze voor de inrichtingswijze van de uitwijkomgeving is vastgelegd.</t>
  </si>
  <si>
    <t>Cold standby</t>
  </si>
  <si>
    <t>B-INR-3</t>
  </si>
  <si>
    <t>Frequentie actualiseren uitwijkplan</t>
  </si>
  <si>
    <t>Periodiek moet het uitwijkplan gecontroleerd en waar nodig geactualiseerd worden. Hierbij wordt voornamelijk de documentatie, waarin is vastgelegd wat te doen in geval van een uitwijk, gecontroleerd.</t>
  </si>
  <si>
    <t>B-INR-4</t>
  </si>
  <si>
    <t>Frequentie uitvoeren uitwijktest</t>
  </si>
  <si>
    <t>Periodiek wordt de werking getoetst van het uitwijkplan. Hierbij wordt een daadwerkelijke uitwijk gedaan. Hierbij wordt zowel het proces geverifieerd als de werking van de applicatie op de uitwijkomgeving.</t>
  </si>
  <si>
    <t>I-INR-1</t>
  </si>
  <si>
    <t>Testen datakwaliteit back-ups</t>
  </si>
  <si>
    <t>Periodiek wordt, via een vastgesteld schema, voor een back-up gecontroleerd of deze ingezet kan worden om de gegevens te herstellen.</t>
  </si>
  <si>
    <t>Min. 1x per jaar</t>
  </si>
  <si>
    <t>I-INR-2</t>
  </si>
  <si>
    <t>Invoervalidatie</t>
  </si>
  <si>
    <t>Via invoervalidatie wordt voorkomen dat gegevens opgevoerd kunnen worden die niet passen in het datamodel van de applicatie.</t>
  </si>
  <si>
    <t>Bij webapplicaties verplicht</t>
  </si>
  <si>
    <t>I-LenM-1</t>
  </si>
  <si>
    <t>Logging inloggen beheeraccounts</t>
  </si>
  <si>
    <t>Beheeraccounts zijn accounts waar veel rechten aan toegekend zijn. Het gebruik van dit soort accounts is daarmee risicovol en dient te worden gelogd.</t>
  </si>
  <si>
    <t>Verplicht</t>
  </si>
  <si>
    <t>I-LenM-2</t>
  </si>
  <si>
    <t>Logging configuratiewijzigingen</t>
  </si>
  <si>
    <t>Met behulp van configuratie-instellingen worden bepaalde maatregelen technisch afgedwongen. Wijzigingen die doorgevoerd worden aan deze instellingen kunnen deze gewenste technische maatregelen mogelijk wegnemen en dienen derhalve gelogd te worden.</t>
  </si>
  <si>
    <t>I-LenM-3</t>
  </si>
  <si>
    <t>Monitoring van logging</t>
  </si>
  <si>
    <t>Op basis van de logging van beheeraccounts en configuratiewijzigingen moet, vooraf bepaalde, periodieke monitoring ingeregeld worden.</t>
  </si>
  <si>
    <t>I-LenM-5</t>
  </si>
  <si>
    <t>Het wijzigen, creëren en verwijderen van gegevens wordt geregistreerd (gelogd) in een logbestand</t>
  </si>
  <si>
    <t>Logging is nodig om achteraf te kunnen vaststellen welke acties zijn uitgevoerd en wie deze acties heeft uitgevoerd. Deze logging moet op gebruikersaccountniveau inzicht geven in de uitgevoerde acties.</t>
  </si>
  <si>
    <t>Logging van het wijzigen, creëren en verwijderen van gegevens</t>
  </si>
  <si>
    <t>V-INR-2</t>
  </si>
  <si>
    <t>Bescherming systeemdocumentatie</t>
  </si>
  <si>
    <t>Systeemdocumentatie, met mogelijk vertrouwelijke informatie, wordt beschermd tegen onbevoegde toegang en is niet vrij toegankelijk.</t>
  </si>
  <si>
    <t>V-LTB-6</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</si>
  <si>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</si>
  <si>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V-LTB-7</t>
  </si>
  <si>
    <t>Wachtwoordinstellingen voldoen minimaal aan het wachtwoordbeleid</t>
  </si>
  <si>
    <t>Indien de applicatie voor authenticatie niet aangesloten is op de centrale Active Directory of LDAP moet binnen de applicatie zelf een wachtwoordbeleid afgedwongen worden.</t>
  </si>
  <si>
    <t>Conform vastgesteld wachtwoordbeleid</t>
  </si>
  <si>
    <t>V-LTB-8</t>
  </si>
  <si>
    <t>Wachtwoorden worden gehashed opgeslagen</t>
  </si>
  <si>
    <t>Indien wachtwoorden in de applicatie worden vastgelegd moet de opslag ervan gehashed worden. Hierbij gelden de volgende criteria.
Elk wachtwoord heeft een eigen salt waarde (minimaal 64 bits) en wordt gehashed met een SHA-2 algoritme met minimaal 1000 iterations).</t>
  </si>
  <si>
    <t>V-LTB-9</t>
  </si>
  <si>
    <t>Aantal authenticatiefactoren dat minimaal toegepast moet worden bij gebruik vanaf het interne netwerk</t>
  </si>
  <si>
    <t>Authenticatie is het proces waarbij nagegaan wordt of een gebruiker, een andere computer of applicatie daadwerkelijk is wie hij/zij beweert te zijn. Bij gevoelige gegevens is er meer zekerheid nodig</t>
  </si>
  <si>
    <t>Op basis van risicoanalyse vast te stellen</t>
  </si>
  <si>
    <t>V-LTB-10</t>
  </si>
  <si>
    <t>Aantal authenticatiefactoren dat minimaal toegepast moet worden bij gebruik vanaf een extern of openbaar netwerk</t>
  </si>
  <si>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</si>
  <si>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Min. 2 factoren en vaststellen op basis van risicoanalyse of gebruik vanaf openbaar newerk toegestaan is</t>
  </si>
  <si>
    <t>V-LTB-12</t>
  </si>
  <si>
    <t>Audittrail autorisatieaanvragen aanwezig</t>
  </si>
  <si>
    <t>De audittrail geeft inzicht in de stappen die een autorisatieaanvraag heeft doorlopen van het moment van indienen tot en met het afhandelen van de aanvraag.</t>
  </si>
  <si>
    <t>V-LTB-14</t>
  </si>
  <si>
    <t>Blokkeren accounts na foutieve inlogpogingen</t>
  </si>
  <si>
    <t>Accounts worden automatisch geblokkeerd na maximaal 5 foutieve inlogpogingen.</t>
  </si>
  <si>
    <t>V-LTB-15</t>
  </si>
  <si>
    <t>Beëindigen openstaande sessies bij inactiviteit</t>
  </si>
  <si>
    <t>Van de systemen die via het netwerk te bereikbare zijn en die niet actief worden gebruikt, worden de sessies automatisch dagelijks beëindigd. Na maximaal 15 minuten inactiviteit van een gebruiker dient deze zich opnieuw te authenticeren (blokkering door middel van beeldschermbeveiliging op het werkstation).</t>
  </si>
  <si>
    <t>V-LTB-16</t>
  </si>
  <si>
    <t>Wachtwoord niet zichtbaar</t>
  </si>
  <si>
    <t>Het wachtwoord wordt niet getoond op het scherm tijdens het ingeven. Er wordt geen informatie getoond die herleidbaar is tot de authenticatiegegevens.</t>
  </si>
  <si>
    <t>V-LenM-1</t>
  </si>
  <si>
    <t>Logging mutaties gebruikers</t>
  </si>
  <si>
    <t>Het aanmaken en muteren van gebruikers wordt gelogd.</t>
  </si>
  <si>
    <t>V-LenM-2</t>
  </si>
  <si>
    <t>Logging autorisatiegroepen</t>
  </si>
  <si>
    <t>Wijzigingen van autorisatiegroepen worden gelogd.</t>
  </si>
  <si>
    <t>V-LenM-3</t>
  </si>
  <si>
    <t>Logging toekennen of verwijderen autorisaties</t>
  </si>
  <si>
    <t>Het toekennen of verwijderen van autorisatiegroepen aan gebruikers wordt gelogd.</t>
  </si>
  <si>
    <t>V-LenM-4</t>
  </si>
  <si>
    <t>Inzien van gegevens wordt geregistreerd (gelogd) in een logbestand</t>
  </si>
  <si>
    <t>Logging is nodig om achteraf te kunnen vaststellen welke acties zijn uitgevoerd en wie deze acties heeft uitgevoerd. Deze logging moet op het niveau van gebruikersaccount inzicht geven in de uitgevoerde acties.</t>
  </si>
  <si>
    <t>Vast te stellen op basis van wettelijke vereisten</t>
  </si>
  <si>
    <t>V-LenM-5</t>
  </si>
  <si>
    <t>Monitoring op aanpassingen aan gebruikers en autorisaties</t>
  </si>
  <si>
    <t>Monitoring moet ingeregeld worden om aanpassingen door onbevoegden te signaleren en af te handelen.</t>
  </si>
  <si>
    <t>V-LenM-6</t>
  </si>
  <si>
    <t>Logging aanmaken van back-ups</t>
  </si>
  <si>
    <t>Back-ups zijn een manier om grote hoeveelheden data uit databases te halen en daarmee aantrekkelijk om data diefstal op uit te voeren.</t>
  </si>
  <si>
    <t>V-LenM-7</t>
  </si>
  <si>
    <t>Monitoring op manueel aangemaakte back-ups</t>
  </si>
  <si>
    <t>Het aanmaken van een back-up wordt normaliter uitgevoerd door een systeem account. Wanneer dit door een ander account wordt gedaan wijkt dit af van dit uitgangspunt.</t>
  </si>
  <si>
    <t>V-LenM-8</t>
  </si>
  <si>
    <t>Geen gevoelige gegevens in logging</t>
  </si>
  <si>
    <t>In een logregel worden in geen geval gevoelige gegevens opgenomen. Dit betreft onder meer gegevens waarmee de beveiliging doorbroken kan worden (zoals wachtwoorden, inbelnummers, enz.).</t>
  </si>
  <si>
    <t>V-HAR-1</t>
  </si>
  <si>
    <t>Periodiek worden vulnerabilityscans uitgevoerd</t>
  </si>
  <si>
    <t>Vulnerabilityscans worden uitgevoerd op serverniveau. De classificatie van een server is gebaseerd op de classificatie van de applicatie die er op draait.</t>
  </si>
  <si>
    <t>1x per kwartaal</t>
  </si>
  <si>
    <t>V-HAR-2</t>
  </si>
  <si>
    <t>Registratie kwestbaarheden</t>
  </si>
  <si>
    <t>Bevindingen uit vulnerability scans worden geregistreerd in het centraal meldingensysteem.</t>
  </si>
  <si>
    <t>Als incident met minimale prioriteit P**</t>
  </si>
  <si>
    <t>V-HAR-3</t>
  </si>
  <si>
    <t>Periodieke controle patches</t>
  </si>
  <si>
    <t>Periodiek wordt gecontroleerd of er patches zijn uitgebracht.</t>
  </si>
  <si>
    <t>Min. 1x per week</t>
  </si>
  <si>
    <t>V-HAR-4</t>
  </si>
  <si>
    <t>Patches (met CVSS Low: 0.1 t/m 3.9)</t>
  </si>
  <si>
    <t>Patches met CVSS Low (0.1 t/m 3.9) worden tijdig geinstalleerd.</t>
  </si>
  <si>
    <t>Binnen 90 dagen</t>
  </si>
  <si>
    <t>V-HAR-5</t>
  </si>
  <si>
    <t>Patches (met CVSS Medium: 4.0 t/m 6.9)</t>
  </si>
  <si>
    <t>Patches met CVSS Medium (4.0 t/m 6.9) worden tijdig geinstalleerd.</t>
  </si>
  <si>
    <t>Binnen 30 dagen</t>
  </si>
  <si>
    <t>V-HAR-6</t>
  </si>
  <si>
    <t>Patches (met CVSS High: 7.0 t/m 8.9)</t>
  </si>
  <si>
    <t>Patches met CVSS High (7.0 t/m 8.9) worden tijdig geinstalleerd.</t>
  </si>
  <si>
    <t>Binnen 7 dagen</t>
  </si>
  <si>
    <t>V-HAR-7</t>
  </si>
  <si>
    <t>Patches (met CVSS Critical: 9.0 t/m 10)</t>
  </si>
  <si>
    <t>Patches met CVSS Critical (9.0 t/m 10) worden tijdig geinstalleerd.</t>
  </si>
  <si>
    <t>Binnen 1 dag</t>
  </si>
  <si>
    <t>V-ENC-1</t>
  </si>
  <si>
    <t>Encryptie van opslagsystemen (storage en back-up)</t>
  </si>
  <si>
    <t>Gegevens die opgeslagen worden op storage systemen versleuteld opgeslagen.</t>
  </si>
  <si>
    <t>V-ENC-2</t>
  </si>
  <si>
    <t>Encryptie van databases</t>
  </si>
  <si>
    <t>Gegevens op database worden vercijferd opgeslagen middels de door de leverancier geboden oplossingen.</t>
  </si>
  <si>
    <t>V-ENC-3</t>
  </si>
  <si>
    <t>Versleuteling inloggegevens</t>
  </si>
  <si>
    <t>Inloggegevens worden alleen over versleutelde verbindingen verstuurd.</t>
  </si>
  <si>
    <t>Blauw</t>
  </si>
  <si>
    <t>Antwoordkolom, in te vullen door Leverancier</t>
  </si>
  <si>
    <t>Tmax. Score</t>
  </si>
  <si>
    <t>Ja</t>
  </si>
  <si>
    <t>Nee</t>
  </si>
  <si>
    <t>Score</t>
  </si>
  <si>
    <t>Antwoord</t>
  </si>
  <si>
    <t>Indien Inschrijver bij het indienen van de inschrijving  niet aan dit requirement voldoet, dan bij "Opmerkingen" aangeven op welke termijn aan de maatregel wordt voldaan</t>
  </si>
  <si>
    <t>Opmerkingen: Op welke termijn denkt leverancier aan deze maatregel wordt voldaan?</t>
  </si>
  <si>
    <t>Totaal score</t>
  </si>
  <si>
    <t>Max Score MMS</t>
  </si>
  <si>
    <t>MAX Score GC5</t>
  </si>
  <si>
    <t>Uw Totaalscore GC5</t>
  </si>
  <si>
    <t>Score %</t>
  </si>
  <si>
    <r>
      <t xml:space="preserve">Geldt alleen voor </t>
    </r>
    <r>
      <rPr>
        <i/>
        <sz val="11"/>
        <color theme="1"/>
        <rFont val="Calibri"/>
        <family val="2"/>
        <scheme val="minor"/>
      </rPr>
      <t>bestaande</t>
    </r>
    <r>
      <rPr>
        <sz val="11"/>
        <color theme="1"/>
        <rFont val="Calibri"/>
        <family val="2"/>
        <scheme val="minor"/>
      </rPr>
      <t xml:space="preserve"> applicaties met functionaliteiten die via publieke netwerken ontsloten zijn.</t>
    </r>
  </si>
  <si>
    <r>
      <t xml:space="preserve">Authenticatie via centrale credential </t>
    </r>
    <r>
      <rPr>
        <sz val="11"/>
        <rFont val="Calibri"/>
        <family val="2"/>
        <scheme val="minor"/>
      </rPr>
      <t>store van de gemeente Groningen</t>
    </r>
  </si>
  <si>
    <t>Bijlage 11 Minimale Maatregelenset Security (MMS)</t>
  </si>
  <si>
    <t>1x per jaar en bij significante wijziging een test door een onafhankelijke partij.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</si>
</sst>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4"/>
      <color theme="1"/>
      <name val="Calibri"/>
      <family val="2"/>
      <scheme val="minor"/>
    </font>
    <font>
      <b/>
      <sz val="10"/>
      <name val="Calibri"/>
      <family val="2"/>
      <scheme val="minor"/>
    </font>
    <font>
      <sz val="11"/>
      <color theme="1"/>
      <name val="Calibri"/>
      <family val="2"/>
      <scheme val="minor"/>
    </font>
    <font>
      <b/>
      <sz val="11"/>
      <name val="Calibri"/>
      <family val="2"/>
      <scheme val="minor"/>
    </font>
    <font>
      <b/>
      <sz val="14"/>
      <color theme="1"/>
      <name val="Univers"/>
      <family val="2"/>
    </font>
    <font>
      <b/>
      <sz val="11"/>
      <color theme="1"/>
      <name val="Calibri"/>
      <family val="2"/>
      <scheme val="minor"/>
    </font>
    <font>
      <i/>
      <sz val="11"/>
      <color theme="1"/>
      <name val="Calibri"/>
      <family val="2"/>
      <scheme val="minor"/>
    </font>
    <font>
      <sz val="1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00B0F0"/>
        <bgColor indexed="64"/>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top style="thin">
        <color indexed="64"/>
      </top>
      <bottom style="double">
        <color indexed="64"/>
      </bottom>
      <diagonal/>
    </border>
    <border>
      <left style="thin">
        <color auto="1"/>
      </left>
      <right style="thin">
        <color auto="1"/>
      </right>
      <top style="thin">
        <color auto="1"/>
      </top>
      <bottom/>
      <diagonal/>
    </border>
  </borders>
  <cellStyleXfs count="2">
    <xf numFmtId="0" fontId="0" fillId="0" borderId="0"/>
    <xf numFmtId="9" fontId="4" fillId="0" borderId="0" applyFont="0" applyFill="0" applyBorder="0" applyAlignment="0" applyProtection="0"/>
  </cellStyleXfs>
  <cellXfs count="43">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 fillId="4" borderId="1" xfId="0" applyFont="1" applyFill="1" applyBorder="1" applyAlignment="1">
      <alignment vertical="top" wrapText="1"/>
    </xf>
    <xf numFmtId="0" fontId="1" fillId="4" borderId="1" xfId="0" applyFont="1" applyFill="1" applyBorder="1" applyAlignment="1">
      <alignment vertical="top"/>
    </xf>
    <xf numFmtId="0" fontId="1" fillId="5" borderId="1" xfId="0" applyFont="1" applyFill="1" applyBorder="1" applyAlignment="1">
      <alignment vertical="top" wrapText="1"/>
    </xf>
    <xf numFmtId="0" fontId="1" fillId="5" borderId="1" xfId="0" applyFont="1" applyFill="1" applyBorder="1" applyAlignment="1">
      <alignment vertical="top"/>
    </xf>
    <xf numFmtId="0" fontId="1" fillId="6" borderId="1" xfId="0" applyFont="1" applyFill="1" applyBorder="1" applyAlignment="1">
      <alignment vertical="top" wrapText="1"/>
    </xf>
    <xf numFmtId="0" fontId="1" fillId="6" borderId="1" xfId="0" applyFont="1" applyFill="1" applyBorder="1" applyAlignment="1">
      <alignment vertical="top"/>
    </xf>
    <xf numFmtId="0" fontId="1" fillId="0" borderId="0" xfId="0" applyFont="1" applyAlignment="1">
      <alignment horizontal="center" vertical="top" wrapText="1"/>
    </xf>
    <xf numFmtId="0" fontId="1" fillId="0" borderId="0" xfId="0" applyFont="1"/>
    <xf numFmtId="0" fontId="0" fillId="0" borderId="0" xfId="0" applyAlignment="1">
      <alignment horizontal="center"/>
    </xf>
    <xf numFmtId="0" fontId="3" fillId="2" borderId="0" xfId="0" applyFont="1" applyFill="1" applyAlignment="1">
      <alignment vertical="top" wrapText="1"/>
    </xf>
    <xf numFmtId="0" fontId="1" fillId="0" borderId="0" xfId="0" applyFont="1" applyAlignment="1">
      <alignment horizontal="center"/>
    </xf>
    <xf numFmtId="0" fontId="5" fillId="8" borderId="1" xfId="0" applyFont="1" applyFill="1" applyBorder="1" applyAlignment="1">
      <alignment horizontal="left" vertical="top" wrapText="1"/>
    </xf>
    <xf numFmtId="0" fontId="3" fillId="2" borderId="2" xfId="0" applyFont="1" applyFill="1" applyBorder="1" applyAlignment="1">
      <alignment vertical="top"/>
    </xf>
    <xf numFmtId="0" fontId="1" fillId="0" borderId="0" xfId="0" applyFont="1" applyAlignment="1">
      <alignment horizontal="left" vertical="center"/>
    </xf>
    <xf numFmtId="0" fontId="0" fillId="0" borderId="0" xfId="0" applyFont="1"/>
    <xf numFmtId="0" fontId="0" fillId="0" borderId="0" xfId="0" applyFont="1" applyAlignment="1">
      <alignment horizontal="center"/>
    </xf>
    <xf numFmtId="0" fontId="0" fillId="4" borderId="1" xfId="0" applyFont="1" applyFill="1" applyBorder="1" applyAlignment="1">
      <alignment vertical="top" wrapText="1"/>
    </xf>
    <xf numFmtId="0" fontId="0" fillId="5" borderId="1" xfId="0" applyFont="1" applyFill="1" applyBorder="1" applyAlignment="1">
      <alignment vertical="top" wrapText="1"/>
    </xf>
    <xf numFmtId="0" fontId="0" fillId="3" borderId="1" xfId="0" applyFont="1" applyFill="1" applyBorder="1" applyAlignment="1">
      <alignment vertical="top" wrapText="1"/>
    </xf>
    <xf numFmtId="0" fontId="0" fillId="5" borderId="4" xfId="0" applyFont="1" applyFill="1" applyBorder="1" applyAlignment="1">
      <alignment vertical="top" wrapText="1"/>
    </xf>
    <xf numFmtId="0" fontId="0" fillId="0" borderId="3" xfId="0" applyFont="1" applyBorder="1" applyAlignment="1">
      <alignment vertical="center" wrapText="1"/>
    </xf>
    <xf numFmtId="0" fontId="0" fillId="0" borderId="3" xfId="0" applyFont="1" applyBorder="1" applyAlignment="1">
      <alignment horizontal="center" vertical="center"/>
    </xf>
    <xf numFmtId="0" fontId="7" fillId="9" borderId="0" xfId="0" applyFont="1" applyFill="1" applyAlignment="1">
      <alignment horizontal="left" vertical="center"/>
    </xf>
    <xf numFmtId="0" fontId="7" fillId="9" borderId="0" xfId="0" applyFont="1" applyFill="1" applyAlignment="1">
      <alignment horizontal="center" vertical="center"/>
    </xf>
    <xf numFmtId="10" fontId="7" fillId="9" borderId="0" xfId="1" applyNumberFormat="1" applyFont="1" applyFill="1"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2" fontId="0" fillId="0" borderId="0" xfId="0" applyNumberFormat="1" applyFont="1" applyAlignment="1">
      <alignment horizontal="center" vertical="center"/>
    </xf>
    <xf numFmtId="0" fontId="7" fillId="7" borderId="0" xfId="0" applyFont="1" applyFill="1" applyAlignment="1">
      <alignment horizontal="left" vertical="center"/>
    </xf>
    <xf numFmtId="0" fontId="7" fillId="7" borderId="0" xfId="0" applyFont="1" applyFill="1" applyAlignment="1">
      <alignment horizontal="center" vertical="center"/>
    </xf>
    <xf numFmtId="2" fontId="7" fillId="7" borderId="0" xfId="0" applyNumberFormat="1" applyFont="1" applyFill="1" applyAlignment="1">
      <alignment horizontal="center" vertical="center"/>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0" fillId="0" borderId="1" xfId="0" applyFont="1" applyBorder="1" applyAlignment="1">
      <alignment horizontal="left" vertical="top" wrapText="1"/>
    </xf>
    <xf numFmtId="0" fontId="0" fillId="6" borderId="1" xfId="0" applyFont="1" applyFill="1" applyBorder="1" applyAlignment="1">
      <alignment horizontal="center" vertical="top" wrapText="1"/>
    </xf>
    <xf numFmtId="0" fontId="9" fillId="0" borderId="1" xfId="0" applyFont="1" applyBorder="1" applyAlignment="1">
      <alignment vertical="top" wrapText="1"/>
    </xf>
    <xf numFmtId="0" fontId="6" fillId="8" borderId="0" xfId="0" applyFont="1" applyFill="1" applyAlignment="1">
      <alignment vertical="top"/>
    </xf>
    <xf numFmtId="0" fontId="2" fillId="8" borderId="0" xfId="0" applyFont="1" applyFill="1" applyAlignment="1">
      <alignment vertical="top" wrapText="1"/>
    </xf>
  </cellXfs>
  <cellStyles count="2">
    <cellStyle name="Procent" xfId="1" builtinId="5"/>
    <cellStyle name="Standaard"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7F33-57C7-41F1-83ED-B1DBDA93A4A7}">
  <sheetPr>
    <pageSetUpPr fitToPage="1"/>
  </sheetPr>
  <dimension ref="A1:G57"/>
  <sheetViews>
    <sheetView tabSelected="1" zoomScale="82" zoomScaleNormal="82" workbookViewId="0">
      <pane xSplit="2" ySplit="9" topLeftCell="C47" activePane="bottomRight" state="frozen"/>
      <selection pane="topRight" activeCell="C1" sqref="C1"/>
      <selection pane="bottomLeft" activeCell="A11" sqref="A11"/>
      <selection pane="bottomRight" activeCell="G10" sqref="G10"/>
    </sheetView>
  </sheetViews>
  <sheetFormatPr defaultColWidth="8.6640625" defaultRowHeight="14.4" x14ac:dyDescent="0.3"/>
  <cols>
    <col min="1" max="1" width="11.33203125" customWidth="1"/>
    <col min="2" max="2" width="28.6640625" customWidth="1"/>
    <col min="3" max="3" width="50.6640625" customWidth="1"/>
    <col min="4" max="4" width="17.6640625" customWidth="1"/>
    <col min="5" max="5" width="16" customWidth="1"/>
    <col min="6" max="6" width="33.109375" style="13" customWidth="1"/>
    <col min="7" max="7" width="39.6640625" customWidth="1"/>
    <col min="8" max="8" width="16.109375" customWidth="1"/>
    <col min="11" max="11" width="22.6640625" customWidth="1"/>
    <col min="12" max="12" width="23.33203125" customWidth="1"/>
  </cols>
  <sheetData>
    <row r="1" spans="1:7" ht="20.25" customHeight="1" x14ac:dyDescent="0.3">
      <c r="A1" s="41" t="s">
        <v>193</v>
      </c>
      <c r="B1" s="42"/>
      <c r="C1" s="42"/>
      <c r="D1" s="42"/>
      <c r="E1" s="42"/>
      <c r="F1" s="42"/>
      <c r="G1" s="42"/>
    </row>
    <row r="2" spans="1:7" x14ac:dyDescent="0.3">
      <c r="A2" s="1"/>
      <c r="B2" s="1"/>
      <c r="C2" s="1"/>
      <c r="D2" s="1"/>
      <c r="E2" s="2"/>
      <c r="F2" s="11"/>
      <c r="G2" s="2"/>
    </row>
    <row r="3" spans="1:7" ht="15" customHeight="1" x14ac:dyDescent="0.3">
      <c r="A3" s="17" t="s">
        <v>0</v>
      </c>
      <c r="B3" s="14"/>
      <c r="C3" s="14"/>
      <c r="D3" s="14"/>
      <c r="E3" s="14"/>
      <c r="F3" s="14"/>
      <c r="G3" s="14"/>
    </row>
    <row r="4" spans="1:7" x14ac:dyDescent="0.3">
      <c r="A4" s="3" t="s">
        <v>1</v>
      </c>
      <c r="B4" s="4" t="s">
        <v>2</v>
      </c>
      <c r="C4" s="3"/>
      <c r="D4" s="1"/>
      <c r="E4" s="2"/>
      <c r="F4" s="11" t="s">
        <v>180</v>
      </c>
      <c r="G4" s="2"/>
    </row>
    <row r="5" spans="1:7" x14ac:dyDescent="0.3">
      <c r="A5" s="5" t="s">
        <v>3</v>
      </c>
      <c r="B5" s="6" t="s">
        <v>4</v>
      </c>
      <c r="C5" s="5"/>
      <c r="D5" s="1"/>
      <c r="E5" s="2"/>
      <c r="F5" s="11" t="s">
        <v>181</v>
      </c>
      <c r="G5" s="2"/>
    </row>
    <row r="6" spans="1:7" x14ac:dyDescent="0.3">
      <c r="A6" s="7" t="s">
        <v>5</v>
      </c>
      <c r="B6" s="8" t="s">
        <v>6</v>
      </c>
      <c r="C6" s="7"/>
      <c r="D6" s="1"/>
      <c r="E6" s="2"/>
      <c r="F6" s="2"/>
      <c r="G6" s="2"/>
    </row>
    <row r="7" spans="1:7" x14ac:dyDescent="0.3">
      <c r="A7" s="9" t="s">
        <v>177</v>
      </c>
      <c r="B7" s="10" t="s">
        <v>178</v>
      </c>
      <c r="C7" s="10"/>
      <c r="F7" s="2"/>
    </row>
    <row r="8" spans="1:7" x14ac:dyDescent="0.3">
      <c r="A8" s="1"/>
      <c r="B8" s="1"/>
      <c r="C8" s="1"/>
      <c r="D8" s="1"/>
      <c r="E8" s="2"/>
      <c r="F8" s="2"/>
      <c r="G8" s="2"/>
    </row>
    <row r="9" spans="1:7" ht="115.2" customHeight="1" x14ac:dyDescent="0.3">
      <c r="A9" s="16" t="s">
        <v>7</v>
      </c>
      <c r="B9" s="16" t="s">
        <v>8</v>
      </c>
      <c r="C9" s="16" t="s">
        <v>9</v>
      </c>
      <c r="D9" s="16" t="s">
        <v>10</v>
      </c>
      <c r="E9" s="16" t="s">
        <v>11</v>
      </c>
      <c r="F9" s="16" t="s">
        <v>184</v>
      </c>
      <c r="G9" s="16" t="s">
        <v>185</v>
      </c>
    </row>
    <row r="10" spans="1:7" ht="89.4" customHeight="1" x14ac:dyDescent="0.3">
      <c r="A10" s="21" t="s">
        <v>14</v>
      </c>
      <c r="B10" s="36" t="s">
        <v>15</v>
      </c>
      <c r="C10" s="36" t="s">
        <v>191</v>
      </c>
      <c r="D10" s="37" t="s">
        <v>194</v>
      </c>
      <c r="E10" s="38" t="s">
        <v>13</v>
      </c>
      <c r="F10" s="39"/>
      <c r="G10" s="38"/>
    </row>
    <row r="11" spans="1:7" ht="43.2" x14ac:dyDescent="0.3">
      <c r="A11" s="21" t="s">
        <v>16</v>
      </c>
      <c r="B11" s="36" t="s">
        <v>17</v>
      </c>
      <c r="C11" s="36" t="s">
        <v>18</v>
      </c>
      <c r="D11" s="37" t="s">
        <v>12</v>
      </c>
      <c r="E11" s="38" t="s">
        <v>13</v>
      </c>
      <c r="F11" s="39"/>
      <c r="G11" s="38"/>
    </row>
    <row r="12" spans="1:7" ht="45" customHeight="1" x14ac:dyDescent="0.3">
      <c r="A12" s="22" t="s">
        <v>19</v>
      </c>
      <c r="B12" s="36" t="s">
        <v>20</v>
      </c>
      <c r="C12" s="36" t="s">
        <v>21</v>
      </c>
      <c r="D12" s="37" t="s">
        <v>12</v>
      </c>
      <c r="E12" s="38" t="s">
        <v>13</v>
      </c>
      <c r="F12" s="39"/>
      <c r="G12" s="38"/>
    </row>
    <row r="13" spans="1:7" ht="43.2" x14ac:dyDescent="0.3">
      <c r="A13" s="23" t="s">
        <v>22</v>
      </c>
      <c r="B13" s="36" t="s">
        <v>23</v>
      </c>
      <c r="C13" s="36" t="s">
        <v>24</v>
      </c>
      <c r="D13" s="37" t="s">
        <v>25</v>
      </c>
      <c r="E13" s="38" t="s">
        <v>13</v>
      </c>
      <c r="F13" s="39"/>
      <c r="G13" s="38"/>
    </row>
    <row r="14" spans="1:7" ht="133.80000000000001" customHeight="1" x14ac:dyDescent="0.3">
      <c r="A14" s="22" t="s">
        <v>26</v>
      </c>
      <c r="B14" s="36" t="s">
        <v>27</v>
      </c>
      <c r="C14" s="36" t="s">
        <v>28</v>
      </c>
      <c r="D14" s="37" t="s">
        <v>29</v>
      </c>
      <c r="E14" s="38" t="s">
        <v>13</v>
      </c>
      <c r="F14" s="39"/>
      <c r="G14" s="38"/>
    </row>
    <row r="15" spans="1:7" ht="130.19999999999999" customHeight="1" x14ac:dyDescent="0.3">
      <c r="A15" s="21" t="s">
        <v>30</v>
      </c>
      <c r="B15" s="36" t="s">
        <v>31</v>
      </c>
      <c r="C15" s="36" t="s">
        <v>32</v>
      </c>
      <c r="D15" s="37" t="s">
        <v>33</v>
      </c>
      <c r="E15" s="38" t="s">
        <v>13</v>
      </c>
      <c r="F15" s="39"/>
      <c r="G15" s="38"/>
    </row>
    <row r="16" spans="1:7" ht="130.94999999999999" customHeight="1" x14ac:dyDescent="0.3">
      <c r="A16" s="23" t="s">
        <v>34</v>
      </c>
      <c r="B16" s="36" t="s">
        <v>35</v>
      </c>
      <c r="C16" s="36" t="s">
        <v>36</v>
      </c>
      <c r="D16" s="37" t="s">
        <v>37</v>
      </c>
      <c r="E16" s="38" t="s">
        <v>13</v>
      </c>
      <c r="F16" s="39"/>
      <c r="G16" s="38"/>
    </row>
    <row r="17" spans="1:7" ht="71.400000000000006" customHeight="1" x14ac:dyDescent="0.3">
      <c r="A17" s="21" t="s">
        <v>38</v>
      </c>
      <c r="B17" s="36" t="s">
        <v>39</v>
      </c>
      <c r="C17" s="36" t="s">
        <v>40</v>
      </c>
      <c r="D17" s="37" t="s">
        <v>12</v>
      </c>
      <c r="E17" s="38" t="s">
        <v>13</v>
      </c>
      <c r="F17" s="39"/>
      <c r="G17" s="38"/>
    </row>
    <row r="18" spans="1:7" ht="72" x14ac:dyDescent="0.3">
      <c r="A18" s="22" t="s">
        <v>41</v>
      </c>
      <c r="B18" s="36" t="s">
        <v>42</v>
      </c>
      <c r="C18" s="36" t="s">
        <v>43</v>
      </c>
      <c r="D18" s="37" t="s">
        <v>12</v>
      </c>
      <c r="E18" s="38" t="s">
        <v>13</v>
      </c>
      <c r="F18" s="39"/>
      <c r="G18" s="38"/>
    </row>
    <row r="19" spans="1:7" ht="43.2" x14ac:dyDescent="0.3">
      <c r="A19" s="23" t="s">
        <v>44</v>
      </c>
      <c r="B19" s="36" t="s">
        <v>45</v>
      </c>
      <c r="C19" s="36" t="s">
        <v>46</v>
      </c>
      <c r="D19" s="37" t="s">
        <v>12</v>
      </c>
      <c r="E19" s="38" t="s">
        <v>13</v>
      </c>
      <c r="F19" s="39"/>
      <c r="G19" s="38"/>
    </row>
    <row r="20" spans="1:7" ht="28.8" x14ac:dyDescent="0.3">
      <c r="A20" s="22" t="s">
        <v>47</v>
      </c>
      <c r="B20" s="36" t="s">
        <v>48</v>
      </c>
      <c r="C20" s="36" t="s">
        <v>49</v>
      </c>
      <c r="D20" s="37" t="s">
        <v>50</v>
      </c>
      <c r="E20" s="38" t="s">
        <v>13</v>
      </c>
      <c r="F20" s="39"/>
      <c r="G20" s="38"/>
    </row>
    <row r="21" spans="1:7" ht="28.8" x14ac:dyDescent="0.3">
      <c r="A21" s="21" t="s">
        <v>51</v>
      </c>
      <c r="B21" s="36" t="s">
        <v>52</v>
      </c>
      <c r="C21" s="36" t="s">
        <v>53</v>
      </c>
      <c r="D21" s="37" t="s">
        <v>54</v>
      </c>
      <c r="E21" s="38" t="s">
        <v>13</v>
      </c>
      <c r="F21" s="39"/>
      <c r="G21" s="38"/>
    </row>
    <row r="22" spans="1:7" ht="57.6" x14ac:dyDescent="0.3">
      <c r="A22" s="21" t="s">
        <v>55</v>
      </c>
      <c r="B22" s="36" t="s">
        <v>56</v>
      </c>
      <c r="C22" s="36" t="s">
        <v>57</v>
      </c>
      <c r="D22" s="37" t="s">
        <v>50</v>
      </c>
      <c r="E22" s="38" t="s">
        <v>13</v>
      </c>
      <c r="F22" s="39"/>
      <c r="G22" s="38"/>
    </row>
    <row r="23" spans="1:7" ht="57.6" x14ac:dyDescent="0.3">
      <c r="A23" s="22" t="s">
        <v>58</v>
      </c>
      <c r="B23" s="36" t="s">
        <v>59</v>
      </c>
      <c r="C23" s="36" t="s">
        <v>60</v>
      </c>
      <c r="D23" s="37" t="s">
        <v>50</v>
      </c>
      <c r="E23" s="38" t="s">
        <v>13</v>
      </c>
      <c r="F23" s="39"/>
      <c r="G23" s="38"/>
    </row>
    <row r="24" spans="1:7" ht="43.2" x14ac:dyDescent="0.3">
      <c r="A24" s="22" t="s">
        <v>61</v>
      </c>
      <c r="B24" s="36" t="s">
        <v>62</v>
      </c>
      <c r="C24" s="36" t="s">
        <v>63</v>
      </c>
      <c r="D24" s="37" t="s">
        <v>64</v>
      </c>
      <c r="E24" s="38" t="s">
        <v>13</v>
      </c>
      <c r="F24" s="39"/>
      <c r="G24" s="38"/>
    </row>
    <row r="25" spans="1:7" ht="43.2" x14ac:dyDescent="0.3">
      <c r="A25" s="22" t="s">
        <v>65</v>
      </c>
      <c r="B25" s="36" t="s">
        <v>66</v>
      </c>
      <c r="C25" s="36" t="s">
        <v>67</v>
      </c>
      <c r="D25" s="37" t="s">
        <v>68</v>
      </c>
      <c r="E25" s="38" t="s">
        <v>13</v>
      </c>
      <c r="F25" s="39"/>
      <c r="G25" s="38"/>
    </row>
    <row r="26" spans="1:7" ht="43.2" x14ac:dyDescent="0.3">
      <c r="A26" s="22" t="s">
        <v>69</v>
      </c>
      <c r="B26" s="36" t="s">
        <v>70</v>
      </c>
      <c r="C26" s="36" t="s">
        <v>71</v>
      </c>
      <c r="D26" s="37" t="s">
        <v>72</v>
      </c>
      <c r="E26" s="38" t="s">
        <v>13</v>
      </c>
      <c r="F26" s="39"/>
      <c r="G26" s="38"/>
    </row>
    <row r="27" spans="1:7" ht="70.95" customHeight="1" x14ac:dyDescent="0.3">
      <c r="A27" s="21" t="s">
        <v>73</v>
      </c>
      <c r="B27" s="36" t="s">
        <v>74</v>
      </c>
      <c r="C27" s="36" t="s">
        <v>75</v>
      </c>
      <c r="D27" s="37" t="s">
        <v>72</v>
      </c>
      <c r="E27" s="38" t="s">
        <v>13</v>
      </c>
      <c r="F27" s="39"/>
      <c r="G27" s="38"/>
    </row>
    <row r="28" spans="1:7" ht="43.2" x14ac:dyDescent="0.3">
      <c r="A28" s="22" t="s">
        <v>76</v>
      </c>
      <c r="B28" s="36" t="s">
        <v>77</v>
      </c>
      <c r="C28" s="36" t="s">
        <v>78</v>
      </c>
      <c r="D28" s="37" t="s">
        <v>72</v>
      </c>
      <c r="E28" s="38" t="s">
        <v>13</v>
      </c>
      <c r="F28" s="39"/>
      <c r="G28" s="38"/>
    </row>
    <row r="29" spans="1:7" ht="69.599999999999994" customHeight="1" x14ac:dyDescent="0.3">
      <c r="A29" s="22" t="s">
        <v>79</v>
      </c>
      <c r="B29" s="36" t="s">
        <v>80</v>
      </c>
      <c r="C29" s="36" t="s">
        <v>81</v>
      </c>
      <c r="D29" s="37" t="s">
        <v>82</v>
      </c>
      <c r="E29" s="38" t="s">
        <v>13</v>
      </c>
      <c r="F29" s="39"/>
      <c r="G29" s="38"/>
    </row>
    <row r="30" spans="1:7" ht="43.2" x14ac:dyDescent="0.3">
      <c r="A30" s="21" t="s">
        <v>83</v>
      </c>
      <c r="B30" s="36" t="s">
        <v>84</v>
      </c>
      <c r="C30" s="36" t="s">
        <v>85</v>
      </c>
      <c r="D30" s="37" t="s">
        <v>72</v>
      </c>
      <c r="E30" s="38" t="s">
        <v>13</v>
      </c>
      <c r="F30" s="39"/>
      <c r="G30" s="38"/>
    </row>
    <row r="31" spans="1:7" ht="144" x14ac:dyDescent="0.3">
      <c r="A31" s="22" t="s">
        <v>86</v>
      </c>
      <c r="B31" s="36" t="s">
        <v>192</v>
      </c>
      <c r="C31" s="40" t="s">
        <v>87</v>
      </c>
      <c r="D31" s="37" t="s">
        <v>72</v>
      </c>
      <c r="E31" s="38" t="s">
        <v>13</v>
      </c>
      <c r="F31" s="39"/>
      <c r="G31" s="38"/>
    </row>
    <row r="32" spans="1:7" ht="57.6" x14ac:dyDescent="0.3">
      <c r="A32" s="22" t="s">
        <v>88</v>
      </c>
      <c r="B32" s="36" t="s">
        <v>89</v>
      </c>
      <c r="C32" s="36" t="s">
        <v>90</v>
      </c>
      <c r="D32" s="37" t="s">
        <v>91</v>
      </c>
      <c r="E32" s="38" t="s">
        <v>13</v>
      </c>
      <c r="F32" s="39"/>
      <c r="G32" s="38"/>
    </row>
    <row r="33" spans="1:7" ht="86.4" x14ac:dyDescent="0.3">
      <c r="A33" s="22" t="s">
        <v>92</v>
      </c>
      <c r="B33" s="36" t="s">
        <v>93</v>
      </c>
      <c r="C33" s="36" t="s">
        <v>94</v>
      </c>
      <c r="D33" s="37" t="s">
        <v>72</v>
      </c>
      <c r="E33" s="38" t="s">
        <v>13</v>
      </c>
      <c r="F33" s="39"/>
      <c r="G33" s="38"/>
    </row>
    <row r="34" spans="1:7" ht="57.6" x14ac:dyDescent="0.3">
      <c r="A34" s="22" t="s">
        <v>95</v>
      </c>
      <c r="B34" s="36" t="s">
        <v>96</v>
      </c>
      <c r="C34" s="36" t="s">
        <v>97</v>
      </c>
      <c r="D34" s="37" t="s">
        <v>98</v>
      </c>
      <c r="E34" s="38" t="s">
        <v>13</v>
      </c>
      <c r="F34" s="39"/>
      <c r="G34" s="38"/>
    </row>
    <row r="35" spans="1:7" ht="85.95" customHeight="1" x14ac:dyDescent="0.3">
      <c r="A35" s="22" t="s">
        <v>99</v>
      </c>
      <c r="B35" s="36" t="s">
        <v>100</v>
      </c>
      <c r="C35" s="40" t="s">
        <v>101</v>
      </c>
      <c r="D35" s="37" t="s">
        <v>102</v>
      </c>
      <c r="E35" s="38" t="s">
        <v>13</v>
      </c>
      <c r="F35" s="39"/>
      <c r="G35" s="38"/>
    </row>
    <row r="36" spans="1:7" ht="43.2" x14ac:dyDescent="0.3">
      <c r="A36" s="22" t="s">
        <v>103</v>
      </c>
      <c r="B36" s="36" t="s">
        <v>104</v>
      </c>
      <c r="C36" s="36" t="s">
        <v>105</v>
      </c>
      <c r="D36" s="37" t="s">
        <v>72</v>
      </c>
      <c r="E36" s="38" t="s">
        <v>13</v>
      </c>
      <c r="F36" s="39"/>
      <c r="G36" s="38"/>
    </row>
    <row r="37" spans="1:7" ht="28.8" x14ac:dyDescent="0.3">
      <c r="A37" s="22" t="s">
        <v>106</v>
      </c>
      <c r="B37" s="36" t="s">
        <v>107</v>
      </c>
      <c r="C37" s="36" t="s">
        <v>108</v>
      </c>
      <c r="D37" s="37" t="s">
        <v>72</v>
      </c>
      <c r="E37" s="38" t="s">
        <v>13</v>
      </c>
      <c r="F37" s="39"/>
      <c r="G37" s="38"/>
    </row>
    <row r="38" spans="1:7" ht="86.4" x14ac:dyDescent="0.3">
      <c r="A38" s="22" t="s">
        <v>109</v>
      </c>
      <c r="B38" s="36" t="s">
        <v>110</v>
      </c>
      <c r="C38" s="36" t="s">
        <v>111</v>
      </c>
      <c r="D38" s="37" t="s">
        <v>72</v>
      </c>
      <c r="E38" s="38" t="s">
        <v>13</v>
      </c>
      <c r="F38" s="39"/>
      <c r="G38" s="38"/>
    </row>
    <row r="39" spans="1:7" ht="43.2" x14ac:dyDescent="0.3">
      <c r="A39" s="21" t="s">
        <v>112</v>
      </c>
      <c r="B39" s="36" t="s">
        <v>113</v>
      </c>
      <c r="C39" s="36" t="s">
        <v>114</v>
      </c>
      <c r="D39" s="37" t="s">
        <v>72</v>
      </c>
      <c r="E39" s="38" t="s">
        <v>13</v>
      </c>
      <c r="F39" s="39"/>
      <c r="G39" s="38"/>
    </row>
    <row r="40" spans="1:7" x14ac:dyDescent="0.3">
      <c r="A40" s="22" t="s">
        <v>115</v>
      </c>
      <c r="B40" s="36" t="s">
        <v>116</v>
      </c>
      <c r="C40" s="36" t="s">
        <v>117</v>
      </c>
      <c r="D40" s="37" t="s">
        <v>72</v>
      </c>
      <c r="E40" s="38" t="s">
        <v>13</v>
      </c>
      <c r="F40" s="39"/>
      <c r="G40" s="38"/>
    </row>
    <row r="41" spans="1:7" ht="31.2" customHeight="1" x14ac:dyDescent="0.3">
      <c r="A41" s="22" t="s">
        <v>118</v>
      </c>
      <c r="B41" s="36" t="s">
        <v>119</v>
      </c>
      <c r="C41" s="36" t="s">
        <v>120</v>
      </c>
      <c r="D41" s="37" t="s">
        <v>72</v>
      </c>
      <c r="E41" s="38" t="s">
        <v>13</v>
      </c>
      <c r="F41" s="39"/>
      <c r="G41" s="38"/>
    </row>
    <row r="42" spans="1:7" ht="30.6" customHeight="1" x14ac:dyDescent="0.3">
      <c r="A42" s="22" t="s">
        <v>121</v>
      </c>
      <c r="B42" s="36" t="s">
        <v>122</v>
      </c>
      <c r="C42" s="36" t="s">
        <v>123</v>
      </c>
      <c r="D42" s="37" t="s">
        <v>72</v>
      </c>
      <c r="E42" s="38" t="s">
        <v>13</v>
      </c>
      <c r="F42" s="39"/>
      <c r="G42" s="38"/>
    </row>
    <row r="43" spans="1:7" ht="57.6" x14ac:dyDescent="0.3">
      <c r="A43" s="21" t="s">
        <v>124</v>
      </c>
      <c r="B43" s="36" t="s">
        <v>125</v>
      </c>
      <c r="C43" s="36" t="s">
        <v>126</v>
      </c>
      <c r="D43" s="37" t="s">
        <v>127</v>
      </c>
      <c r="E43" s="38" t="s">
        <v>13</v>
      </c>
      <c r="F43" s="39"/>
      <c r="G43" s="38"/>
    </row>
    <row r="44" spans="1:7" ht="28.8" x14ac:dyDescent="0.3">
      <c r="A44" s="21" t="s">
        <v>128</v>
      </c>
      <c r="B44" s="36" t="s">
        <v>129</v>
      </c>
      <c r="C44" s="36" t="s">
        <v>130</v>
      </c>
      <c r="D44" s="37" t="s">
        <v>72</v>
      </c>
      <c r="E44" s="38" t="s">
        <v>13</v>
      </c>
      <c r="F44" s="39"/>
      <c r="G44" s="38"/>
    </row>
    <row r="45" spans="1:7" ht="43.2" x14ac:dyDescent="0.3">
      <c r="A45" s="22" t="s">
        <v>131</v>
      </c>
      <c r="B45" s="36" t="s">
        <v>132</v>
      </c>
      <c r="C45" s="36" t="s">
        <v>133</v>
      </c>
      <c r="D45" s="37" t="s">
        <v>72</v>
      </c>
      <c r="E45" s="38" t="s">
        <v>13</v>
      </c>
      <c r="F45" s="39"/>
      <c r="G45" s="38"/>
    </row>
    <row r="46" spans="1:7" ht="57.6" x14ac:dyDescent="0.3">
      <c r="A46" s="21" t="s">
        <v>134</v>
      </c>
      <c r="B46" s="36" t="s">
        <v>135</v>
      </c>
      <c r="C46" s="36" t="s">
        <v>136</v>
      </c>
      <c r="D46" s="37" t="s">
        <v>72</v>
      </c>
      <c r="E46" s="38" t="s">
        <v>13</v>
      </c>
      <c r="F46" s="39"/>
      <c r="G46" s="38"/>
    </row>
    <row r="47" spans="1:7" ht="57.6" x14ac:dyDescent="0.3">
      <c r="A47" s="22" t="s">
        <v>137</v>
      </c>
      <c r="B47" s="36" t="s">
        <v>138</v>
      </c>
      <c r="C47" s="36" t="s">
        <v>139</v>
      </c>
      <c r="D47" s="37" t="s">
        <v>72</v>
      </c>
      <c r="E47" s="38" t="s">
        <v>13</v>
      </c>
      <c r="F47" s="39"/>
      <c r="G47" s="38"/>
    </row>
    <row r="48" spans="1:7" ht="43.2" x14ac:dyDescent="0.3">
      <c r="A48" s="22" t="s">
        <v>140</v>
      </c>
      <c r="B48" s="36" t="s">
        <v>141</v>
      </c>
      <c r="C48" s="36" t="s">
        <v>142</v>
      </c>
      <c r="D48" s="37" t="s">
        <v>143</v>
      </c>
      <c r="E48" s="38" t="s">
        <v>13</v>
      </c>
      <c r="F48" s="39"/>
      <c r="G48" s="38"/>
    </row>
    <row r="49" spans="1:7" ht="43.2" x14ac:dyDescent="0.3">
      <c r="A49" s="22" t="s">
        <v>144</v>
      </c>
      <c r="B49" s="36" t="s">
        <v>145</v>
      </c>
      <c r="C49" s="36" t="s">
        <v>146</v>
      </c>
      <c r="D49" s="37" t="s">
        <v>147</v>
      </c>
      <c r="E49" s="38" t="s">
        <v>13</v>
      </c>
      <c r="F49" s="39"/>
      <c r="G49" s="38"/>
    </row>
    <row r="50" spans="1:7" ht="28.8" x14ac:dyDescent="0.3">
      <c r="A50" s="22" t="s">
        <v>148</v>
      </c>
      <c r="B50" s="36" t="s">
        <v>149</v>
      </c>
      <c r="C50" s="36" t="s">
        <v>150</v>
      </c>
      <c r="D50" s="37" t="s">
        <v>151</v>
      </c>
      <c r="E50" s="38" t="s">
        <v>13</v>
      </c>
      <c r="F50" s="39"/>
      <c r="G50" s="38"/>
    </row>
    <row r="51" spans="1:7" ht="28.8" x14ac:dyDescent="0.3">
      <c r="A51" s="23" t="s">
        <v>152</v>
      </c>
      <c r="B51" s="36" t="s">
        <v>153</v>
      </c>
      <c r="C51" s="36" t="s">
        <v>154</v>
      </c>
      <c r="D51" s="37" t="s">
        <v>155</v>
      </c>
      <c r="E51" s="38" t="s">
        <v>13</v>
      </c>
      <c r="F51" s="39"/>
      <c r="G51" s="38"/>
    </row>
    <row r="52" spans="1:7" ht="28.8" x14ac:dyDescent="0.3">
      <c r="A52" s="21" t="s">
        <v>156</v>
      </c>
      <c r="B52" s="36" t="s">
        <v>157</v>
      </c>
      <c r="C52" s="36" t="s">
        <v>158</v>
      </c>
      <c r="D52" s="37" t="s">
        <v>159</v>
      </c>
      <c r="E52" s="38" t="s">
        <v>13</v>
      </c>
      <c r="F52" s="39"/>
      <c r="G52" s="38"/>
    </row>
    <row r="53" spans="1:7" ht="28.8" x14ac:dyDescent="0.3">
      <c r="A53" s="22" t="s">
        <v>160</v>
      </c>
      <c r="B53" s="36" t="s">
        <v>161</v>
      </c>
      <c r="C53" s="36" t="s">
        <v>162</v>
      </c>
      <c r="D53" s="37" t="s">
        <v>163</v>
      </c>
      <c r="E53" s="38" t="s">
        <v>13</v>
      </c>
      <c r="F53" s="39"/>
      <c r="G53" s="38"/>
    </row>
    <row r="54" spans="1:7" ht="28.8" x14ac:dyDescent="0.3">
      <c r="A54" s="22" t="s">
        <v>164</v>
      </c>
      <c r="B54" s="36" t="s">
        <v>165</v>
      </c>
      <c r="C54" s="36" t="s">
        <v>166</v>
      </c>
      <c r="D54" s="37" t="s">
        <v>167</v>
      </c>
      <c r="E54" s="38" t="s">
        <v>13</v>
      </c>
      <c r="F54" s="39"/>
      <c r="G54" s="38"/>
    </row>
    <row r="55" spans="1:7" ht="28.8" x14ac:dyDescent="0.3">
      <c r="A55" s="22" t="s">
        <v>168</v>
      </c>
      <c r="B55" s="36" t="s">
        <v>169</v>
      </c>
      <c r="C55" s="36" t="s">
        <v>170</v>
      </c>
      <c r="D55" s="37" t="s">
        <v>72</v>
      </c>
      <c r="E55" s="38" t="s">
        <v>13</v>
      </c>
      <c r="F55" s="39"/>
      <c r="G55" s="38"/>
    </row>
    <row r="56" spans="1:7" ht="28.8" x14ac:dyDescent="0.3">
      <c r="A56" s="22" t="s">
        <v>171</v>
      </c>
      <c r="B56" s="36" t="s">
        <v>172</v>
      </c>
      <c r="C56" s="36" t="s">
        <v>173</v>
      </c>
      <c r="D56" s="37" t="s">
        <v>72</v>
      </c>
      <c r="E56" s="38" t="s">
        <v>13</v>
      </c>
      <c r="F56" s="39"/>
      <c r="G56" s="38"/>
    </row>
    <row r="57" spans="1:7" ht="28.8" x14ac:dyDescent="0.3">
      <c r="A57" s="22" t="s">
        <v>174</v>
      </c>
      <c r="B57" s="36" t="s">
        <v>175</v>
      </c>
      <c r="C57" s="36" t="s">
        <v>176</v>
      </c>
      <c r="D57" s="37" t="s">
        <v>72</v>
      </c>
      <c r="E57" s="38" t="s">
        <v>13</v>
      </c>
      <c r="F57" s="39"/>
      <c r="G57" s="38"/>
    </row>
  </sheetData>
  <conditionalFormatting sqref="F1:F1048576">
    <cfRule type="cellIs" dxfId="1" priority="1" operator="equal">
      <formula>"Ja"</formula>
    </cfRule>
  </conditionalFormatting>
  <conditionalFormatting sqref="F4:F997">
    <cfRule type="cellIs" dxfId="0" priority="3" operator="equal">
      <formula>"Nee"</formula>
    </cfRule>
  </conditionalFormatting>
  <dataValidations count="1">
    <dataValidation type="list" allowBlank="1" showInputMessage="1" showErrorMessage="1" sqref="F10:F1048576" xr:uid="{96AC9BDB-EE57-4E18-98D8-3C6E1D30DF91}">
      <formula1>$F$4:$F$5</formula1>
    </dataValidation>
  </dataValidations>
  <pageMargins left="0.70866141732283472" right="0.70866141732283472" top="0.74803149606299213" bottom="0.74803149606299213" header="0.31496062992125984" footer="0.31496062992125984"/>
  <pageSetup paperSize="9" scale="55"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870B3-7179-40A6-9015-22D217499053}">
  <dimension ref="A2:D56"/>
  <sheetViews>
    <sheetView zoomScaleNormal="100" workbookViewId="0">
      <pane xSplit="1" ySplit="2" topLeftCell="B18" activePane="bottomRight" state="frozen"/>
      <selection pane="topRight" activeCell="B1" sqref="B1"/>
      <selection pane="bottomLeft" activeCell="A3" sqref="A3"/>
      <selection pane="bottomRight" activeCell="D54" sqref="D54"/>
    </sheetView>
  </sheetViews>
  <sheetFormatPr defaultColWidth="9.109375" defaultRowHeight="13.8" x14ac:dyDescent="0.3"/>
  <cols>
    <col min="1" max="1" width="18.109375" style="12" customWidth="1"/>
    <col min="2" max="4" width="14.33203125" style="15" customWidth="1"/>
    <col min="5" max="16384" width="9.109375" style="12"/>
  </cols>
  <sheetData>
    <row r="2" spans="1:4" ht="14.4" x14ac:dyDescent="0.3">
      <c r="A2" s="19" t="s">
        <v>8</v>
      </c>
      <c r="B2" s="20" t="s">
        <v>179</v>
      </c>
      <c r="C2" s="20" t="s">
        <v>183</v>
      </c>
      <c r="D2" s="20" t="s">
        <v>182</v>
      </c>
    </row>
    <row r="3" spans="1:4" ht="14.4" x14ac:dyDescent="0.3">
      <c r="A3" s="21" t="str">
        <f>MMS!A10</f>
        <v>O-RB-8</v>
      </c>
      <c r="B3" s="20">
        <v>2</v>
      </c>
      <c r="C3" s="20">
        <f t="shared" ref="C3:C50" si="0">VLOOKUP(A3,Maatregel,6,FALSE)</f>
        <v>0</v>
      </c>
      <c r="D3" s="20">
        <f t="shared" ref="D3:D50" si="1">IF(C3="Ja",B3,0)</f>
        <v>0</v>
      </c>
    </row>
    <row r="4" spans="1:4" ht="14.4" x14ac:dyDescent="0.3">
      <c r="A4" s="21" t="s">
        <v>16</v>
      </c>
      <c r="B4" s="20">
        <v>2</v>
      </c>
      <c r="C4" s="20">
        <f t="shared" si="0"/>
        <v>0</v>
      </c>
      <c r="D4" s="20">
        <f t="shared" si="1"/>
        <v>0</v>
      </c>
    </row>
    <row r="5" spans="1:4" ht="14.4" x14ac:dyDescent="0.3">
      <c r="A5" s="22" t="s">
        <v>19</v>
      </c>
      <c r="B5" s="20">
        <v>3</v>
      </c>
      <c r="C5" s="20">
        <f t="shared" si="0"/>
        <v>0</v>
      </c>
      <c r="D5" s="20">
        <f t="shared" si="1"/>
        <v>0</v>
      </c>
    </row>
    <row r="6" spans="1:4" ht="14.4" x14ac:dyDescent="0.3">
      <c r="A6" s="23" t="s">
        <v>22</v>
      </c>
      <c r="B6" s="20">
        <v>1</v>
      </c>
      <c r="C6" s="20">
        <f t="shared" si="0"/>
        <v>0</v>
      </c>
      <c r="D6" s="20">
        <f t="shared" si="1"/>
        <v>0</v>
      </c>
    </row>
    <row r="7" spans="1:4" ht="14.4" x14ac:dyDescent="0.3">
      <c r="A7" s="22" t="s">
        <v>26</v>
      </c>
      <c r="B7" s="20">
        <v>3</v>
      </c>
      <c r="C7" s="20">
        <f t="shared" si="0"/>
        <v>0</v>
      </c>
      <c r="D7" s="20">
        <f t="shared" si="1"/>
        <v>0</v>
      </c>
    </row>
    <row r="8" spans="1:4" ht="14.4" x14ac:dyDescent="0.3">
      <c r="A8" s="21" t="s">
        <v>30</v>
      </c>
      <c r="B8" s="20">
        <v>2</v>
      </c>
      <c r="C8" s="20">
        <f t="shared" si="0"/>
        <v>0</v>
      </c>
      <c r="D8" s="20">
        <f t="shared" si="1"/>
        <v>0</v>
      </c>
    </row>
    <row r="9" spans="1:4" ht="14.4" x14ac:dyDescent="0.3">
      <c r="A9" s="23" t="s">
        <v>34</v>
      </c>
      <c r="B9" s="20">
        <v>1</v>
      </c>
      <c r="C9" s="20">
        <f t="shared" si="0"/>
        <v>0</v>
      </c>
      <c r="D9" s="20">
        <f t="shared" si="1"/>
        <v>0</v>
      </c>
    </row>
    <row r="10" spans="1:4" ht="14.4" x14ac:dyDescent="0.3">
      <c r="A10" s="21" t="s">
        <v>38</v>
      </c>
      <c r="B10" s="20">
        <v>2</v>
      </c>
      <c r="C10" s="20">
        <f t="shared" si="0"/>
        <v>0</v>
      </c>
      <c r="D10" s="20">
        <f t="shared" si="1"/>
        <v>0</v>
      </c>
    </row>
    <row r="11" spans="1:4" ht="14.4" x14ac:dyDescent="0.3">
      <c r="A11" s="22" t="s">
        <v>41</v>
      </c>
      <c r="B11" s="20">
        <v>3</v>
      </c>
      <c r="C11" s="20">
        <f t="shared" si="0"/>
        <v>0</v>
      </c>
      <c r="D11" s="20">
        <f t="shared" si="1"/>
        <v>0</v>
      </c>
    </row>
    <row r="12" spans="1:4" ht="14.4" x14ac:dyDescent="0.3">
      <c r="A12" s="23" t="s">
        <v>44</v>
      </c>
      <c r="B12" s="20">
        <v>1</v>
      </c>
      <c r="C12" s="20">
        <f t="shared" si="0"/>
        <v>0</v>
      </c>
      <c r="D12" s="20">
        <f t="shared" si="1"/>
        <v>0</v>
      </c>
    </row>
    <row r="13" spans="1:4" ht="14.4" x14ac:dyDescent="0.3">
      <c r="A13" s="22" t="s">
        <v>47</v>
      </c>
      <c r="B13" s="20">
        <v>3</v>
      </c>
      <c r="C13" s="20">
        <f t="shared" si="0"/>
        <v>0</v>
      </c>
      <c r="D13" s="20">
        <f t="shared" si="1"/>
        <v>0</v>
      </c>
    </row>
    <row r="14" spans="1:4" ht="14.4" x14ac:dyDescent="0.3">
      <c r="A14" s="21" t="s">
        <v>51</v>
      </c>
      <c r="B14" s="20">
        <v>2</v>
      </c>
      <c r="C14" s="20">
        <f t="shared" si="0"/>
        <v>0</v>
      </c>
      <c r="D14" s="20">
        <f t="shared" si="1"/>
        <v>0</v>
      </c>
    </row>
    <row r="15" spans="1:4" ht="14.4" x14ac:dyDescent="0.3">
      <c r="A15" s="21" t="s">
        <v>55</v>
      </c>
      <c r="B15" s="20">
        <v>2</v>
      </c>
      <c r="C15" s="20">
        <f t="shared" si="0"/>
        <v>0</v>
      </c>
      <c r="D15" s="20">
        <f t="shared" si="1"/>
        <v>0</v>
      </c>
    </row>
    <row r="16" spans="1:4" ht="14.4" x14ac:dyDescent="0.3">
      <c r="A16" s="22" t="s">
        <v>58</v>
      </c>
      <c r="B16" s="20">
        <v>3</v>
      </c>
      <c r="C16" s="20">
        <f t="shared" si="0"/>
        <v>0</v>
      </c>
      <c r="D16" s="20">
        <f t="shared" si="1"/>
        <v>0</v>
      </c>
    </row>
    <row r="17" spans="1:4" ht="14.4" x14ac:dyDescent="0.3">
      <c r="A17" s="22" t="s">
        <v>61</v>
      </c>
      <c r="B17" s="20">
        <v>3</v>
      </c>
      <c r="C17" s="20">
        <f t="shared" si="0"/>
        <v>0</v>
      </c>
      <c r="D17" s="20">
        <f t="shared" si="1"/>
        <v>0</v>
      </c>
    </row>
    <row r="18" spans="1:4" ht="14.4" x14ac:dyDescent="0.3">
      <c r="A18" s="22" t="s">
        <v>65</v>
      </c>
      <c r="B18" s="20">
        <v>3</v>
      </c>
      <c r="C18" s="20">
        <f t="shared" si="0"/>
        <v>0</v>
      </c>
      <c r="D18" s="20">
        <f t="shared" si="1"/>
        <v>0</v>
      </c>
    </row>
    <row r="19" spans="1:4" ht="14.4" x14ac:dyDescent="0.3">
      <c r="A19" s="22" t="s">
        <v>69</v>
      </c>
      <c r="B19" s="20">
        <v>3</v>
      </c>
      <c r="C19" s="20">
        <f t="shared" si="0"/>
        <v>0</v>
      </c>
      <c r="D19" s="20">
        <f t="shared" si="1"/>
        <v>0</v>
      </c>
    </row>
    <row r="20" spans="1:4" ht="14.4" x14ac:dyDescent="0.3">
      <c r="A20" s="21" t="s">
        <v>73</v>
      </c>
      <c r="B20" s="20">
        <v>2</v>
      </c>
      <c r="C20" s="20">
        <f t="shared" si="0"/>
        <v>0</v>
      </c>
      <c r="D20" s="20">
        <f t="shared" si="1"/>
        <v>0</v>
      </c>
    </row>
    <row r="21" spans="1:4" ht="14.4" x14ac:dyDescent="0.3">
      <c r="A21" s="22" t="s">
        <v>76</v>
      </c>
      <c r="B21" s="20">
        <v>3</v>
      </c>
      <c r="C21" s="20">
        <f t="shared" si="0"/>
        <v>0</v>
      </c>
      <c r="D21" s="20">
        <f t="shared" si="1"/>
        <v>0</v>
      </c>
    </row>
    <row r="22" spans="1:4" ht="14.4" x14ac:dyDescent="0.3">
      <c r="A22" s="22" t="s">
        <v>79</v>
      </c>
      <c r="B22" s="20">
        <v>3</v>
      </c>
      <c r="C22" s="20">
        <f t="shared" si="0"/>
        <v>0</v>
      </c>
      <c r="D22" s="20">
        <f t="shared" si="1"/>
        <v>0</v>
      </c>
    </row>
    <row r="23" spans="1:4" ht="14.4" x14ac:dyDescent="0.3">
      <c r="A23" s="21" t="s">
        <v>83</v>
      </c>
      <c r="B23" s="20">
        <v>2</v>
      </c>
      <c r="C23" s="20">
        <f t="shared" si="0"/>
        <v>0</v>
      </c>
      <c r="D23" s="20">
        <f t="shared" si="1"/>
        <v>0</v>
      </c>
    </row>
    <row r="24" spans="1:4" ht="14.4" x14ac:dyDescent="0.3">
      <c r="A24" s="22" t="s">
        <v>86</v>
      </c>
      <c r="B24" s="20">
        <v>3</v>
      </c>
      <c r="C24" s="20">
        <f t="shared" si="0"/>
        <v>0</v>
      </c>
      <c r="D24" s="20">
        <f t="shared" si="1"/>
        <v>0</v>
      </c>
    </row>
    <row r="25" spans="1:4" ht="14.4" x14ac:dyDescent="0.3">
      <c r="A25" s="22" t="s">
        <v>88</v>
      </c>
      <c r="B25" s="20">
        <v>3</v>
      </c>
      <c r="C25" s="20">
        <f t="shared" si="0"/>
        <v>0</v>
      </c>
      <c r="D25" s="20">
        <f t="shared" si="1"/>
        <v>0</v>
      </c>
    </row>
    <row r="26" spans="1:4" ht="14.4" x14ac:dyDescent="0.3">
      <c r="A26" s="22" t="s">
        <v>92</v>
      </c>
      <c r="B26" s="20">
        <v>3</v>
      </c>
      <c r="C26" s="20">
        <f t="shared" si="0"/>
        <v>0</v>
      </c>
      <c r="D26" s="20">
        <f t="shared" si="1"/>
        <v>0</v>
      </c>
    </row>
    <row r="27" spans="1:4" ht="14.4" x14ac:dyDescent="0.3">
      <c r="A27" s="22" t="s">
        <v>95</v>
      </c>
      <c r="B27" s="20">
        <v>3</v>
      </c>
      <c r="C27" s="20">
        <f t="shared" si="0"/>
        <v>0</v>
      </c>
      <c r="D27" s="20">
        <f t="shared" si="1"/>
        <v>0</v>
      </c>
    </row>
    <row r="28" spans="1:4" ht="14.4" x14ac:dyDescent="0.3">
      <c r="A28" s="22" t="s">
        <v>99</v>
      </c>
      <c r="B28" s="20">
        <v>3</v>
      </c>
      <c r="C28" s="20">
        <f t="shared" si="0"/>
        <v>0</v>
      </c>
      <c r="D28" s="20">
        <f t="shared" si="1"/>
        <v>0</v>
      </c>
    </row>
    <row r="29" spans="1:4" ht="14.4" x14ac:dyDescent="0.3">
      <c r="A29" s="22" t="s">
        <v>103</v>
      </c>
      <c r="B29" s="20">
        <v>3</v>
      </c>
      <c r="C29" s="20">
        <f t="shared" si="0"/>
        <v>0</v>
      </c>
      <c r="D29" s="20">
        <f t="shared" si="1"/>
        <v>0</v>
      </c>
    </row>
    <row r="30" spans="1:4" ht="14.4" x14ac:dyDescent="0.3">
      <c r="A30" s="22" t="s">
        <v>106</v>
      </c>
      <c r="B30" s="20">
        <v>3</v>
      </c>
      <c r="C30" s="20">
        <f t="shared" si="0"/>
        <v>0</v>
      </c>
      <c r="D30" s="20">
        <f t="shared" si="1"/>
        <v>0</v>
      </c>
    </row>
    <row r="31" spans="1:4" ht="14.4" x14ac:dyDescent="0.3">
      <c r="A31" s="22" t="s">
        <v>109</v>
      </c>
      <c r="B31" s="20">
        <v>3</v>
      </c>
      <c r="C31" s="20">
        <f t="shared" si="0"/>
        <v>0</v>
      </c>
      <c r="D31" s="20">
        <f t="shared" si="1"/>
        <v>0</v>
      </c>
    </row>
    <row r="32" spans="1:4" ht="14.4" x14ac:dyDescent="0.3">
      <c r="A32" s="21" t="s">
        <v>112</v>
      </c>
      <c r="B32" s="20">
        <v>2</v>
      </c>
      <c r="C32" s="20">
        <f t="shared" si="0"/>
        <v>0</v>
      </c>
      <c r="D32" s="20">
        <f t="shared" si="1"/>
        <v>0</v>
      </c>
    </row>
    <row r="33" spans="1:4" ht="14.4" x14ac:dyDescent="0.3">
      <c r="A33" s="22" t="s">
        <v>115</v>
      </c>
      <c r="B33" s="20">
        <v>3</v>
      </c>
      <c r="C33" s="20">
        <f t="shared" si="0"/>
        <v>0</v>
      </c>
      <c r="D33" s="20">
        <f t="shared" si="1"/>
        <v>0</v>
      </c>
    </row>
    <row r="34" spans="1:4" ht="14.4" x14ac:dyDescent="0.3">
      <c r="A34" s="22" t="s">
        <v>118</v>
      </c>
      <c r="B34" s="20">
        <v>3</v>
      </c>
      <c r="C34" s="20">
        <f t="shared" si="0"/>
        <v>0</v>
      </c>
      <c r="D34" s="20">
        <f t="shared" si="1"/>
        <v>0</v>
      </c>
    </row>
    <row r="35" spans="1:4" ht="14.4" x14ac:dyDescent="0.3">
      <c r="A35" s="22" t="s">
        <v>121</v>
      </c>
      <c r="B35" s="20">
        <v>3</v>
      </c>
      <c r="C35" s="20">
        <f t="shared" si="0"/>
        <v>0</v>
      </c>
      <c r="D35" s="20">
        <f t="shared" si="1"/>
        <v>0</v>
      </c>
    </row>
    <row r="36" spans="1:4" ht="14.4" x14ac:dyDescent="0.3">
      <c r="A36" s="21" t="s">
        <v>124</v>
      </c>
      <c r="B36" s="20">
        <v>2</v>
      </c>
      <c r="C36" s="20">
        <f t="shared" si="0"/>
        <v>0</v>
      </c>
      <c r="D36" s="20">
        <f t="shared" si="1"/>
        <v>0</v>
      </c>
    </row>
    <row r="37" spans="1:4" ht="14.4" x14ac:dyDescent="0.3">
      <c r="A37" s="21" t="s">
        <v>128</v>
      </c>
      <c r="B37" s="20">
        <v>2</v>
      </c>
      <c r="C37" s="20">
        <f t="shared" si="0"/>
        <v>0</v>
      </c>
      <c r="D37" s="20">
        <f t="shared" si="1"/>
        <v>0</v>
      </c>
    </row>
    <row r="38" spans="1:4" ht="14.4" x14ac:dyDescent="0.3">
      <c r="A38" s="22" t="s">
        <v>131</v>
      </c>
      <c r="B38" s="20">
        <v>3</v>
      </c>
      <c r="C38" s="20">
        <f t="shared" si="0"/>
        <v>0</v>
      </c>
      <c r="D38" s="20">
        <f t="shared" si="1"/>
        <v>0</v>
      </c>
    </row>
    <row r="39" spans="1:4" ht="14.4" x14ac:dyDescent="0.3">
      <c r="A39" s="21" t="s">
        <v>134</v>
      </c>
      <c r="B39" s="20">
        <v>2</v>
      </c>
      <c r="C39" s="20">
        <f t="shared" si="0"/>
        <v>0</v>
      </c>
      <c r="D39" s="20">
        <f t="shared" si="1"/>
        <v>0</v>
      </c>
    </row>
    <row r="40" spans="1:4" ht="14.4" x14ac:dyDescent="0.3">
      <c r="A40" s="22" t="s">
        <v>137</v>
      </c>
      <c r="B40" s="20">
        <v>3</v>
      </c>
      <c r="C40" s="20">
        <f t="shared" si="0"/>
        <v>0</v>
      </c>
      <c r="D40" s="20">
        <f t="shared" si="1"/>
        <v>0</v>
      </c>
    </row>
    <row r="41" spans="1:4" ht="14.4" x14ac:dyDescent="0.3">
      <c r="A41" s="22" t="s">
        <v>140</v>
      </c>
      <c r="B41" s="20">
        <v>3</v>
      </c>
      <c r="C41" s="20">
        <f t="shared" si="0"/>
        <v>0</v>
      </c>
      <c r="D41" s="20">
        <f t="shared" si="1"/>
        <v>0</v>
      </c>
    </row>
    <row r="42" spans="1:4" ht="14.4" x14ac:dyDescent="0.3">
      <c r="A42" s="22" t="s">
        <v>144</v>
      </c>
      <c r="B42" s="20">
        <v>3</v>
      </c>
      <c r="C42" s="20">
        <f t="shared" si="0"/>
        <v>0</v>
      </c>
      <c r="D42" s="20">
        <f t="shared" si="1"/>
        <v>0</v>
      </c>
    </row>
    <row r="43" spans="1:4" ht="14.4" x14ac:dyDescent="0.3">
      <c r="A43" s="22" t="s">
        <v>148</v>
      </c>
      <c r="B43" s="20">
        <v>3</v>
      </c>
      <c r="C43" s="20">
        <f t="shared" si="0"/>
        <v>0</v>
      </c>
      <c r="D43" s="20">
        <f t="shared" si="1"/>
        <v>0</v>
      </c>
    </row>
    <row r="44" spans="1:4" ht="14.4" x14ac:dyDescent="0.3">
      <c r="A44" s="23" t="s">
        <v>152</v>
      </c>
      <c r="B44" s="20">
        <v>1</v>
      </c>
      <c r="C44" s="20">
        <f t="shared" si="0"/>
        <v>0</v>
      </c>
      <c r="D44" s="20">
        <f t="shared" si="1"/>
        <v>0</v>
      </c>
    </row>
    <row r="45" spans="1:4" ht="14.4" x14ac:dyDescent="0.3">
      <c r="A45" s="21" t="s">
        <v>156</v>
      </c>
      <c r="B45" s="20">
        <v>2</v>
      </c>
      <c r="C45" s="20">
        <f t="shared" si="0"/>
        <v>0</v>
      </c>
      <c r="D45" s="20">
        <f t="shared" si="1"/>
        <v>0</v>
      </c>
    </row>
    <row r="46" spans="1:4" ht="14.4" x14ac:dyDescent="0.3">
      <c r="A46" s="22" t="s">
        <v>160</v>
      </c>
      <c r="B46" s="20">
        <v>3</v>
      </c>
      <c r="C46" s="20">
        <f t="shared" si="0"/>
        <v>0</v>
      </c>
      <c r="D46" s="20">
        <f t="shared" si="1"/>
        <v>0</v>
      </c>
    </row>
    <row r="47" spans="1:4" ht="14.4" x14ac:dyDescent="0.3">
      <c r="A47" s="22" t="s">
        <v>164</v>
      </c>
      <c r="B47" s="20">
        <v>3</v>
      </c>
      <c r="C47" s="20">
        <f t="shared" si="0"/>
        <v>0</v>
      </c>
      <c r="D47" s="20">
        <f t="shared" si="1"/>
        <v>0</v>
      </c>
    </row>
    <row r="48" spans="1:4" ht="14.4" x14ac:dyDescent="0.3">
      <c r="A48" s="22" t="s">
        <v>168</v>
      </c>
      <c r="B48" s="20">
        <v>3</v>
      </c>
      <c r="C48" s="20">
        <f t="shared" si="0"/>
        <v>0</v>
      </c>
      <c r="D48" s="20">
        <f t="shared" si="1"/>
        <v>0</v>
      </c>
    </row>
    <row r="49" spans="1:4" ht="14.4" x14ac:dyDescent="0.3">
      <c r="A49" s="22" t="s">
        <v>171</v>
      </c>
      <c r="B49" s="20">
        <v>3</v>
      </c>
      <c r="C49" s="20">
        <f t="shared" si="0"/>
        <v>0</v>
      </c>
      <c r="D49" s="20">
        <f t="shared" si="1"/>
        <v>0</v>
      </c>
    </row>
    <row r="50" spans="1:4" ht="14.4" x14ac:dyDescent="0.3">
      <c r="A50" s="24" t="s">
        <v>174</v>
      </c>
      <c r="B50" s="20">
        <v>3</v>
      </c>
      <c r="C50" s="20">
        <f t="shared" si="0"/>
        <v>0</v>
      </c>
      <c r="D50" s="20">
        <f t="shared" si="1"/>
        <v>0</v>
      </c>
    </row>
    <row r="51" spans="1:4" ht="24" customHeight="1" thickBot="1" x14ac:dyDescent="0.35">
      <c r="A51" s="25" t="s">
        <v>187</v>
      </c>
      <c r="B51" s="26">
        <f>SUM(B3:B50)</f>
        <v>123</v>
      </c>
      <c r="C51" s="26" t="s">
        <v>186</v>
      </c>
      <c r="D51" s="26">
        <f>SUM(D3:D50)</f>
        <v>0</v>
      </c>
    </row>
    <row r="52" spans="1:4" ht="15" thickTop="1" x14ac:dyDescent="0.3">
      <c r="A52" s="19"/>
      <c r="B52" s="20"/>
      <c r="C52" s="20"/>
      <c r="D52" s="20"/>
    </row>
    <row r="53" spans="1:4" ht="14.4" x14ac:dyDescent="0.3">
      <c r="A53" s="19"/>
      <c r="B53" s="20"/>
      <c r="C53" s="20"/>
      <c r="D53" s="20"/>
    </row>
    <row r="54" spans="1:4" s="18" customFormat="1" ht="20.25" customHeight="1" x14ac:dyDescent="0.3">
      <c r="A54" s="27" t="s">
        <v>190</v>
      </c>
      <c r="B54" s="28"/>
      <c r="C54" s="28"/>
      <c r="D54" s="29">
        <f>(D51/B51)</f>
        <v>0</v>
      </c>
    </row>
    <row r="55" spans="1:4" s="18" customFormat="1" ht="20.25" customHeight="1" x14ac:dyDescent="0.3">
      <c r="A55" s="30" t="s">
        <v>188</v>
      </c>
      <c r="B55" s="31"/>
      <c r="C55" s="31"/>
      <c r="D55" s="32">
        <v>70</v>
      </c>
    </row>
    <row r="56" spans="1:4" s="18" customFormat="1" ht="20.25" customHeight="1" x14ac:dyDescent="0.3">
      <c r="A56" s="33" t="s">
        <v>189</v>
      </c>
      <c r="B56" s="34"/>
      <c r="C56" s="34"/>
      <c r="D56" s="35">
        <f>D54*D55</f>
        <v>0</v>
      </c>
    </row>
  </sheetData>
  <sheetProtection algorithmName="SHA-512" hashValue="RMf66hHaKLA+JacJenVWOBKF/ePgo1/It35KWJpLSIjcl4ctFwXqR3hAQNWwq5zQjIEIKzOoqgqVO/uFTrUZRQ==" saltValue="CCz2/Zw4HNmRbU+iXn8TGA==" spinCount="100000" sheet="1" autoFilter="0"/>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93283a3-d4b9-4765-9556-5bdb2950dcfb" xsi:nil="true"/>
    <lcf76f155ced4ddcb4097134ff3c332f xmlns="45360e2d-1ee6-4b47-ac02-acc145fee4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0118FD-E2E0-485D-A571-D197FBDC9656}">
  <ds:schemaRefs>
    <ds:schemaRef ds:uri="http://schemas.microsoft.com/sharepoint/v3/contenttype/forms"/>
  </ds:schemaRefs>
</ds:datastoreItem>
</file>

<file path=customXml/itemProps2.xml><?xml version="1.0" encoding="utf-8"?>
<ds:datastoreItem xmlns:ds="http://schemas.openxmlformats.org/officeDocument/2006/customXml" ds:itemID="{DA15B9F0-9E29-4A6E-9BB9-949ABF450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C54762-E42E-4F03-BBB6-4D73D43BF1BF}">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5360e2d-1ee6-4b47-ac02-acc145fee4bf"/>
    <ds:schemaRef ds:uri="http://purl.org/dc/terms/"/>
    <ds:schemaRef ds:uri="http://purl.org/dc/dcmitype/"/>
    <ds:schemaRef ds:uri="http://www.w3.org/XML/1998/namespace"/>
    <ds:schemaRef ds:uri="d93283a3-d4b9-4765-9556-5bdb2950dcf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MMS</vt:lpstr>
      <vt:lpstr>Scorepercentage MMS</vt:lpstr>
      <vt:lpstr>MMS!Afdruktitels</vt:lpstr>
      <vt:lpstr>Maatregel</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Vermeulen</dc:creator>
  <cp:keywords/>
  <dc:description/>
  <cp:lastModifiedBy>Willem Benak</cp:lastModifiedBy>
  <cp:revision/>
  <cp:lastPrinted>2024-07-23T15:22:39Z</cp:lastPrinted>
  <dcterms:created xsi:type="dcterms:W3CDTF">2024-04-10T06:59:46Z</dcterms:created>
  <dcterms:modified xsi:type="dcterms:W3CDTF">2024-07-24T10:49:19Z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0x01010095AA76AFF9FF2A41BD6ADF963086650C</vt:lpwstr>
  </property>
  <property fmtid="{D5CDD505-2E9C-101B-9397-08002B2CF9AE}" pid="3" name="MediaServiceImageTags">
    <vt:lpwstr/>
  </property>
</Properties>
</file>