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Catering/Gedeelde documenten/Food - Non Food 2025-2033 1113731/1. Offerteaanvraag/"/>
    </mc:Choice>
  </mc:AlternateContent>
  <xr:revisionPtr revIDLastSave="294" documentId="8_{4694483F-DA9C-4EEE-8960-2BE28F5A690C}" xr6:coauthVersionLast="47" xr6:coauthVersionMax="47" xr10:uidLastSave="{F7D5CDE2-69C1-4F73-87C6-1F8B295CEC61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Blad1!$H$10:$K$93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7" i="1" l="1"/>
  <c r="G106" i="1"/>
  <c r="I106" i="1"/>
  <c r="I56" i="1"/>
  <c r="Q106" i="1"/>
  <c r="Q94" i="1"/>
  <c r="Q97" i="1"/>
  <c r="Q98" i="1"/>
  <c r="Q99" i="1"/>
  <c r="Q100" i="1"/>
  <c r="Q101" i="1"/>
  <c r="Q102" i="1"/>
  <c r="Q103" i="1"/>
  <c r="Q104" i="1"/>
  <c r="Q105" i="1"/>
  <c r="Q96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10" i="1"/>
  <c r="I40" i="1"/>
  <c r="I105" i="1"/>
  <c r="I55" i="1"/>
  <c r="G94" i="1"/>
  <c r="I99" i="1"/>
  <c r="I100" i="1"/>
  <c r="I87" i="1"/>
  <c r="I43" i="1"/>
  <c r="I75" i="1"/>
  <c r="I54" i="1"/>
  <c r="I44" i="1"/>
  <c r="I51" i="1"/>
  <c r="I52" i="1"/>
  <c r="I53" i="1"/>
  <c r="I41" i="1"/>
  <c r="I42" i="1"/>
  <c r="I33" i="1"/>
  <c r="I11" i="1"/>
  <c r="I12" i="1"/>
  <c r="I10" i="1"/>
  <c r="I97" i="1"/>
  <c r="I98" i="1"/>
  <c r="I101" i="1"/>
  <c r="I102" i="1"/>
  <c r="I103" i="1"/>
  <c r="I96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5" i="1"/>
  <c r="I36" i="1"/>
  <c r="I37" i="1"/>
  <c r="I38" i="1"/>
  <c r="I39" i="1"/>
  <c r="I104" i="1"/>
  <c r="I45" i="1"/>
  <c r="I46" i="1"/>
  <c r="I47" i="1"/>
  <c r="I48" i="1"/>
  <c r="I49" i="1"/>
  <c r="I50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6" i="1"/>
  <c r="I77" i="1"/>
  <c r="I78" i="1"/>
  <c r="I79" i="1"/>
  <c r="I80" i="1"/>
  <c r="I81" i="1"/>
  <c r="I82" i="1"/>
  <c r="I83" i="1"/>
  <c r="I84" i="1"/>
  <c r="I85" i="1"/>
  <c r="I86" i="1"/>
  <c r="I88" i="1"/>
  <c r="I89" i="1"/>
  <c r="I90" i="1"/>
  <c r="I91" i="1"/>
  <c r="I92" i="1"/>
  <c r="I93" i="1"/>
  <c r="I13" i="1"/>
  <c r="I94" i="1" l="1"/>
  <c r="I107" i="1" s="1"/>
</calcChain>
</file>

<file path=xl/sharedStrings.xml><?xml version="1.0" encoding="utf-8"?>
<sst xmlns="http://schemas.openxmlformats.org/spreadsheetml/2006/main" count="418" uniqueCount="192">
  <si>
    <t xml:space="preserve">Prijzenblad </t>
  </si>
  <si>
    <t>Aantallen zijn gebaseerd op recente ervaring maar indicatief. Inschrijver kan hier geen rechten aan ontlenen.</t>
  </si>
  <si>
    <t>Invulinstructie voor Inschrijvers: Gelieve alleen de blauwe velden in te vullen</t>
  </si>
  <si>
    <t>nr</t>
  </si>
  <si>
    <t>Soort</t>
  </si>
  <si>
    <t>Prijs per stuk ex btw</t>
  </si>
  <si>
    <t>Totaalprijs ex btw</t>
  </si>
  <si>
    <t xml:space="preserve">De hierna te noemen inschrijver: </t>
  </si>
  <si>
    <t>Gevestigd te:</t>
  </si>
  <si>
    <t xml:space="preserve">Verklaart door ondertekening van dit prijzenblad dat de aanbieding wordt gedaan met inachtneming </t>
  </si>
  <si>
    <t>van de bepalingen, gegevens en eisen zoals deze zijn omschreven in de offerteaanvraag,</t>
  </si>
  <si>
    <t>de nota van inlichtingen en de uitgebrachte offerte.</t>
  </si>
  <si>
    <t>Gedaan te:</t>
  </si>
  <si>
    <t xml:space="preserve">Naam: </t>
  </si>
  <si>
    <t>Handtekening………………………………………………………………………………………………………………………………………………</t>
  </si>
  <si>
    <t>Europese openbare aanbesteding: Food en Non-Food 2025-2032 gemeente Schouwen-Duiveland</t>
  </si>
  <si>
    <t xml:space="preserve">kenmerk: 2024-1113731 </t>
  </si>
  <si>
    <t>Versie 1</t>
  </si>
  <si>
    <t>Food</t>
  </si>
  <si>
    <t>Pepsi cola regular</t>
  </si>
  <si>
    <t xml:space="preserve">Pepsi max </t>
  </si>
  <si>
    <t>Crystal clear Lemon</t>
  </si>
  <si>
    <t>Bronwater Blauw</t>
  </si>
  <si>
    <t>Merlot Cabernet</t>
  </si>
  <si>
    <t>Chardonnay</t>
  </si>
  <si>
    <t>Tomaten Zongedroogd</t>
  </si>
  <si>
    <t>Asperges</t>
  </si>
  <si>
    <t>Kappertjes</t>
  </si>
  <si>
    <t>Olijven zwart zonder pit</t>
  </si>
  <si>
    <t>Tabouleh couscous salade</t>
  </si>
  <si>
    <t>Yoghurt dressing</t>
  </si>
  <si>
    <t>Heldere Tomatensoep</t>
  </si>
  <si>
    <t>Franse Uiensoep</t>
  </si>
  <si>
    <t>Groentebouillon</t>
  </si>
  <si>
    <t>Champignon cremesoep</t>
  </si>
  <si>
    <t>Bospaddestoelensoep</t>
  </si>
  <si>
    <t>Mosterdsoep</t>
  </si>
  <si>
    <t>Tortilla wrap</t>
  </si>
  <si>
    <t>Fusilli</t>
  </si>
  <si>
    <t>Mayonaise sticks</t>
  </si>
  <si>
    <t xml:space="preserve">Mayonaise  </t>
  </si>
  <si>
    <t>Satesaus hot kant en klaar</t>
  </si>
  <si>
    <t>Augurken</t>
  </si>
  <si>
    <t>Frituurvet vloeibaar</t>
  </si>
  <si>
    <t>Olijfolie</t>
  </si>
  <si>
    <t>Stroopwafel midi</t>
  </si>
  <si>
    <t>Hygiene doekjes antibacterieel</t>
  </si>
  <si>
    <t>Bieten gekookt</t>
  </si>
  <si>
    <t>Boerensoep groenten</t>
  </si>
  <si>
    <t>Zalm gerookt long sliced</t>
  </si>
  <si>
    <t>Optimel Limoen</t>
  </si>
  <si>
    <t>Optimel Framboos</t>
  </si>
  <si>
    <t>Optimel Mango - passievrucht</t>
  </si>
  <si>
    <t>Kwark mager Naturel</t>
  </si>
  <si>
    <t>Melk halfvol</t>
  </si>
  <si>
    <t>Karnemelk</t>
  </si>
  <si>
    <t>Roomboter blok</t>
  </si>
  <si>
    <t>Roomboter hotel kuipje</t>
  </si>
  <si>
    <t>Gouda jong 2 plaks</t>
  </si>
  <si>
    <t>Gouda jong belegen 2 plaks</t>
  </si>
  <si>
    <t>Gouda Oud 2 plaks</t>
  </si>
  <si>
    <t>Cheese crumble geitenkaas naturel</t>
  </si>
  <si>
    <t>Geitenkaas 2 plaks</t>
  </si>
  <si>
    <t>Eru goudkuipje</t>
  </si>
  <si>
    <t>Kaasblokjes jong belegen</t>
  </si>
  <si>
    <t>Geraspte kaas jong belegen</t>
  </si>
  <si>
    <t>Gouda gesneden jong belegen</t>
  </si>
  <si>
    <t>Geitenkaas 50 + gesneden</t>
  </si>
  <si>
    <t>Mozzarella mini</t>
  </si>
  <si>
    <t>Roomkaas bieslook</t>
  </si>
  <si>
    <t>Schouderham gesneden</t>
  </si>
  <si>
    <t>Rauwe gerookte coburgerham</t>
  </si>
  <si>
    <t>Surimi krab salade</t>
  </si>
  <si>
    <t>Kip kerrie salade</t>
  </si>
  <si>
    <t>Eisalade met bieslook</t>
  </si>
  <si>
    <t>Pesto verde</t>
  </si>
  <si>
    <t>Gemarineerde paprika stukjes</t>
  </si>
  <si>
    <t>Vers gehakte spaanse knoflook</t>
  </si>
  <si>
    <t>Phase vloeibaar</t>
  </si>
  <si>
    <t>Bacon cured % cooked</t>
  </si>
  <si>
    <t>Pistolet meergranen</t>
  </si>
  <si>
    <t>Italiaanse bol</t>
  </si>
  <si>
    <t>Sandwich casino brood wit</t>
  </si>
  <si>
    <t>Bladerdeeg</t>
  </si>
  <si>
    <t>Ciabatta multikorn</t>
  </si>
  <si>
    <t>Petit pain wit</t>
  </si>
  <si>
    <t>Panini grill</t>
  </si>
  <si>
    <t>Pannenkoek spek 24 cm</t>
  </si>
  <si>
    <t>Vleeskroket 20 %</t>
  </si>
  <si>
    <t>Frikandel bik-frik</t>
  </si>
  <si>
    <t>Loempia</t>
  </si>
  <si>
    <t>Bitterbal 20 %</t>
  </si>
  <si>
    <t>Mexicano</t>
  </si>
  <si>
    <t>Kaas souflesse</t>
  </si>
  <si>
    <t>Vaatdoek viscose 38x40 geel</t>
  </si>
  <si>
    <t>Poetspapier 1 lgs wiping center</t>
  </si>
  <si>
    <t>Servet 33x33 2 laags wit</t>
  </si>
  <si>
    <t>Soepbeker 8oz 230 ml</t>
  </si>
  <si>
    <t>Deksel soepbeker 8-12-16 oz 9,8 mm</t>
  </si>
  <si>
    <t>Huisvuilzakken 60x80</t>
  </si>
  <si>
    <t>Saladebak bamboe met deksel 750 ml</t>
  </si>
  <si>
    <t>Non-food</t>
  </si>
  <si>
    <t>Verpakking</t>
  </si>
  <si>
    <t>Inhoud</t>
  </si>
  <si>
    <t>Eenheid</t>
  </si>
  <si>
    <t>Maat</t>
  </si>
  <si>
    <t>pak</t>
  </si>
  <si>
    <t>Doos</t>
  </si>
  <si>
    <t>Rol</t>
  </si>
  <si>
    <t>Stuk</t>
  </si>
  <si>
    <t>rol</t>
  </si>
  <si>
    <t>stuk</t>
  </si>
  <si>
    <t>x</t>
  </si>
  <si>
    <t>Hertog Jan</t>
  </si>
  <si>
    <t>krat</t>
  </si>
  <si>
    <t>Tray</t>
  </si>
  <si>
    <t>Pot</t>
  </si>
  <si>
    <t>Blik</t>
  </si>
  <si>
    <t>Bus</t>
  </si>
  <si>
    <t>Fles</t>
  </si>
  <si>
    <t>Zak</t>
  </si>
  <si>
    <t>Emmer</t>
  </si>
  <si>
    <t>Bak</t>
  </si>
  <si>
    <t>Pak</t>
  </si>
  <si>
    <t>bak</t>
  </si>
  <si>
    <t>fles</t>
  </si>
  <si>
    <t>bekers</t>
  </si>
  <si>
    <t>plakken</t>
  </si>
  <si>
    <t>30 cl</t>
  </si>
  <si>
    <t>50 cl</t>
  </si>
  <si>
    <t>75 cl</t>
  </si>
  <si>
    <t>2900 gr</t>
  </si>
  <si>
    <t>250 gr</t>
  </si>
  <si>
    <t>720 ml</t>
  </si>
  <si>
    <t>150 ml</t>
  </si>
  <si>
    <t>625 gr</t>
  </si>
  <si>
    <t>1 lt</t>
  </si>
  <si>
    <t>1125 gr</t>
  </si>
  <si>
    <t>1200 gr</t>
  </si>
  <si>
    <t>1000 gr</t>
  </si>
  <si>
    <t>900 gr</t>
  </si>
  <si>
    <t>1100 gr</t>
  </si>
  <si>
    <t>480 gr</t>
  </si>
  <si>
    <t>8 st</t>
  </si>
  <si>
    <t>500 gr</t>
  </si>
  <si>
    <t>20 ml</t>
  </si>
  <si>
    <t>800 ml</t>
  </si>
  <si>
    <t>8 ml</t>
  </si>
  <si>
    <t>5 kg</t>
  </si>
  <si>
    <t>10 lt</t>
  </si>
  <si>
    <t>6 cm</t>
  </si>
  <si>
    <t>80 doekjes</t>
  </si>
  <si>
    <t>1 kg</t>
  </si>
  <si>
    <t>250 ml</t>
  </si>
  <si>
    <t>10 gr</t>
  </si>
  <si>
    <t>30 gr</t>
  </si>
  <si>
    <t>15 gr</t>
  </si>
  <si>
    <t>20 gr</t>
  </si>
  <si>
    <t>1250 gr</t>
  </si>
  <si>
    <t>22 gr</t>
  </si>
  <si>
    <t>2 kg</t>
  </si>
  <si>
    <t>200 gr</t>
  </si>
  <si>
    <t>850 gr</t>
  </si>
  <si>
    <t>450 gr</t>
  </si>
  <si>
    <t>900 ml</t>
  </si>
  <si>
    <t>85 gr</t>
  </si>
  <si>
    <t>120 gr</t>
  </si>
  <si>
    <t>155 gr</t>
  </si>
  <si>
    <t>90 gr</t>
  </si>
  <si>
    <t>100 gr</t>
  </si>
  <si>
    <t>80 gr</t>
  </si>
  <si>
    <t>110 gr</t>
  </si>
  <si>
    <t>135 gr</t>
  </si>
  <si>
    <t>75 gr</t>
  </si>
  <si>
    <t>Indicatie gekocht in 2023</t>
  </si>
  <si>
    <t xml:space="preserve"> </t>
  </si>
  <si>
    <t>Totaal Food + Non-food</t>
  </si>
  <si>
    <t>Totaalprijs Non-food</t>
  </si>
  <si>
    <t>, de  xx november 2024</t>
  </si>
  <si>
    <t>Beter aanbod (gezonder, duurzamer, biologisch, etc)</t>
  </si>
  <si>
    <t>Invulinstructie voor inschrijvers: Invullen indien u een gezonder, duurzamer, biologisch aanbod heeft</t>
  </si>
  <si>
    <t>Assorti kaasstengels</t>
  </si>
  <si>
    <t>Nova pur-eco safepack</t>
  </si>
  <si>
    <t>4 Jaargetijden rauwkost</t>
  </si>
  <si>
    <t>Afvalzak 77x100 70 my Blauw 110 ltr</t>
  </si>
  <si>
    <t>Formulier D</t>
  </si>
  <si>
    <t>Bami goreng vegetarisch</t>
  </si>
  <si>
    <t>Falafel schijfjes</t>
  </si>
  <si>
    <t>Appelflap gesuikerd</t>
  </si>
  <si>
    <t>Mais carré</t>
  </si>
  <si>
    <t>Sweet chili saus</t>
  </si>
  <si>
    <t>Humus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</si>
</sst>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13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Univers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164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/>
    </xf>
    <xf numFmtId="164" fontId="6" fillId="0" borderId="1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0" fillId="2" borderId="3" xfId="0" applyFill="1" applyBorder="1"/>
    <xf numFmtId="0" fontId="0" fillId="2" borderId="12" xfId="0" applyFill="1" applyBorder="1" applyAlignment="1">
      <alignment horizontal="center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left" wrapText="1"/>
    </xf>
    <xf numFmtId="37" fontId="10" fillId="3" borderId="3" xfId="0" applyNumberFormat="1" applyFont="1" applyFill="1" applyBorder="1" applyAlignment="1">
      <alignment horizontal="center" vertical="center" wrapText="1"/>
    </xf>
    <xf numFmtId="44" fontId="10" fillId="3" borderId="3" xfId="0" applyNumberFormat="1" applyFont="1" applyFill="1" applyBorder="1" applyAlignment="1">
      <alignment vertical="center"/>
    </xf>
    <xf numFmtId="44" fontId="10" fillId="3" borderId="12" xfId="0" applyNumberFormat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44" fontId="10" fillId="3" borderId="10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37" fontId="10" fillId="3" borderId="10" xfId="0" applyNumberFormat="1" applyFont="1" applyFill="1" applyBorder="1" applyAlignment="1">
      <alignment horizontal="right" vertical="center" wrapText="1"/>
    </xf>
    <xf numFmtId="44" fontId="3" fillId="2" borderId="1" xfId="0" applyNumberFormat="1" applyFont="1" applyFill="1" applyBorder="1"/>
    <xf numFmtId="0" fontId="10" fillId="3" borderId="7" xfId="0" applyFont="1" applyFill="1" applyBorder="1" applyAlignment="1">
      <alignment horizontal="left" vertical="center"/>
    </xf>
    <xf numFmtId="37" fontId="10" fillId="3" borderId="0" xfId="0" applyNumberFormat="1" applyFont="1" applyFill="1" applyAlignment="1">
      <alignment horizontal="right" vertical="center" wrapText="1"/>
    </xf>
    <xf numFmtId="44" fontId="10" fillId="3" borderId="8" xfId="0" applyNumberFormat="1" applyFont="1" applyFill="1" applyBorder="1" applyAlignment="1">
      <alignment vertical="center"/>
    </xf>
    <xf numFmtId="0" fontId="0" fillId="0" borderId="1" xfId="0" applyBorder="1"/>
    <xf numFmtId="44" fontId="3" fillId="3" borderId="1" xfId="0" applyNumberFormat="1" applyFont="1" applyFill="1" applyBorder="1"/>
    <xf numFmtId="0" fontId="8" fillId="4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10" fillId="3" borderId="3" xfId="0" applyFont="1" applyFill="1" applyBorder="1" applyAlignment="1">
      <alignment horizontal="left" vertical="center"/>
    </xf>
    <xf numFmtId="1" fontId="0" fillId="0" borderId="14" xfId="0" applyNumberFormat="1" applyBorder="1"/>
    <xf numFmtId="1" fontId="0" fillId="0" borderId="15" xfId="0" applyNumberFormat="1" applyBorder="1"/>
    <xf numFmtId="1" fontId="0" fillId="0" borderId="16" xfId="0" applyNumberFormat="1" applyBorder="1"/>
    <xf numFmtId="1" fontId="11" fillId="0" borderId="14" xfId="0" applyNumberFormat="1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6" fillId="0" borderId="5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64" fontId="6" fillId="0" borderId="10" xfId="0" applyNumberFormat="1" applyFont="1" applyBorder="1" applyAlignment="1" applyProtection="1">
      <alignment horizontal="center"/>
      <protection locked="0"/>
    </xf>
    <xf numFmtId="0" fontId="7" fillId="2" borderId="3" xfId="0" applyFont="1" applyFill="1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3" fillId="0" borderId="0" xfId="0" applyFont="1"/>
    <xf numFmtId="0" fontId="10" fillId="3" borderId="10" xfId="0" applyFont="1" applyFill="1" applyBorder="1" applyAlignment="1">
      <alignment vertical="center"/>
    </xf>
    <xf numFmtId="44" fontId="3" fillId="5" borderId="1" xfId="0" applyNumberFormat="1" applyFont="1" applyFill="1" applyBorder="1"/>
    <xf numFmtId="0" fontId="5" fillId="5" borderId="3" xfId="0" applyFont="1" applyFill="1" applyBorder="1" applyAlignment="1">
      <alignment vertical="center"/>
    </xf>
    <xf numFmtId="44" fontId="3" fillId="5" borderId="0" xfId="0" applyNumberFormat="1" applyFont="1" applyFill="1"/>
    <xf numFmtId="44" fontId="0" fillId="5" borderId="0" xfId="0" applyNumberFormat="1" applyFill="1"/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165" fontId="6" fillId="2" borderId="3" xfId="0" applyNumberFormat="1" applyFont="1" applyFill="1" applyBorder="1" applyAlignment="1" applyProtection="1">
      <alignment horizontal="left" vertical="top"/>
      <protection locked="0"/>
    </xf>
    <xf numFmtId="165" fontId="6" fillId="2" borderId="12" xfId="0" applyNumberFormat="1" applyFont="1" applyFill="1" applyBorder="1" applyAlignment="1" applyProtection="1">
      <alignment horizontal="left" vertical="top"/>
      <protection locked="0"/>
    </xf>
    <xf numFmtId="44" fontId="3" fillId="5" borderId="17" xfId="0" applyNumberFormat="1" applyFont="1" applyFill="1" applyBorder="1"/>
    <xf numFmtId="0" fontId="0" fillId="0" borderId="17" xfId="0" applyBorder="1"/>
    <xf numFmtId="1" fontId="0" fillId="0" borderId="18" xfId="0" applyNumberFormat="1" applyBorder="1"/>
    <xf numFmtId="44" fontId="0" fillId="5" borderId="1" xfId="0" applyNumberFormat="1" applyFill="1" applyBorder="1"/>
    <xf numFmtId="1" fontId="0" fillId="0" borderId="1" xfId="0" applyNumberFormat="1" applyBorder="1"/>
    <xf numFmtId="0" fontId="0" fillId="0" borderId="19" xfId="0" applyBorder="1" applyAlignment="1">
      <alignment horizontal="center"/>
    </xf>
    <xf numFmtId="44" fontId="3" fillId="5" borderId="19" xfId="0" applyNumberFormat="1" applyFont="1" applyFill="1" applyBorder="1"/>
    <xf numFmtId="44" fontId="0" fillId="0" borderId="1" xfId="0" applyNumberFormat="1" applyBorder="1"/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/>
    <xf numFmtId="0" fontId="3" fillId="0" borderId="1" xfId="0" applyFont="1" applyBorder="1"/>
    <xf numFmtId="44" fontId="10" fillId="3" borderId="11" xfId="0" applyNumberFormat="1" applyFont="1" applyFill="1" applyBorder="1" applyAlignment="1">
      <alignment vertical="center"/>
    </xf>
    <xf numFmtId="0" fontId="3" fillId="0" borderId="1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1" fontId="3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Q116"/>
  <sheetViews>
    <sheetView tabSelected="1" topLeftCell="A68" zoomScaleNormal="100" workbookViewId="0">
      <selection activeCell="B66" sqref="B66"/>
    </sheetView>
  </sheetViews>
  <sheetFormatPr defaultRowHeight="13.2"/>
  <cols>
    <col min="1" max="1" width="5.33203125" style="18" customWidth="1"/>
    <col min="2" max="2" width="38.6640625" customWidth="1"/>
    <col min="3" max="3" width="13" style="18" customWidth="1"/>
    <col min="4" max="4" width="9.33203125" style="18" customWidth="1"/>
    <col min="5" max="5" width="10.77734375" style="18" customWidth="1"/>
    <col min="6" max="6" width="10" style="18" customWidth="1"/>
    <col min="7" max="7" width="15" style="18" customWidth="1"/>
    <col min="8" max="8" width="15" bestFit="1" customWidth="1"/>
    <col min="9" max="9" width="13.109375" bestFit="1" customWidth="1"/>
    <col min="10" max="10" width="23.33203125" bestFit="1" customWidth="1"/>
    <col min="11" max="11" width="12.109375" customWidth="1"/>
    <col min="12" max="12" width="10.44140625" customWidth="1"/>
    <col min="13" max="13" width="12" customWidth="1"/>
    <col min="14" max="15" width="12.5546875" customWidth="1"/>
    <col min="16" max="16" width="14.33203125" customWidth="1"/>
    <col min="17" max="17" width="13.109375" customWidth="1"/>
  </cols>
  <sheetData>
    <row r="1" spans="1:17" ht="27" customHeight="1">
      <c r="A1" s="3" t="s">
        <v>185</v>
      </c>
      <c r="C1" s="49" t="s">
        <v>0</v>
      </c>
      <c r="D1" s="49"/>
      <c r="E1" s="49"/>
      <c r="F1" s="49"/>
      <c r="G1" s="42" t="s">
        <v>17</v>
      </c>
      <c r="H1" s="43">
        <v>45560</v>
      </c>
    </row>
    <row r="2" spans="1:17" ht="26.25" customHeight="1">
      <c r="A2" s="3" t="s">
        <v>15</v>
      </c>
      <c r="C2" s="50"/>
      <c r="D2" s="50"/>
      <c r="E2" s="50"/>
      <c r="F2" s="50"/>
    </row>
    <row r="3" spans="1:17" ht="24" customHeight="1" thickBot="1">
      <c r="A3" s="5" t="s">
        <v>16</v>
      </c>
      <c r="C3" s="50"/>
      <c r="D3" s="50"/>
      <c r="E3" s="50"/>
      <c r="F3" s="50"/>
      <c r="K3" s="63" t="s">
        <v>175</v>
      </c>
    </row>
    <row r="4" spans="1:17" ht="31.5" customHeight="1" thickBot="1">
      <c r="A4" s="72" t="s">
        <v>1</v>
      </c>
      <c r="B4" s="73"/>
      <c r="C4" s="73"/>
      <c r="D4" s="73"/>
      <c r="E4" s="73"/>
      <c r="F4" s="73"/>
      <c r="G4" s="73"/>
      <c r="H4" s="73"/>
      <c r="I4" s="74"/>
    </row>
    <row r="5" spans="1:17" ht="24" customHeight="1" thickBot="1">
      <c r="A5" s="5"/>
      <c r="C5" s="50"/>
      <c r="D5" s="50"/>
      <c r="E5" s="50"/>
      <c r="F5" s="50"/>
    </row>
    <row r="6" spans="1:17" ht="24" customHeight="1" thickBot="1">
      <c r="A6" s="41" t="s">
        <v>2</v>
      </c>
      <c r="B6" s="20"/>
      <c r="C6" s="51"/>
      <c r="D6" s="51"/>
      <c r="E6" s="51"/>
      <c r="F6" s="51"/>
      <c r="G6" s="21"/>
      <c r="I6" s="5"/>
      <c r="J6" s="66" t="s">
        <v>180</v>
      </c>
      <c r="K6" s="65"/>
      <c r="L6" s="65"/>
      <c r="M6" s="65"/>
      <c r="N6" s="65"/>
      <c r="O6" s="65"/>
      <c r="P6" s="65"/>
      <c r="Q6" s="65"/>
    </row>
    <row r="7" spans="1:17" ht="24" customHeight="1">
      <c r="B7" s="1"/>
    </row>
    <row r="8" spans="1:17" s="4" customFormat="1" ht="25.5" customHeight="1">
      <c r="A8" s="28"/>
      <c r="B8" s="29" t="s">
        <v>18</v>
      </c>
      <c r="C8" s="28"/>
      <c r="D8" s="28"/>
      <c r="E8" s="28"/>
      <c r="F8" s="28"/>
      <c r="G8" s="28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s="2" customFormat="1" ht="42" thickBot="1">
      <c r="A9" s="22" t="s">
        <v>3</v>
      </c>
      <c r="B9" s="23" t="s">
        <v>4</v>
      </c>
      <c r="C9" s="22" t="s">
        <v>102</v>
      </c>
      <c r="D9" s="22" t="s">
        <v>103</v>
      </c>
      <c r="E9" s="22" t="s">
        <v>104</v>
      </c>
      <c r="F9" s="22" t="s">
        <v>105</v>
      </c>
      <c r="G9" s="24" t="s">
        <v>174</v>
      </c>
      <c r="H9" s="23" t="s">
        <v>5</v>
      </c>
      <c r="I9" s="23" t="s">
        <v>6</v>
      </c>
      <c r="J9" s="22" t="s">
        <v>179</v>
      </c>
      <c r="K9" s="22" t="s">
        <v>102</v>
      </c>
      <c r="L9" s="22" t="s">
        <v>103</v>
      </c>
      <c r="M9" s="22" t="s">
        <v>104</v>
      </c>
      <c r="N9" s="22" t="s">
        <v>105</v>
      </c>
      <c r="O9" s="24" t="s">
        <v>174</v>
      </c>
      <c r="P9" s="23" t="s">
        <v>5</v>
      </c>
      <c r="Q9" s="23" t="s">
        <v>6</v>
      </c>
    </row>
    <row r="10" spans="1:17">
      <c r="A10" s="85">
        <v>1</v>
      </c>
      <c r="B10" s="38" t="s">
        <v>113</v>
      </c>
      <c r="C10" s="32" t="s">
        <v>114</v>
      </c>
      <c r="D10" s="32">
        <v>24</v>
      </c>
      <c r="E10" s="32" t="s">
        <v>119</v>
      </c>
      <c r="F10" s="32" t="s">
        <v>128</v>
      </c>
      <c r="G10" s="84">
        <v>14</v>
      </c>
      <c r="H10" s="34">
        <v>1</v>
      </c>
      <c r="I10" s="89">
        <f>H10*G10</f>
        <v>14</v>
      </c>
      <c r="J10" s="65"/>
      <c r="K10" s="59"/>
      <c r="L10" s="52"/>
      <c r="M10" s="59"/>
      <c r="N10" s="59"/>
      <c r="O10" s="47">
        <v>14</v>
      </c>
      <c r="P10" s="86">
        <v>1</v>
      </c>
      <c r="Q10" s="87">
        <f>O10*P10</f>
        <v>14</v>
      </c>
    </row>
    <row r="11" spans="1:17">
      <c r="A11" s="85">
        <v>2</v>
      </c>
      <c r="B11" s="38" t="s">
        <v>19</v>
      </c>
      <c r="C11" s="32" t="s">
        <v>115</v>
      </c>
      <c r="D11" s="32">
        <v>6</v>
      </c>
      <c r="E11" s="32" t="s">
        <v>119</v>
      </c>
      <c r="F11" s="32" t="s">
        <v>129</v>
      </c>
      <c r="G11" s="84">
        <v>21</v>
      </c>
      <c r="H11" s="34">
        <v>1</v>
      </c>
      <c r="I11" s="89">
        <f>H11*G11</f>
        <v>21</v>
      </c>
      <c r="J11" s="65"/>
      <c r="K11" s="38"/>
      <c r="L11" s="38"/>
      <c r="M11" s="38"/>
      <c r="N11" s="38"/>
      <c r="O11" s="45">
        <v>21</v>
      </c>
      <c r="P11" s="86">
        <v>1</v>
      </c>
      <c r="Q11" s="87">
        <f t="shared" ref="Q11:Q74" si="0">O11*P11</f>
        <v>21</v>
      </c>
    </row>
    <row r="12" spans="1:17">
      <c r="A12" s="85">
        <v>3</v>
      </c>
      <c r="B12" s="38" t="s">
        <v>20</v>
      </c>
      <c r="C12" s="32" t="s">
        <v>115</v>
      </c>
      <c r="D12" s="32">
        <v>6</v>
      </c>
      <c r="E12" s="32" t="s">
        <v>119</v>
      </c>
      <c r="F12" s="32" t="s">
        <v>129</v>
      </c>
      <c r="G12" s="84">
        <v>26</v>
      </c>
      <c r="H12" s="34">
        <v>1</v>
      </c>
      <c r="I12" s="89">
        <f>H12*G12</f>
        <v>26</v>
      </c>
      <c r="J12" s="65"/>
      <c r="K12" s="38"/>
      <c r="L12" s="38"/>
      <c r="M12" s="38"/>
      <c r="N12" s="38"/>
      <c r="O12" s="45">
        <v>26</v>
      </c>
      <c r="P12" s="86">
        <v>1</v>
      </c>
      <c r="Q12" s="87">
        <f t="shared" si="0"/>
        <v>26</v>
      </c>
    </row>
    <row r="13" spans="1:17">
      <c r="A13" s="85">
        <v>4</v>
      </c>
      <c r="B13" s="38" t="s">
        <v>21</v>
      </c>
      <c r="C13" s="32" t="s">
        <v>115</v>
      </c>
      <c r="D13" s="32">
        <v>6</v>
      </c>
      <c r="E13" s="32" t="s">
        <v>119</v>
      </c>
      <c r="F13" s="32" t="s">
        <v>129</v>
      </c>
      <c r="G13" s="84">
        <v>14</v>
      </c>
      <c r="H13" s="34">
        <v>1</v>
      </c>
      <c r="I13" s="89">
        <f>H13*G13</f>
        <v>14</v>
      </c>
      <c r="J13" s="65"/>
      <c r="K13" s="38"/>
      <c r="L13" s="38"/>
      <c r="M13" s="38"/>
      <c r="N13" s="38"/>
      <c r="O13" s="45">
        <v>14</v>
      </c>
      <c r="P13" s="86">
        <v>1</v>
      </c>
      <c r="Q13" s="87">
        <f t="shared" si="0"/>
        <v>14</v>
      </c>
    </row>
    <row r="14" spans="1:17" s="63" customFormat="1" ht="14.4">
      <c r="A14" s="92">
        <v>5</v>
      </c>
      <c r="B14" s="90" t="s">
        <v>22</v>
      </c>
      <c r="C14" s="88" t="s">
        <v>115</v>
      </c>
      <c r="D14" s="93">
        <v>6</v>
      </c>
      <c r="E14" s="88" t="s">
        <v>119</v>
      </c>
      <c r="F14" s="88" t="s">
        <v>129</v>
      </c>
      <c r="G14" s="96">
        <v>15</v>
      </c>
      <c r="H14" s="34">
        <v>1</v>
      </c>
      <c r="I14" s="89">
        <f t="shared" ref="I14:I83" si="1">H14*G14</f>
        <v>15</v>
      </c>
      <c r="J14" s="65"/>
      <c r="K14" s="90"/>
      <c r="L14" s="90"/>
      <c r="M14" s="90"/>
      <c r="N14" s="90"/>
      <c r="O14" s="48">
        <v>15</v>
      </c>
      <c r="P14" s="86">
        <v>1</v>
      </c>
      <c r="Q14" s="89">
        <f t="shared" si="0"/>
        <v>15</v>
      </c>
    </row>
    <row r="15" spans="1:17">
      <c r="A15" s="85">
        <v>6</v>
      </c>
      <c r="B15" s="38" t="s">
        <v>23</v>
      </c>
      <c r="C15" s="32" t="s">
        <v>107</v>
      </c>
      <c r="D15" s="32">
        <v>6</v>
      </c>
      <c r="E15" s="32" t="s">
        <v>119</v>
      </c>
      <c r="F15" s="32" t="s">
        <v>130</v>
      </c>
      <c r="G15" s="84">
        <v>24</v>
      </c>
      <c r="H15" s="34">
        <v>1</v>
      </c>
      <c r="I15" s="89">
        <f t="shared" si="1"/>
        <v>24</v>
      </c>
      <c r="J15" s="65"/>
      <c r="K15" s="38"/>
      <c r="L15" s="38"/>
      <c r="M15" s="38"/>
      <c r="N15" s="38"/>
      <c r="O15" s="45">
        <v>24</v>
      </c>
      <c r="P15" s="86">
        <v>1</v>
      </c>
      <c r="Q15" s="87">
        <f t="shared" si="0"/>
        <v>24</v>
      </c>
    </row>
    <row r="16" spans="1:17">
      <c r="A16" s="85">
        <v>7</v>
      </c>
      <c r="B16" s="38" t="s">
        <v>24</v>
      </c>
      <c r="C16" s="32" t="s">
        <v>107</v>
      </c>
      <c r="D16" s="32">
        <v>6</v>
      </c>
      <c r="E16" s="32" t="s">
        <v>119</v>
      </c>
      <c r="F16" s="32" t="s">
        <v>130</v>
      </c>
      <c r="G16" s="84">
        <v>37</v>
      </c>
      <c r="H16" s="34">
        <v>1</v>
      </c>
      <c r="I16" s="89">
        <f t="shared" si="1"/>
        <v>37</v>
      </c>
      <c r="J16" s="65"/>
      <c r="K16" s="38"/>
      <c r="L16" s="38"/>
      <c r="M16" s="38"/>
      <c r="N16" s="38"/>
      <c r="O16" s="45">
        <v>37</v>
      </c>
      <c r="P16" s="86">
        <v>1</v>
      </c>
      <c r="Q16" s="87">
        <f t="shared" si="0"/>
        <v>37</v>
      </c>
    </row>
    <row r="17" spans="1:17">
      <c r="A17" s="85">
        <v>8</v>
      </c>
      <c r="B17" s="38" t="s">
        <v>25</v>
      </c>
      <c r="C17" s="32" t="s">
        <v>116</v>
      </c>
      <c r="D17" s="32">
        <v>1</v>
      </c>
      <c r="E17" s="32" t="s">
        <v>109</v>
      </c>
      <c r="F17" s="32" t="s">
        <v>131</v>
      </c>
      <c r="G17" s="84">
        <v>11</v>
      </c>
      <c r="H17" s="34">
        <v>1</v>
      </c>
      <c r="I17" s="89">
        <f t="shared" si="1"/>
        <v>11</v>
      </c>
      <c r="J17" s="65"/>
      <c r="K17" s="38"/>
      <c r="L17" s="38"/>
      <c r="M17" s="38"/>
      <c r="N17" s="38"/>
      <c r="O17" s="45">
        <v>11</v>
      </c>
      <c r="P17" s="86">
        <v>1</v>
      </c>
      <c r="Q17" s="87">
        <f t="shared" si="0"/>
        <v>11</v>
      </c>
    </row>
    <row r="18" spans="1:17">
      <c r="A18" s="85">
        <v>9</v>
      </c>
      <c r="B18" s="38" t="s">
        <v>26</v>
      </c>
      <c r="C18" s="32" t="s">
        <v>117</v>
      </c>
      <c r="D18" s="32">
        <v>1</v>
      </c>
      <c r="E18" s="32" t="s">
        <v>109</v>
      </c>
      <c r="F18" s="32" t="s">
        <v>132</v>
      </c>
      <c r="G18" s="84">
        <v>18</v>
      </c>
      <c r="H18" s="34">
        <v>1</v>
      </c>
      <c r="I18" s="89">
        <f t="shared" si="1"/>
        <v>18</v>
      </c>
      <c r="J18" s="65"/>
      <c r="K18" s="38"/>
      <c r="L18" s="38"/>
      <c r="M18" s="38"/>
      <c r="N18" s="38"/>
      <c r="O18" s="45">
        <v>18</v>
      </c>
      <c r="P18" s="86">
        <v>1</v>
      </c>
      <c r="Q18" s="87">
        <f t="shared" si="0"/>
        <v>18</v>
      </c>
    </row>
    <row r="19" spans="1:17">
      <c r="A19" s="85">
        <v>10</v>
      </c>
      <c r="B19" s="38" t="s">
        <v>27</v>
      </c>
      <c r="C19" s="32" t="s">
        <v>116</v>
      </c>
      <c r="D19" s="32">
        <v>1</v>
      </c>
      <c r="E19" s="32" t="s">
        <v>109</v>
      </c>
      <c r="F19" s="32" t="s">
        <v>133</v>
      </c>
      <c r="G19" s="84">
        <v>26</v>
      </c>
      <c r="H19" s="34">
        <v>1</v>
      </c>
      <c r="I19" s="89">
        <f t="shared" si="1"/>
        <v>26</v>
      </c>
      <c r="J19" s="65"/>
      <c r="K19" s="38"/>
      <c r="L19" s="38"/>
      <c r="M19" s="38"/>
      <c r="N19" s="38"/>
      <c r="O19" s="45">
        <v>26</v>
      </c>
      <c r="P19" s="86">
        <v>1</v>
      </c>
      <c r="Q19" s="87">
        <f t="shared" si="0"/>
        <v>26</v>
      </c>
    </row>
    <row r="20" spans="1:17">
      <c r="A20" s="85">
        <v>11</v>
      </c>
      <c r="B20" s="38" t="s">
        <v>28</v>
      </c>
      <c r="C20" s="32" t="s">
        <v>116</v>
      </c>
      <c r="D20" s="32">
        <v>1</v>
      </c>
      <c r="E20" s="32" t="s">
        <v>109</v>
      </c>
      <c r="F20" s="32" t="s">
        <v>134</v>
      </c>
      <c r="G20" s="84">
        <v>128</v>
      </c>
      <c r="H20" s="34">
        <v>1</v>
      </c>
      <c r="I20" s="89">
        <f t="shared" si="1"/>
        <v>128</v>
      </c>
      <c r="J20" s="65"/>
      <c r="K20" s="38"/>
      <c r="L20" s="38"/>
      <c r="M20" s="38"/>
      <c r="N20" s="38"/>
      <c r="O20" s="45">
        <v>128</v>
      </c>
      <c r="P20" s="86">
        <v>1</v>
      </c>
      <c r="Q20" s="87">
        <f t="shared" si="0"/>
        <v>128</v>
      </c>
    </row>
    <row r="21" spans="1:17">
      <c r="A21" s="85">
        <v>12</v>
      </c>
      <c r="B21" s="38" t="s">
        <v>29</v>
      </c>
      <c r="C21" s="32" t="s">
        <v>118</v>
      </c>
      <c r="D21" s="32">
        <v>1</v>
      </c>
      <c r="E21" s="32" t="s">
        <v>109</v>
      </c>
      <c r="F21" s="32" t="s">
        <v>135</v>
      </c>
      <c r="G21" s="84">
        <v>69</v>
      </c>
      <c r="H21" s="34">
        <v>1</v>
      </c>
      <c r="I21" s="89">
        <f t="shared" si="1"/>
        <v>69</v>
      </c>
      <c r="J21" s="65"/>
      <c r="K21" s="38"/>
      <c r="L21" s="38"/>
      <c r="M21" s="38"/>
      <c r="N21" s="38"/>
      <c r="O21" s="45">
        <v>69</v>
      </c>
      <c r="P21" s="86">
        <v>1</v>
      </c>
      <c r="Q21" s="87">
        <f t="shared" si="0"/>
        <v>69</v>
      </c>
    </row>
    <row r="22" spans="1:17">
      <c r="A22" s="85">
        <v>13</v>
      </c>
      <c r="B22" s="38" t="s">
        <v>30</v>
      </c>
      <c r="C22" s="32" t="s">
        <v>119</v>
      </c>
      <c r="D22" s="32">
        <v>1</v>
      </c>
      <c r="E22" s="32" t="s">
        <v>119</v>
      </c>
      <c r="F22" s="32" t="s">
        <v>136</v>
      </c>
      <c r="G22" s="84">
        <v>28</v>
      </c>
      <c r="H22" s="34">
        <v>1</v>
      </c>
      <c r="I22" s="89">
        <f t="shared" si="1"/>
        <v>28</v>
      </c>
      <c r="J22" s="65"/>
      <c r="K22" s="38"/>
      <c r="L22" s="38"/>
      <c r="M22" s="38"/>
      <c r="N22" s="38"/>
      <c r="O22" s="45">
        <v>28</v>
      </c>
      <c r="P22" s="86">
        <v>1</v>
      </c>
      <c r="Q22" s="87">
        <f t="shared" si="0"/>
        <v>28</v>
      </c>
    </row>
    <row r="23" spans="1:17">
      <c r="A23" s="85">
        <v>14</v>
      </c>
      <c r="B23" s="38" t="s">
        <v>31</v>
      </c>
      <c r="C23" s="32" t="s">
        <v>118</v>
      </c>
      <c r="D23" s="32">
        <v>1</v>
      </c>
      <c r="E23" s="32" t="s">
        <v>109</v>
      </c>
      <c r="F23" s="32" t="s">
        <v>137</v>
      </c>
      <c r="G23" s="84">
        <v>13</v>
      </c>
      <c r="H23" s="34">
        <v>1</v>
      </c>
      <c r="I23" s="89">
        <f t="shared" si="1"/>
        <v>13</v>
      </c>
      <c r="J23" s="65"/>
      <c r="K23" s="38"/>
      <c r="L23" s="38"/>
      <c r="M23" s="38"/>
      <c r="N23" s="38"/>
      <c r="O23" s="45">
        <v>13</v>
      </c>
      <c r="P23" s="86">
        <v>1</v>
      </c>
      <c r="Q23" s="87">
        <f t="shared" si="0"/>
        <v>13</v>
      </c>
    </row>
    <row r="24" spans="1:17">
      <c r="A24" s="85">
        <v>15</v>
      </c>
      <c r="B24" s="38" t="s">
        <v>32</v>
      </c>
      <c r="C24" s="32" t="s">
        <v>118</v>
      </c>
      <c r="D24" s="32">
        <v>1</v>
      </c>
      <c r="E24" s="32" t="s">
        <v>109</v>
      </c>
      <c r="F24" s="32" t="s">
        <v>138</v>
      </c>
      <c r="G24" s="84">
        <v>12</v>
      </c>
      <c r="H24" s="34">
        <v>1</v>
      </c>
      <c r="I24" s="89">
        <f t="shared" si="1"/>
        <v>12</v>
      </c>
      <c r="J24" s="65"/>
      <c r="K24" s="38"/>
      <c r="L24" s="38"/>
      <c r="M24" s="38"/>
      <c r="N24" s="38"/>
      <c r="O24" s="45">
        <v>12</v>
      </c>
      <c r="P24" s="86">
        <v>1</v>
      </c>
      <c r="Q24" s="87">
        <f t="shared" si="0"/>
        <v>12</v>
      </c>
    </row>
    <row r="25" spans="1:17">
      <c r="A25" s="85">
        <v>16</v>
      </c>
      <c r="B25" s="38" t="s">
        <v>33</v>
      </c>
      <c r="C25" s="32" t="s">
        <v>118</v>
      </c>
      <c r="D25" s="32">
        <v>1</v>
      </c>
      <c r="E25" s="32" t="s">
        <v>109</v>
      </c>
      <c r="F25" s="32" t="s">
        <v>139</v>
      </c>
      <c r="G25" s="84">
        <v>13</v>
      </c>
      <c r="H25" s="34">
        <v>1</v>
      </c>
      <c r="I25" s="89">
        <f t="shared" si="1"/>
        <v>13</v>
      </c>
      <c r="J25" s="65"/>
      <c r="K25" s="38"/>
      <c r="L25" s="38"/>
      <c r="M25" s="38"/>
      <c r="N25" s="38"/>
      <c r="O25" s="45">
        <v>13</v>
      </c>
      <c r="P25" s="86">
        <v>1</v>
      </c>
      <c r="Q25" s="87">
        <f t="shared" si="0"/>
        <v>13</v>
      </c>
    </row>
    <row r="26" spans="1:17">
      <c r="A26" s="85">
        <v>17</v>
      </c>
      <c r="B26" s="38" t="s">
        <v>34</v>
      </c>
      <c r="C26" s="32" t="s">
        <v>118</v>
      </c>
      <c r="D26" s="32">
        <v>1</v>
      </c>
      <c r="E26" s="32" t="s">
        <v>109</v>
      </c>
      <c r="F26" s="32" t="s">
        <v>140</v>
      </c>
      <c r="G26" s="84">
        <v>10</v>
      </c>
      <c r="H26" s="34">
        <v>1</v>
      </c>
      <c r="I26" s="89">
        <f t="shared" si="1"/>
        <v>10</v>
      </c>
      <c r="J26" s="65"/>
      <c r="K26" s="38"/>
      <c r="L26" s="38"/>
      <c r="M26" s="38"/>
      <c r="N26" s="38"/>
      <c r="O26" s="45">
        <v>10</v>
      </c>
      <c r="P26" s="86">
        <v>1</v>
      </c>
      <c r="Q26" s="87">
        <f t="shared" si="0"/>
        <v>10</v>
      </c>
    </row>
    <row r="27" spans="1:17" ht="15.6">
      <c r="A27" s="85">
        <v>18</v>
      </c>
      <c r="B27" s="38" t="s">
        <v>35</v>
      </c>
      <c r="C27" s="32" t="s">
        <v>118</v>
      </c>
      <c r="D27" s="32">
        <v>1</v>
      </c>
      <c r="E27" s="32" t="s">
        <v>109</v>
      </c>
      <c r="F27" s="94" t="s">
        <v>139</v>
      </c>
      <c r="G27" s="84">
        <v>14</v>
      </c>
      <c r="H27" s="34">
        <v>1</v>
      </c>
      <c r="I27" s="89">
        <f t="shared" si="1"/>
        <v>14</v>
      </c>
      <c r="J27" s="65"/>
      <c r="K27" s="38"/>
      <c r="L27" s="38"/>
      <c r="M27" s="38"/>
      <c r="N27" s="38"/>
      <c r="O27" s="45">
        <v>14</v>
      </c>
      <c r="P27" s="86">
        <v>1</v>
      </c>
      <c r="Q27" s="87">
        <f t="shared" si="0"/>
        <v>14</v>
      </c>
    </row>
    <row r="28" spans="1:17">
      <c r="A28" s="85">
        <v>19</v>
      </c>
      <c r="B28" s="38" t="s">
        <v>36</v>
      </c>
      <c r="C28" s="32" t="s">
        <v>118</v>
      </c>
      <c r="D28" s="32">
        <v>1</v>
      </c>
      <c r="E28" s="32" t="s">
        <v>109</v>
      </c>
      <c r="F28" s="32" t="s">
        <v>141</v>
      </c>
      <c r="G28" s="84">
        <v>19</v>
      </c>
      <c r="H28" s="34">
        <v>1</v>
      </c>
      <c r="I28" s="89">
        <f t="shared" si="1"/>
        <v>19</v>
      </c>
      <c r="J28" s="65"/>
      <c r="K28" s="38"/>
      <c r="L28" s="38"/>
      <c r="M28" s="38"/>
      <c r="N28" s="38"/>
      <c r="O28" s="45">
        <v>19</v>
      </c>
      <c r="P28" s="86">
        <v>1</v>
      </c>
      <c r="Q28" s="87">
        <f t="shared" si="0"/>
        <v>19</v>
      </c>
    </row>
    <row r="29" spans="1:17">
      <c r="A29" s="85">
        <v>20</v>
      </c>
      <c r="B29" s="38" t="s">
        <v>181</v>
      </c>
      <c r="C29" s="32" t="s">
        <v>107</v>
      </c>
      <c r="D29" s="32">
        <v>1</v>
      </c>
      <c r="E29" s="32" t="s">
        <v>109</v>
      </c>
      <c r="F29" s="32" t="s">
        <v>142</v>
      </c>
      <c r="G29" s="84">
        <v>22</v>
      </c>
      <c r="H29" s="34">
        <v>1</v>
      </c>
      <c r="I29" s="89">
        <f t="shared" si="1"/>
        <v>22</v>
      </c>
      <c r="J29" s="65"/>
      <c r="K29" s="38"/>
      <c r="L29" s="38"/>
      <c r="M29" s="38"/>
      <c r="N29" s="38"/>
      <c r="O29" s="45">
        <v>22</v>
      </c>
      <c r="P29" s="86">
        <v>1</v>
      </c>
      <c r="Q29" s="87">
        <f t="shared" si="0"/>
        <v>22</v>
      </c>
    </row>
    <row r="30" spans="1:17">
      <c r="A30" s="85">
        <v>21</v>
      </c>
      <c r="B30" s="38" t="s">
        <v>37</v>
      </c>
      <c r="C30" s="32" t="s">
        <v>120</v>
      </c>
      <c r="D30" s="32">
        <v>1</v>
      </c>
      <c r="E30" s="32" t="s">
        <v>111</v>
      </c>
      <c r="F30" s="32" t="s">
        <v>143</v>
      </c>
      <c r="G30" s="84">
        <v>19</v>
      </c>
      <c r="H30" s="34">
        <v>1</v>
      </c>
      <c r="I30" s="89">
        <f t="shared" si="1"/>
        <v>19</v>
      </c>
      <c r="J30" s="65"/>
      <c r="K30" s="38"/>
      <c r="L30" s="38"/>
      <c r="M30" s="38"/>
      <c r="N30" s="38"/>
      <c r="O30" s="45">
        <v>19</v>
      </c>
      <c r="P30" s="86">
        <v>1</v>
      </c>
      <c r="Q30" s="87">
        <f t="shared" si="0"/>
        <v>19</v>
      </c>
    </row>
    <row r="31" spans="1:17">
      <c r="A31" s="85">
        <v>22</v>
      </c>
      <c r="B31" s="38" t="s">
        <v>38</v>
      </c>
      <c r="C31" s="32" t="s">
        <v>120</v>
      </c>
      <c r="D31" s="32">
        <v>1</v>
      </c>
      <c r="E31" s="32" t="s">
        <v>109</v>
      </c>
      <c r="F31" s="32" t="s">
        <v>144</v>
      </c>
      <c r="G31" s="84">
        <v>63</v>
      </c>
      <c r="H31" s="34">
        <v>1</v>
      </c>
      <c r="I31" s="89">
        <f t="shared" si="1"/>
        <v>63</v>
      </c>
      <c r="J31" s="65"/>
      <c r="K31" s="38"/>
      <c r="L31" s="38"/>
      <c r="M31" s="38"/>
      <c r="N31" s="38"/>
      <c r="O31" s="45">
        <v>63</v>
      </c>
      <c r="P31" s="86">
        <v>1</v>
      </c>
      <c r="Q31" s="87">
        <f t="shared" si="0"/>
        <v>63</v>
      </c>
    </row>
    <row r="32" spans="1:17">
      <c r="A32" s="85">
        <v>23</v>
      </c>
      <c r="B32" s="38" t="s">
        <v>39</v>
      </c>
      <c r="C32" s="32" t="s">
        <v>107</v>
      </c>
      <c r="D32" s="32">
        <v>200</v>
      </c>
      <c r="E32" s="32" t="s">
        <v>109</v>
      </c>
      <c r="F32" s="32" t="s">
        <v>145</v>
      </c>
      <c r="G32" s="84">
        <v>12</v>
      </c>
      <c r="H32" s="34">
        <v>1</v>
      </c>
      <c r="I32" s="89">
        <f t="shared" si="1"/>
        <v>12</v>
      </c>
      <c r="J32" s="65"/>
      <c r="K32" s="38"/>
      <c r="L32" s="38"/>
      <c r="M32" s="38"/>
      <c r="N32" s="38"/>
      <c r="O32" s="45">
        <v>12</v>
      </c>
      <c r="P32" s="86">
        <v>1</v>
      </c>
      <c r="Q32" s="87">
        <f t="shared" si="0"/>
        <v>12</v>
      </c>
    </row>
    <row r="33" spans="1:17">
      <c r="A33" s="85">
        <v>24</v>
      </c>
      <c r="B33" s="38" t="s">
        <v>40</v>
      </c>
      <c r="C33" s="32" t="s">
        <v>119</v>
      </c>
      <c r="D33" s="32">
        <v>1</v>
      </c>
      <c r="E33" s="32" t="s">
        <v>109</v>
      </c>
      <c r="F33" s="32" t="s">
        <v>146</v>
      </c>
      <c r="G33" s="84">
        <v>35</v>
      </c>
      <c r="H33" s="34">
        <v>1</v>
      </c>
      <c r="I33" s="89">
        <f t="shared" ref="I33" si="2">H33*G33</f>
        <v>35</v>
      </c>
      <c r="J33" s="65"/>
      <c r="K33" s="38"/>
      <c r="L33" s="38"/>
      <c r="M33" s="38"/>
      <c r="N33" s="38"/>
      <c r="O33" s="45">
        <v>35</v>
      </c>
      <c r="P33" s="86">
        <v>1</v>
      </c>
      <c r="Q33" s="87">
        <f t="shared" si="0"/>
        <v>35</v>
      </c>
    </row>
    <row r="34" spans="1:17">
      <c r="A34" s="85">
        <v>25</v>
      </c>
      <c r="B34" t="s">
        <v>190</v>
      </c>
      <c r="C34" s="32" t="s">
        <v>107</v>
      </c>
      <c r="D34" s="32">
        <v>100</v>
      </c>
      <c r="E34" s="32" t="s">
        <v>109</v>
      </c>
      <c r="F34" s="32" t="s">
        <v>147</v>
      </c>
      <c r="G34" s="84">
        <v>7</v>
      </c>
      <c r="H34" s="34">
        <v>1</v>
      </c>
      <c r="I34" s="89">
        <f t="shared" si="1"/>
        <v>7</v>
      </c>
      <c r="J34" s="65"/>
      <c r="K34" s="38"/>
      <c r="L34" s="38"/>
      <c r="M34" s="38"/>
      <c r="N34" s="38"/>
      <c r="O34" s="45">
        <v>7</v>
      </c>
      <c r="P34" s="86">
        <v>1</v>
      </c>
      <c r="Q34" s="87">
        <f t="shared" si="0"/>
        <v>7</v>
      </c>
    </row>
    <row r="35" spans="1:17">
      <c r="A35" s="85">
        <v>26</v>
      </c>
      <c r="B35" s="38" t="s">
        <v>41</v>
      </c>
      <c r="C35" s="32" t="s">
        <v>121</v>
      </c>
      <c r="D35" s="32">
        <v>1</v>
      </c>
      <c r="E35" s="32" t="s">
        <v>109</v>
      </c>
      <c r="F35" s="32" t="s">
        <v>148</v>
      </c>
      <c r="G35" s="84">
        <v>4</v>
      </c>
      <c r="H35" s="34">
        <v>1</v>
      </c>
      <c r="I35" s="89">
        <f t="shared" si="1"/>
        <v>4</v>
      </c>
      <c r="J35" s="65"/>
      <c r="K35" s="38"/>
      <c r="L35" s="38"/>
      <c r="M35" s="38"/>
      <c r="N35" s="38"/>
      <c r="O35" s="45">
        <v>4</v>
      </c>
      <c r="P35" s="86">
        <v>1</v>
      </c>
      <c r="Q35" s="87">
        <f t="shared" si="0"/>
        <v>4</v>
      </c>
    </row>
    <row r="36" spans="1:17">
      <c r="A36" s="85">
        <v>27</v>
      </c>
      <c r="B36" s="38" t="s">
        <v>42</v>
      </c>
      <c r="C36" s="32" t="s">
        <v>116</v>
      </c>
      <c r="D36" s="32">
        <v>6</v>
      </c>
      <c r="E36" s="32" t="s">
        <v>111</v>
      </c>
      <c r="F36" s="32" t="s">
        <v>133</v>
      </c>
      <c r="G36" s="84">
        <v>14</v>
      </c>
      <c r="H36" s="34">
        <v>1</v>
      </c>
      <c r="I36" s="89">
        <f t="shared" si="1"/>
        <v>14</v>
      </c>
      <c r="J36" s="65"/>
      <c r="K36" s="38"/>
      <c r="L36" s="38"/>
      <c r="M36" s="38"/>
      <c r="N36" s="38"/>
      <c r="O36" s="45">
        <v>14</v>
      </c>
      <c r="P36" s="86">
        <v>1</v>
      </c>
      <c r="Q36" s="87">
        <f t="shared" si="0"/>
        <v>14</v>
      </c>
    </row>
    <row r="37" spans="1:17">
      <c r="A37" s="85">
        <v>28</v>
      </c>
      <c r="B37" s="38" t="s">
        <v>43</v>
      </c>
      <c r="C37" s="32" t="s">
        <v>121</v>
      </c>
      <c r="D37" s="32">
        <v>1</v>
      </c>
      <c r="E37" s="32" t="s">
        <v>109</v>
      </c>
      <c r="F37" s="32" t="s">
        <v>149</v>
      </c>
      <c r="G37" s="84">
        <v>19</v>
      </c>
      <c r="H37" s="34">
        <v>1</v>
      </c>
      <c r="I37" s="89">
        <f t="shared" si="1"/>
        <v>19</v>
      </c>
      <c r="J37" s="65"/>
      <c r="K37" s="38"/>
      <c r="L37" s="38"/>
      <c r="M37" s="38"/>
      <c r="N37" s="38"/>
      <c r="O37" s="45">
        <v>19</v>
      </c>
      <c r="P37" s="86">
        <v>1</v>
      </c>
      <c r="Q37" s="87">
        <f t="shared" si="0"/>
        <v>19</v>
      </c>
    </row>
    <row r="38" spans="1:17">
      <c r="A38" s="85">
        <v>29</v>
      </c>
      <c r="B38" s="38" t="s">
        <v>44</v>
      </c>
      <c r="C38" s="32" t="s">
        <v>119</v>
      </c>
      <c r="D38" s="32">
        <v>1</v>
      </c>
      <c r="E38" s="32" t="s">
        <v>119</v>
      </c>
      <c r="F38" s="32" t="s">
        <v>136</v>
      </c>
      <c r="G38" s="84">
        <v>16</v>
      </c>
      <c r="H38" s="34">
        <v>1</v>
      </c>
      <c r="I38" s="89">
        <f t="shared" si="1"/>
        <v>16</v>
      </c>
      <c r="J38" s="65"/>
      <c r="K38" s="38"/>
      <c r="L38" s="38"/>
      <c r="M38" s="38"/>
      <c r="N38" s="38"/>
      <c r="O38" s="45">
        <v>16</v>
      </c>
      <c r="P38" s="86">
        <v>1</v>
      </c>
      <c r="Q38" s="87">
        <f t="shared" si="0"/>
        <v>16</v>
      </c>
    </row>
    <row r="39" spans="1:17">
      <c r="A39" s="85">
        <v>30</v>
      </c>
      <c r="B39" s="38" t="s">
        <v>45</v>
      </c>
      <c r="C39" s="32" t="s">
        <v>107</v>
      </c>
      <c r="D39" s="32">
        <v>150</v>
      </c>
      <c r="E39" s="32" t="s">
        <v>111</v>
      </c>
      <c r="F39" s="32" t="s">
        <v>150</v>
      </c>
      <c r="G39" s="84">
        <v>14</v>
      </c>
      <c r="H39" s="34">
        <v>1</v>
      </c>
      <c r="I39" s="89">
        <f t="shared" si="1"/>
        <v>14</v>
      </c>
      <c r="J39" s="65"/>
      <c r="K39" s="38"/>
      <c r="L39" s="38"/>
      <c r="M39" s="38"/>
      <c r="N39" s="38"/>
      <c r="O39" s="45">
        <v>14</v>
      </c>
      <c r="P39" s="86">
        <v>1</v>
      </c>
      <c r="Q39" s="87">
        <f t="shared" si="0"/>
        <v>14</v>
      </c>
    </row>
    <row r="40" spans="1:17">
      <c r="A40" s="85">
        <v>31</v>
      </c>
      <c r="B40" s="38" t="s">
        <v>47</v>
      </c>
      <c r="C40" s="32" t="s">
        <v>122</v>
      </c>
      <c r="D40" s="32">
        <v>1</v>
      </c>
      <c r="E40" s="32" t="s">
        <v>109</v>
      </c>
      <c r="F40" s="32" t="s">
        <v>144</v>
      </c>
      <c r="G40" s="84">
        <v>216</v>
      </c>
      <c r="H40" s="34">
        <v>1</v>
      </c>
      <c r="I40" s="89">
        <f>H40*G40</f>
        <v>216</v>
      </c>
      <c r="J40" s="68"/>
      <c r="O40" s="45">
        <v>216</v>
      </c>
      <c r="P40" s="67">
        <v>1</v>
      </c>
      <c r="Q40" s="87">
        <f t="shared" si="0"/>
        <v>216</v>
      </c>
    </row>
    <row r="41" spans="1:17">
      <c r="A41" s="85">
        <v>32</v>
      </c>
      <c r="B41" s="38" t="s">
        <v>48</v>
      </c>
      <c r="C41" s="32" t="s">
        <v>120</v>
      </c>
      <c r="D41" s="32">
        <v>1</v>
      </c>
      <c r="E41" s="32" t="s">
        <v>109</v>
      </c>
      <c r="F41" s="32" t="s">
        <v>152</v>
      </c>
      <c r="G41" s="84">
        <v>56</v>
      </c>
      <c r="H41" s="34">
        <v>1</v>
      </c>
      <c r="I41" s="89">
        <f t="shared" si="1"/>
        <v>56</v>
      </c>
      <c r="J41" s="65"/>
      <c r="K41" s="38"/>
      <c r="L41" s="38"/>
      <c r="M41" s="38"/>
      <c r="N41" s="38"/>
      <c r="O41" s="45">
        <v>56</v>
      </c>
      <c r="P41" s="86">
        <v>1</v>
      </c>
      <c r="Q41" s="87">
        <f t="shared" si="0"/>
        <v>56</v>
      </c>
    </row>
    <row r="42" spans="1:17">
      <c r="A42" s="85">
        <v>33</v>
      </c>
      <c r="B42" s="38" t="s">
        <v>49</v>
      </c>
      <c r="C42" s="32" t="s">
        <v>123</v>
      </c>
      <c r="D42" s="32">
        <v>1</v>
      </c>
      <c r="E42" s="32" t="s">
        <v>109</v>
      </c>
      <c r="F42" s="32" t="s">
        <v>144</v>
      </c>
      <c r="G42" s="84">
        <v>38</v>
      </c>
      <c r="H42" s="34">
        <v>1</v>
      </c>
      <c r="I42" s="89">
        <f t="shared" si="1"/>
        <v>38</v>
      </c>
      <c r="J42" s="65"/>
      <c r="K42" s="38"/>
      <c r="L42" s="38"/>
      <c r="M42" s="38"/>
      <c r="N42" s="38"/>
      <c r="O42" s="45">
        <v>38</v>
      </c>
      <c r="P42" s="86">
        <v>1</v>
      </c>
      <c r="Q42" s="87">
        <f>O42*P42</f>
        <v>38</v>
      </c>
    </row>
    <row r="43" spans="1:17">
      <c r="A43" s="85">
        <v>34</v>
      </c>
      <c r="B43" s="38" t="s">
        <v>50</v>
      </c>
      <c r="C43" s="32" t="s">
        <v>123</v>
      </c>
      <c r="D43" s="32">
        <v>1</v>
      </c>
      <c r="E43" s="32" t="s">
        <v>109</v>
      </c>
      <c r="F43" s="32" t="s">
        <v>136</v>
      </c>
      <c r="G43" s="84">
        <v>38</v>
      </c>
      <c r="H43" s="34">
        <v>1</v>
      </c>
      <c r="I43" s="89">
        <f t="shared" si="1"/>
        <v>38</v>
      </c>
      <c r="J43" s="65"/>
      <c r="K43" s="38"/>
      <c r="L43" s="38"/>
      <c r="M43" s="38"/>
      <c r="N43" s="38"/>
      <c r="O43" s="45">
        <v>38</v>
      </c>
      <c r="P43" s="86">
        <v>1</v>
      </c>
      <c r="Q43" s="87">
        <f t="shared" si="0"/>
        <v>38</v>
      </c>
    </row>
    <row r="44" spans="1:17">
      <c r="A44" s="85">
        <v>35</v>
      </c>
      <c r="B44" s="38" t="s">
        <v>51</v>
      </c>
      <c r="C44" s="32" t="s">
        <v>106</v>
      </c>
      <c r="D44" s="32">
        <v>1</v>
      </c>
      <c r="E44" s="32" t="s">
        <v>109</v>
      </c>
      <c r="F44" s="32" t="s">
        <v>136</v>
      </c>
      <c r="G44" s="84">
        <v>42</v>
      </c>
      <c r="H44" s="34">
        <v>1</v>
      </c>
      <c r="I44" s="89">
        <f t="shared" si="1"/>
        <v>42</v>
      </c>
      <c r="J44" s="65"/>
      <c r="K44" s="38"/>
      <c r="L44" s="38"/>
      <c r="M44" s="38"/>
      <c r="N44" s="38"/>
      <c r="O44" s="45">
        <v>42</v>
      </c>
      <c r="P44" s="86">
        <v>1</v>
      </c>
      <c r="Q44" s="87">
        <f t="shared" si="0"/>
        <v>42</v>
      </c>
    </row>
    <row r="45" spans="1:17">
      <c r="A45" s="85">
        <v>36</v>
      </c>
      <c r="B45" s="38" t="s">
        <v>51</v>
      </c>
      <c r="C45" s="32" t="s">
        <v>107</v>
      </c>
      <c r="D45" s="32">
        <v>8</v>
      </c>
      <c r="E45" s="32" t="s">
        <v>126</v>
      </c>
      <c r="F45" s="32" t="s">
        <v>153</v>
      </c>
      <c r="G45" s="84">
        <v>46</v>
      </c>
      <c r="H45" s="34">
        <v>1</v>
      </c>
      <c r="I45" s="89">
        <f t="shared" si="1"/>
        <v>46</v>
      </c>
      <c r="J45" s="65"/>
      <c r="K45" s="38"/>
      <c r="L45" s="38"/>
      <c r="M45" s="38"/>
      <c r="N45" s="38"/>
      <c r="O45" s="45">
        <v>46</v>
      </c>
      <c r="P45" s="86">
        <v>1</v>
      </c>
      <c r="Q45" s="87">
        <f t="shared" si="0"/>
        <v>46</v>
      </c>
    </row>
    <row r="46" spans="1:17">
      <c r="A46" s="85">
        <v>37</v>
      </c>
      <c r="B46" s="38" t="s">
        <v>52</v>
      </c>
      <c r="C46" s="32" t="s">
        <v>107</v>
      </c>
      <c r="D46" s="32">
        <v>8</v>
      </c>
      <c r="E46" s="32" t="s">
        <v>126</v>
      </c>
      <c r="F46" s="32" t="s">
        <v>153</v>
      </c>
      <c r="G46" s="84">
        <v>35</v>
      </c>
      <c r="H46" s="34">
        <v>1</v>
      </c>
      <c r="I46" s="89">
        <f t="shared" si="1"/>
        <v>35</v>
      </c>
      <c r="J46" s="65"/>
      <c r="K46" s="38"/>
      <c r="L46" s="38"/>
      <c r="M46" s="38"/>
      <c r="N46" s="38"/>
      <c r="O46" s="45">
        <v>35</v>
      </c>
      <c r="P46" s="86">
        <v>1</v>
      </c>
      <c r="Q46" s="87">
        <f t="shared" si="0"/>
        <v>35</v>
      </c>
    </row>
    <row r="47" spans="1:17">
      <c r="A47" s="85">
        <v>38</v>
      </c>
      <c r="B47" s="38" t="s">
        <v>53</v>
      </c>
      <c r="C47" s="32" t="s">
        <v>122</v>
      </c>
      <c r="D47" s="32">
        <v>1</v>
      </c>
      <c r="E47" s="32" t="s">
        <v>109</v>
      </c>
      <c r="F47" s="32" t="s">
        <v>144</v>
      </c>
      <c r="G47" s="84">
        <v>273</v>
      </c>
      <c r="H47" s="34">
        <v>1</v>
      </c>
      <c r="I47" s="89">
        <f t="shared" si="1"/>
        <v>273</v>
      </c>
      <c r="J47" s="65"/>
      <c r="K47" s="38"/>
      <c r="L47" s="38"/>
      <c r="M47" s="38"/>
      <c r="N47" s="38"/>
      <c r="O47" s="45">
        <v>273</v>
      </c>
      <c r="P47" s="86">
        <v>1</v>
      </c>
      <c r="Q47" s="87">
        <f t="shared" si="0"/>
        <v>273</v>
      </c>
    </row>
    <row r="48" spans="1:17" ht="12.75" customHeight="1">
      <c r="A48" s="85">
        <v>39</v>
      </c>
      <c r="B48" s="38" t="s">
        <v>54</v>
      </c>
      <c r="C48" s="32" t="s">
        <v>106</v>
      </c>
      <c r="D48" s="32">
        <v>1</v>
      </c>
      <c r="E48" s="32" t="s">
        <v>109</v>
      </c>
      <c r="F48" s="32" t="s">
        <v>136</v>
      </c>
      <c r="G48" s="84">
        <v>1242</v>
      </c>
      <c r="H48" s="34">
        <v>1</v>
      </c>
      <c r="I48" s="89">
        <f t="shared" si="1"/>
        <v>1242</v>
      </c>
      <c r="J48" s="65"/>
      <c r="K48" s="38"/>
      <c r="L48" s="38"/>
      <c r="M48" s="38"/>
      <c r="N48" s="38"/>
      <c r="O48" s="45">
        <v>1242</v>
      </c>
      <c r="P48" s="86">
        <v>1</v>
      </c>
      <c r="Q48" s="87">
        <f t="shared" si="0"/>
        <v>1242</v>
      </c>
    </row>
    <row r="49" spans="1:17">
      <c r="A49" s="85">
        <v>40</v>
      </c>
      <c r="B49" s="38" t="s">
        <v>55</v>
      </c>
      <c r="C49" s="32" t="s">
        <v>106</v>
      </c>
      <c r="D49" s="32">
        <v>1</v>
      </c>
      <c r="E49" s="32" t="s">
        <v>109</v>
      </c>
      <c r="F49" s="32" t="s">
        <v>136</v>
      </c>
      <c r="G49" s="84">
        <v>1242</v>
      </c>
      <c r="H49" s="34">
        <v>1</v>
      </c>
      <c r="I49" s="89">
        <f t="shared" si="1"/>
        <v>1242</v>
      </c>
      <c r="J49" s="65"/>
      <c r="K49" s="38"/>
      <c r="L49" s="38"/>
      <c r="M49" s="38"/>
      <c r="N49" s="38"/>
      <c r="O49" s="45">
        <v>1242</v>
      </c>
      <c r="P49" s="86">
        <v>1</v>
      </c>
      <c r="Q49" s="87">
        <f t="shared" si="0"/>
        <v>1242</v>
      </c>
    </row>
    <row r="50" spans="1:17">
      <c r="A50" s="85">
        <v>41</v>
      </c>
      <c r="B50" s="38" t="s">
        <v>56</v>
      </c>
      <c r="C50" s="32" t="s">
        <v>107</v>
      </c>
      <c r="D50" s="32">
        <v>1</v>
      </c>
      <c r="E50" s="32" t="s">
        <v>109</v>
      </c>
      <c r="F50" s="32" t="s">
        <v>148</v>
      </c>
      <c r="G50" s="84">
        <v>4</v>
      </c>
      <c r="H50" s="34">
        <v>1</v>
      </c>
      <c r="I50" s="89">
        <f t="shared" si="1"/>
        <v>4</v>
      </c>
      <c r="J50" s="65"/>
      <c r="K50" s="38"/>
      <c r="L50" s="38"/>
      <c r="M50" s="38"/>
      <c r="N50" s="38"/>
      <c r="O50" s="45">
        <v>4</v>
      </c>
      <c r="P50" s="86">
        <v>1</v>
      </c>
      <c r="Q50" s="87">
        <f t="shared" si="0"/>
        <v>4</v>
      </c>
    </row>
    <row r="51" spans="1:17">
      <c r="A51" s="85">
        <v>42</v>
      </c>
      <c r="B51" s="38" t="s">
        <v>57</v>
      </c>
      <c r="C51" s="32" t="s">
        <v>107</v>
      </c>
      <c r="D51" s="32">
        <v>200</v>
      </c>
      <c r="E51" s="32" t="s">
        <v>109</v>
      </c>
      <c r="F51" s="32" t="s">
        <v>154</v>
      </c>
      <c r="G51" s="84">
        <v>10</v>
      </c>
      <c r="H51" s="34">
        <v>1</v>
      </c>
      <c r="I51" s="89">
        <f t="shared" si="1"/>
        <v>10</v>
      </c>
      <c r="J51" s="65"/>
      <c r="K51" s="38"/>
      <c r="L51" s="38"/>
      <c r="M51" s="38"/>
      <c r="N51" s="38"/>
      <c r="O51" s="45">
        <v>10</v>
      </c>
      <c r="P51" s="86">
        <v>1</v>
      </c>
      <c r="Q51" s="87">
        <f t="shared" si="0"/>
        <v>10</v>
      </c>
    </row>
    <row r="52" spans="1:17">
      <c r="A52" s="85">
        <v>43</v>
      </c>
      <c r="B52" s="38" t="s">
        <v>58</v>
      </c>
      <c r="C52" s="32" t="s">
        <v>107</v>
      </c>
      <c r="D52" s="32">
        <v>36</v>
      </c>
      <c r="E52" s="32" t="s">
        <v>109</v>
      </c>
      <c r="F52" s="32" t="s">
        <v>155</v>
      </c>
      <c r="G52" s="84">
        <v>12</v>
      </c>
      <c r="H52" s="34">
        <v>1</v>
      </c>
      <c r="I52" s="89">
        <f t="shared" si="1"/>
        <v>12</v>
      </c>
      <c r="J52" s="65"/>
      <c r="K52" s="38"/>
      <c r="L52" s="38"/>
      <c r="M52" s="38"/>
      <c r="N52" s="38"/>
      <c r="O52" s="45">
        <v>12</v>
      </c>
      <c r="P52" s="86">
        <v>1</v>
      </c>
      <c r="Q52" s="87">
        <f t="shared" si="0"/>
        <v>12</v>
      </c>
    </row>
    <row r="53" spans="1:17">
      <c r="A53" s="85">
        <v>44</v>
      </c>
      <c r="B53" s="38" t="s">
        <v>59</v>
      </c>
      <c r="C53" s="32" t="s">
        <v>107</v>
      </c>
      <c r="D53" s="32">
        <v>36</v>
      </c>
      <c r="E53" s="32" t="s">
        <v>109</v>
      </c>
      <c r="F53" s="32" t="s">
        <v>155</v>
      </c>
      <c r="G53" s="84">
        <v>13</v>
      </c>
      <c r="H53" s="34">
        <v>1</v>
      </c>
      <c r="I53" s="89">
        <f t="shared" si="1"/>
        <v>13</v>
      </c>
      <c r="J53" s="65"/>
      <c r="K53" s="38"/>
      <c r="L53" s="38"/>
      <c r="M53" s="38"/>
      <c r="N53" s="38"/>
      <c r="O53" s="45">
        <v>13</v>
      </c>
      <c r="P53" s="86">
        <v>1</v>
      </c>
      <c r="Q53" s="87">
        <f t="shared" si="0"/>
        <v>13</v>
      </c>
    </row>
    <row r="54" spans="1:17" ht="15.6">
      <c r="A54" s="85">
        <v>45</v>
      </c>
      <c r="B54" s="38" t="s">
        <v>60</v>
      </c>
      <c r="C54" s="32" t="s">
        <v>107</v>
      </c>
      <c r="D54" s="32">
        <v>36</v>
      </c>
      <c r="E54" s="32" t="s">
        <v>109</v>
      </c>
      <c r="F54" s="95" t="s">
        <v>155</v>
      </c>
      <c r="G54" s="84">
        <v>14</v>
      </c>
      <c r="H54" s="34">
        <v>1</v>
      </c>
      <c r="I54" s="89">
        <f t="shared" si="1"/>
        <v>14</v>
      </c>
      <c r="J54" s="65"/>
      <c r="K54" s="38"/>
      <c r="L54" s="38"/>
      <c r="M54" s="38"/>
      <c r="N54" s="38"/>
      <c r="O54" s="45">
        <v>14</v>
      </c>
      <c r="P54" s="86">
        <v>1</v>
      </c>
      <c r="Q54" s="87">
        <f t="shared" si="0"/>
        <v>14</v>
      </c>
    </row>
    <row r="55" spans="1:17" ht="15.6">
      <c r="A55" s="85">
        <v>46</v>
      </c>
      <c r="B55" s="38" t="s">
        <v>61</v>
      </c>
      <c r="C55" s="32" t="s">
        <v>121</v>
      </c>
      <c r="D55" s="32">
        <v>1</v>
      </c>
      <c r="E55" s="32" t="s">
        <v>109</v>
      </c>
      <c r="F55" s="94" t="s">
        <v>144</v>
      </c>
      <c r="G55" s="84">
        <v>41</v>
      </c>
      <c r="H55" s="34">
        <v>1</v>
      </c>
      <c r="I55" s="89">
        <f t="shared" si="1"/>
        <v>41</v>
      </c>
      <c r="J55" s="65"/>
      <c r="K55" s="38"/>
      <c r="L55" s="38"/>
      <c r="M55" s="38"/>
      <c r="N55" s="38"/>
      <c r="O55" s="45">
        <v>41</v>
      </c>
      <c r="P55" s="86">
        <v>1</v>
      </c>
      <c r="Q55" s="87">
        <f t="shared" si="0"/>
        <v>41</v>
      </c>
    </row>
    <row r="56" spans="1:17">
      <c r="A56" s="85">
        <v>47</v>
      </c>
      <c r="B56" s="38" t="s">
        <v>62</v>
      </c>
      <c r="C56" s="32" t="s">
        <v>106</v>
      </c>
      <c r="D56" s="32">
        <v>9</v>
      </c>
      <c r="E56" s="32" t="s">
        <v>109</v>
      </c>
      <c r="F56" s="32" t="s">
        <v>155</v>
      </c>
      <c r="G56" s="84">
        <v>16</v>
      </c>
      <c r="H56" s="34">
        <v>1</v>
      </c>
      <c r="I56" s="89">
        <f>G56*H56</f>
        <v>16</v>
      </c>
      <c r="J56" s="65"/>
      <c r="K56" s="38"/>
      <c r="L56" s="38"/>
      <c r="M56" s="38"/>
      <c r="N56" s="38"/>
      <c r="O56" s="45">
        <v>16</v>
      </c>
      <c r="P56" s="86">
        <v>1</v>
      </c>
      <c r="Q56" s="87">
        <f t="shared" si="0"/>
        <v>16</v>
      </c>
    </row>
    <row r="57" spans="1:17" ht="12.75" customHeight="1">
      <c r="A57" s="85">
        <v>48</v>
      </c>
      <c r="B57" s="38" t="s">
        <v>63</v>
      </c>
      <c r="C57" s="32" t="s">
        <v>115</v>
      </c>
      <c r="D57" s="32">
        <v>24</v>
      </c>
      <c r="E57" s="32" t="s">
        <v>109</v>
      </c>
      <c r="F57" s="94" t="s">
        <v>156</v>
      </c>
      <c r="G57" s="84">
        <v>12</v>
      </c>
      <c r="H57" s="34">
        <v>1</v>
      </c>
      <c r="I57" s="89">
        <f t="shared" si="1"/>
        <v>12</v>
      </c>
      <c r="J57" s="65"/>
      <c r="K57" s="38"/>
      <c r="L57" s="38"/>
      <c r="M57" s="38"/>
      <c r="N57" s="38"/>
      <c r="O57" s="45">
        <v>12</v>
      </c>
      <c r="P57" s="86">
        <v>1</v>
      </c>
      <c r="Q57" s="87">
        <f t="shared" si="0"/>
        <v>12</v>
      </c>
    </row>
    <row r="58" spans="1:17">
      <c r="A58" s="85">
        <v>49</v>
      </c>
      <c r="B58" s="38" t="s">
        <v>64</v>
      </c>
      <c r="C58" s="32" t="s">
        <v>121</v>
      </c>
      <c r="D58" s="32">
        <v>1</v>
      </c>
      <c r="E58" s="32" t="s">
        <v>109</v>
      </c>
      <c r="F58" s="32" t="s">
        <v>144</v>
      </c>
      <c r="G58" s="84">
        <v>20</v>
      </c>
      <c r="H58" s="34">
        <v>1</v>
      </c>
      <c r="I58" s="89">
        <f t="shared" si="1"/>
        <v>20</v>
      </c>
      <c r="J58" s="65"/>
      <c r="K58" s="38"/>
      <c r="L58" s="38"/>
      <c r="M58" s="38"/>
      <c r="N58" s="38"/>
      <c r="O58" s="45">
        <v>20</v>
      </c>
      <c r="P58" s="86">
        <v>1</v>
      </c>
      <c r="Q58" s="87">
        <f>O58*P58</f>
        <v>20</v>
      </c>
    </row>
    <row r="59" spans="1:17" ht="15.6">
      <c r="A59" s="85">
        <v>50</v>
      </c>
      <c r="B59" s="38" t="s">
        <v>65</v>
      </c>
      <c r="C59" s="32" t="s">
        <v>120</v>
      </c>
      <c r="D59" s="32">
        <v>1</v>
      </c>
      <c r="E59" s="32" t="s">
        <v>109</v>
      </c>
      <c r="F59" s="94" t="s">
        <v>152</v>
      </c>
      <c r="G59" s="84">
        <v>15</v>
      </c>
      <c r="H59" s="34">
        <v>1</v>
      </c>
      <c r="I59" s="89">
        <f t="shared" si="1"/>
        <v>15</v>
      </c>
      <c r="J59" s="65"/>
      <c r="K59" s="38"/>
      <c r="L59" s="38"/>
      <c r="M59" s="38"/>
      <c r="N59" s="38"/>
      <c r="O59" s="45">
        <v>15</v>
      </c>
      <c r="P59" s="86">
        <v>1</v>
      </c>
      <c r="Q59" s="87">
        <f t="shared" si="0"/>
        <v>15</v>
      </c>
    </row>
    <row r="60" spans="1:17" ht="15.6">
      <c r="A60" s="85">
        <v>51</v>
      </c>
      <c r="B60" s="38" t="s">
        <v>66</v>
      </c>
      <c r="C60" s="32" t="s">
        <v>115</v>
      </c>
      <c r="D60" s="32">
        <v>50</v>
      </c>
      <c r="E60" s="32" t="s">
        <v>127</v>
      </c>
      <c r="F60" s="94" t="s">
        <v>157</v>
      </c>
      <c r="G60" s="84">
        <v>162</v>
      </c>
      <c r="H60" s="34">
        <v>1</v>
      </c>
      <c r="I60" s="89">
        <f t="shared" si="1"/>
        <v>162</v>
      </c>
      <c r="J60" s="65"/>
      <c r="K60" s="38"/>
      <c r="L60" s="38"/>
      <c r="M60" s="38"/>
      <c r="N60" s="38"/>
      <c r="O60" s="45">
        <v>162</v>
      </c>
      <c r="P60" s="86">
        <v>1</v>
      </c>
      <c r="Q60" s="87">
        <f t="shared" si="0"/>
        <v>162</v>
      </c>
    </row>
    <row r="61" spans="1:17" ht="15.6">
      <c r="A61" s="85">
        <v>52</v>
      </c>
      <c r="B61" s="38" t="s">
        <v>67</v>
      </c>
      <c r="C61" s="32" t="s">
        <v>106</v>
      </c>
      <c r="D61" s="32">
        <v>50</v>
      </c>
      <c r="E61" s="32" t="s">
        <v>127</v>
      </c>
      <c r="F61" s="94" t="s">
        <v>157</v>
      </c>
      <c r="G61" s="84">
        <v>24</v>
      </c>
      <c r="H61" s="34">
        <v>1</v>
      </c>
      <c r="I61" s="89">
        <f t="shared" si="1"/>
        <v>24</v>
      </c>
      <c r="J61" s="65"/>
      <c r="K61" s="38"/>
      <c r="L61" s="38"/>
      <c r="M61" s="38"/>
      <c r="N61" s="38"/>
      <c r="O61" s="45">
        <v>24</v>
      </c>
      <c r="P61" s="86">
        <v>1</v>
      </c>
      <c r="Q61" s="87">
        <f t="shared" si="0"/>
        <v>24</v>
      </c>
    </row>
    <row r="62" spans="1:17" ht="15.6">
      <c r="A62" s="85">
        <v>53</v>
      </c>
      <c r="B62" s="38" t="s">
        <v>68</v>
      </c>
      <c r="C62" s="32" t="s">
        <v>121</v>
      </c>
      <c r="D62" s="32">
        <v>1</v>
      </c>
      <c r="E62" s="32" t="s">
        <v>109</v>
      </c>
      <c r="F62" s="94" t="s">
        <v>152</v>
      </c>
      <c r="G62" s="84">
        <v>45</v>
      </c>
      <c r="H62" s="34">
        <v>1</v>
      </c>
      <c r="I62" s="89">
        <f t="shared" si="1"/>
        <v>45</v>
      </c>
      <c r="J62" s="65"/>
      <c r="K62" s="38"/>
      <c r="L62" s="38"/>
      <c r="M62" s="38"/>
      <c r="N62" s="38"/>
      <c r="O62" s="45">
        <v>45</v>
      </c>
      <c r="P62" s="86">
        <v>1</v>
      </c>
      <c r="Q62" s="87">
        <f t="shared" si="0"/>
        <v>45</v>
      </c>
    </row>
    <row r="63" spans="1:17">
      <c r="A63" s="85">
        <v>54</v>
      </c>
      <c r="B63" s="38" t="s">
        <v>69</v>
      </c>
      <c r="C63" s="32" t="s">
        <v>122</v>
      </c>
      <c r="D63" s="32">
        <v>1</v>
      </c>
      <c r="E63" s="32" t="s">
        <v>109</v>
      </c>
      <c r="F63" s="32" t="s">
        <v>158</v>
      </c>
      <c r="G63" s="84">
        <v>29</v>
      </c>
      <c r="H63" s="34">
        <v>1</v>
      </c>
      <c r="I63" s="89">
        <f t="shared" si="1"/>
        <v>29</v>
      </c>
      <c r="J63" s="65"/>
      <c r="K63" s="38"/>
      <c r="L63" s="38"/>
      <c r="M63" s="38"/>
      <c r="N63" s="38"/>
      <c r="O63" s="45">
        <v>29</v>
      </c>
      <c r="P63" s="86">
        <v>1</v>
      </c>
      <c r="Q63" s="87">
        <f t="shared" si="0"/>
        <v>29</v>
      </c>
    </row>
    <row r="64" spans="1:17">
      <c r="A64" s="85">
        <v>55</v>
      </c>
      <c r="B64" s="38" t="s">
        <v>70</v>
      </c>
      <c r="C64" s="32" t="s">
        <v>106</v>
      </c>
      <c r="D64" s="32">
        <v>50</v>
      </c>
      <c r="E64" s="32" t="s">
        <v>127</v>
      </c>
      <c r="F64" s="32" t="s">
        <v>159</v>
      </c>
      <c r="G64" s="84">
        <v>87</v>
      </c>
      <c r="H64" s="34">
        <v>1</v>
      </c>
      <c r="I64" s="89">
        <f t="shared" si="1"/>
        <v>87</v>
      </c>
      <c r="J64" s="65"/>
      <c r="K64" s="38"/>
      <c r="L64" s="38"/>
      <c r="M64" s="38"/>
      <c r="N64" s="38"/>
      <c r="O64" s="45">
        <v>87</v>
      </c>
      <c r="P64" s="86">
        <v>1</v>
      </c>
      <c r="Q64" s="87">
        <f t="shared" si="0"/>
        <v>87</v>
      </c>
    </row>
    <row r="65" spans="1:17" ht="15.6">
      <c r="A65" s="85">
        <v>56</v>
      </c>
      <c r="B65" s="38" t="s">
        <v>71</v>
      </c>
      <c r="C65" s="32" t="s">
        <v>106</v>
      </c>
      <c r="D65" s="32">
        <v>1</v>
      </c>
      <c r="E65" s="32" t="s">
        <v>109</v>
      </c>
      <c r="F65" s="94" t="s">
        <v>144</v>
      </c>
      <c r="G65" s="84">
        <v>11</v>
      </c>
      <c r="H65" s="34">
        <v>1</v>
      </c>
      <c r="I65" s="89">
        <f t="shared" si="1"/>
        <v>11</v>
      </c>
      <c r="J65" s="65"/>
      <c r="K65" s="38"/>
      <c r="L65" s="38"/>
      <c r="M65" s="38"/>
      <c r="N65" s="38"/>
      <c r="O65" s="45">
        <v>11</v>
      </c>
      <c r="P65" s="86">
        <v>1</v>
      </c>
      <c r="Q65" s="87">
        <f t="shared" si="0"/>
        <v>11</v>
      </c>
    </row>
    <row r="66" spans="1:17" ht="15.6">
      <c r="A66" s="85">
        <v>57</v>
      </c>
      <c r="B66" s="38" t="s">
        <v>183</v>
      </c>
      <c r="C66" s="32" t="s">
        <v>122</v>
      </c>
      <c r="D66" s="32">
        <v>1</v>
      </c>
      <c r="E66" s="32" t="s">
        <v>109</v>
      </c>
      <c r="F66" s="94" t="s">
        <v>152</v>
      </c>
      <c r="G66" s="84">
        <v>36</v>
      </c>
      <c r="H66" s="34">
        <v>1</v>
      </c>
      <c r="I66" s="89">
        <f t="shared" si="1"/>
        <v>36</v>
      </c>
      <c r="J66" s="65"/>
      <c r="K66" s="38"/>
      <c r="L66" s="38"/>
      <c r="M66" s="38"/>
      <c r="N66" s="38"/>
      <c r="O66" s="45">
        <v>36</v>
      </c>
      <c r="P66" s="86">
        <v>1</v>
      </c>
      <c r="Q66" s="87">
        <f t="shared" si="0"/>
        <v>36</v>
      </c>
    </row>
    <row r="67" spans="1:17" ht="15.6">
      <c r="A67" s="85">
        <v>58</v>
      </c>
      <c r="B67" t="s">
        <v>186</v>
      </c>
      <c r="C67" s="32" t="s">
        <v>122</v>
      </c>
      <c r="D67" s="32">
        <v>1</v>
      </c>
      <c r="E67" s="32" t="s">
        <v>109</v>
      </c>
      <c r="F67" s="94" t="s">
        <v>160</v>
      </c>
      <c r="G67" s="84">
        <v>11</v>
      </c>
      <c r="H67" s="34">
        <v>1</v>
      </c>
      <c r="I67" s="89">
        <f t="shared" si="1"/>
        <v>11</v>
      </c>
      <c r="J67" s="65"/>
      <c r="K67" s="38"/>
      <c r="L67" s="38"/>
      <c r="M67" s="38"/>
      <c r="N67" s="38"/>
      <c r="O67" s="45">
        <v>11</v>
      </c>
      <c r="P67" s="86">
        <v>1</v>
      </c>
      <c r="Q67" s="87">
        <f t="shared" si="0"/>
        <v>11</v>
      </c>
    </row>
    <row r="68" spans="1:17">
      <c r="A68" s="85">
        <v>59</v>
      </c>
      <c r="B68" t="s">
        <v>191</v>
      </c>
      <c r="C68" s="32" t="s">
        <v>124</v>
      </c>
      <c r="D68" s="32">
        <v>1</v>
      </c>
      <c r="E68" s="32" t="s">
        <v>109</v>
      </c>
      <c r="F68" s="32" t="s">
        <v>161</v>
      </c>
      <c r="G68" s="84">
        <v>39</v>
      </c>
      <c r="H68" s="34">
        <v>1</v>
      </c>
      <c r="I68" s="89">
        <f t="shared" si="1"/>
        <v>39</v>
      </c>
      <c r="J68" s="65"/>
      <c r="K68" s="38"/>
      <c r="L68" s="38"/>
      <c r="M68" s="38"/>
      <c r="N68" s="38"/>
      <c r="O68" s="45">
        <v>39</v>
      </c>
      <c r="P68" s="86">
        <v>1</v>
      </c>
      <c r="Q68" s="87">
        <f t="shared" si="0"/>
        <v>39</v>
      </c>
    </row>
    <row r="69" spans="1:17" ht="15.6">
      <c r="A69" s="85">
        <v>60</v>
      </c>
      <c r="B69" s="38" t="s">
        <v>72</v>
      </c>
      <c r="C69" s="32" t="s">
        <v>122</v>
      </c>
      <c r="D69" s="32">
        <v>1</v>
      </c>
      <c r="E69" s="32" t="s">
        <v>109</v>
      </c>
      <c r="F69" s="94" t="s">
        <v>162</v>
      </c>
      <c r="G69" s="84">
        <v>52</v>
      </c>
      <c r="H69" s="34">
        <v>1</v>
      </c>
      <c r="I69" s="89">
        <f t="shared" si="1"/>
        <v>52</v>
      </c>
      <c r="J69" s="65"/>
      <c r="K69" s="38"/>
      <c r="L69" s="38"/>
      <c r="M69" s="38"/>
      <c r="N69" s="38"/>
      <c r="O69" s="45">
        <v>52</v>
      </c>
      <c r="P69" s="86">
        <v>1</v>
      </c>
      <c r="Q69" s="87">
        <f t="shared" si="0"/>
        <v>52</v>
      </c>
    </row>
    <row r="70" spans="1:17">
      <c r="A70" s="85">
        <v>61</v>
      </c>
      <c r="B70" s="38" t="s">
        <v>73</v>
      </c>
      <c r="C70" s="32" t="s">
        <v>122</v>
      </c>
      <c r="D70" s="32">
        <v>1</v>
      </c>
      <c r="E70" s="32" t="s">
        <v>109</v>
      </c>
      <c r="F70" s="32" t="s">
        <v>152</v>
      </c>
      <c r="G70" s="84">
        <v>38</v>
      </c>
      <c r="H70" s="34">
        <v>1</v>
      </c>
      <c r="I70" s="89">
        <f t="shared" si="1"/>
        <v>38</v>
      </c>
      <c r="J70" s="65"/>
      <c r="K70" s="38"/>
      <c r="L70" s="38"/>
      <c r="M70" s="38"/>
      <c r="N70" s="38"/>
      <c r="O70" s="45">
        <v>38</v>
      </c>
      <c r="P70" s="86">
        <v>1</v>
      </c>
      <c r="Q70" s="87">
        <f t="shared" si="0"/>
        <v>38</v>
      </c>
    </row>
    <row r="71" spans="1:17" ht="12.75" customHeight="1">
      <c r="A71" s="85">
        <v>62</v>
      </c>
      <c r="B71" s="38" t="s">
        <v>74</v>
      </c>
      <c r="C71" s="32" t="s">
        <v>122</v>
      </c>
      <c r="D71" s="32">
        <v>1</v>
      </c>
      <c r="E71" s="32" t="s">
        <v>109</v>
      </c>
      <c r="F71" s="32" t="s">
        <v>152</v>
      </c>
      <c r="G71" s="84">
        <v>41</v>
      </c>
      <c r="H71" s="34">
        <v>1</v>
      </c>
      <c r="I71" s="89">
        <f t="shared" si="1"/>
        <v>41</v>
      </c>
      <c r="J71" s="65"/>
      <c r="K71" s="38"/>
      <c r="L71" s="38"/>
      <c r="M71" s="38"/>
      <c r="N71" s="38"/>
      <c r="O71" s="45">
        <v>41</v>
      </c>
      <c r="P71" s="86">
        <v>1</v>
      </c>
      <c r="Q71" s="87">
        <f t="shared" si="0"/>
        <v>41</v>
      </c>
    </row>
    <row r="72" spans="1:17" ht="15.6">
      <c r="A72" s="85">
        <v>63</v>
      </c>
      <c r="B72" s="38" t="s">
        <v>75</v>
      </c>
      <c r="C72" s="32" t="s">
        <v>116</v>
      </c>
      <c r="D72" s="32">
        <v>1</v>
      </c>
      <c r="E72" s="32" t="s">
        <v>109</v>
      </c>
      <c r="F72" s="94" t="s">
        <v>152</v>
      </c>
      <c r="G72" s="84">
        <v>14</v>
      </c>
      <c r="H72" s="34">
        <v>1</v>
      </c>
      <c r="I72" s="89">
        <f t="shared" si="1"/>
        <v>14</v>
      </c>
      <c r="J72" s="65"/>
      <c r="K72" s="38"/>
      <c r="L72" s="38"/>
      <c r="M72" s="38"/>
      <c r="N72" s="38"/>
      <c r="O72" s="45">
        <v>14</v>
      </c>
      <c r="P72" s="86">
        <v>1</v>
      </c>
      <c r="Q72" s="87">
        <f t="shared" si="0"/>
        <v>14</v>
      </c>
    </row>
    <row r="73" spans="1:17" ht="15.6">
      <c r="A73" s="85">
        <v>64</v>
      </c>
      <c r="B73" s="38" t="s">
        <v>76</v>
      </c>
      <c r="C73" s="32" t="s">
        <v>116</v>
      </c>
      <c r="D73" s="32">
        <v>1</v>
      </c>
      <c r="E73" s="32" t="s">
        <v>109</v>
      </c>
      <c r="F73" s="94" t="s">
        <v>152</v>
      </c>
      <c r="G73" s="84">
        <v>22</v>
      </c>
      <c r="H73" s="34">
        <v>1</v>
      </c>
      <c r="I73" s="89">
        <f t="shared" si="1"/>
        <v>22</v>
      </c>
      <c r="J73" s="65"/>
      <c r="K73" s="38"/>
      <c r="L73" s="38"/>
      <c r="M73" s="38"/>
      <c r="N73" s="38"/>
      <c r="O73" s="45">
        <v>22</v>
      </c>
      <c r="P73" s="86">
        <v>1</v>
      </c>
      <c r="Q73" s="87">
        <f t="shared" si="0"/>
        <v>22</v>
      </c>
    </row>
    <row r="74" spans="1:17">
      <c r="A74" s="85">
        <v>65</v>
      </c>
      <c r="B74" s="38" t="s">
        <v>77</v>
      </c>
      <c r="C74" s="32" t="s">
        <v>116</v>
      </c>
      <c r="D74" s="32">
        <v>1</v>
      </c>
      <c r="E74" s="32" t="s">
        <v>109</v>
      </c>
      <c r="F74" s="32" t="s">
        <v>163</v>
      </c>
      <c r="G74" s="84">
        <v>21</v>
      </c>
      <c r="H74" s="34">
        <v>1</v>
      </c>
      <c r="I74" s="89">
        <f t="shared" si="1"/>
        <v>21</v>
      </c>
      <c r="J74" s="65"/>
      <c r="K74" s="38"/>
      <c r="L74" s="38"/>
      <c r="M74" s="38"/>
      <c r="N74" s="38"/>
      <c r="O74" s="45">
        <v>21</v>
      </c>
      <c r="P74" s="86">
        <v>1</v>
      </c>
      <c r="Q74" s="87">
        <f t="shared" si="0"/>
        <v>21</v>
      </c>
    </row>
    <row r="75" spans="1:17" ht="15.6">
      <c r="A75" s="85">
        <v>66</v>
      </c>
      <c r="B75" s="38" t="s">
        <v>78</v>
      </c>
      <c r="C75" s="32" t="s">
        <v>125</v>
      </c>
      <c r="D75" s="32">
        <v>1</v>
      </c>
      <c r="E75" s="32" t="s">
        <v>109</v>
      </c>
      <c r="F75" s="94" t="s">
        <v>164</v>
      </c>
      <c r="G75" s="84">
        <v>22</v>
      </c>
      <c r="H75" s="34">
        <v>1</v>
      </c>
      <c r="I75" s="89">
        <f t="shared" si="1"/>
        <v>22</v>
      </c>
      <c r="J75" s="65"/>
      <c r="K75" s="38"/>
      <c r="L75" s="38"/>
      <c r="M75" s="38"/>
      <c r="N75" s="38"/>
      <c r="O75" s="45">
        <v>22</v>
      </c>
      <c r="P75" s="86">
        <v>1</v>
      </c>
      <c r="Q75" s="87">
        <f t="shared" ref="Q75:Q78" si="3">O75*P75</f>
        <v>22</v>
      </c>
    </row>
    <row r="76" spans="1:17">
      <c r="A76" s="85">
        <v>67</v>
      </c>
      <c r="B76" s="38" t="s">
        <v>79</v>
      </c>
      <c r="C76" s="32" t="s">
        <v>106</v>
      </c>
      <c r="D76" s="32">
        <v>1</v>
      </c>
      <c r="E76" s="32" t="s">
        <v>109</v>
      </c>
      <c r="F76" s="32" t="s">
        <v>152</v>
      </c>
      <c r="G76" s="84">
        <v>18</v>
      </c>
      <c r="H76" s="34">
        <v>1</v>
      </c>
      <c r="I76" s="89">
        <f t="shared" si="1"/>
        <v>18</v>
      </c>
      <c r="J76" s="65"/>
      <c r="K76" s="38"/>
      <c r="L76" s="38"/>
      <c r="M76" s="38"/>
      <c r="N76" s="38"/>
      <c r="O76" s="45">
        <v>18</v>
      </c>
      <c r="P76" s="86">
        <v>1</v>
      </c>
      <c r="Q76" s="87">
        <f t="shared" si="3"/>
        <v>18</v>
      </c>
    </row>
    <row r="77" spans="1:17" ht="15.6">
      <c r="A77" s="85">
        <v>68</v>
      </c>
      <c r="B77" t="s">
        <v>187</v>
      </c>
      <c r="C77" s="32" t="s">
        <v>120</v>
      </c>
      <c r="D77" s="32">
        <v>1</v>
      </c>
      <c r="E77" s="32" t="s">
        <v>109</v>
      </c>
      <c r="F77" s="94" t="s">
        <v>152</v>
      </c>
      <c r="G77" s="84">
        <v>10</v>
      </c>
      <c r="H77" s="34">
        <v>1</v>
      </c>
      <c r="I77" s="89">
        <f t="shared" si="1"/>
        <v>10</v>
      </c>
      <c r="J77" s="65"/>
      <c r="K77" s="38"/>
      <c r="L77" s="38"/>
      <c r="M77" s="38"/>
      <c r="N77" s="38"/>
      <c r="O77" s="45">
        <v>10</v>
      </c>
      <c r="P77" s="86">
        <v>1</v>
      </c>
      <c r="Q77" s="87">
        <f t="shared" si="3"/>
        <v>10</v>
      </c>
    </row>
    <row r="78" spans="1:17" ht="15.6">
      <c r="A78" s="85">
        <v>69</v>
      </c>
      <c r="B78" s="38" t="s">
        <v>80</v>
      </c>
      <c r="C78" s="32" t="s">
        <v>107</v>
      </c>
      <c r="D78" s="32">
        <v>84</v>
      </c>
      <c r="E78" s="32" t="s">
        <v>109</v>
      </c>
      <c r="F78" s="94" t="s">
        <v>165</v>
      </c>
      <c r="G78" s="84">
        <v>16</v>
      </c>
      <c r="H78" s="34">
        <v>1</v>
      </c>
      <c r="I78" s="89">
        <f t="shared" si="1"/>
        <v>16</v>
      </c>
      <c r="J78" s="65"/>
      <c r="K78" s="38"/>
      <c r="L78" s="38"/>
      <c r="M78" s="38"/>
      <c r="N78" s="38"/>
      <c r="O78" s="45">
        <v>16</v>
      </c>
      <c r="P78" s="86">
        <v>1</v>
      </c>
      <c r="Q78" s="87">
        <f t="shared" si="3"/>
        <v>16</v>
      </c>
    </row>
    <row r="79" spans="1:17" ht="15.6">
      <c r="A79" s="85">
        <v>70</v>
      </c>
      <c r="B79" s="38" t="s">
        <v>81</v>
      </c>
      <c r="C79" s="32" t="s">
        <v>107</v>
      </c>
      <c r="D79" s="32">
        <v>50</v>
      </c>
      <c r="E79" s="32" t="s">
        <v>109</v>
      </c>
      <c r="F79" s="94" t="s">
        <v>166</v>
      </c>
      <c r="G79" s="84">
        <v>14</v>
      </c>
      <c r="H79" s="34">
        <v>1</v>
      </c>
      <c r="I79" s="89">
        <f t="shared" si="1"/>
        <v>14</v>
      </c>
      <c r="J79" s="65"/>
      <c r="K79" s="38"/>
      <c r="L79" s="38"/>
      <c r="M79" s="38"/>
      <c r="N79" s="38"/>
      <c r="O79" s="45">
        <v>14</v>
      </c>
      <c r="P79" s="86">
        <v>1</v>
      </c>
      <c r="Q79" s="87">
        <f>O79*P79</f>
        <v>14</v>
      </c>
    </row>
    <row r="80" spans="1:17">
      <c r="A80" s="85">
        <v>71</v>
      </c>
      <c r="B80" t="s">
        <v>188</v>
      </c>
      <c r="C80" s="32" t="s">
        <v>107</v>
      </c>
      <c r="D80" s="32">
        <v>40</v>
      </c>
      <c r="E80" s="32" t="s">
        <v>109</v>
      </c>
      <c r="F80" s="32" t="s">
        <v>167</v>
      </c>
      <c r="G80" s="84">
        <v>15</v>
      </c>
      <c r="H80" s="34">
        <v>1</v>
      </c>
      <c r="I80" s="89">
        <f t="shared" si="1"/>
        <v>15</v>
      </c>
      <c r="J80" s="65"/>
      <c r="K80" s="38"/>
      <c r="L80" s="38"/>
      <c r="M80" s="38"/>
      <c r="N80" s="38"/>
      <c r="O80" s="45">
        <v>15</v>
      </c>
      <c r="P80" s="86">
        <v>1</v>
      </c>
      <c r="Q80" s="87">
        <f t="shared" ref="Q80:Q93" si="4">O80*P80</f>
        <v>15</v>
      </c>
    </row>
    <row r="81" spans="1:17" ht="15.6">
      <c r="A81" s="85">
        <v>72</v>
      </c>
      <c r="B81" s="38" t="s">
        <v>82</v>
      </c>
      <c r="C81" s="32" t="s">
        <v>107</v>
      </c>
      <c r="D81" s="32">
        <v>5</v>
      </c>
      <c r="E81" s="32" t="s">
        <v>109</v>
      </c>
      <c r="F81" s="94" t="s">
        <v>152</v>
      </c>
      <c r="G81" s="84">
        <v>18</v>
      </c>
      <c r="H81" s="34">
        <v>1</v>
      </c>
      <c r="I81" s="89">
        <f t="shared" si="1"/>
        <v>18</v>
      </c>
      <c r="J81" s="65"/>
      <c r="K81" s="38"/>
      <c r="L81" s="38"/>
      <c r="M81" s="38"/>
      <c r="N81" s="38"/>
      <c r="O81" s="45">
        <v>18</v>
      </c>
      <c r="P81" s="86">
        <v>1</v>
      </c>
      <c r="Q81" s="87">
        <f t="shared" si="4"/>
        <v>18</v>
      </c>
    </row>
    <row r="82" spans="1:17">
      <c r="A82" s="85">
        <v>73</v>
      </c>
      <c r="B82" s="38" t="s">
        <v>83</v>
      </c>
      <c r="C82" s="32" t="s">
        <v>106</v>
      </c>
      <c r="D82" s="32">
        <v>10</v>
      </c>
      <c r="E82" s="32" t="s">
        <v>127</v>
      </c>
      <c r="F82" s="32" t="s">
        <v>163</v>
      </c>
      <c r="G82" s="84">
        <v>28</v>
      </c>
      <c r="H82" s="34">
        <v>1</v>
      </c>
      <c r="I82" s="89">
        <f t="shared" si="1"/>
        <v>28</v>
      </c>
      <c r="J82" s="65"/>
      <c r="K82" s="38"/>
      <c r="L82" s="38"/>
      <c r="M82" s="38"/>
      <c r="N82" s="38"/>
      <c r="O82" s="45">
        <v>28</v>
      </c>
      <c r="P82" s="86">
        <v>1</v>
      </c>
      <c r="Q82" s="87">
        <f t="shared" si="4"/>
        <v>28</v>
      </c>
    </row>
    <row r="83" spans="1:17">
      <c r="A83" s="85">
        <v>74</v>
      </c>
      <c r="B83" s="38" t="s">
        <v>84</v>
      </c>
      <c r="C83" s="32" t="s">
        <v>107</v>
      </c>
      <c r="D83" s="32">
        <v>40</v>
      </c>
      <c r="E83" s="32" t="s">
        <v>109</v>
      </c>
      <c r="F83" s="32" t="s">
        <v>168</v>
      </c>
      <c r="G83" s="84">
        <v>13</v>
      </c>
      <c r="H83" s="34">
        <v>1</v>
      </c>
      <c r="I83" s="89">
        <f t="shared" si="1"/>
        <v>13</v>
      </c>
      <c r="J83" s="65"/>
      <c r="K83" s="38"/>
      <c r="L83" s="38"/>
      <c r="M83" s="38"/>
      <c r="N83" s="38"/>
      <c r="O83" s="45">
        <v>13</v>
      </c>
      <c r="P83" s="86">
        <v>1</v>
      </c>
      <c r="Q83" s="87">
        <f t="shared" si="4"/>
        <v>13</v>
      </c>
    </row>
    <row r="84" spans="1:17">
      <c r="A84" s="85">
        <v>75</v>
      </c>
      <c r="B84" t="s">
        <v>189</v>
      </c>
      <c r="C84" s="32" t="s">
        <v>107</v>
      </c>
      <c r="D84" s="32">
        <v>30</v>
      </c>
      <c r="E84" s="32" t="s">
        <v>109</v>
      </c>
      <c r="F84" s="32" t="s">
        <v>169</v>
      </c>
      <c r="G84" s="84">
        <v>25</v>
      </c>
      <c r="H84" s="34">
        <v>1</v>
      </c>
      <c r="I84" s="89">
        <f t="shared" ref="I84:I103" si="5">H84*G84</f>
        <v>25</v>
      </c>
      <c r="J84" s="65"/>
      <c r="K84" s="38"/>
      <c r="L84" s="38"/>
      <c r="M84" s="38"/>
      <c r="N84" s="38"/>
      <c r="O84" s="45">
        <v>25</v>
      </c>
      <c r="P84" s="86">
        <v>1</v>
      </c>
      <c r="Q84" s="87">
        <f t="shared" si="4"/>
        <v>25</v>
      </c>
    </row>
    <row r="85" spans="1:17">
      <c r="A85" s="85">
        <v>76</v>
      </c>
      <c r="B85" s="38" t="s">
        <v>85</v>
      </c>
      <c r="C85" s="32" t="s">
        <v>107</v>
      </c>
      <c r="D85" s="32">
        <v>80</v>
      </c>
      <c r="E85" s="32" t="s">
        <v>109</v>
      </c>
      <c r="F85" s="32" t="s">
        <v>170</v>
      </c>
      <c r="G85" s="84">
        <v>31</v>
      </c>
      <c r="H85" s="34">
        <v>1</v>
      </c>
      <c r="I85" s="89">
        <f t="shared" si="5"/>
        <v>31</v>
      </c>
      <c r="J85" s="65"/>
      <c r="K85" s="38"/>
      <c r="L85" s="38"/>
      <c r="M85" s="38"/>
      <c r="N85" s="38"/>
      <c r="O85" s="45">
        <v>31</v>
      </c>
      <c r="P85" s="86">
        <v>1</v>
      </c>
      <c r="Q85" s="87">
        <f t="shared" si="4"/>
        <v>31</v>
      </c>
    </row>
    <row r="86" spans="1:17">
      <c r="A86" s="85">
        <v>77</v>
      </c>
      <c r="B86" s="38" t="s">
        <v>86</v>
      </c>
      <c r="C86" s="32" t="s">
        <v>107</v>
      </c>
      <c r="D86" s="32">
        <v>65</v>
      </c>
      <c r="E86" s="32" t="s">
        <v>109</v>
      </c>
      <c r="F86" s="32" t="s">
        <v>171</v>
      </c>
      <c r="G86" s="84">
        <v>10</v>
      </c>
      <c r="H86" s="34">
        <v>1</v>
      </c>
      <c r="I86" s="89">
        <f t="shared" si="5"/>
        <v>10</v>
      </c>
      <c r="J86" s="65"/>
      <c r="K86" s="38"/>
      <c r="L86" s="38"/>
      <c r="M86" s="38"/>
      <c r="N86" s="38"/>
      <c r="O86" s="45">
        <v>10</v>
      </c>
      <c r="P86" s="86">
        <v>1</v>
      </c>
      <c r="Q86" s="87">
        <f t="shared" si="4"/>
        <v>10</v>
      </c>
    </row>
    <row r="87" spans="1:17">
      <c r="A87" s="85">
        <v>78</v>
      </c>
      <c r="B87" s="38" t="s">
        <v>87</v>
      </c>
      <c r="C87" s="32" t="s">
        <v>107</v>
      </c>
      <c r="D87" s="32">
        <v>10</v>
      </c>
      <c r="E87" s="32" t="s">
        <v>109</v>
      </c>
      <c r="F87" s="32"/>
      <c r="G87" s="84">
        <v>20</v>
      </c>
      <c r="H87" s="34">
        <v>1</v>
      </c>
      <c r="I87" s="89">
        <f t="shared" si="5"/>
        <v>20</v>
      </c>
      <c r="J87" s="65"/>
      <c r="K87" s="38"/>
      <c r="L87" s="38"/>
      <c r="M87" s="38"/>
      <c r="N87" s="38"/>
      <c r="O87" s="45">
        <v>20</v>
      </c>
      <c r="P87" s="86">
        <v>1</v>
      </c>
      <c r="Q87" s="87">
        <f t="shared" si="4"/>
        <v>20</v>
      </c>
    </row>
    <row r="88" spans="1:17">
      <c r="A88" s="85">
        <v>79</v>
      </c>
      <c r="B88" s="38" t="s">
        <v>88</v>
      </c>
      <c r="C88" s="32" t="s">
        <v>107</v>
      </c>
      <c r="D88" s="32">
        <v>28</v>
      </c>
      <c r="E88" s="32" t="s">
        <v>109</v>
      </c>
      <c r="F88" s="32" t="s">
        <v>170</v>
      </c>
      <c r="G88" s="84">
        <v>62</v>
      </c>
      <c r="H88" s="34">
        <v>1</v>
      </c>
      <c r="I88" s="89">
        <f t="shared" si="5"/>
        <v>62</v>
      </c>
      <c r="J88" s="65"/>
      <c r="K88" s="38"/>
      <c r="L88" s="38"/>
      <c r="M88" s="38"/>
      <c r="N88" s="38"/>
      <c r="O88" s="45">
        <v>62</v>
      </c>
      <c r="P88" s="86">
        <v>1</v>
      </c>
      <c r="Q88" s="87">
        <f t="shared" si="4"/>
        <v>62</v>
      </c>
    </row>
    <row r="89" spans="1:17">
      <c r="A89" s="85">
        <v>80</v>
      </c>
      <c r="B89" s="38" t="s">
        <v>89</v>
      </c>
      <c r="C89" s="32" t="s">
        <v>107</v>
      </c>
      <c r="D89" s="32">
        <v>40</v>
      </c>
      <c r="E89" s="32" t="s">
        <v>109</v>
      </c>
      <c r="F89" s="32" t="s">
        <v>169</v>
      </c>
      <c r="G89" s="84">
        <v>23</v>
      </c>
      <c r="H89" s="34">
        <v>1</v>
      </c>
      <c r="I89" s="89">
        <f t="shared" si="5"/>
        <v>23</v>
      </c>
      <c r="J89" s="65"/>
      <c r="K89" s="38"/>
      <c r="L89" s="38"/>
      <c r="M89" s="38"/>
      <c r="N89" s="38"/>
      <c r="O89" s="45">
        <v>23</v>
      </c>
      <c r="P89" s="86">
        <v>1</v>
      </c>
      <c r="Q89" s="87">
        <f t="shared" si="4"/>
        <v>23</v>
      </c>
    </row>
    <row r="90" spans="1:17">
      <c r="A90" s="85">
        <v>81</v>
      </c>
      <c r="B90" s="38" t="s">
        <v>90</v>
      </c>
      <c r="C90" s="32" t="s">
        <v>107</v>
      </c>
      <c r="D90" s="32">
        <v>12</v>
      </c>
      <c r="E90" s="32" t="s">
        <v>109</v>
      </c>
      <c r="F90" s="32" t="s">
        <v>161</v>
      </c>
      <c r="G90" s="84">
        <v>21</v>
      </c>
      <c r="H90" s="34">
        <v>1</v>
      </c>
      <c r="I90" s="89">
        <f t="shared" si="5"/>
        <v>21</v>
      </c>
      <c r="J90" s="65"/>
      <c r="K90" s="38"/>
      <c r="L90" s="38"/>
      <c r="M90" s="38"/>
      <c r="N90" s="38"/>
      <c r="O90" s="45">
        <v>21</v>
      </c>
      <c r="P90" s="86">
        <v>1</v>
      </c>
      <c r="Q90" s="87">
        <f t="shared" si="4"/>
        <v>21</v>
      </c>
    </row>
    <row r="91" spans="1:17">
      <c r="A91" s="85">
        <v>82</v>
      </c>
      <c r="B91" s="38" t="s">
        <v>91</v>
      </c>
      <c r="C91" s="32" t="s">
        <v>107</v>
      </c>
      <c r="D91" s="32">
        <v>50</v>
      </c>
      <c r="E91" s="32" t="s">
        <v>109</v>
      </c>
      <c r="F91" s="32" t="s">
        <v>157</v>
      </c>
      <c r="G91" s="84">
        <v>15</v>
      </c>
      <c r="H91" s="34">
        <v>1</v>
      </c>
      <c r="I91" s="89">
        <f t="shared" si="5"/>
        <v>15</v>
      </c>
      <c r="J91" s="65"/>
      <c r="K91" s="38"/>
      <c r="L91" s="38"/>
      <c r="M91" s="38"/>
      <c r="N91" s="38"/>
      <c r="O91" s="45">
        <v>15</v>
      </c>
      <c r="P91" s="86">
        <v>1</v>
      </c>
      <c r="Q91" s="87">
        <f t="shared" si="4"/>
        <v>15</v>
      </c>
    </row>
    <row r="92" spans="1:17">
      <c r="A92" s="85">
        <v>83</v>
      </c>
      <c r="B92" s="38" t="s">
        <v>92</v>
      </c>
      <c r="C92" s="32" t="s">
        <v>107</v>
      </c>
      <c r="D92" s="32">
        <v>15</v>
      </c>
      <c r="E92" s="32" t="s">
        <v>109</v>
      </c>
      <c r="F92" s="32" t="s">
        <v>172</v>
      </c>
      <c r="G92" s="84">
        <v>18</v>
      </c>
      <c r="H92" s="34">
        <v>1</v>
      </c>
      <c r="I92" s="89">
        <f t="shared" si="5"/>
        <v>18</v>
      </c>
      <c r="J92" s="65"/>
      <c r="K92" s="38"/>
      <c r="L92" s="38"/>
      <c r="M92" s="38"/>
      <c r="N92" s="38"/>
      <c r="O92" s="45">
        <v>18</v>
      </c>
      <c r="P92" s="86">
        <v>1</v>
      </c>
      <c r="Q92" s="87">
        <f t="shared" si="4"/>
        <v>18</v>
      </c>
    </row>
    <row r="93" spans="1:17">
      <c r="A93" s="85">
        <v>84</v>
      </c>
      <c r="B93" s="38" t="s">
        <v>93</v>
      </c>
      <c r="C93" s="32" t="s">
        <v>107</v>
      </c>
      <c r="D93" s="32">
        <v>20</v>
      </c>
      <c r="E93" s="32" t="s">
        <v>109</v>
      </c>
      <c r="F93" s="32" t="s">
        <v>173</v>
      </c>
      <c r="G93" s="84">
        <v>15</v>
      </c>
      <c r="H93" s="34">
        <v>1</v>
      </c>
      <c r="I93" s="89">
        <f t="shared" si="5"/>
        <v>15</v>
      </c>
      <c r="J93" s="65"/>
      <c r="K93" s="38"/>
      <c r="L93" s="38"/>
      <c r="M93" s="38"/>
      <c r="N93" s="38"/>
      <c r="O93" s="45">
        <v>15</v>
      </c>
      <c r="P93" s="86">
        <v>1</v>
      </c>
      <c r="Q93" s="87">
        <f t="shared" si="4"/>
        <v>15</v>
      </c>
    </row>
    <row r="94" spans="1:17" s="19" customFormat="1" ht="25.5" customHeight="1">
      <c r="A94" s="60"/>
      <c r="B94" s="60"/>
      <c r="C94" s="60"/>
      <c r="D94" s="53"/>
      <c r="E94" s="53"/>
      <c r="F94" s="53"/>
      <c r="G94" s="36">
        <f>SUM(G10:G93)</f>
        <v>5148</v>
      </c>
      <c r="H94" s="39"/>
      <c r="I94" s="37">
        <f>SUM(I10:I93)</f>
        <v>5148</v>
      </c>
      <c r="J94" s="53"/>
      <c r="K94" s="53"/>
      <c r="L94" s="53"/>
      <c r="M94" s="35"/>
      <c r="N94" s="36"/>
      <c r="O94" s="36"/>
      <c r="P94" s="37"/>
      <c r="Q94" s="37">
        <f>SUM(Q10:Q93)</f>
        <v>5148</v>
      </c>
    </row>
    <row r="95" spans="1:17" s="4" customFormat="1" ht="25.5" customHeight="1">
      <c r="A95" s="28"/>
      <c r="B95" s="40" t="s">
        <v>101</v>
      </c>
      <c r="C95" s="28"/>
      <c r="D95" s="28"/>
      <c r="E95" s="28"/>
      <c r="F95" s="28"/>
      <c r="G95" s="28"/>
      <c r="H95" s="30"/>
      <c r="I95" s="30"/>
      <c r="J95" s="40"/>
      <c r="K95" s="28"/>
      <c r="L95" s="28"/>
      <c r="M95" s="28"/>
      <c r="N95" s="28"/>
      <c r="O95" s="28"/>
      <c r="P95" s="28"/>
      <c r="Q95" s="28"/>
    </row>
    <row r="96" spans="1:17">
      <c r="A96" s="85">
        <v>1</v>
      </c>
      <c r="B96" s="38" t="s">
        <v>94</v>
      </c>
      <c r="C96" s="32" t="s">
        <v>106</v>
      </c>
      <c r="D96" s="32">
        <v>10</v>
      </c>
      <c r="E96" s="32" t="s">
        <v>109</v>
      </c>
      <c r="F96" s="32" t="s">
        <v>112</v>
      </c>
      <c r="G96" s="84">
        <v>153</v>
      </c>
      <c r="H96" s="34">
        <v>1</v>
      </c>
      <c r="I96" s="89">
        <f t="shared" si="5"/>
        <v>153</v>
      </c>
      <c r="J96" s="65"/>
      <c r="K96" s="38"/>
      <c r="L96" s="38"/>
      <c r="M96" s="38"/>
      <c r="N96" s="38"/>
      <c r="O96" s="45">
        <v>153</v>
      </c>
      <c r="P96" s="86">
        <v>1</v>
      </c>
      <c r="Q96" s="87">
        <f>O96*P96</f>
        <v>153</v>
      </c>
    </row>
    <row r="97" spans="1:17">
      <c r="A97" s="85">
        <v>2</v>
      </c>
      <c r="B97" s="38" t="s">
        <v>95</v>
      </c>
      <c r="C97" s="32" t="s">
        <v>107</v>
      </c>
      <c r="D97" s="32">
        <v>6</v>
      </c>
      <c r="E97" s="32" t="s">
        <v>110</v>
      </c>
      <c r="F97" s="32" t="s">
        <v>112</v>
      </c>
      <c r="G97" s="84">
        <v>22</v>
      </c>
      <c r="H97" s="34">
        <v>1</v>
      </c>
      <c r="I97" s="89">
        <f t="shared" si="5"/>
        <v>22</v>
      </c>
      <c r="J97" s="65"/>
      <c r="K97" s="38"/>
      <c r="L97" s="38"/>
      <c r="M97" s="38"/>
      <c r="N97" s="38"/>
      <c r="O97" s="45">
        <v>22</v>
      </c>
      <c r="P97" s="86">
        <v>1</v>
      </c>
      <c r="Q97" s="87">
        <f t="shared" ref="Q97:Q105" si="6">O97*P97</f>
        <v>22</v>
      </c>
    </row>
    <row r="98" spans="1:17">
      <c r="A98" s="85">
        <v>3</v>
      </c>
      <c r="B98" s="38" t="s">
        <v>184</v>
      </c>
      <c r="C98" s="32" t="s">
        <v>108</v>
      </c>
      <c r="D98" s="32">
        <v>10</v>
      </c>
      <c r="E98" s="32" t="s">
        <v>109</v>
      </c>
      <c r="F98" s="32" t="s">
        <v>112</v>
      </c>
      <c r="G98" s="84">
        <v>266</v>
      </c>
      <c r="H98" s="34">
        <v>1</v>
      </c>
      <c r="I98" s="89">
        <f t="shared" si="5"/>
        <v>266</v>
      </c>
      <c r="J98" s="65"/>
      <c r="K98" s="38"/>
      <c r="L98" s="38"/>
      <c r="M98" s="38"/>
      <c r="N98" s="38"/>
      <c r="O98" s="45">
        <v>266</v>
      </c>
      <c r="P98" s="86">
        <v>1</v>
      </c>
      <c r="Q98" s="87">
        <f t="shared" si="6"/>
        <v>266</v>
      </c>
    </row>
    <row r="99" spans="1:17">
      <c r="A99" s="85">
        <v>4</v>
      </c>
      <c r="B99" s="38" t="s">
        <v>96</v>
      </c>
      <c r="C99" s="32" t="s">
        <v>106</v>
      </c>
      <c r="D99" s="32">
        <v>100</v>
      </c>
      <c r="E99" s="32" t="s">
        <v>111</v>
      </c>
      <c r="F99" s="32" t="s">
        <v>112</v>
      </c>
      <c r="G99" s="84">
        <v>279</v>
      </c>
      <c r="H99" s="34">
        <v>1</v>
      </c>
      <c r="I99" s="89">
        <f t="shared" si="5"/>
        <v>279</v>
      </c>
      <c r="J99" s="65"/>
      <c r="K99" s="38"/>
      <c r="L99" s="38"/>
      <c r="M99" s="38"/>
      <c r="N99" s="38"/>
      <c r="O99" s="45">
        <v>279</v>
      </c>
      <c r="P99" s="86">
        <v>1</v>
      </c>
      <c r="Q99" s="87">
        <f t="shared" si="6"/>
        <v>279</v>
      </c>
    </row>
    <row r="100" spans="1:17">
      <c r="A100" s="85">
        <v>5</v>
      </c>
      <c r="B100" s="38" t="s">
        <v>97</v>
      </c>
      <c r="C100" s="32" t="s">
        <v>106</v>
      </c>
      <c r="D100" s="32">
        <v>25</v>
      </c>
      <c r="E100" s="32" t="s">
        <v>109</v>
      </c>
      <c r="F100" s="32" t="s">
        <v>112</v>
      </c>
      <c r="G100" s="84">
        <v>27</v>
      </c>
      <c r="H100" s="34">
        <v>1</v>
      </c>
      <c r="I100" s="89">
        <f t="shared" si="5"/>
        <v>27</v>
      </c>
      <c r="J100" s="65"/>
      <c r="K100" s="38"/>
      <c r="L100" s="38"/>
      <c r="M100" s="38"/>
      <c r="N100" s="38"/>
      <c r="O100" s="45">
        <v>27</v>
      </c>
      <c r="P100" s="86">
        <v>1</v>
      </c>
      <c r="Q100" s="87">
        <f t="shared" si="6"/>
        <v>27</v>
      </c>
    </row>
    <row r="101" spans="1:17">
      <c r="A101" s="85">
        <v>6</v>
      </c>
      <c r="B101" s="38" t="s">
        <v>98</v>
      </c>
      <c r="C101" s="32" t="s">
        <v>106</v>
      </c>
      <c r="D101" s="32">
        <v>25</v>
      </c>
      <c r="E101" s="32" t="s">
        <v>109</v>
      </c>
      <c r="F101" s="32" t="s">
        <v>112</v>
      </c>
      <c r="G101" s="84">
        <v>27</v>
      </c>
      <c r="H101" s="34">
        <v>1</v>
      </c>
      <c r="I101" s="89">
        <f t="shared" si="5"/>
        <v>27</v>
      </c>
      <c r="J101" s="65"/>
      <c r="K101" s="38"/>
      <c r="L101" s="38"/>
      <c r="M101" s="38"/>
      <c r="N101" s="38"/>
      <c r="O101" s="45">
        <v>27</v>
      </c>
      <c r="P101" s="86">
        <v>1</v>
      </c>
      <c r="Q101" s="87">
        <f t="shared" si="6"/>
        <v>27</v>
      </c>
    </row>
    <row r="102" spans="1:17" ht="13.8" thickBot="1">
      <c r="A102" s="85">
        <v>7</v>
      </c>
      <c r="B102" s="38" t="s">
        <v>99</v>
      </c>
      <c r="C102" s="32" t="s">
        <v>108</v>
      </c>
      <c r="D102" s="32">
        <v>20</v>
      </c>
      <c r="E102" s="32" t="s">
        <v>109</v>
      </c>
      <c r="F102" s="32" t="s">
        <v>112</v>
      </c>
      <c r="G102" s="84">
        <v>46</v>
      </c>
      <c r="H102" s="34">
        <v>1</v>
      </c>
      <c r="I102" s="89">
        <f t="shared" si="5"/>
        <v>46</v>
      </c>
      <c r="J102" s="65"/>
      <c r="K102" s="38"/>
      <c r="L102" s="38"/>
      <c r="M102" s="38"/>
      <c r="N102" s="38"/>
      <c r="O102" s="46">
        <v>46</v>
      </c>
      <c r="P102" s="86">
        <v>1</v>
      </c>
      <c r="Q102" s="87">
        <f t="shared" si="6"/>
        <v>46</v>
      </c>
    </row>
    <row r="103" spans="1:17">
      <c r="A103" s="85">
        <v>8</v>
      </c>
      <c r="B103" s="38" t="s">
        <v>100</v>
      </c>
      <c r="C103" s="32" t="s">
        <v>106</v>
      </c>
      <c r="D103" s="32">
        <v>20</v>
      </c>
      <c r="E103" s="32" t="s">
        <v>109</v>
      </c>
      <c r="F103" s="32" t="s">
        <v>112</v>
      </c>
      <c r="G103" s="84">
        <v>20</v>
      </c>
      <c r="H103" s="34">
        <v>1</v>
      </c>
      <c r="I103" s="89">
        <f t="shared" si="5"/>
        <v>20</v>
      </c>
      <c r="J103" s="80"/>
      <c r="K103" s="81"/>
      <c r="L103" s="81"/>
      <c r="M103" s="81"/>
      <c r="N103" s="81"/>
      <c r="O103" s="82">
        <v>20</v>
      </c>
      <c r="P103" s="86">
        <v>1</v>
      </c>
      <c r="Q103" s="87">
        <f t="shared" si="6"/>
        <v>20</v>
      </c>
    </row>
    <row r="104" spans="1:17">
      <c r="A104" s="85">
        <v>9</v>
      </c>
      <c r="B104" s="38" t="s">
        <v>182</v>
      </c>
      <c r="C104" s="32" t="s">
        <v>107</v>
      </c>
      <c r="D104" s="32">
        <v>1</v>
      </c>
      <c r="E104" s="32" t="s">
        <v>109</v>
      </c>
      <c r="F104" s="32" t="s">
        <v>149</v>
      </c>
      <c r="G104" s="84">
        <v>16</v>
      </c>
      <c r="H104" s="34">
        <v>1</v>
      </c>
      <c r="I104" s="89">
        <f>H104*G104</f>
        <v>16</v>
      </c>
      <c r="J104" s="83"/>
      <c r="K104" s="38"/>
      <c r="L104" s="38"/>
      <c r="M104" s="38"/>
      <c r="N104" s="38"/>
      <c r="O104" s="84">
        <v>16</v>
      </c>
      <c r="P104" s="67">
        <v>1</v>
      </c>
      <c r="Q104" s="87">
        <f t="shared" si="6"/>
        <v>16</v>
      </c>
    </row>
    <row r="105" spans="1:17" ht="13.8" thickBot="1">
      <c r="A105" s="85">
        <v>10</v>
      </c>
      <c r="B105" s="38" t="s">
        <v>46</v>
      </c>
      <c r="C105" s="32" t="s">
        <v>106</v>
      </c>
      <c r="D105" s="32">
        <v>1</v>
      </c>
      <c r="E105" s="32" t="s">
        <v>111</v>
      </c>
      <c r="F105" s="32" t="s">
        <v>151</v>
      </c>
      <c r="G105" s="84">
        <v>133</v>
      </c>
      <c r="H105" s="34">
        <v>1</v>
      </c>
      <c r="I105" s="89">
        <f t="shared" ref="I105" si="7">H105*G105</f>
        <v>133</v>
      </c>
      <c r="J105" s="65"/>
      <c r="K105" s="38"/>
      <c r="L105" s="38"/>
      <c r="M105" s="38"/>
      <c r="N105" s="38"/>
      <c r="O105" s="45">
        <v>133</v>
      </c>
      <c r="P105" s="86">
        <v>1</v>
      </c>
      <c r="Q105" s="87">
        <f t="shared" si="6"/>
        <v>133</v>
      </c>
    </row>
    <row r="106" spans="1:17" s="19" customFormat="1" ht="25.5" customHeight="1" thickBot="1">
      <c r="A106" s="61"/>
      <c r="B106" s="61"/>
      <c r="C106" s="61"/>
      <c r="D106" s="61"/>
      <c r="E106" s="64" t="s">
        <v>177</v>
      </c>
      <c r="F106" s="64"/>
      <c r="G106" s="33">
        <f>SUM(G96:G105)</f>
        <v>989</v>
      </c>
      <c r="H106" s="31"/>
      <c r="I106" s="91">
        <f>SUM(I96:I105)</f>
        <v>989</v>
      </c>
      <c r="J106" s="64"/>
      <c r="K106" s="33"/>
      <c r="L106" s="31"/>
      <c r="M106" s="27"/>
      <c r="N106" s="64"/>
      <c r="O106" s="64"/>
      <c r="P106" s="31"/>
      <c r="Q106" s="31">
        <f>SUM(Q96:Q105)</f>
        <v>989</v>
      </c>
    </row>
    <row r="107" spans="1:17" ht="25.5" customHeight="1" thickBot="1">
      <c r="A107" s="61"/>
      <c r="B107" s="61" t="s">
        <v>175</v>
      </c>
      <c r="C107" s="62"/>
      <c r="D107" s="54"/>
      <c r="E107" s="44" t="s">
        <v>176</v>
      </c>
      <c r="F107" s="44"/>
      <c r="G107" s="25"/>
      <c r="H107" s="26"/>
      <c r="I107" s="27">
        <f>I94+I106</f>
        <v>6137</v>
      </c>
      <c r="J107" s="64"/>
      <c r="K107" s="33" t="s">
        <v>175</v>
      </c>
      <c r="L107" s="31"/>
      <c r="M107" s="27"/>
      <c r="N107" s="64"/>
      <c r="O107" s="64"/>
      <c r="P107" s="31"/>
      <c r="Q107" s="31">
        <f>Q94+Q106</f>
        <v>6137</v>
      </c>
    </row>
    <row r="108" spans="1:17" ht="13.8" thickBot="1">
      <c r="G108"/>
    </row>
    <row r="109" spans="1:17" ht="24.75" customHeight="1" thickBot="1">
      <c r="A109" s="75" t="s">
        <v>7</v>
      </c>
      <c r="B109" s="76"/>
      <c r="C109" s="76"/>
      <c r="D109" s="76"/>
      <c r="E109" s="76"/>
      <c r="F109" s="76"/>
      <c r="G109" s="76"/>
      <c r="H109" s="76"/>
      <c r="I109" s="77"/>
    </row>
    <row r="110" spans="1:17" ht="24.75" customHeight="1" thickBot="1">
      <c r="A110" s="75" t="s">
        <v>8</v>
      </c>
      <c r="B110" s="76"/>
      <c r="C110" s="76"/>
      <c r="D110" s="76"/>
      <c r="E110" s="76"/>
      <c r="F110" s="76"/>
      <c r="G110" s="76"/>
      <c r="H110" s="76"/>
      <c r="I110" s="77"/>
    </row>
    <row r="111" spans="1:17">
      <c r="A111" s="6" t="s">
        <v>9</v>
      </c>
      <c r="B111" s="7"/>
      <c r="C111" s="55"/>
      <c r="D111" s="55"/>
      <c r="E111" s="55"/>
      <c r="F111" s="55"/>
      <c r="G111" s="8"/>
      <c r="H111" s="8"/>
      <c r="I111" s="9"/>
      <c r="K111" t="s">
        <v>175</v>
      </c>
    </row>
    <row r="112" spans="1:17">
      <c r="A112" s="10" t="s">
        <v>10</v>
      </c>
      <c r="B112" s="11"/>
      <c r="C112" s="56"/>
      <c r="D112" s="56"/>
      <c r="E112" s="56"/>
      <c r="F112" s="56"/>
      <c r="G112" s="12"/>
      <c r="H112" s="12"/>
      <c r="I112" s="13"/>
      <c r="M112" t="s">
        <v>175</v>
      </c>
    </row>
    <row r="113" spans="1:9" ht="29.4" customHeight="1" thickBot="1">
      <c r="A113" s="14" t="s">
        <v>11</v>
      </c>
      <c r="B113" s="15"/>
      <c r="C113" s="57"/>
      <c r="D113" s="57"/>
      <c r="E113" s="57"/>
      <c r="F113" s="57"/>
      <c r="G113" s="16"/>
      <c r="H113" s="16"/>
      <c r="I113" s="17"/>
    </row>
    <row r="114" spans="1:9" ht="24.75" customHeight="1" thickBot="1">
      <c r="A114" s="75" t="s">
        <v>12</v>
      </c>
      <c r="B114" s="76"/>
      <c r="C114" s="76"/>
      <c r="D114" s="58"/>
      <c r="E114" s="58"/>
      <c r="F114" s="58"/>
      <c r="G114" s="78" t="s">
        <v>178</v>
      </c>
      <c r="H114" s="78"/>
      <c r="I114" s="79"/>
    </row>
    <row r="115" spans="1:9" ht="24.75" customHeight="1" thickBot="1">
      <c r="A115" s="75" t="s">
        <v>13</v>
      </c>
      <c r="B115" s="76"/>
      <c r="C115" s="76"/>
      <c r="D115" s="76"/>
      <c r="E115" s="76"/>
      <c r="F115" s="76"/>
      <c r="G115" s="76"/>
      <c r="H115" s="76"/>
      <c r="I115" s="77"/>
    </row>
    <row r="116" spans="1:9" ht="53.1" customHeight="1" thickBot="1">
      <c r="A116" s="69" t="s">
        <v>14</v>
      </c>
      <c r="B116" s="70"/>
      <c r="C116" s="70"/>
      <c r="D116" s="70"/>
      <c r="E116" s="70"/>
      <c r="F116" s="70"/>
      <c r="G116" s="70"/>
      <c r="H116" s="70"/>
      <c r="I116" s="71"/>
    </row>
  </sheetData>
  <mergeCells count="7">
    <mergeCell ref="A116:I116"/>
    <mergeCell ref="A4:I4"/>
    <mergeCell ref="A109:I109"/>
    <mergeCell ref="A110:I110"/>
    <mergeCell ref="A114:C114"/>
    <mergeCell ref="G114:I114"/>
    <mergeCell ref="A115:I115"/>
  </mergeCells>
  <phoneticPr fontId="0" type="noConversion"/>
  <pageMargins left="0.75" right="0.75" top="1" bottom="1" header="0.5" footer="0.5"/>
  <pageSetup paperSize="9" scale="68" fitToHeight="2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>
      <selection sqref="A1:IV65536"/>
    </sheetView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>
      <selection sqref="A1:IV65536"/>
    </sheetView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64B62FDC774FAB938DE9652A10F1" ma:contentTypeVersion="4" ma:contentTypeDescription="Een nieuw document maken." ma:contentTypeScope="" ma:versionID="00242fe6bf56eb673172b39c5b6bca89">
  <xsd:schema xmlns:xsd="http://www.w3.org/2001/XMLSchema" xmlns:xs="http://www.w3.org/2001/XMLSchema" xmlns:p="http://schemas.microsoft.com/office/2006/metadata/properties" xmlns:ns2="489d2778-a94b-4f31-bca9-48909a8faa6d" targetNamespace="http://schemas.microsoft.com/office/2006/metadata/properties" ma:root="true" ma:fieldsID="979d3d306a947d25a6891cace7e67bdc" ns2:_="">
    <xsd:import namespace="489d2778-a94b-4f31-bca9-48909a8faa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d2778-a94b-4f31-bca9-48909a8fa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D8E4EC-CCE7-4E0E-8EBF-DC6FB6AD4C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02E7EF-A143-4BED-A098-547913357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9d2778-a94b-4f31-bca9-48909a8faa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006500-2963-40C6-B742-973C4265CC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swerusp</dc:creator>
  <cp:keywords/>
  <dc:description/>
  <cp:lastModifiedBy>Manon Kloet</cp:lastModifiedBy>
  <cp:revision/>
  <dcterms:created xsi:type="dcterms:W3CDTF">2008-10-22T07:36:12Z</dcterms:created>
  <dcterms:modified xsi:type="dcterms:W3CDTF">2024-09-25T10:28:02Z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0x0101009E8264B62FDC774FAB938DE9652A10F1</vt:lpwstr>
  </property>
  <property fmtid="{D5CDD505-2E9C-101B-9397-08002B2CF9AE}" pid="4" name="Order">
    <vt:r8>44600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