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Midden Groningen\Brand\04) Definitieve aanbestedings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G25" i="1" l="1"/>
  <c r="J25" i="1" s="1"/>
  <c r="F24" i="1" l="1"/>
  <c r="G24" i="1" s="1"/>
  <c r="J24" i="1" l="1"/>
  <c r="G22" i="1" l="1"/>
  <c r="D26" i="1" l="1"/>
  <c r="E26" i="1"/>
  <c r="F26" i="1"/>
  <c r="H26" i="1"/>
  <c r="E16" i="1"/>
  <c r="D16" i="1"/>
  <c r="F15" i="1"/>
  <c r="G15" i="1" s="1"/>
  <c r="J15" i="1" s="1"/>
  <c r="F14" i="1"/>
  <c r="G21" i="1"/>
  <c r="G26" i="1" s="1"/>
  <c r="I26" i="1"/>
  <c r="F16" i="1" l="1"/>
  <c r="J21" i="1"/>
  <c r="J22" i="1"/>
  <c r="J26" i="1" l="1"/>
  <c r="G14" i="1"/>
  <c r="J14" i="1" l="1"/>
  <c r="J16" i="1" s="1"/>
  <c r="G16" i="1"/>
</calcChain>
</file>

<file path=xl/sharedStrings.xml><?xml version="1.0" encoding="utf-8"?>
<sst xmlns="http://schemas.openxmlformats.org/spreadsheetml/2006/main" count="36" uniqueCount="22">
  <si>
    <t>Datum</t>
  </si>
  <si>
    <t>Schadenr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</si>
  <si>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</si>
  <si>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</si>
  <si>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</si>
  <si>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</si>
  <si>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</si>
  <si>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</si>
  <si>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</si>
  <si>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</si>
  <si>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Waterschade Alleta Jacobs College</t>
  </si>
  <si>
    <t xml:space="preserve">Brandschade Van Heemskerkcstraat </t>
  </si>
  <si>
    <t>Brandschade Mars 65</t>
  </si>
  <si>
    <t>Waterschade De Vennen 6</t>
  </si>
  <si>
    <t>Waterschade Gemeentehuis</t>
  </si>
  <si>
    <t>Koperdiefstal en vernielingen Kerkstraat 2</t>
  </si>
  <si>
    <t>brandschade plein OBS Menterhorn</t>
  </si>
  <si>
    <t>Bijlage C.4</t>
  </si>
  <si>
    <t>Gemeente Midden-Groningen</t>
  </si>
  <si>
    <t>Schadestatistieken</t>
  </si>
  <si>
    <t>Geen schades</t>
  </si>
  <si>
    <t>Periode 01-01-2020 tot 24-09-2024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</si>
</sst>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3" fillId="0" borderId="0" xfId="0" applyFont="1" applyAlignment="1"/>
    <xf numFmtId="0" fontId="0" fillId="0" borderId="0" xfId="0" applyFont="1" applyAlignment="1"/>
    <xf numFmtId="0" fontId="2" fillId="0" borderId="6" xfId="0" applyFont="1" applyBorder="1" applyAlignment="1">
      <alignment horizontal="left"/>
    </xf>
    <xf numFmtId="0" fontId="3" fillId="0" borderId="7" xfId="0" applyFont="1" applyBorder="1"/>
    <xf numFmtId="0" fontId="3" fillId="0" borderId="1" xfId="0" applyFont="1" applyBorder="1"/>
    <xf numFmtId="4" fontId="3" fillId="0" borderId="1" xfId="0" applyNumberFormat="1" applyFont="1" applyBorder="1"/>
    <xf numFmtId="4" fontId="3" fillId="0" borderId="1" xfId="0" applyNumberFormat="1" applyFont="1" applyFill="1" applyBorder="1"/>
    <xf numFmtId="14" fontId="0" fillId="0" borderId="1" xfId="0" applyNumberFormat="1" applyFont="1" applyBorder="1"/>
    <xf numFmtId="0" fontId="0" fillId="0" borderId="1" xfId="0" applyFont="1" applyBorder="1"/>
    <xf numFmtId="4" fontId="0" fillId="0" borderId="1" xfId="0" applyNumberFormat="1" applyFont="1" applyBorder="1"/>
    <xf numFmtId="0" fontId="0" fillId="0" borderId="4" xfId="0" applyFont="1" applyBorder="1"/>
    <xf numFmtId="4" fontId="0" fillId="0" borderId="4" xfId="0" applyNumberFormat="1" applyFont="1" applyBorder="1"/>
    <xf numFmtId="0" fontId="2" fillId="0" borderId="0" xfId="0" applyFont="1" applyBorder="1"/>
    <xf numFmtId="14" fontId="2" fillId="0" borderId="2" xfId="0" applyNumberFormat="1" applyFont="1" applyBorder="1"/>
    <xf numFmtId="4" fontId="2" fillId="0" borderId="3" xfId="0" applyNumberFormat="1" applyFont="1" applyBorder="1"/>
    <xf numFmtId="4" fontId="2" fillId="0" borderId="5" xfId="0" applyNumberFormat="1" applyFont="1" applyBorder="1"/>
    <xf numFmtId="14" fontId="0" fillId="0" borderId="0" xfId="0" applyNumberFormat="1" applyFont="1" applyBorder="1"/>
    <xf numFmtId="0" fontId="0" fillId="0" borderId="0" xfId="0" applyFont="1" applyBorder="1"/>
    <xf numFmtId="4" fontId="0" fillId="0" borderId="0" xfId="0" applyNumberFormat="1" applyFont="1" applyBorder="1"/>
    <xf numFmtId="0" fontId="2" fillId="0" borderId="6" xfId="0" applyNumberFormat="1" applyFont="1" applyBorder="1" applyAlignment="1">
      <alignment horizontal="left"/>
    </xf>
    <xf numFmtId="14" fontId="4" fillId="0" borderId="1" xfId="0" applyNumberFormat="1" applyFont="1" applyBorder="1"/>
    <xf numFmtId="0" fontId="4" fillId="0" borderId="1" xfId="0" applyFont="1" applyBorder="1"/>
    <xf numFmtId="4" fontId="4" fillId="0" borderId="1" xfId="0" applyNumberFormat="1" applyFont="1" applyBorder="1"/>
    <xf numFmtId="4" fontId="4" fillId="0" borderId="1" xfId="0" applyNumberFormat="1" applyFont="1" applyFill="1" applyBorder="1"/>
    <xf numFmtId="0" fontId="3" fillId="0" borderId="0" xfId="0" applyFont="1" applyBorder="1"/>
    <xf numFmtId="14" fontId="3" fillId="0" borderId="2" xfId="0" applyNumberFormat="1" applyFont="1" applyBorder="1"/>
    <xf numFmtId="4" fontId="3" fillId="0" borderId="3" xfId="1" applyNumberFormat="1" applyFont="1" applyBorder="1"/>
    <xf numFmtId="4" fontId="3" fillId="0" borderId="5" xfId="1" applyNumberFormat="1" applyFont="1" applyBorder="1"/>
    <xf numFmtId="0" fontId="5" fillId="0" borderId="6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/>
    <xf numFmtId="0" fontId="2" fillId="0" borderId="0" xfId="0" applyFont="1"/>
    <xf numFmtId="4" fontId="2" fillId="0" borderId="0" xfId="0" applyNumberFormat="1" applyFont="1"/>
    <xf numFmtId="0" fontId="3" fillId="0" borderId="0" xfId="0" applyFont="1" applyAlignment="1"/>
    <xf numFmtId="0" fontId="2" fillId="0" borderId="0" xfId="0" applyFont="1" applyAlignment="1"/>
    <xf numFmtId="3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tabSelected="1" workbookViewId="0">
      <selection activeCell="A6" sqref="A6"/>
    </sheetView>
  </sheetViews>
  <sheetFormatPr defaultRowHeight="15" x14ac:dyDescent="0.25"/>
  <cols>
    <col min="1" max="1" width="11.28515625" style="1" customWidth="1"/>
    <col min="2" max="2" width="12.42578125" style="1" customWidth="1"/>
    <col min="3" max="3" width="40" style="1" customWidth="1"/>
    <col min="4" max="4" width="11.85546875" style="2" customWidth="1"/>
    <col min="5" max="5" width="12.42578125" style="2" customWidth="1"/>
    <col min="6" max="6" width="11.7109375" style="2" customWidth="1"/>
    <col min="7" max="7" width="12" style="2" customWidth="1"/>
    <col min="8" max="8" width="12.140625" style="2" customWidth="1"/>
    <col min="9" max="9" width="11.140625" style="2" customWidth="1"/>
    <col min="10" max="10" width="13.140625" style="2" customWidth="1"/>
    <col min="11" max="16384" width="9.140625" style="1"/>
  </cols>
  <sheetData>
    <row r="2" spans="1:10" x14ac:dyDescent="0.25">
      <c r="A2" s="34" t="s">
        <v>17</v>
      </c>
      <c r="B2" s="34"/>
      <c r="C2" s="34"/>
      <c r="D2" s="35"/>
      <c r="E2" s="35"/>
      <c r="F2" s="35"/>
      <c r="G2" s="35"/>
      <c r="H2" s="35"/>
      <c r="I2" s="35"/>
      <c r="J2" s="35"/>
    </row>
    <row r="3" spans="1:10" x14ac:dyDescent="0.25">
      <c r="A3" s="34" t="s">
        <v>18</v>
      </c>
      <c r="B3" s="34"/>
      <c r="C3" s="34"/>
      <c r="D3" s="35"/>
      <c r="E3" s="35"/>
      <c r="F3" s="35"/>
      <c r="G3" s="35"/>
      <c r="H3" s="35"/>
      <c r="I3" s="35"/>
      <c r="J3" s="35"/>
    </row>
    <row r="4" spans="1:10" x14ac:dyDescent="0.25">
      <c r="A4" s="36" t="s">
        <v>19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x14ac:dyDescent="0.25">
      <c r="A5" s="38" t="s">
        <v>21</v>
      </c>
      <c r="B5" s="39"/>
      <c r="C5" s="39"/>
      <c r="D5" s="39"/>
      <c r="E5" s="39"/>
      <c r="F5" s="39"/>
      <c r="G5" s="39"/>
      <c r="H5" s="35"/>
      <c r="I5" s="35"/>
      <c r="J5" s="35"/>
    </row>
    <row r="6" spans="1:10" x14ac:dyDescent="0.25">
      <c r="A6" s="3"/>
      <c r="B6" s="4"/>
      <c r="C6" s="4"/>
      <c r="D6" s="4"/>
      <c r="E6" s="4"/>
      <c r="F6" s="4"/>
      <c r="G6" s="4"/>
    </row>
    <row r="7" spans="1:10" ht="15.75" thickBot="1" x14ac:dyDescent="0.3">
      <c r="A7" s="3"/>
      <c r="B7" s="4"/>
      <c r="C7" s="4"/>
      <c r="D7" s="4"/>
      <c r="E7" s="4"/>
      <c r="F7" s="4"/>
      <c r="G7" s="4"/>
    </row>
    <row r="8" spans="1:10" ht="15.75" thickBot="1" x14ac:dyDescent="0.3">
      <c r="A8" s="5">
        <v>2020</v>
      </c>
      <c r="B8" s="4"/>
      <c r="C8" s="33" t="s">
        <v>20</v>
      </c>
      <c r="D8" s="4"/>
      <c r="E8" s="4"/>
      <c r="F8" s="4"/>
      <c r="G8" s="4"/>
    </row>
    <row r="9" spans="1:10" ht="15.75" thickBot="1" x14ac:dyDescent="0.3">
      <c r="A9" s="3"/>
      <c r="B9" s="4"/>
      <c r="C9" s="4"/>
      <c r="D9" s="4"/>
      <c r="E9" s="4"/>
      <c r="F9" s="4"/>
      <c r="G9" s="4"/>
    </row>
    <row r="10" spans="1:10" ht="15.75" thickBot="1" x14ac:dyDescent="0.3">
      <c r="A10" s="5">
        <v>2021</v>
      </c>
      <c r="B10" s="4"/>
      <c r="C10" s="33" t="s">
        <v>20</v>
      </c>
      <c r="D10" s="4"/>
      <c r="E10" s="4"/>
      <c r="F10" s="4"/>
      <c r="G10" s="4"/>
    </row>
    <row r="11" spans="1:10" ht="15.75" thickBot="1" x14ac:dyDescent="0.3">
      <c r="A11" s="3"/>
      <c r="B11" s="4"/>
      <c r="C11" s="4"/>
      <c r="D11" s="4"/>
      <c r="E11" s="4"/>
      <c r="F11" s="4"/>
      <c r="G11" s="4"/>
    </row>
    <row r="12" spans="1:10" ht="15.75" thickBot="1" x14ac:dyDescent="0.3">
      <c r="A12" s="5">
        <v>2022</v>
      </c>
    </row>
    <row r="13" spans="1:10" x14ac:dyDescent="0.25">
      <c r="A13" s="6" t="s">
        <v>0</v>
      </c>
      <c r="B13" s="7" t="s">
        <v>1</v>
      </c>
      <c r="C13" s="7" t="s">
        <v>2</v>
      </c>
      <c r="D13" s="8" t="s">
        <v>3</v>
      </c>
      <c r="E13" s="9" t="s">
        <v>4</v>
      </c>
      <c r="F13" s="9" t="s">
        <v>5</v>
      </c>
      <c r="G13" s="9" t="s">
        <v>6</v>
      </c>
      <c r="H13" s="9" t="s">
        <v>7</v>
      </c>
      <c r="I13" s="9" t="s">
        <v>8</v>
      </c>
      <c r="J13" s="9" t="s">
        <v>9</v>
      </c>
    </row>
    <row r="14" spans="1:10" x14ac:dyDescent="0.25">
      <c r="A14" s="10">
        <v>44630</v>
      </c>
      <c r="B14" s="11">
        <v>2201063</v>
      </c>
      <c r="C14" s="11" t="s">
        <v>12</v>
      </c>
      <c r="D14" s="12">
        <v>40395.550000000003</v>
      </c>
      <c r="E14" s="12">
        <v>2500</v>
      </c>
      <c r="F14" s="12">
        <f>378.96+1269.77</f>
        <v>1648.73</v>
      </c>
      <c r="G14" s="12">
        <f>D14-E14+F14</f>
        <v>39544.280000000006</v>
      </c>
      <c r="H14" s="12">
        <v>0</v>
      </c>
      <c r="I14" s="12">
        <v>0</v>
      </c>
      <c r="J14" s="12">
        <f>G14-H14+I14</f>
        <v>39544.280000000006</v>
      </c>
    </row>
    <row r="15" spans="1:10" ht="15.75" thickBot="1" x14ac:dyDescent="0.3">
      <c r="A15" s="10">
        <v>44813</v>
      </c>
      <c r="B15" s="11">
        <v>2204263</v>
      </c>
      <c r="C15" s="13" t="s">
        <v>13</v>
      </c>
      <c r="D15" s="14">
        <v>11070.13</v>
      </c>
      <c r="E15" s="14">
        <v>2500</v>
      </c>
      <c r="F15" s="14">
        <f>85.7+1946.77</f>
        <v>2032.47</v>
      </c>
      <c r="G15" s="14">
        <f>D15-E15+F15</f>
        <v>10602.599999999999</v>
      </c>
      <c r="H15" s="14">
        <v>0</v>
      </c>
      <c r="I15" s="14">
        <v>0</v>
      </c>
      <c r="J15" s="14">
        <f>G15-H15+I15</f>
        <v>10602.599999999999</v>
      </c>
    </row>
    <row r="16" spans="1:10" ht="15.75" thickBot="1" x14ac:dyDescent="0.3">
      <c r="B16" s="15"/>
      <c r="C16" s="16" t="s">
        <v>9</v>
      </c>
      <c r="D16" s="17">
        <f>SUM(D14:D15)</f>
        <v>51465.68</v>
      </c>
      <c r="E16" s="17">
        <f>SUM(E14:E15)</f>
        <v>5000</v>
      </c>
      <c r="F16" s="17">
        <f>SUM(F14:F15)</f>
        <v>3681.2</v>
      </c>
      <c r="G16" s="17">
        <f>SUM(G14:G15)</f>
        <v>50146.880000000005</v>
      </c>
      <c r="H16" s="17">
        <v>0</v>
      </c>
      <c r="I16" s="17">
        <v>0</v>
      </c>
      <c r="J16" s="18">
        <f>SUM(J14:J15)</f>
        <v>50146.880000000005</v>
      </c>
    </row>
    <row r="17" spans="1:10" x14ac:dyDescent="0.25">
      <c r="A17" s="19"/>
      <c r="B17" s="20"/>
      <c r="C17" s="20"/>
      <c r="D17" s="21"/>
      <c r="E17" s="21"/>
      <c r="F17" s="21"/>
      <c r="G17" s="21"/>
      <c r="H17" s="21"/>
      <c r="I17" s="21"/>
      <c r="J17" s="21"/>
    </row>
    <row r="18" spans="1:10" ht="15.75" thickBot="1" x14ac:dyDescent="0.3">
      <c r="A18" s="19"/>
      <c r="B18" s="20"/>
      <c r="C18" s="20"/>
      <c r="D18" s="21"/>
      <c r="E18" s="21"/>
      <c r="F18" s="21"/>
      <c r="G18" s="21"/>
      <c r="H18" s="21"/>
      <c r="I18" s="21"/>
      <c r="J18" s="21"/>
    </row>
    <row r="19" spans="1:10" ht="15.75" thickBot="1" x14ac:dyDescent="0.3">
      <c r="A19" s="22">
        <v>2023</v>
      </c>
      <c r="B19" s="20"/>
      <c r="C19" s="20"/>
      <c r="D19" s="21"/>
      <c r="E19" s="21"/>
      <c r="F19" s="21"/>
      <c r="G19" s="21"/>
      <c r="H19" s="21"/>
      <c r="I19" s="21"/>
      <c r="J19" s="21"/>
    </row>
    <row r="20" spans="1:10" x14ac:dyDescent="0.25">
      <c r="A20" s="6" t="s">
        <v>0</v>
      </c>
      <c r="B20" s="7" t="s">
        <v>1</v>
      </c>
      <c r="C20" s="7" t="s">
        <v>2</v>
      </c>
      <c r="D20" s="8" t="s">
        <v>3</v>
      </c>
      <c r="E20" s="9" t="s">
        <v>4</v>
      </c>
      <c r="F20" s="9" t="s">
        <v>5</v>
      </c>
      <c r="G20" s="9" t="s">
        <v>6</v>
      </c>
      <c r="H20" s="9" t="s">
        <v>7</v>
      </c>
      <c r="I20" s="9" t="s">
        <v>8</v>
      </c>
      <c r="J20" s="9" t="s">
        <v>9</v>
      </c>
    </row>
    <row r="21" spans="1:10" x14ac:dyDescent="0.25">
      <c r="A21" s="23">
        <v>44962</v>
      </c>
      <c r="B21" s="24">
        <v>2300398</v>
      </c>
      <c r="C21" s="24" t="s">
        <v>11</v>
      </c>
      <c r="D21" s="25">
        <v>4762.3999999999996</v>
      </c>
      <c r="E21" s="26">
        <v>2500</v>
      </c>
      <c r="F21" s="26">
        <v>22.62</v>
      </c>
      <c r="G21" s="26">
        <f>D21-E21+F21</f>
        <v>2285.0199999999995</v>
      </c>
      <c r="H21" s="26">
        <v>0</v>
      </c>
      <c r="I21" s="26">
        <v>0</v>
      </c>
      <c r="J21" s="26">
        <f>G21-H21+F21</f>
        <v>2307.6399999999994</v>
      </c>
    </row>
    <row r="22" spans="1:10" x14ac:dyDescent="0.25">
      <c r="A22" s="23">
        <v>45041</v>
      </c>
      <c r="B22" s="24">
        <v>2302994</v>
      </c>
      <c r="C22" s="24" t="s">
        <v>10</v>
      </c>
      <c r="D22" s="25">
        <v>6348.61</v>
      </c>
      <c r="E22" s="26">
        <v>2500</v>
      </c>
      <c r="F22" s="26">
        <v>38.49</v>
      </c>
      <c r="G22" s="26">
        <f>D22-E22+F22</f>
        <v>3887.0999999999995</v>
      </c>
      <c r="H22" s="26">
        <v>0</v>
      </c>
      <c r="I22" s="26">
        <v>0</v>
      </c>
      <c r="J22" s="26">
        <f>G22-H22+I22</f>
        <v>3887.0999999999995</v>
      </c>
    </row>
    <row r="23" spans="1:10" x14ac:dyDescent="0.25">
      <c r="A23" s="23">
        <v>45207</v>
      </c>
      <c r="B23" s="24">
        <v>2304369</v>
      </c>
      <c r="C23" s="24" t="s">
        <v>16</v>
      </c>
      <c r="D23" s="25">
        <v>10000</v>
      </c>
      <c r="E23" s="26">
        <v>2500</v>
      </c>
      <c r="F23" s="26">
        <v>0</v>
      </c>
      <c r="G23" s="26">
        <v>0</v>
      </c>
      <c r="H23" s="26">
        <v>0</v>
      </c>
      <c r="I23" s="26">
        <v>7500</v>
      </c>
      <c r="J23" s="26">
        <f>I23</f>
        <v>7500</v>
      </c>
    </row>
    <row r="24" spans="1:10" x14ac:dyDescent="0.25">
      <c r="A24" s="23">
        <v>45217</v>
      </c>
      <c r="B24" s="24">
        <v>2304739</v>
      </c>
      <c r="C24" s="24" t="s">
        <v>14</v>
      </c>
      <c r="D24" s="25">
        <v>15122.41</v>
      </c>
      <c r="E24" s="26">
        <v>5000</v>
      </c>
      <c r="F24" s="26">
        <f>101.22+1619.1</f>
        <v>1720.32</v>
      </c>
      <c r="G24" s="26">
        <f>D24-E24+F24</f>
        <v>11842.73</v>
      </c>
      <c r="H24" s="26">
        <v>0</v>
      </c>
      <c r="I24" s="26">
        <v>0</v>
      </c>
      <c r="J24" s="26">
        <f>G24-H24+I24</f>
        <v>11842.73</v>
      </c>
    </row>
    <row r="25" spans="1:10" ht="15.75" thickBot="1" x14ac:dyDescent="0.3">
      <c r="A25" s="10">
        <v>45280</v>
      </c>
      <c r="B25" s="11">
        <v>2306242</v>
      </c>
      <c r="C25" s="13" t="s">
        <v>15</v>
      </c>
      <c r="D25" s="14">
        <v>0</v>
      </c>
      <c r="E25" s="14">
        <v>0</v>
      </c>
      <c r="F25" s="14">
        <v>1273.0999999999999</v>
      </c>
      <c r="G25" s="14">
        <f>D25-E25+F25</f>
        <v>1273.0999999999999</v>
      </c>
      <c r="H25" s="14">
        <v>0</v>
      </c>
      <c r="I25" s="14">
        <v>0</v>
      </c>
      <c r="J25" s="14">
        <f>G25-H25+I25</f>
        <v>1273.0999999999999</v>
      </c>
    </row>
    <row r="26" spans="1:10" ht="15.75" thickBot="1" x14ac:dyDescent="0.3">
      <c r="B26" s="27"/>
      <c r="C26" s="28" t="s">
        <v>9</v>
      </c>
      <c r="D26" s="29">
        <f t="shared" ref="D26:J26" si="0">SUM(D21:D25)</f>
        <v>36233.42</v>
      </c>
      <c r="E26" s="29">
        <f t="shared" si="0"/>
        <v>12500</v>
      </c>
      <c r="F26" s="29">
        <f t="shared" si="0"/>
        <v>3054.5299999999997</v>
      </c>
      <c r="G26" s="29">
        <f t="shared" si="0"/>
        <v>19287.949999999997</v>
      </c>
      <c r="H26" s="29">
        <f t="shared" si="0"/>
        <v>0</v>
      </c>
      <c r="I26" s="29">
        <f t="shared" si="0"/>
        <v>7500</v>
      </c>
      <c r="J26" s="30">
        <f t="shared" si="0"/>
        <v>26810.569999999996</v>
      </c>
    </row>
    <row r="28" spans="1:10" ht="15.75" thickBot="1" x14ac:dyDescent="0.3"/>
    <row r="29" spans="1:10" ht="15.75" thickBot="1" x14ac:dyDescent="0.3">
      <c r="A29" s="31">
        <v>2024</v>
      </c>
      <c r="B29" s="20"/>
      <c r="C29" s="32" t="s">
        <v>20</v>
      </c>
      <c r="D29" s="21"/>
      <c r="E29" s="21"/>
      <c r="F29" s="21"/>
      <c r="G29" s="21"/>
      <c r="H29" s="21"/>
      <c r="I29" s="21"/>
      <c r="J29" s="21"/>
    </row>
  </sheetData>
  <mergeCells count="2">
    <mergeCell ref="A4:J4"/>
    <mergeCell ref="A5:G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Attie van der Wal</dc:creator>
  <cp:lastModifiedBy>John van der Woude</cp:lastModifiedBy>
  <dcterms:created xsi:type="dcterms:W3CDTF">2022-02-21T09:24:05Z</dcterms:created>
  <dcterms:modified xsi:type="dcterms:W3CDTF">2024-09-24T14:06:13Z</dcterms:modified>
</cp:coreProperties>
</file>