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noordbrabant.sharepoint.com/sites/CateringAanbesteding/Gedeelde documenten/General/07. Aanbesteding/1. Nota van Inlichtingen 1/"/>
    </mc:Choice>
  </mc:AlternateContent>
  <xr:revisionPtr revIDLastSave="160" documentId="13_ncr:1_{C1F73C36-C6E9-40D0-8999-2088AB544A55}" xr6:coauthVersionLast="47" xr6:coauthVersionMax="47" xr10:uidLastSave="{4E8D23A4-49C3-4BF7-A4FE-61EB06D5F0BD}"/>
  <bookViews>
    <workbookView xWindow="28680" yWindow="-1095" windowWidth="29040" windowHeight="15720" tabRatio="756" xr2:uid="{99711760-6B1A-47D5-9233-0D6EF899708A}"/>
  </bookViews>
  <sheets>
    <sheet name="Invulinstructie inschrijver" sheetId="1" r:id="rId1"/>
    <sheet name="1. Ondertekening" sheetId="2" r:id="rId2"/>
    <sheet name="2. Totaal" sheetId="3" r:id="rId3"/>
    <sheet name="3. Vaste Verreken Prijzen" sheetId="5" r:id="rId4"/>
    <sheet name="4. Integr. uurtarief banqueting" sheetId="6" r:id="rId5"/>
    <sheet name="5. Begrotingen"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8" i="4" l="1"/>
  <c r="C124" i="4"/>
  <c r="L124" i="4"/>
  <c r="L126" i="4" s="1"/>
  <c r="L108" i="4"/>
  <c r="L15" i="6"/>
  <c r="L14" i="6"/>
  <c r="L13" i="6"/>
  <c r="L12" i="6"/>
  <c r="H17" i="6"/>
  <c r="H15" i="6"/>
  <c r="H14" i="6"/>
  <c r="H13" i="6"/>
  <c r="H12" i="6"/>
  <c r="C126" i="4" l="1"/>
  <c r="Q92" i="4"/>
  <c r="I13" i="5" l="1"/>
  <c r="H20" i="4"/>
  <c r="C28" i="4"/>
  <c r="G72" i="4"/>
  <c r="H72" i="4" s="1"/>
  <c r="E78" i="4"/>
  <c r="G76" i="4"/>
  <c r="H76" i="4" s="1"/>
  <c r="G75" i="4"/>
  <c r="H75" i="4" s="1"/>
  <c r="G74" i="4"/>
  <c r="H74" i="4" s="1"/>
  <c r="G73" i="4"/>
  <c r="H73" i="4" s="1"/>
  <c r="G69" i="4"/>
  <c r="H69" i="4" s="1"/>
  <c r="G68" i="4"/>
  <c r="H68" i="4" s="1"/>
  <c r="G67" i="4"/>
  <c r="H67" i="4" s="1"/>
  <c r="G66" i="4"/>
  <c r="H66" i="4" s="1"/>
  <c r="G65" i="4"/>
  <c r="G78" i="4" l="1"/>
  <c r="H65" i="4"/>
  <c r="H78" i="4" s="1"/>
  <c r="C18" i="4" s="1"/>
  <c r="C17" i="3" l="1"/>
  <c r="E17" i="3" s="1"/>
  <c r="O49" i="4"/>
  <c r="P49" i="4" s="1"/>
  <c r="Q49" i="4" s="1"/>
  <c r="O50" i="4"/>
  <c r="P50" i="4" s="1"/>
  <c r="Q50" i="4" s="1"/>
  <c r="O51" i="4"/>
  <c r="P51" i="4" s="1"/>
  <c r="Q51" i="4" s="1"/>
  <c r="O52" i="4"/>
  <c r="P52" i="4" s="1"/>
  <c r="Q52" i="4" s="1"/>
  <c r="O53" i="4"/>
  <c r="P53" i="4" s="1"/>
  <c r="Q53" i="4" s="1"/>
  <c r="O54" i="4"/>
  <c r="P54" i="4" s="1"/>
  <c r="Q54" i="4" s="1"/>
  <c r="O55" i="4"/>
  <c r="P55" i="4" s="1"/>
  <c r="Q55" i="4" s="1"/>
  <c r="O56" i="4"/>
  <c r="P56" i="4" s="1"/>
  <c r="Q56" i="4" s="1"/>
  <c r="O57" i="4"/>
  <c r="P57" i="4" s="1"/>
  <c r="Q57" i="4" s="1"/>
  <c r="O58" i="4"/>
  <c r="P58" i="4" s="1"/>
  <c r="Q58" i="4" s="1"/>
  <c r="O48" i="4"/>
  <c r="P48" i="4" s="1"/>
  <c r="F13" i="5"/>
  <c r="J13" i="5" s="1"/>
  <c r="K27" i="6"/>
  <c r="K26" i="6"/>
  <c r="K25" i="6"/>
  <c r="K24" i="6"/>
  <c r="G27" i="6"/>
  <c r="G26" i="6"/>
  <c r="G25" i="6"/>
  <c r="G24" i="6"/>
  <c r="D26" i="3"/>
  <c r="D15" i="3"/>
  <c r="D20" i="3"/>
  <c r="N92" i="4"/>
  <c r="N60" i="4"/>
  <c r="L40" i="4"/>
  <c r="L27" i="4"/>
  <c r="D27" i="3" s="1"/>
  <c r="Q20" i="4"/>
  <c r="D31" i="3" s="1"/>
  <c r="L13" i="4"/>
  <c r="L14" i="4" s="1"/>
  <c r="D13" i="3" s="1"/>
  <c r="D12" i="3" l="1"/>
  <c r="L38" i="4"/>
  <c r="P60" i="4"/>
  <c r="P92" i="4"/>
  <c r="L39" i="4"/>
  <c r="L18" i="4"/>
  <c r="D18" i="3" s="1"/>
  <c r="L19" i="4"/>
  <c r="D19" i="3" s="1"/>
  <c r="Q48" i="4"/>
  <c r="Q60" i="4" s="1"/>
  <c r="L17" i="4" s="1"/>
  <c r="D16" i="3" s="1"/>
  <c r="L21" i="4" l="1"/>
  <c r="C15" i="3"/>
  <c r="C20" i="3"/>
  <c r="C26" i="3"/>
  <c r="E26" i="3" s="1"/>
  <c r="C31" i="3"/>
  <c r="E31" i="3" s="1"/>
  <c r="E92" i="4"/>
  <c r="L29" i="4" l="1"/>
  <c r="L30" i="4" s="1"/>
  <c r="D21" i="3"/>
  <c r="L23" i="4"/>
  <c r="G92" i="4"/>
  <c r="H92" i="4"/>
  <c r="C19" i="4" l="1"/>
  <c r="L24" i="4"/>
  <c r="D24" i="3" s="1"/>
  <c r="D23" i="3"/>
  <c r="C18" i="3" l="1"/>
  <c r="E18" i="3" s="1"/>
  <c r="C40" i="4"/>
  <c r="C27" i="3"/>
  <c r="E27" i="3" s="1"/>
  <c r="C13" i="4"/>
  <c r="C14" i="4" l="1"/>
  <c r="C12" i="3"/>
  <c r="C39" i="4" l="1"/>
  <c r="C13" i="3"/>
  <c r="E13" i="3" s="1"/>
  <c r="F14" i="5" l="1"/>
  <c r="C5" i="2"/>
  <c r="L6" i="4"/>
  <c r="L5" i="4"/>
  <c r="L4" i="4"/>
  <c r="L3" i="4"/>
  <c r="F49" i="4"/>
  <c r="G49" i="4" s="1"/>
  <c r="H49" i="4" s="1"/>
  <c r="F50" i="4"/>
  <c r="G50" i="4" s="1"/>
  <c r="H50" i="4" s="1"/>
  <c r="F51" i="4"/>
  <c r="G51" i="4" s="1"/>
  <c r="H51" i="4" s="1"/>
  <c r="F52" i="4"/>
  <c r="G52" i="4" s="1"/>
  <c r="H52" i="4" s="1"/>
  <c r="F53" i="4"/>
  <c r="G53" i="4" s="1"/>
  <c r="H53" i="4" s="1"/>
  <c r="F54" i="4"/>
  <c r="G54" i="4" s="1"/>
  <c r="H54" i="4" s="1"/>
  <c r="F55" i="4"/>
  <c r="G55" i="4" s="1"/>
  <c r="H55" i="4" s="1"/>
  <c r="F56" i="4"/>
  <c r="G56" i="4" s="1"/>
  <c r="H56" i="4" s="1"/>
  <c r="F57" i="4"/>
  <c r="G57" i="4" s="1"/>
  <c r="H57" i="4" s="1"/>
  <c r="F58" i="4"/>
  <c r="G58" i="4" s="1"/>
  <c r="H58" i="4" s="1"/>
  <c r="F48" i="4"/>
  <c r="G48" i="4" s="1"/>
  <c r="H48" i="4" s="1"/>
  <c r="E60" i="4"/>
  <c r="C3" i="2"/>
  <c r="C6" i="3"/>
  <c r="E20" i="3"/>
  <c r="D10" i="3"/>
  <c r="C10" i="3"/>
  <c r="H60" i="4" l="1"/>
  <c r="C17" i="4" s="1"/>
  <c r="G60" i="4"/>
  <c r="C16" i="3" l="1"/>
  <c r="E12" i="3"/>
  <c r="L27" i="6"/>
  <c r="H27" i="6"/>
  <c r="L26" i="6"/>
  <c r="H26" i="6"/>
  <c r="L25" i="6"/>
  <c r="H25" i="6"/>
  <c r="L24" i="6"/>
  <c r="H24" i="6"/>
  <c r="K15" i="6"/>
  <c r="K14" i="6"/>
  <c r="K13" i="6"/>
  <c r="K12" i="6"/>
  <c r="G15" i="6"/>
  <c r="G14" i="6"/>
  <c r="G13" i="6"/>
  <c r="G12" i="6"/>
  <c r="G17" i="6" l="1"/>
  <c r="E16" i="3"/>
  <c r="E15" i="3"/>
  <c r="L17" i="6"/>
  <c r="K17" i="6"/>
  <c r="G29" i="6"/>
  <c r="K29" i="6"/>
  <c r="H29" i="6"/>
  <c r="L29" i="6"/>
  <c r="G34" i="6" l="1"/>
  <c r="H37" i="6" s="1"/>
  <c r="H34" i="6"/>
  <c r="I37" i="6" s="1"/>
  <c r="E30" i="3" s="1"/>
  <c r="D17" i="6" l="1"/>
  <c r="D6" i="6"/>
  <c r="D5" i="6"/>
  <c r="D4" i="6"/>
  <c r="D3" i="6"/>
  <c r="I34" i="5"/>
  <c r="F34" i="5"/>
  <c r="J34" i="5" s="1"/>
  <c r="I33" i="5"/>
  <c r="F33" i="5"/>
  <c r="J33" i="5" s="1"/>
  <c r="I32" i="5"/>
  <c r="F32" i="5"/>
  <c r="J32" i="5" s="1"/>
  <c r="I29" i="5"/>
  <c r="F29" i="5"/>
  <c r="J29" i="5" s="1"/>
  <c r="I28" i="5"/>
  <c r="F28" i="5"/>
  <c r="J28" i="5" s="1"/>
  <c r="I25" i="5"/>
  <c r="F25" i="5"/>
  <c r="J25" i="5" s="1"/>
  <c r="I24" i="5"/>
  <c r="F24" i="5"/>
  <c r="J24" i="5" s="1"/>
  <c r="I23" i="5"/>
  <c r="F23" i="5"/>
  <c r="J23" i="5" s="1"/>
  <c r="I22" i="5"/>
  <c r="F22" i="5"/>
  <c r="J22" i="5" s="1"/>
  <c r="I19" i="5"/>
  <c r="F19" i="5"/>
  <c r="J19" i="5" s="1"/>
  <c r="I18" i="5"/>
  <c r="F18" i="5"/>
  <c r="J18" i="5" s="1"/>
  <c r="I17" i="5"/>
  <c r="F17" i="5"/>
  <c r="J17" i="5" s="1"/>
  <c r="I14" i="5"/>
  <c r="J14" i="5"/>
  <c r="D6" i="5"/>
  <c r="J37" i="5" l="1"/>
  <c r="E29" i="3" s="1"/>
  <c r="E32" i="3" l="1"/>
  <c r="E34" i="3" s="1"/>
  <c r="D5" i="5"/>
  <c r="D4" i="5"/>
  <c r="D3" i="5"/>
  <c r="C38" i="4"/>
  <c r="C5" i="4"/>
  <c r="C5" i="3"/>
  <c r="C6" i="4"/>
  <c r="C4" i="4"/>
  <c r="C3" i="4"/>
  <c r="C4" i="3"/>
  <c r="C3" i="3"/>
  <c r="C4" i="2"/>
  <c r="C20" i="4" l="1"/>
  <c r="C22" i="4" s="1"/>
  <c r="C30" i="4" s="1"/>
  <c r="C21" i="3" l="1"/>
  <c r="E21" i="3" s="1"/>
  <c r="C19" i="3" l="1"/>
  <c r="E19" i="3" s="1"/>
  <c r="C24" i="4" l="1"/>
  <c r="C31" i="4"/>
  <c r="C25" i="4" l="1"/>
  <c r="C24" i="3" s="1"/>
  <c r="C23" i="3"/>
  <c r="E23" i="3" s="1"/>
</calcChain>
</file>

<file path=xl/sharedStrings.xml><?xml version="1.0" encoding="utf-8"?>
<sst xmlns="http://schemas.openxmlformats.org/spreadsheetml/2006/main" count="266" uniqueCount="134">
  <si>
    <t>INSTRUCTIES VOOR HET INVULLEN VAN HET PRIJZENBLAD</t>
  </si>
  <si>
    <t>Algemeen</t>
  </si>
  <si>
    <t>1. Ondertekening</t>
  </si>
  <si>
    <t>2. Totaal</t>
  </si>
  <si>
    <t>3. Vaste Verreken Prijzen</t>
  </si>
  <si>
    <t>4. Integraal uurtarief banqueting</t>
  </si>
  <si>
    <t>5. Begrotingen</t>
  </si>
  <si>
    <t>Naam opdrachtgever</t>
  </si>
  <si>
    <t>Provincie Noord - Brabant</t>
  </si>
  <si>
    <t>Versienummer</t>
  </si>
  <si>
    <t>v.1</t>
  </si>
  <si>
    <t>Prijspeil</t>
  </si>
  <si>
    <t xml:space="preserve">- Inschrijver vult de tarieven in het Prijzenblad (zoals dat door opdrachtgever is opgesteld) in en levert dit aan bij het indienen van de Inschrijving.
- Het Prijzenblad dient u (rechtsgeldig ondertekend) in als pdf-document en tevens in Excel format. Bij eventuele verschillen tussen deze documenten gaan wij uit van de prijzen zoals ingediend in het pdf-document.
- Alle prijzen en tarieven zijn gebaseerd op de uitvraag verzorging bedrijfshorecavoorzieningen, zie specifiek (maar niet uitsluitend) het Programma van Eisen.
- Inschrijver dient enkel de lichtblauwe cellen in te vullen.
- Inschrijver brengt geen wijzigingen aan in het Prijzenblad (uitgezonderd natuurlijk het vak voor ondertekening en de in te vullen prijzen en tarieven).
- Prijzen en tarieven zijn opgegeven in Euro's en exclusief BTW, tenzij ook om prijzen inclusief btw wordt gevraagd.
- Prijzen en tarieven zijn "all-in" en op het prijspeil 1 januari 2025
- De prijzen en tarieven die in het Prijzenblad worden ingevuld zijn redelijk en marktconform (reëel). Niet reële tarieven en prijzen kunnen leiden tot een ongeldige inschrijving.
- Het indienen van negatieve prijzen of tarieven is niet toegestaan.
- De begrotingen zijn gebaseerd op 255 werkbare dagen. 
- Indien uurtarieven/ personeelskosten worden opgenomen in een van de tabbladen dan zijn de uurtarieven gebaseerd op de van toepassing zijnde cao (of zoals weergegeven in het programma van eisen) en zijn all-in tarieven. Dit wil zeggen dat in het uurtarief de volgende aspecten (maar niet gelimiteerd tot deze aspecten) zijn opgenomen: het percentage vakantietoeslag, pensioenopbouw, opbouw toeslag sociale lasten, ziektesuppletie, improductiviteit, opleidingskosten, vervangingskosten in geval van ziekte en/of verlof, eventuele vereveningstoeslag, etc. Ook indirecte personeelskosten zoals overige personeelskosten, personeelsgebruik, gratificaties, ARBO-begeleiding, aanvraag VOG, eventuele overnamekosten etc. zijn opgenomen. </t>
  </si>
  <si>
    <t>Inschrijver vult dit tabblad in en ondertekent het rechtsgeldig.</t>
  </si>
  <si>
    <t>Deze totaalbegroting wordt automatisch gegenereerd op basis van de andere tabbladen in dit Prijzenblad.</t>
  </si>
  <si>
    <t xml:space="preserve">- Inschrijver vult de uurtarieven exclusief BTW voor de verschillende functies in. De uurtarieven worden automatisch berekend door het uurtarief exclusief BTW te vermenigvuldigen met 21% BTW.
- De uurtarieven zijn gebaseerd op de van toepassing zijnde cao (of zoals weergegeven in het programma van eisen) en zijn all-in tarieven. 
- De uurtarieven zijn onderveeld in verschillende typen functionarissen.
- Het gewogen uurtarief wordt gedurende de contractperiode (exclusief eventuele indexeringen) gebruikt voor alle banqueting-, evenementen en- maatwerkactiviteiten die door Inschrijver voor Opdrachtgever worden uitgevoerd. Ook wordt dit uurtarief gebruikt voor de inzet van extra uren (na goedkeuring van opdrachtgever) ten behoeve van vergaderservices en banqueting. 
- Het aantal opgenomen uren is een fictieve opname en is niet wijzigbaar door Inschrijver. </t>
  </si>
  <si>
    <t>Leverancier</t>
  </si>
  <si>
    <t>RECHTSGELDIGE ONDERTEKENING*</t>
  </si>
  <si>
    <t>Organisatienaam</t>
  </si>
  <si>
    <t>Naam tekeningsbevoegde functionaris</t>
  </si>
  <si>
    <t>Functie tekeningsbevoegde functionaris</t>
  </si>
  <si>
    <t>Handtekening</t>
  </si>
  <si>
    <t>* Door het indienen van het Prijzenblad verklaart Inschrijver dat deze zich volledig conformeert aan de aanbestedingsleidraad inclusief bijlagen. Tevens accepteert Inschrijver eventuele wijzigingen/ aanvullingen zoals opgenomen in de nota('s) van inlichtingen en gaat ermee akkoord dat de hierin opgenomen wijzigingen/ aanvullingen prevaleren boven hetgeen bepaald in eerder genoemde aanbestedingsleidraad inclusief bijlagen. Door het indienen van het Prijzenblad verklaart Inschrijver tevens dat de Inschrijving volledig is gebaseerd op en voldoet aan de bepalingen in de eerder genoemde aanbestedingsleidraad, programma van eisen, nota('s) van inlichtingen en de eigen beantwoording van de gunningscriteria. Alle kosten gerelateerd aan de uitvoering van de beantwoording van de gunningscriteria worden geacht in de aangeboden prijzen te zijn verdisconteerd. Inschrijver verklaart met het indienen van het Prijzenblad dat de door hem geoffreerde prijzen en tarieven zonder voorbehoud zijn.</t>
  </si>
  <si>
    <t>TOTAAL BEGROTING</t>
  </si>
  <si>
    <t>Begroting totaal</t>
  </si>
  <si>
    <t>Totaal</t>
  </si>
  <si>
    <t>Omzet f&amp;b</t>
  </si>
  <si>
    <t>Totale omzet</t>
  </si>
  <si>
    <t>Inkoop ingrediënten</t>
  </si>
  <si>
    <t>Directe loonkosten</t>
  </si>
  <si>
    <t>Extra services</t>
  </si>
  <si>
    <t>Overnamekosten</t>
  </si>
  <si>
    <t>Algemene kosten</t>
  </si>
  <si>
    <t>Managementfee</t>
  </si>
  <si>
    <t>Totaal directe kosten</t>
  </si>
  <si>
    <t>Operationeel resultaat</t>
  </si>
  <si>
    <t>Als % van de totale omzet</t>
  </si>
  <si>
    <t>Bijdrage van opdrachtgever</t>
  </si>
  <si>
    <t>Totaal commerciële afspraken (aanneemsom)</t>
  </si>
  <si>
    <t>Prognose kosten vaste verrekenprijzen</t>
  </si>
  <si>
    <t>Gewogen integraal uurtarief banqueting</t>
  </si>
  <si>
    <t>Eenmalige kosten</t>
  </si>
  <si>
    <t>Totale variabele kosten voor opdrachtgever</t>
  </si>
  <si>
    <t>TOTALE INSCHRIJFPRIJS</t>
  </si>
  <si>
    <t>VASTE VERREKEN PRIJZEN</t>
  </si>
  <si>
    <t>Vaste Verrekenprijzen</t>
  </si>
  <si>
    <t>VVP exclusief BTW</t>
  </si>
  <si>
    <t>BTW</t>
  </si>
  <si>
    <t>VVP inclusief BTW</t>
  </si>
  <si>
    <t>Maximum prijzen excl. btw</t>
  </si>
  <si>
    <t>Aantallen</t>
  </si>
  <si>
    <t>Gewogen Vaste Verrekenprijs exclusief BTW</t>
  </si>
  <si>
    <t>Gewogen Vaste Verrekenprijs inclusief BTW</t>
  </si>
  <si>
    <t>Ontbijtarrangementen</t>
  </si>
  <si>
    <t>Ontbijt basis</t>
  </si>
  <si>
    <t>Ontbijt gezond</t>
  </si>
  <si>
    <t>Luncharrangementen</t>
  </si>
  <si>
    <t>Lunch basis</t>
  </si>
  <si>
    <t>Lunch gezond</t>
  </si>
  <si>
    <t>Lunch to go</t>
  </si>
  <si>
    <t>Dinerarrangementen</t>
  </si>
  <si>
    <t>Buffet</t>
  </si>
  <si>
    <t>3-gangendiner basis</t>
  </si>
  <si>
    <t>3-gangendiner luxe</t>
  </si>
  <si>
    <t>5-gangen walking diner</t>
  </si>
  <si>
    <t>Borrelarrangementen</t>
  </si>
  <si>
    <t>Drankenarrangement per persoon (3 drankjes per persoon)</t>
  </si>
  <si>
    <t>Non-alcoholisch drankenarrangement (3 drankjes per persoon)</t>
  </si>
  <si>
    <t>Koud arrangement (4 hapjes per persoon)</t>
  </si>
  <si>
    <t>Koud en warm arrangement (4 hapjes per persoon)</t>
  </si>
  <si>
    <t>Luxe koude en wrame hapjes (4 hapjes per persoon)</t>
  </si>
  <si>
    <t>Prognose kosten vergaderservice en banqueting</t>
  </si>
  <si>
    <t>INTEGRAAL UURTARIEF BANQUETING</t>
  </si>
  <si>
    <t>Daguren (ma - vr : 08:00 uur - 18:00 uur)</t>
  </si>
  <si>
    <t>Avonduren (ma - vr : 18:00 uur - 06:00 uur)</t>
  </si>
  <si>
    <t>Functie</t>
  </si>
  <si>
    <t>Weging</t>
  </si>
  <si>
    <t>Tarief excl. BTW</t>
  </si>
  <si>
    <t>Tarief incl. BTW</t>
  </si>
  <si>
    <t>Gewogen excl. BTW</t>
  </si>
  <si>
    <t>Gewogen incl. BTW</t>
  </si>
  <si>
    <t>Cateringmedewerker / bediening</t>
  </si>
  <si>
    <t>Kok</t>
  </si>
  <si>
    <t>Afwas, opruimen en schoonmaak</t>
  </si>
  <si>
    <t>Management</t>
  </si>
  <si>
    <t xml:space="preserve"> </t>
  </si>
  <si>
    <t>Totaal gewogen gemiddelde aandeel</t>
  </si>
  <si>
    <t>Zaterdaguren</t>
  </si>
  <si>
    <t>Zondaguren</t>
  </si>
  <si>
    <t>Excl. BTW</t>
  </si>
  <si>
    <t>Incl. BTW</t>
  </si>
  <si>
    <t>Gemiddeld gewogen integraal personeelstarief</t>
  </si>
  <si>
    <t>Aantal</t>
  </si>
  <si>
    <t>Gewogen integraal personeelstarief voor totale inschrijfprijs</t>
  </si>
  <si>
    <t>Restaurant</t>
  </si>
  <si>
    <t>Koffiebar</t>
  </si>
  <si>
    <t>Deelbegroting excl. BTW</t>
  </si>
  <si>
    <t>Totaal commerciële afspraken</t>
  </si>
  <si>
    <t>Brutomarge</t>
  </si>
  <si>
    <t>Als % van de omzet</t>
  </si>
  <si>
    <t>Kengetallen</t>
  </si>
  <si>
    <t>Aantal dagelijkse pandbewoners</t>
  </si>
  <si>
    <t>Dagelijks aantal aanwezige pandbewoners</t>
  </si>
  <si>
    <t>Variabele algemene kosten in % van de omzet</t>
  </si>
  <si>
    <t>Foodcost</t>
  </si>
  <si>
    <t>Bezettingspercentage / conversie</t>
  </si>
  <si>
    <t>Aantal gasten per dag</t>
  </si>
  <si>
    <t>Gemiddelde besteding</t>
  </si>
  <si>
    <t>Aantal openingsdagen</t>
  </si>
  <si>
    <t>Personeelskosten</t>
  </si>
  <si>
    <t>Functie medewerker</t>
  </si>
  <si>
    <t>CAO-schaal</t>
  </si>
  <si>
    <t>Uurtarief</t>
  </si>
  <si>
    <t>Uren per dag</t>
  </si>
  <si>
    <t>Aantal dagen per jaar</t>
  </si>
  <si>
    <t>Aantal uren per jaar</t>
  </si>
  <si>
    <t>Kosten per jaar</t>
  </si>
  <si>
    <t>Totaal personeelsinzet</t>
  </si>
  <si>
    <t>Overnamekosten jaarlijks</t>
  </si>
  <si>
    <t>Bestuursservice</t>
  </si>
  <si>
    <t>Uren per week</t>
  </si>
  <si>
    <t>Aantal weken per jaar</t>
  </si>
  <si>
    <t>Onderhoud warme drankenautomaten</t>
  </si>
  <si>
    <t>Totale overnamekosten</t>
  </si>
  <si>
    <t>Totaal extra services</t>
  </si>
  <si>
    <t>Variabele algemene kosten</t>
  </si>
  <si>
    <t>Kosten</t>
  </si>
  <si>
    <t>Totaal variabele algemene kosten</t>
  </si>
  <si>
    <t>Vaste algemene kosten</t>
  </si>
  <si>
    <t>Totaal vaste algemene kosten</t>
  </si>
  <si>
    <t>Totale algemene kosten</t>
  </si>
  <si>
    <t>Hapjesarrangementen</t>
  </si>
  <si>
    <t xml:space="preserve">- De Vaste Verreken Prijzen voor de arrangementen zoals aangegeven worden door Inschrijver ingevuld.
- Tabblad Vaste Verrekenprijzen is een fictieve begroting. Voor de te leveren hoeveelheden zijn door opdrachtgever aantallen opgegeven. Deze aantallen zijn fictieve aantallen gebaseerd op 2024 en niet wijzigbaar door Inschrijver. 
- De Vaste Verreken Prijzen zijn inclusief ingrediëntkosten, personeelskosten, algemene kosten en eventuele opslagen. Ten aanzien van de opgenomen personeelskosten wordt rekening gehouden dat deze in ieder geval (maar niet gelimiteerd tot) zijn gebaseerd op het bereiden, wegbrengen, ophalen, afruimen, afwassen.
- De inschrijver vult zelf de VVP exclusief BTW en het juiste BTW percentage in. Wanneer er verschillende btw tarieven gelden binnen één arrangement dan wordt het BTW tarief berekent dat geldt voor het hoofdbestanddeel van het arrangement.
- Daar waar een maximumprijs staat genoemd in kolom G dient de Vaste Verreken Prijs exclusief BTW (in kolom D) onder dit bedrag te blijven. Indien de cel van de VVP exclusief BTW rood kleurt is maximumprijs overschreden en zal de inschrijving terzijde worden gelegd.
</t>
  </si>
  <si>
    <r>
      <t>- De invulinstructie geldt voor alle locaties. 
- Inschrijver vult het aantal te verwachten gasten per dag en de gemiddelde besteding per gast in. Dit genereert automatisch de omzet. 
- De inkoop ingrediënten bestaan uit alle kosten van de ingekochte goederen die worden verwerkt in de verstrekkingen en zijn inclusief alle kortingen maar zonder winstmarges.
- De managementfee wordt door Inschrijver ingevuld en omvat alle kosten (waaronder in ieder geval (maar niet limitatief) inbegrepen: overhead, administratie, kosten hoofd- of servicekantoor). Dit zijn de kosten voor het managen van de samenwerking.
- Ten behoeve van de personeelskosten vult Inschrijver de functienaam, de cao-schaal en functiejaar (bijvoorbeels schaal 2.3 of 4.2), het uurtarief en het aantal uren per dag dat de medewerker werkzaam is. Indien de medewerker niet 5 dagen per week werkt dan wordt hier het aantal uren opgenomen dat medewerker per week werkt gedeeld door 5 (bijvoorbeeld 3 dagen van 7 uur = 21 gedeeld door 5 is 4,2 uur per dag)
- Bij de extra services vult Inschrijver de functienaam, de cao-schaal en functiejaar en het uurtarief in voor de bestuursservice en het onderhoud voor de warme drankenautomaten. Deze uren zijn al meegegeven op basis van de huidige situatie en derhalve niet te wijzigen. 
- Het uurtarief is een all-in tarief en bevat de onderdelen zoals bij Algemeen beschreven. In de uurtarieven worden geen opslagen en winsten opgenomen.
- Bij de overnamekosten wordt gespecificeerd per medewerker, gebaseerd op bijlage overname personeel, aangegeven welke kosten van toepassing zijn. Na definitieve gunning wordt met de gecontracteerde dienstverlener de definitieve kosten vastgesteld op basis van de werkelijke overname personeel. Indien gedurende de contractperiode de medewerkers waarvoor overnamekosten in rekening worden gebracht uit dienst gaan of naar een andere locatie worden overgeplaatst zal dit bedrag naar beneden worden aangepast. 
- Bij algemene kosten vult Inschrijver de vaste en de variabele algemene kosten in. De inschrijver kan hier zelf zijn posten opnemen. De posten zoals opgenomen in het programma van eisen en zoals hieronder vermeld, zijn in ieder geval opgenomen. Andere posten kunnen worden aangevuld. Indien een post niet is opgenomen in dit overzicht dan kan deze ook later niet meer bij de opdrachtgever in rekening worden gebracht. Het bedrag totaal wordt automatisch opgenomen in de begroting.
- De algemene kosten bestaan uit de kosten van goederen en diensten die niet ter consumptie worden verstrekt of worden verwerkt in verstrekkingen. We onderscheiden hierbij variabele en vaste algemene kosten. Alle algemene kosten worden opgenomen in de begroting. Variabele algemene kosten bestaan uit: schoonmaakmiddelen, disposables, diverse hulpmaterialen, bankkosten/ transactiekosten, wasserijkosten, overige variabele algemene kosten. De vaste algemene kosten bestaan uit: kantoormiddelen, verzekeringskosten, bacteriologisch/ hygiëneonderzoek, kledingkosten, presentatiemiddelen, kosten voor kassa’s, onderhoud en reparatie van eigen apparatuur en overige vaste algemene kosten.
- In het invulveld Eenmalige kosten kan Inschrijver eventueel de kosten invullen die gepaard gaan met de implementatie bij aanvang of na renovatie/ verbouwing van de locatie.</t>
    </r>
    <r>
      <rPr>
        <sz val="10"/>
        <color rgb="FFFF0000"/>
        <rFont val="Georgia"/>
        <family val="1"/>
      </rPr>
      <t xml:space="preserve">
</t>
    </r>
    <r>
      <rPr>
        <sz val="10"/>
        <rFont val="Georgia"/>
        <family val="1"/>
      </rPr>
      <t xml:space="preserve">- Bij de bijdrage van opdrachtgever vult de inschrijver het bedrag in dat hij van opdrachtgever ontvangt in de vorm van een aanneemsom om een gezonde brutomarge te realiseren.
- De brutomarge is het resultaat dat de inschrijver overhoud om een gezonde overeenkomst te realiseeren.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</si>
</sst>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2]\ * #,##0.00_ ;_ [$€-2]\ * \-#,##0.00_ ;_ [$€-2]\ * &quot;-&quot;??_ ;_ @_ "/>
    <numFmt numFmtId="165" formatCode="_ [$€-413]\ * #,##0.00_ ;_ [$€-413]\ * \-#,##0.00_ ;_ [$€-413]\ * &quot;-&quot;??_ ;_ @_ "/>
    <numFmt numFmtId="166" formatCode="#,##0_ ;\-#,##0\ "/>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Black"/>
      <family val="2"/>
    </font>
    <font>
      <sz val="14"/>
      <color theme="0"/>
      <name val="Arial Black"/>
      <family val="2"/>
    </font>
    <font>
      <sz val="12"/>
      <name val="System"/>
      <family val="2"/>
    </font>
    <font>
      <sz val="10"/>
      <name val="Georgia"/>
      <family val="1"/>
    </font>
    <font>
      <sz val="11"/>
      <color theme="1"/>
      <name val="Georgia"/>
      <family val="1"/>
    </font>
    <font>
      <sz val="10"/>
      <color theme="1"/>
      <name val="Georgia"/>
      <family val="1"/>
    </font>
    <font>
      <sz val="9"/>
      <color theme="1"/>
      <name val="Georgia"/>
      <family val="1"/>
    </font>
    <font>
      <sz val="10"/>
      <name val="Arial"/>
      <family val="2"/>
    </font>
    <font>
      <b/>
      <sz val="11"/>
      <color rgb="FFFFFFFF"/>
      <name val="Arial Black"/>
      <family val="2"/>
    </font>
    <font>
      <b/>
      <sz val="11"/>
      <color theme="0"/>
      <name val="Arial Black"/>
      <family val="2"/>
    </font>
    <font>
      <b/>
      <sz val="10"/>
      <color theme="1"/>
      <name val="Georgia"/>
      <family val="1"/>
    </font>
    <font>
      <i/>
      <sz val="10"/>
      <color theme="1"/>
      <name val="Georgia"/>
      <family val="1"/>
    </font>
    <font>
      <b/>
      <sz val="10"/>
      <color rgb="FFFF0000"/>
      <name val="Georgia"/>
      <family val="1"/>
    </font>
    <font>
      <b/>
      <sz val="10"/>
      <color rgb="FFFFFFFF"/>
      <name val="Georgia"/>
      <family val="1"/>
    </font>
    <font>
      <sz val="10"/>
      <color rgb="FFFF0000"/>
      <name val="Georgia"/>
      <family val="1"/>
    </font>
    <font>
      <b/>
      <sz val="10"/>
      <name val="Georgia"/>
      <family val="1"/>
    </font>
    <font>
      <sz val="10"/>
      <color theme="1"/>
      <name val="Aptos Narrow"/>
      <family val="2"/>
      <scheme val="minor"/>
    </font>
  </fonts>
  <fills count="8">
    <fill>
      <patternFill patternType="none"/>
    </fill>
    <fill>
      <patternFill patternType="gray125"/>
    </fill>
    <fill>
      <patternFill patternType="solid">
        <fgColor theme="1"/>
        <bgColor indexed="64"/>
      </patternFill>
    </fill>
    <fill>
      <patternFill patternType="solid">
        <fgColor rgb="FF314091"/>
        <bgColor rgb="FF000000"/>
      </patternFill>
    </fill>
    <fill>
      <patternFill patternType="solid">
        <fgColor theme="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0" fontId="5" fillId="0" borderId="0"/>
    <xf numFmtId="0" fontId="1" fillId="0" borderId="0"/>
    <xf numFmtId="0" fontId="10" fillId="0" borderId="0" applyFill="0"/>
    <xf numFmtId="44" fontId="1" fillId="0" borderId="0" applyFont="0" applyFill="0" applyBorder="0" applyAlignment="0" applyProtection="0"/>
  </cellStyleXfs>
  <cellXfs count="204">
    <xf numFmtId="0" fontId="0" fillId="0" borderId="0" xfId="0"/>
    <xf numFmtId="0" fontId="6" fillId="4" borderId="1" xfId="2" quotePrefix="1" applyFont="1" applyFill="1" applyBorder="1" applyAlignment="1">
      <alignment horizontal="left" vertical="top" wrapText="1"/>
    </xf>
    <xf numFmtId="0" fontId="6" fillId="4" borderId="1" xfId="2" applyFont="1" applyFill="1" applyBorder="1" applyAlignment="1">
      <alignment horizontal="left" vertical="top" wrapText="1"/>
    </xf>
    <xf numFmtId="0" fontId="6" fillId="4" borderId="1" xfId="0" quotePrefix="1" applyFont="1" applyFill="1" applyBorder="1" applyAlignment="1">
      <alignment horizontal="left" vertical="top" wrapText="1"/>
    </xf>
    <xf numFmtId="0" fontId="3" fillId="0" borderId="6" xfId="0" applyFont="1" applyBorder="1"/>
    <xf numFmtId="0" fontId="3" fillId="0" borderId="8" xfId="0" applyFont="1" applyBorder="1"/>
    <xf numFmtId="0" fontId="8" fillId="0" borderId="0" xfId="0" applyFont="1"/>
    <xf numFmtId="164" fontId="0" fillId="0" borderId="0" xfId="0" applyNumberFormat="1"/>
    <xf numFmtId="0" fontId="11" fillId="3" borderId="1" xfId="0" applyFont="1" applyFill="1" applyBorder="1" applyAlignment="1">
      <alignment horizontal="left" vertical="top"/>
    </xf>
    <xf numFmtId="0" fontId="8" fillId="0" borderId="4" xfId="0" applyFont="1" applyBorder="1"/>
    <xf numFmtId="0" fontId="8" fillId="0" borderId="6" xfId="0" applyFont="1" applyBorder="1"/>
    <xf numFmtId="0" fontId="13" fillId="0" borderId="0" xfId="0" applyFont="1"/>
    <xf numFmtId="0" fontId="13" fillId="0" borderId="8" xfId="0" applyFont="1" applyBorder="1"/>
    <xf numFmtId="0" fontId="13" fillId="0" borderId="1" xfId="0" applyFont="1" applyBorder="1"/>
    <xf numFmtId="0" fontId="8" fillId="0" borderId="8" xfId="0" applyFont="1" applyBorder="1"/>
    <xf numFmtId="0" fontId="8" fillId="0" borderId="1" xfId="0" applyFont="1" applyBorder="1"/>
    <xf numFmtId="0" fontId="7" fillId="6" borderId="1" xfId="0" applyFont="1" applyFill="1" applyBorder="1" applyAlignment="1">
      <alignment horizontal="left"/>
    </xf>
    <xf numFmtId="14" fontId="7" fillId="6" borderId="10" xfId="0" applyNumberFormat="1" applyFont="1" applyFill="1" applyBorder="1" applyAlignment="1">
      <alignment horizontal="left"/>
    </xf>
    <xf numFmtId="0" fontId="0" fillId="0" borderId="4" xfId="0" applyBorder="1"/>
    <xf numFmtId="0" fontId="13" fillId="0" borderId="0" xfId="0" applyFont="1" applyAlignment="1">
      <alignment horizontal="left"/>
    </xf>
    <xf numFmtId="0" fontId="13" fillId="0" borderId="6" xfId="0" applyFont="1" applyBorder="1"/>
    <xf numFmtId="0" fontId="13" fillId="0" borderId="4" xfId="0" applyFont="1" applyBorder="1"/>
    <xf numFmtId="0" fontId="7" fillId="0" borderId="0" xfId="0" applyFont="1"/>
    <xf numFmtId="165" fontId="8" fillId="0" borderId="1" xfId="0" applyNumberFormat="1" applyFont="1" applyBorder="1" applyAlignment="1">
      <alignment horizontal="left" vertical="top"/>
    </xf>
    <xf numFmtId="165" fontId="8" fillId="0" borderId="1" xfId="0" applyNumberFormat="1" applyFont="1" applyBorder="1"/>
    <xf numFmtId="165" fontId="0" fillId="0" borderId="1" xfId="0" applyNumberFormat="1" applyBorder="1"/>
    <xf numFmtId="0" fontId="16" fillId="3" borderId="1" xfId="0" applyFont="1" applyFill="1" applyBorder="1" applyAlignment="1">
      <alignment vertical="top" wrapText="1"/>
    </xf>
    <xf numFmtId="0" fontId="0" fillId="0" borderId="5" xfId="0" applyBorder="1"/>
    <xf numFmtId="165" fontId="13" fillId="0" borderId="0" xfId="0" applyNumberFormat="1" applyFont="1" applyAlignment="1">
      <alignment horizontal="left" vertical="top"/>
    </xf>
    <xf numFmtId="165" fontId="8" fillId="0" borderId="0" xfId="0" applyNumberFormat="1" applyFont="1" applyAlignment="1">
      <alignment horizontal="left" vertical="top"/>
    </xf>
    <xf numFmtId="165" fontId="13" fillId="0" borderId="15" xfId="0" applyNumberFormat="1" applyFont="1" applyBorder="1" applyAlignment="1">
      <alignment horizontal="left" vertical="top"/>
    </xf>
    <xf numFmtId="165" fontId="8" fillId="0" borderId="15" xfId="0" applyNumberFormat="1" applyFont="1" applyBorder="1" applyAlignment="1">
      <alignment horizontal="left" vertical="top"/>
    </xf>
    <xf numFmtId="0" fontId="8" fillId="0" borderId="15" xfId="0" applyFont="1" applyBorder="1"/>
    <xf numFmtId="165" fontId="13" fillId="0" borderId="15" xfId="0" applyNumberFormat="1" applyFont="1" applyBorder="1"/>
    <xf numFmtId="0" fontId="8" fillId="0" borderId="8" xfId="0" applyFont="1" applyBorder="1" applyAlignment="1">
      <alignment horizontal="center"/>
    </xf>
    <xf numFmtId="0" fontId="8" fillId="0" borderId="9" xfId="0" applyFont="1" applyBorder="1" applyAlignment="1">
      <alignment horizontal="center"/>
    </xf>
    <xf numFmtId="0" fontId="12" fillId="3" borderId="8" xfId="0" applyFont="1" applyFill="1" applyBorder="1" applyAlignment="1">
      <alignment horizontal="left" vertical="center"/>
    </xf>
    <xf numFmtId="0" fontId="12" fillId="3" borderId="13" xfId="0" applyFont="1" applyFill="1" applyBorder="1" applyAlignment="1">
      <alignment horizontal="left" vertical="center"/>
    </xf>
    <xf numFmtId="0" fontId="12" fillId="3" borderId="9" xfId="0" applyFont="1" applyFill="1" applyBorder="1" applyAlignment="1">
      <alignment horizontal="left" vertical="center"/>
    </xf>
    <xf numFmtId="0" fontId="8" fillId="0" borderId="0" xfId="0" applyFont="1" applyAlignment="1">
      <alignment horizontal="center"/>
    </xf>
    <xf numFmtId="0" fontId="11" fillId="3" borderId="8" xfId="0" applyFont="1" applyFill="1" applyBorder="1" applyAlignment="1">
      <alignment vertical="center"/>
    </xf>
    <xf numFmtId="0" fontId="11" fillId="3" borderId="9" xfId="0" applyFont="1" applyFill="1" applyBorder="1" applyAlignment="1">
      <alignment vertical="center"/>
    </xf>
    <xf numFmtId="0" fontId="11" fillId="7" borderId="0" xfId="0" applyFont="1" applyFill="1" applyAlignment="1">
      <alignment vertical="center"/>
    </xf>
    <xf numFmtId="164" fontId="2" fillId="4" borderId="0" xfId="0" applyNumberFormat="1" applyFont="1" applyFill="1"/>
    <xf numFmtId="164" fontId="0" fillId="4" borderId="0" xfId="0" applyNumberFormat="1" applyFill="1"/>
    <xf numFmtId="0" fontId="11" fillId="3" borderId="2" xfId="0" applyFont="1" applyFill="1" applyBorder="1" applyAlignment="1">
      <alignment vertical="center"/>
    </xf>
    <xf numFmtId="0" fontId="18" fillId="0" borderId="6" xfId="0" applyFont="1" applyBorder="1"/>
    <xf numFmtId="0" fontId="18" fillId="0" borderId="4" xfId="0" applyFont="1" applyBorder="1"/>
    <xf numFmtId="0" fontId="8" fillId="0" borderId="1" xfId="0" applyFont="1" applyBorder="1" applyAlignment="1">
      <alignment horizontal="center"/>
    </xf>
    <xf numFmtId="0" fontId="8" fillId="0" borderId="13" xfId="0" applyFont="1" applyBorder="1" applyAlignment="1">
      <alignment horizontal="center"/>
    </xf>
    <xf numFmtId="44" fontId="8" fillId="4" borderId="0" xfId="5" applyFont="1" applyFill="1" applyBorder="1" applyAlignment="1"/>
    <xf numFmtId="44" fontId="8" fillId="0" borderId="1" xfId="5" applyFont="1" applyBorder="1" applyAlignment="1"/>
    <xf numFmtId="0" fontId="11" fillId="3" borderId="11" xfId="0" applyFont="1" applyFill="1" applyBorder="1" applyAlignment="1">
      <alignment vertical="center"/>
    </xf>
    <xf numFmtId="0" fontId="12" fillId="3" borderId="8" xfId="0" applyFont="1" applyFill="1" applyBorder="1" applyAlignment="1">
      <alignment vertical="center"/>
    </xf>
    <xf numFmtId="0" fontId="12" fillId="3" borderId="13" xfId="0" applyFont="1" applyFill="1" applyBorder="1" applyAlignment="1">
      <alignment vertical="center"/>
    </xf>
    <xf numFmtId="0" fontId="12" fillId="3" borderId="9" xfId="0" applyFont="1" applyFill="1" applyBorder="1" applyAlignment="1">
      <alignment vertical="center"/>
    </xf>
    <xf numFmtId="0" fontId="12" fillId="7" borderId="0" xfId="0" applyFont="1" applyFill="1" applyAlignment="1">
      <alignment vertical="center"/>
    </xf>
    <xf numFmtId="0" fontId="8" fillId="4" borderId="14" xfId="0" applyFont="1" applyFill="1" applyBorder="1" applyAlignment="1">
      <alignment horizontal="center"/>
    </xf>
    <xf numFmtId="0" fontId="8" fillId="4" borderId="0" xfId="0" applyFont="1" applyFill="1" applyAlignment="1">
      <alignment horizontal="center"/>
    </xf>
    <xf numFmtId="0" fontId="8" fillId="4" borderId="14" xfId="0" applyFont="1" applyFill="1" applyBorder="1"/>
    <xf numFmtId="0" fontId="8" fillId="4" borderId="10" xfId="0" applyFont="1" applyFill="1" applyBorder="1"/>
    <xf numFmtId="0" fontId="8" fillId="4" borderId="10" xfId="0" applyFont="1" applyFill="1" applyBorder="1" applyAlignment="1">
      <alignment horizontal="center"/>
    </xf>
    <xf numFmtId="0" fontId="16" fillId="3" borderId="0" xfId="0" applyFont="1" applyFill="1" applyAlignment="1">
      <alignment vertical="top" wrapText="1"/>
    </xf>
    <xf numFmtId="0" fontId="16" fillId="7" borderId="0" xfId="0" applyFont="1" applyFill="1" applyAlignment="1">
      <alignment vertical="top" wrapText="1"/>
    </xf>
    <xf numFmtId="0" fontId="16" fillId="7" borderId="4" xfId="0" applyFont="1" applyFill="1" applyBorder="1" applyAlignment="1">
      <alignment vertical="top" wrapText="1"/>
    </xf>
    <xf numFmtId="0" fontId="16" fillId="7" borderId="15" xfId="0" applyFont="1" applyFill="1" applyBorder="1" applyAlignment="1">
      <alignment vertical="top" wrapText="1"/>
    </xf>
    <xf numFmtId="165" fontId="15" fillId="0" borderId="1" xfId="0" applyNumberFormat="1" applyFont="1" applyBorder="1"/>
    <xf numFmtId="9" fontId="8" fillId="0" borderId="15" xfId="1" applyFont="1" applyBorder="1" applyAlignment="1">
      <alignment horizontal="right" vertical="top"/>
    </xf>
    <xf numFmtId="0" fontId="16" fillId="7" borderId="2" xfId="0" applyFont="1" applyFill="1" applyBorder="1" applyAlignment="1">
      <alignment vertical="top" wrapText="1"/>
    </xf>
    <xf numFmtId="0" fontId="16" fillId="3" borderId="1" xfId="0" applyFont="1" applyFill="1" applyBorder="1" applyAlignment="1">
      <alignment horizontal="center" vertical="center" wrapText="1"/>
    </xf>
    <xf numFmtId="0" fontId="4" fillId="2" borderId="0" xfId="0" applyFont="1" applyFill="1"/>
    <xf numFmtId="9" fontId="8" fillId="0" borderId="1" xfId="1" applyFont="1" applyBorder="1" applyAlignment="1">
      <alignment horizontal="center" vertical="center"/>
    </xf>
    <xf numFmtId="3" fontId="7" fillId="6" borderId="1" xfId="0" applyNumberFormat="1" applyFont="1" applyFill="1" applyBorder="1" applyAlignment="1">
      <alignment horizontal="center"/>
    </xf>
    <xf numFmtId="0" fontId="19" fillId="0" borderId="15" xfId="0" applyFont="1" applyBorder="1"/>
    <xf numFmtId="164" fontId="13" fillId="4" borderId="10" xfId="0" applyNumberFormat="1" applyFont="1" applyFill="1" applyBorder="1"/>
    <xf numFmtId="0" fontId="16" fillId="7" borderId="14" xfId="0" applyFont="1" applyFill="1" applyBorder="1" applyAlignment="1">
      <alignment vertical="center"/>
    </xf>
    <xf numFmtId="0" fontId="19" fillId="0" borderId="4" xfId="0" applyFont="1" applyBorder="1"/>
    <xf numFmtId="0" fontId="19" fillId="0" borderId="0" xfId="0" applyFont="1"/>
    <xf numFmtId="0" fontId="19" fillId="0" borderId="5" xfId="0" applyFont="1" applyBorder="1"/>
    <xf numFmtId="164" fontId="13" fillId="0" borderId="15" xfId="0" applyNumberFormat="1" applyFont="1" applyBorder="1"/>
    <xf numFmtId="164" fontId="8" fillId="0" borderId="15" xfId="0" applyNumberFormat="1" applyFont="1" applyBorder="1"/>
    <xf numFmtId="9" fontId="8" fillId="0" borderId="15" xfId="1" applyFont="1" applyBorder="1" applyAlignment="1"/>
    <xf numFmtId="164" fontId="13" fillId="0" borderId="10" xfId="0" applyNumberFormat="1" applyFont="1" applyBorder="1"/>
    <xf numFmtId="3" fontId="8" fillId="6" borderId="15" xfId="0" applyNumberFormat="1" applyFont="1" applyFill="1" applyBorder="1" applyAlignment="1">
      <alignment horizontal="center"/>
    </xf>
    <xf numFmtId="9" fontId="8" fillId="0" borderId="15" xfId="1" applyFont="1" applyBorder="1" applyAlignment="1">
      <alignment horizontal="center"/>
    </xf>
    <xf numFmtId="0" fontId="8" fillId="6" borderId="10" xfId="0" applyFont="1" applyFill="1" applyBorder="1" applyAlignment="1">
      <alignment horizontal="center"/>
    </xf>
    <xf numFmtId="0" fontId="8" fillId="0" borderId="15" xfId="0" applyFont="1" applyBorder="1" applyAlignment="1">
      <alignment horizontal="center"/>
    </xf>
    <xf numFmtId="0" fontId="13" fillId="0" borderId="8" xfId="0" applyFont="1" applyBorder="1" applyAlignment="1">
      <alignment horizontal="center" vertical="top"/>
    </xf>
    <xf numFmtId="0" fontId="13" fillId="0" borderId="9" xfId="0" applyFont="1" applyBorder="1" applyAlignment="1">
      <alignment horizontal="center"/>
    </xf>
    <xf numFmtId="165" fontId="13" fillId="0" borderId="1" xfId="0" applyNumberFormat="1" applyFont="1" applyBorder="1"/>
    <xf numFmtId="165" fontId="8" fillId="0" borderId="15" xfId="0" applyNumberFormat="1" applyFont="1" applyBorder="1"/>
    <xf numFmtId="165" fontId="13" fillId="0" borderId="10" xfId="0" applyNumberFormat="1" applyFont="1" applyBorder="1"/>
    <xf numFmtId="165" fontId="13" fillId="0" borderId="0" xfId="0" applyNumberFormat="1" applyFont="1" applyAlignment="1">
      <alignment horizontal="left"/>
    </xf>
    <xf numFmtId="165" fontId="8" fillId="4" borderId="0" xfId="0" applyNumberFormat="1" applyFont="1" applyFill="1"/>
    <xf numFmtId="165" fontId="13" fillId="4" borderId="0" xfId="0" applyNumberFormat="1" applyFont="1" applyFill="1"/>
    <xf numFmtId="0" fontId="7" fillId="6" borderId="1" xfId="0" applyFont="1" applyFill="1" applyBorder="1"/>
    <xf numFmtId="0" fontId="0" fillId="0" borderId="0" xfId="0" applyAlignment="1">
      <alignment horizontal="center"/>
    </xf>
    <xf numFmtId="0" fontId="11"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8" fillId="6" borderId="1" xfId="0" applyFont="1" applyFill="1" applyBorder="1"/>
    <xf numFmtId="165" fontId="15" fillId="6" borderId="1" xfId="0" applyNumberFormat="1" applyFont="1" applyFill="1" applyBorder="1" applyAlignment="1">
      <alignment horizontal="left" vertical="top"/>
    </xf>
    <xf numFmtId="3" fontId="8" fillId="6" borderId="1" xfId="0" applyNumberFormat="1" applyFont="1" applyFill="1" applyBorder="1" applyAlignment="1">
      <alignment horizontal="center" vertical="top"/>
    </xf>
    <xf numFmtId="165" fontId="13" fillId="0" borderId="1" xfId="0" applyNumberFormat="1" applyFont="1" applyBorder="1" applyAlignment="1">
      <alignment horizontal="left" vertical="top"/>
    </xf>
    <xf numFmtId="9" fontId="8" fillId="5" borderId="1" xfId="1" applyFont="1" applyFill="1" applyBorder="1" applyAlignment="1" applyProtection="1">
      <alignment horizontal="center" vertical="top"/>
      <protection locked="0"/>
    </xf>
    <xf numFmtId="165" fontId="8" fillId="5" borderId="1" xfId="0" applyNumberFormat="1" applyFont="1" applyFill="1" applyBorder="1" applyProtection="1">
      <protection locked="0"/>
    </xf>
    <xf numFmtId="165" fontId="8" fillId="5" borderId="15" xfId="0" applyNumberFormat="1" applyFont="1" applyFill="1" applyBorder="1" applyProtection="1">
      <protection locked="0"/>
    </xf>
    <xf numFmtId="164" fontId="8" fillId="5" borderId="15" xfId="0" applyNumberFormat="1" applyFont="1" applyFill="1" applyBorder="1" applyProtection="1">
      <protection locked="0"/>
    </xf>
    <xf numFmtId="166" fontId="8" fillId="5" borderId="15" xfId="0" applyNumberFormat="1" applyFont="1" applyFill="1" applyBorder="1" applyAlignment="1" applyProtection="1">
      <alignment horizontal="center"/>
      <protection locked="0"/>
    </xf>
    <xf numFmtId="0" fontId="8" fillId="5" borderId="15" xfId="0" applyFont="1" applyFill="1" applyBorder="1" applyProtection="1">
      <protection locked="0"/>
    </xf>
    <xf numFmtId="0" fontId="8" fillId="5" borderId="0" xfId="0" applyFont="1" applyFill="1" applyAlignment="1" applyProtection="1">
      <alignment horizontal="center"/>
      <protection locked="0"/>
    </xf>
    <xf numFmtId="165" fontId="8" fillId="5" borderId="15" xfId="0" applyNumberFormat="1" applyFont="1" applyFill="1" applyBorder="1" applyAlignment="1" applyProtection="1">
      <alignment horizontal="left"/>
      <protection locked="0"/>
    </xf>
    <xf numFmtId="44" fontId="8" fillId="5" borderId="14" xfId="5" applyFont="1" applyFill="1" applyBorder="1" applyAlignment="1" applyProtection="1">
      <protection locked="0"/>
    </xf>
    <xf numFmtId="44" fontId="8" fillId="5" borderId="15" xfId="5" applyFont="1" applyFill="1" applyBorder="1" applyAlignment="1" applyProtection="1">
      <protection locked="0"/>
    </xf>
    <xf numFmtId="0" fontId="8" fillId="5" borderId="4" xfId="0" applyFont="1" applyFill="1" applyBorder="1" applyAlignment="1" applyProtection="1">
      <alignment horizontal="left"/>
      <protection locked="0"/>
    </xf>
    <xf numFmtId="0" fontId="8" fillId="5" borderId="0" xfId="0" applyFont="1" applyFill="1" applyAlignment="1" applyProtection="1">
      <alignment horizontal="left"/>
      <protection locked="0"/>
    </xf>
    <xf numFmtId="0" fontId="8" fillId="5" borderId="5" xfId="0" applyFont="1" applyFill="1" applyBorder="1" applyAlignment="1" applyProtection="1">
      <alignment horizontal="left"/>
      <protection locked="0"/>
    </xf>
    <xf numFmtId="0" fontId="13" fillId="0" borderId="0" xfId="0" applyFont="1" applyAlignment="1">
      <alignment horizontal="center" vertical="top"/>
    </xf>
    <xf numFmtId="0" fontId="13" fillId="0" borderId="0" xfId="0" applyFont="1" applyAlignment="1">
      <alignment horizontal="center"/>
    </xf>
    <xf numFmtId="165" fontId="13" fillId="0" borderId="0" xfId="0" applyNumberFormat="1" applyFont="1"/>
    <xf numFmtId="0" fontId="13" fillId="0" borderId="13" xfId="0" applyFont="1" applyBorder="1"/>
    <xf numFmtId="0" fontId="13" fillId="0" borderId="13" xfId="0" applyFont="1" applyBorder="1" applyAlignment="1">
      <alignment horizontal="center" vertical="top"/>
    </xf>
    <xf numFmtId="0" fontId="13" fillId="0" borderId="13" xfId="0" applyFont="1" applyBorder="1" applyAlignment="1">
      <alignment horizontal="center"/>
    </xf>
    <xf numFmtId="165" fontId="13" fillId="0" borderId="9" xfId="0" applyNumberFormat="1" applyFont="1" applyBorder="1"/>
    <xf numFmtId="0" fontId="13" fillId="5" borderId="15" xfId="0" applyFont="1" applyFill="1" applyBorder="1" applyProtection="1">
      <protection locked="0"/>
    </xf>
    <xf numFmtId="0" fontId="8" fillId="0" borderId="0" xfId="0" applyFont="1" applyAlignment="1" applyProtection="1">
      <alignment horizontal="center"/>
      <protection locked="0"/>
    </xf>
    <xf numFmtId="0" fontId="8" fillId="0" borderId="15" xfId="0" applyFont="1" applyBorder="1" applyProtection="1">
      <protection locked="0"/>
    </xf>
    <xf numFmtId="165" fontId="8" fillId="0" borderId="15" xfId="0" applyNumberFormat="1" applyFont="1" applyBorder="1" applyAlignment="1" applyProtection="1">
      <alignment horizontal="left"/>
      <protection locked="0"/>
    </xf>
    <xf numFmtId="0" fontId="11" fillId="3" borderId="1" xfId="0" applyFont="1" applyFill="1" applyBorder="1" applyAlignment="1">
      <alignment vertical="center"/>
    </xf>
    <xf numFmtId="0" fontId="13" fillId="0" borderId="15" xfId="0" applyFont="1" applyBorder="1"/>
    <xf numFmtId="0" fontId="18" fillId="0" borderId="15" xfId="0" applyFont="1" applyBorder="1"/>
    <xf numFmtId="0" fontId="0" fillId="0" borderId="15" xfId="0" applyBorder="1"/>
    <xf numFmtId="0" fontId="18" fillId="0" borderId="10" xfId="0" applyFont="1" applyBorder="1"/>
    <xf numFmtId="165" fontId="8" fillId="5" borderId="1" xfId="0" applyNumberFormat="1" applyFont="1" applyFill="1" applyBorder="1" applyAlignment="1">
      <alignment horizontal="left" vertical="top"/>
    </xf>
    <xf numFmtId="165" fontId="8" fillId="5" borderId="15" xfId="0" applyNumberFormat="1" applyFont="1" applyFill="1" applyBorder="1" applyAlignment="1">
      <alignment horizontal="left" vertical="top"/>
    </xf>
    <xf numFmtId="0" fontId="8" fillId="5" borderId="15" xfId="0" applyFont="1" applyFill="1" applyBorder="1" applyAlignment="1">
      <alignment horizontal="center"/>
    </xf>
    <xf numFmtId="0" fontId="8" fillId="5" borderId="0" xfId="0" applyFont="1" applyFill="1" applyAlignment="1">
      <alignment horizontal="center"/>
    </xf>
    <xf numFmtId="0" fontId="8" fillId="5" borderId="2" xfId="0" applyFont="1" applyFill="1" applyBorder="1"/>
    <xf numFmtId="0" fontId="8" fillId="5" borderId="4" xfId="0" applyFont="1" applyFill="1" applyBorder="1"/>
    <xf numFmtId="0" fontId="12" fillId="3" borderId="11" xfId="0" applyFont="1" applyFill="1" applyBorder="1" applyAlignment="1">
      <alignment vertical="center"/>
    </xf>
    <xf numFmtId="0" fontId="12" fillId="3" borderId="3" xfId="0" applyFont="1" applyFill="1" applyBorder="1" applyAlignment="1">
      <alignment vertical="center"/>
    </xf>
    <xf numFmtId="0" fontId="8" fillId="4" borderId="0" xfId="0" applyFont="1" applyFill="1" applyAlignment="1">
      <alignment vertical="top"/>
    </xf>
    <xf numFmtId="0" fontId="8" fillId="4" borderId="0" xfId="0" applyFont="1" applyFill="1" applyAlignment="1" applyProtection="1">
      <alignment horizontal="left"/>
      <protection locked="0"/>
    </xf>
    <xf numFmtId="165" fontId="8" fillId="4" borderId="0" xfId="0" applyNumberFormat="1" applyFont="1" applyFill="1" applyProtection="1">
      <protection locked="0"/>
    </xf>
    <xf numFmtId="0" fontId="8" fillId="4" borderId="0" xfId="0" applyFont="1" applyFill="1"/>
    <xf numFmtId="0" fontId="13" fillId="4" borderId="0" xfId="0" applyFont="1" applyFill="1"/>
    <xf numFmtId="0" fontId="4" fillId="2" borderId="0" xfId="0" applyFont="1" applyFill="1" applyAlignment="1">
      <alignment horizontal="center"/>
    </xf>
    <xf numFmtId="0" fontId="8" fillId="5" borderId="4" xfId="0" applyFont="1" applyFill="1" applyBorder="1" applyAlignment="1" applyProtection="1">
      <alignment horizontal="left"/>
      <protection locked="0"/>
    </xf>
    <xf numFmtId="0" fontId="8" fillId="5" borderId="0" xfId="0" applyFont="1" applyFill="1" applyAlignment="1" applyProtection="1">
      <alignment horizontal="left"/>
      <protection locked="0"/>
    </xf>
    <xf numFmtId="0" fontId="8" fillId="5" borderId="5" xfId="0" applyFont="1" applyFill="1" applyBorder="1" applyAlignment="1" applyProtection="1">
      <alignment horizontal="left"/>
      <protection locked="0"/>
    </xf>
    <xf numFmtId="0" fontId="8" fillId="5" borderId="6" xfId="0" applyFont="1" applyFill="1" applyBorder="1" applyAlignment="1" applyProtection="1">
      <alignment horizontal="left"/>
      <protection locked="0"/>
    </xf>
    <xf numFmtId="0" fontId="8" fillId="5" borderId="12" xfId="0" applyFont="1" applyFill="1" applyBorder="1" applyAlignment="1" applyProtection="1">
      <alignment horizontal="left"/>
      <protection locked="0"/>
    </xf>
    <xf numFmtId="0" fontId="8" fillId="5" borderId="7" xfId="0" applyFont="1" applyFill="1" applyBorder="1" applyAlignment="1" applyProtection="1">
      <alignment horizontal="left"/>
      <protection locked="0"/>
    </xf>
    <xf numFmtId="0" fontId="6" fillId="4" borderId="0" xfId="4" applyFont="1" applyFill="1" applyAlignment="1">
      <alignment horizontal="left" vertical="top" wrapText="1"/>
    </xf>
    <xf numFmtId="0" fontId="7" fillId="6" borderId="1" xfId="0" applyFont="1" applyFill="1" applyBorder="1" applyAlignment="1">
      <alignment horizontal="left"/>
    </xf>
    <xf numFmtId="14" fontId="7" fillId="6" borderId="1" xfId="0" applyNumberFormat="1" applyFont="1" applyFill="1" applyBorder="1" applyAlignment="1">
      <alignment horizontal="left"/>
    </xf>
    <xf numFmtId="0" fontId="7" fillId="5" borderId="1" xfId="0" applyFont="1" applyFill="1" applyBorder="1" applyAlignment="1" applyProtection="1">
      <alignment horizontal="left"/>
      <protection locked="0"/>
    </xf>
    <xf numFmtId="0" fontId="4" fillId="2" borderId="8" xfId="0" applyFont="1" applyFill="1" applyBorder="1" applyAlignment="1">
      <alignment horizontal="center"/>
    </xf>
    <xf numFmtId="0" fontId="4" fillId="2" borderId="13" xfId="0" applyFont="1" applyFill="1" applyBorder="1" applyAlignment="1">
      <alignment horizontal="center"/>
    </xf>
    <xf numFmtId="0" fontId="4" fillId="2" borderId="9" xfId="0" applyFont="1" applyFill="1" applyBorder="1" applyAlignment="1">
      <alignment horizontal="center"/>
    </xf>
    <xf numFmtId="0" fontId="11" fillId="3" borderId="2"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3" borderId="0" xfId="0" applyFont="1" applyFill="1" applyAlignment="1">
      <alignment horizontal="left" vertical="center"/>
    </xf>
    <xf numFmtId="0" fontId="11" fillId="3" borderId="5" xfId="0" applyFont="1" applyFill="1" applyBorder="1" applyAlignment="1">
      <alignment horizontal="left" vertical="center"/>
    </xf>
    <xf numFmtId="0" fontId="15" fillId="0" borderId="1" xfId="0" applyFont="1" applyBorder="1" applyAlignment="1">
      <alignment horizontal="left"/>
    </xf>
    <xf numFmtId="0" fontId="7" fillId="0" borderId="1" xfId="0" applyFont="1" applyBorder="1" applyAlignment="1">
      <alignment horizontal="left" vertical="top"/>
    </xf>
    <xf numFmtId="0" fontId="9" fillId="0" borderId="1" xfId="0" applyFont="1" applyBorder="1" applyAlignment="1">
      <alignment horizontal="left" vertical="center"/>
    </xf>
    <xf numFmtId="14" fontId="7" fillId="0" borderId="1" xfId="0" applyNumberFormat="1" applyFont="1" applyBorder="1" applyAlignment="1">
      <alignment horizontal="left" vertical="top"/>
    </xf>
    <xf numFmtId="0" fontId="13" fillId="0" borderId="8" xfId="0" applyFont="1" applyBorder="1" applyAlignment="1">
      <alignment horizontal="left"/>
    </xf>
    <xf numFmtId="0" fontId="13" fillId="0" borderId="13" xfId="0" applyFont="1" applyBorder="1" applyAlignment="1">
      <alignment horizontal="left"/>
    </xf>
    <xf numFmtId="0" fontId="13" fillId="0" borderId="9" xfId="0" applyFont="1" applyBorder="1" applyAlignment="1">
      <alignment horizontal="left"/>
    </xf>
    <xf numFmtId="0" fontId="7" fillId="6" borderId="8" xfId="0" applyFont="1" applyFill="1" applyBorder="1" applyAlignment="1">
      <alignment horizontal="left"/>
    </xf>
    <xf numFmtId="0" fontId="7" fillId="6" borderId="13" xfId="0" applyFont="1" applyFill="1" applyBorder="1" applyAlignment="1">
      <alignment horizontal="left"/>
    </xf>
    <xf numFmtId="0" fontId="7" fillId="6" borderId="9" xfId="0" applyFont="1" applyFill="1" applyBorder="1" applyAlignment="1">
      <alignment horizontal="left"/>
    </xf>
    <xf numFmtId="0" fontId="7" fillId="0" borderId="8" xfId="0" applyFont="1" applyBorder="1" applyAlignment="1">
      <alignment horizontal="left"/>
    </xf>
    <xf numFmtId="0" fontId="7" fillId="0" borderId="13" xfId="0" applyFont="1" applyBorder="1" applyAlignment="1">
      <alignment horizontal="left"/>
    </xf>
    <xf numFmtId="0" fontId="7" fillId="0" borderId="9" xfId="0" applyFont="1" applyBorder="1" applyAlignment="1">
      <alignment horizontal="left"/>
    </xf>
    <xf numFmtId="14" fontId="7" fillId="0" borderId="8" xfId="0" applyNumberFormat="1" applyFont="1" applyBorder="1" applyAlignment="1">
      <alignment horizontal="left"/>
    </xf>
    <xf numFmtId="14" fontId="7" fillId="0" borderId="13" xfId="0" applyNumberFormat="1" applyFont="1" applyBorder="1" applyAlignment="1">
      <alignment horizontal="left"/>
    </xf>
    <xf numFmtId="14" fontId="7" fillId="0" borderId="9" xfId="0" applyNumberFormat="1" applyFont="1" applyBorder="1" applyAlignment="1">
      <alignment horizontal="left"/>
    </xf>
    <xf numFmtId="0" fontId="11" fillId="3" borderId="1" xfId="0" applyFont="1" applyFill="1" applyBorder="1" applyAlignment="1">
      <alignment horizontal="left" vertical="top"/>
    </xf>
    <xf numFmtId="0" fontId="11" fillId="3" borderId="8" xfId="0" applyFont="1" applyFill="1" applyBorder="1" applyAlignment="1">
      <alignment horizontal="left" vertical="top"/>
    </xf>
    <xf numFmtId="0" fontId="11" fillId="3" borderId="1" xfId="0" applyFont="1" applyFill="1" applyBorder="1" applyAlignment="1">
      <alignment horizontal="center" vertical="top" wrapText="1"/>
    </xf>
    <xf numFmtId="9" fontId="7" fillId="6" borderId="8" xfId="1" applyFont="1" applyFill="1" applyBorder="1" applyAlignment="1">
      <alignment horizontal="center"/>
    </xf>
    <xf numFmtId="9" fontId="7" fillId="6" borderId="13" xfId="1" applyFont="1" applyFill="1" applyBorder="1" applyAlignment="1">
      <alignment horizontal="center"/>
    </xf>
    <xf numFmtId="9" fontId="7" fillId="6" borderId="9" xfId="1" applyFont="1" applyFill="1" applyBorder="1" applyAlignment="1">
      <alignment horizontal="center"/>
    </xf>
    <xf numFmtId="0" fontId="8" fillId="0" borderId="8" xfId="0" applyFont="1" applyBorder="1" applyAlignment="1">
      <alignment horizontal="left"/>
    </xf>
    <xf numFmtId="0" fontId="8" fillId="0" borderId="9" xfId="0" applyFont="1" applyBorder="1" applyAlignment="1">
      <alignment horizontal="left"/>
    </xf>
    <xf numFmtId="0" fontId="8" fillId="0" borderId="8" xfId="0" applyFont="1" applyBorder="1" applyAlignment="1">
      <alignment horizontal="center"/>
    </xf>
    <xf numFmtId="0" fontId="8" fillId="0" borderId="9" xfId="0" applyFont="1" applyBorder="1" applyAlignment="1">
      <alignment horizontal="center"/>
    </xf>
    <xf numFmtId="0" fontId="7" fillId="0" borderId="1" xfId="0" applyFont="1" applyBorder="1" applyAlignment="1">
      <alignment horizontal="left"/>
    </xf>
    <xf numFmtId="14" fontId="7" fillId="0" borderId="1" xfId="0" applyNumberFormat="1" applyFont="1" applyBorder="1" applyAlignment="1">
      <alignment horizontal="left"/>
    </xf>
    <xf numFmtId="0" fontId="8" fillId="0" borderId="2" xfId="0" applyFont="1" applyBorder="1" applyAlignment="1">
      <alignment horizontal="left"/>
    </xf>
    <xf numFmtId="0" fontId="8" fillId="0" borderId="11" xfId="0" applyFont="1" applyBorder="1" applyAlignment="1">
      <alignment horizontal="left"/>
    </xf>
    <xf numFmtId="0" fontId="8" fillId="0" borderId="3" xfId="0" applyFont="1" applyBorder="1" applyAlignment="1">
      <alignment horizontal="left"/>
    </xf>
    <xf numFmtId="0" fontId="8" fillId="4" borderId="0" xfId="0" applyFont="1" applyFill="1" applyAlignment="1">
      <alignment horizontal="center"/>
    </xf>
    <xf numFmtId="0" fontId="14" fillId="4" borderId="0" xfId="0" applyFont="1" applyFill="1" applyAlignment="1">
      <alignment horizontal="left"/>
    </xf>
    <xf numFmtId="0" fontId="8" fillId="4" borderId="0" xfId="0" applyFont="1" applyFill="1" applyAlignment="1" applyProtection="1">
      <alignment horizontal="left"/>
      <protection locked="0"/>
    </xf>
    <xf numFmtId="0" fontId="13" fillId="0" borderId="6" xfId="0" applyFont="1" applyBorder="1" applyAlignment="1">
      <alignment horizontal="left"/>
    </xf>
    <xf numFmtId="0" fontId="13" fillId="0" borderId="12" xfId="0" applyFont="1" applyBorder="1" applyAlignment="1">
      <alignment horizontal="left"/>
    </xf>
    <xf numFmtId="0" fontId="13" fillId="0" borderId="7" xfId="0" applyFont="1" applyBorder="1" applyAlignment="1">
      <alignment horizontal="left"/>
    </xf>
    <xf numFmtId="0" fontId="4" fillId="2" borderId="0" xfId="0" applyFont="1" applyFill="1" applyAlignment="1">
      <alignment horizontal="left"/>
    </xf>
  </cellXfs>
  <cellStyles count="6">
    <cellStyle name="Procent" xfId="1" builtinId="5"/>
    <cellStyle name="Standaard" xfId="0" builtinId="0"/>
    <cellStyle name="Standaard_Gemeente Nijmegen-begrotingsmodel" xfId="4" xr:uid="{41300179-CED0-40DE-9AB6-8CCB7EC2F2E4}"/>
    <cellStyle name="Standard 2" xfId="3" xr:uid="{37091E84-ED15-491C-9AA5-176EA066A7D3}"/>
    <cellStyle name="Standard_Ecklohn Baden Württemberg 2" xfId="2" xr:uid="{332D7D2A-7B7C-4A67-81D4-D3FBE4D47653}"/>
    <cellStyle name="Valuta" xfId="5" builtinId="4"/>
  </cellStyles>
  <dxfs count="3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9F8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56B7-6E48-4AE8-97DE-8FC205621FA6}">
  <dimension ref="B3:D14"/>
  <sheetViews>
    <sheetView showGridLines="0" tabSelected="1" zoomScaleNormal="100" workbookViewId="0">
      <selection activeCell="C5" sqref="C5"/>
    </sheetView>
  </sheetViews>
  <sheetFormatPr defaultRowHeight="14.4" x14ac:dyDescent="0.3"/>
  <cols>
    <col min="2" max="2" width="39" customWidth="1"/>
    <col min="3" max="3" width="184.88671875" customWidth="1"/>
  </cols>
  <sheetData>
    <row r="3" spans="2:4" ht="16.2" x14ac:dyDescent="0.4">
      <c r="B3" s="5" t="s">
        <v>7</v>
      </c>
      <c r="C3" s="16" t="s">
        <v>8</v>
      </c>
      <c r="D3" s="22"/>
    </row>
    <row r="4" spans="2:4" ht="16.2" x14ac:dyDescent="0.4">
      <c r="B4" s="5" t="s">
        <v>9</v>
      </c>
      <c r="C4" s="95" t="s">
        <v>10</v>
      </c>
    </row>
    <row r="5" spans="2:4" ht="16.2" x14ac:dyDescent="0.4">
      <c r="B5" s="4" t="s">
        <v>11</v>
      </c>
      <c r="C5" s="17">
        <v>45658</v>
      </c>
      <c r="D5" s="22"/>
    </row>
    <row r="7" spans="2:4" ht="21" x14ac:dyDescent="0.5">
      <c r="B7" s="146" t="s">
        <v>0</v>
      </c>
      <c r="C7" s="146"/>
    </row>
    <row r="9" spans="2:4" ht="201" customHeight="1" x14ac:dyDescent="0.3">
      <c r="B9" s="8" t="s">
        <v>1</v>
      </c>
      <c r="C9" s="1" t="s">
        <v>12</v>
      </c>
    </row>
    <row r="10" spans="2:4" ht="17.399999999999999" x14ac:dyDescent="0.3">
      <c r="B10" s="8" t="s">
        <v>2</v>
      </c>
      <c r="C10" s="2" t="s">
        <v>13</v>
      </c>
    </row>
    <row r="11" spans="2:4" ht="17.399999999999999" x14ac:dyDescent="0.3">
      <c r="B11" s="8" t="s">
        <v>3</v>
      </c>
      <c r="C11" s="3" t="s">
        <v>14</v>
      </c>
    </row>
    <row r="12" spans="2:4" ht="159.6" customHeight="1" x14ac:dyDescent="0.3">
      <c r="B12" s="8" t="s">
        <v>4</v>
      </c>
      <c r="C12" s="3" t="s">
        <v>132</v>
      </c>
    </row>
    <row r="13" spans="2:4" ht="94.95" customHeight="1" x14ac:dyDescent="0.3">
      <c r="B13" s="8" t="s">
        <v>5</v>
      </c>
      <c r="C13" s="3" t="s">
        <v>15</v>
      </c>
    </row>
    <row r="14" spans="2:4" ht="329.4" customHeight="1" x14ac:dyDescent="0.3">
      <c r="B14" s="8" t="s">
        <v>6</v>
      </c>
      <c r="C14" s="3" t="s">
        <v>133</v>
      </c>
    </row>
  </sheetData>
  <mergeCells count="1">
    <mergeCell ref="B7:C7"/>
  </mergeCells>
  <conditionalFormatting sqref="C3:C5">
    <cfRule type="notContainsBlanks" dxfId="36" priority="1">
      <formula>LEN(TRIM(C3))&gt;0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08D2-CAAF-404A-9354-8798625C8C02}">
  <dimension ref="B3:D28"/>
  <sheetViews>
    <sheetView showGridLines="0" zoomScale="70" zoomScaleNormal="70" workbookViewId="0">
      <selection activeCell="D45" sqref="D45"/>
    </sheetView>
  </sheetViews>
  <sheetFormatPr defaultRowHeight="14.4" x14ac:dyDescent="0.3"/>
  <cols>
    <col min="2" max="2" width="29.33203125" customWidth="1"/>
    <col min="3" max="3" width="26.44140625" customWidth="1"/>
    <col min="4" max="4" width="101.6640625" customWidth="1"/>
  </cols>
  <sheetData>
    <row r="3" spans="2:4" ht="16.2" x14ac:dyDescent="0.4">
      <c r="B3" s="5" t="s">
        <v>7</v>
      </c>
      <c r="C3" s="154" t="str">
        <f>'Invulinstructie inschrijver'!C3</f>
        <v>Provincie Noord - Brabant</v>
      </c>
      <c r="D3" s="154"/>
    </row>
    <row r="4" spans="2:4" ht="16.2" x14ac:dyDescent="0.4">
      <c r="B4" s="5" t="s">
        <v>9</v>
      </c>
      <c r="C4" s="154" t="str">
        <f>'Invulinstructie inschrijver'!C4</f>
        <v>v.1</v>
      </c>
      <c r="D4" s="154"/>
    </row>
    <row r="5" spans="2:4" ht="16.2" x14ac:dyDescent="0.4">
      <c r="B5" s="4" t="s">
        <v>11</v>
      </c>
      <c r="C5" s="155">
        <f>'Invulinstructie inschrijver'!C5</f>
        <v>45658</v>
      </c>
      <c r="D5" s="154"/>
    </row>
    <row r="6" spans="2:4" ht="16.2" x14ac:dyDescent="0.4">
      <c r="B6" s="4" t="s">
        <v>16</v>
      </c>
      <c r="C6" s="156"/>
      <c r="D6" s="156"/>
    </row>
    <row r="8" spans="2:4" ht="21" x14ac:dyDescent="0.5">
      <c r="B8" s="157" t="s">
        <v>17</v>
      </c>
      <c r="C8" s="158"/>
      <c r="D8" s="159"/>
    </row>
    <row r="10" spans="2:4" ht="17.399999999999999" x14ac:dyDescent="0.3">
      <c r="B10" s="160" t="s">
        <v>18</v>
      </c>
      <c r="C10" s="161"/>
      <c r="D10" s="162"/>
    </row>
    <row r="11" spans="2:4" x14ac:dyDescent="0.3">
      <c r="B11" s="147"/>
      <c r="C11" s="148"/>
      <c r="D11" s="149"/>
    </row>
    <row r="12" spans="2:4" x14ac:dyDescent="0.3">
      <c r="B12" s="18"/>
      <c r="D12" s="27"/>
    </row>
    <row r="13" spans="2:4" ht="17.399999999999999" x14ac:dyDescent="0.3">
      <c r="B13" s="163" t="s">
        <v>19</v>
      </c>
      <c r="C13" s="164"/>
      <c r="D13" s="165"/>
    </row>
    <row r="14" spans="2:4" x14ac:dyDescent="0.3">
      <c r="B14" s="147"/>
      <c r="C14" s="148"/>
      <c r="D14" s="149"/>
    </row>
    <row r="15" spans="2:4" x14ac:dyDescent="0.3">
      <c r="B15" s="18"/>
      <c r="D15" s="27"/>
    </row>
    <row r="16" spans="2:4" ht="17.399999999999999" x14ac:dyDescent="0.3">
      <c r="B16" s="163" t="s">
        <v>20</v>
      </c>
      <c r="C16" s="164"/>
      <c r="D16" s="165"/>
    </row>
    <row r="17" spans="2:4" x14ac:dyDescent="0.3">
      <c r="B17" s="147"/>
      <c r="C17" s="148"/>
      <c r="D17" s="149"/>
    </row>
    <row r="18" spans="2:4" x14ac:dyDescent="0.3">
      <c r="B18" s="18"/>
      <c r="D18" s="27"/>
    </row>
    <row r="19" spans="2:4" ht="17.399999999999999" x14ac:dyDescent="0.3">
      <c r="B19" s="163" t="s">
        <v>19</v>
      </c>
      <c r="C19" s="164"/>
      <c r="D19" s="165"/>
    </row>
    <row r="20" spans="2:4" x14ac:dyDescent="0.3">
      <c r="B20" s="147"/>
      <c r="C20" s="148"/>
      <c r="D20" s="149"/>
    </row>
    <row r="21" spans="2:4" x14ac:dyDescent="0.3">
      <c r="B21" s="18"/>
      <c r="D21" s="27"/>
    </row>
    <row r="22" spans="2:4" ht="17.399999999999999" x14ac:dyDescent="0.3">
      <c r="B22" s="163" t="s">
        <v>21</v>
      </c>
      <c r="C22" s="164"/>
      <c r="D22" s="165"/>
    </row>
    <row r="23" spans="2:4" x14ac:dyDescent="0.3">
      <c r="B23" s="147"/>
      <c r="C23" s="148"/>
      <c r="D23" s="149"/>
    </row>
    <row r="24" spans="2:4" x14ac:dyDescent="0.3">
      <c r="B24" s="147"/>
      <c r="C24" s="148"/>
      <c r="D24" s="149"/>
    </row>
    <row r="25" spans="2:4" x14ac:dyDescent="0.3">
      <c r="B25" s="147"/>
      <c r="C25" s="148"/>
      <c r="D25" s="149"/>
    </row>
    <row r="26" spans="2:4" x14ac:dyDescent="0.3">
      <c r="B26" s="150"/>
      <c r="C26" s="151"/>
      <c r="D26" s="152"/>
    </row>
    <row r="28" spans="2:4" ht="112.5" customHeight="1" x14ac:dyDescent="0.3">
      <c r="B28" s="153" t="s">
        <v>22</v>
      </c>
      <c r="C28" s="153"/>
      <c r="D28" s="153"/>
    </row>
  </sheetData>
  <mergeCells count="16">
    <mergeCell ref="B20:D20"/>
    <mergeCell ref="B23:D26"/>
    <mergeCell ref="B28:D28"/>
    <mergeCell ref="C3:D3"/>
    <mergeCell ref="C4:D4"/>
    <mergeCell ref="C5:D5"/>
    <mergeCell ref="C6:D6"/>
    <mergeCell ref="B8:D8"/>
    <mergeCell ref="B10:D10"/>
    <mergeCell ref="B16:D16"/>
    <mergeCell ref="B19:D19"/>
    <mergeCell ref="B22:D22"/>
    <mergeCell ref="B17:D17"/>
    <mergeCell ref="B13:D13"/>
    <mergeCell ref="B11:D11"/>
    <mergeCell ref="B14:D14"/>
  </mergeCells>
  <conditionalFormatting sqref="C3:D5">
    <cfRule type="notContainsBlanks" dxfId="35" priority="1">
      <formula>LEN(TRIM(C3))&gt;0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C551-616F-446A-97DF-489C95806256}">
  <dimension ref="B3:Y34"/>
  <sheetViews>
    <sheetView showGridLines="0" zoomScaleNormal="100" workbookViewId="0">
      <selection activeCell="B38" sqref="B38"/>
    </sheetView>
  </sheetViews>
  <sheetFormatPr defaultRowHeight="14.4" x14ac:dyDescent="0.3"/>
  <cols>
    <col min="2" max="2" width="48.6640625" customWidth="1"/>
    <col min="3" max="4" width="18.6640625" bestFit="1" customWidth="1"/>
    <col min="5" max="5" width="18.33203125" customWidth="1"/>
  </cols>
  <sheetData>
    <row r="3" spans="2:25" ht="16.2" x14ac:dyDescent="0.4">
      <c r="B3" s="5" t="s">
        <v>7</v>
      </c>
      <c r="C3" s="167" t="str">
        <f>'Invulinstructie inschrijver'!C3</f>
        <v>Provincie Noord - Brabant</v>
      </c>
      <c r="D3" s="167"/>
      <c r="E3" s="167"/>
    </row>
    <row r="4" spans="2:25" ht="16.2" x14ac:dyDescent="0.4">
      <c r="B4" s="5" t="s">
        <v>9</v>
      </c>
      <c r="C4" s="167" t="str">
        <f>'Invulinstructie inschrijver'!C4</f>
        <v>v.1</v>
      </c>
      <c r="D4" s="167"/>
      <c r="E4" s="167"/>
    </row>
    <row r="5" spans="2:25" ht="16.2" x14ac:dyDescent="0.4">
      <c r="B5" s="4" t="s">
        <v>11</v>
      </c>
      <c r="C5" s="169">
        <f>'Invulinstructie inschrijver'!C5</f>
        <v>45658</v>
      </c>
      <c r="D5" s="169"/>
      <c r="E5" s="169"/>
    </row>
    <row r="6" spans="2:25" ht="16.2" x14ac:dyDescent="0.4">
      <c r="B6" s="4" t="s">
        <v>16</v>
      </c>
      <c r="C6" s="168">
        <f>'1. Ondertekening'!C6</f>
        <v>0</v>
      </c>
      <c r="D6" s="168"/>
      <c r="E6" s="168"/>
    </row>
    <row r="8" spans="2:25" ht="21" x14ac:dyDescent="0.5">
      <c r="B8" s="146" t="s">
        <v>23</v>
      </c>
      <c r="C8" s="146"/>
      <c r="D8" s="146"/>
      <c r="E8" s="146"/>
    </row>
    <row r="10" spans="2:25" x14ac:dyDescent="0.3">
      <c r="B10" s="26" t="s">
        <v>24</v>
      </c>
      <c r="C10" s="69" t="str">
        <f>'5. Begrotingen'!B9</f>
        <v>Restaurant</v>
      </c>
      <c r="D10" s="69" t="str">
        <f>'5. Begrotingen'!K9</f>
        <v>Koffiebar</v>
      </c>
      <c r="E10" s="26" t="s">
        <v>25</v>
      </c>
      <c r="F10" s="6"/>
      <c r="G10" s="6"/>
      <c r="H10" s="6"/>
      <c r="I10" s="6"/>
      <c r="J10" s="6"/>
      <c r="K10" s="6"/>
      <c r="L10" s="6"/>
      <c r="M10" s="6"/>
      <c r="N10" s="6"/>
      <c r="O10" s="6"/>
      <c r="P10" s="6"/>
      <c r="Q10" s="6"/>
      <c r="R10" s="6"/>
      <c r="S10" s="6"/>
      <c r="T10" s="6"/>
      <c r="U10" s="6"/>
      <c r="V10" s="6"/>
      <c r="W10" s="6"/>
      <c r="X10" s="6"/>
      <c r="Y10" s="6"/>
    </row>
    <row r="11" spans="2:25" x14ac:dyDescent="0.3">
      <c r="B11" s="64"/>
      <c r="C11" s="65"/>
      <c r="D11" s="63"/>
      <c r="E11" s="68"/>
      <c r="F11" s="9"/>
      <c r="G11" s="6"/>
      <c r="H11" s="6"/>
      <c r="I11" s="6"/>
      <c r="J11" s="6"/>
      <c r="K11" s="6"/>
      <c r="L11" s="6"/>
      <c r="M11" s="6"/>
      <c r="N11" s="6"/>
      <c r="O11" s="6"/>
      <c r="P11" s="6"/>
      <c r="Q11" s="6"/>
      <c r="R11" s="6"/>
      <c r="S11" s="6"/>
      <c r="T11" s="6"/>
      <c r="U11" s="6"/>
      <c r="V11" s="6"/>
      <c r="W11" s="6"/>
      <c r="X11" s="6"/>
      <c r="Y11" s="6"/>
    </row>
    <row r="12" spans="2:25" x14ac:dyDescent="0.3">
      <c r="B12" s="9" t="s">
        <v>26</v>
      </c>
      <c r="C12" s="31">
        <f>'5. Begrotingen'!C13</f>
        <v>0</v>
      </c>
      <c r="D12" s="29">
        <f>'5. Begrotingen'!L13</f>
        <v>0</v>
      </c>
      <c r="E12" s="31">
        <f>SUM(C12:D12)</f>
        <v>0</v>
      </c>
      <c r="F12" s="6"/>
      <c r="G12" s="6"/>
      <c r="H12" s="6"/>
      <c r="I12" s="6"/>
      <c r="J12" s="6"/>
      <c r="K12" s="6"/>
      <c r="L12" s="6"/>
      <c r="M12" s="6"/>
      <c r="N12" s="6"/>
      <c r="O12" s="6"/>
      <c r="P12" s="6"/>
      <c r="Q12" s="6"/>
      <c r="R12" s="6"/>
      <c r="S12" s="6"/>
      <c r="T12" s="6"/>
      <c r="U12" s="6"/>
      <c r="V12" s="6"/>
      <c r="W12" s="6"/>
      <c r="X12" s="6"/>
      <c r="Y12" s="6"/>
    </row>
    <row r="13" spans="2:25" x14ac:dyDescent="0.3">
      <c r="B13" s="21" t="s">
        <v>27</v>
      </c>
      <c r="C13" s="30">
        <f>'5. Begrotingen'!C14</f>
        <v>0</v>
      </c>
      <c r="D13" s="28">
        <f>'5. Begrotingen'!L14</f>
        <v>0</v>
      </c>
      <c r="E13" s="30">
        <f>SUM(C13:D13)</f>
        <v>0</v>
      </c>
      <c r="F13" s="6"/>
      <c r="G13" s="6"/>
      <c r="H13" s="6"/>
      <c r="I13" s="6"/>
      <c r="J13" s="6"/>
      <c r="K13" s="6"/>
      <c r="L13" s="6"/>
      <c r="M13" s="6"/>
      <c r="N13" s="6"/>
      <c r="O13" s="6"/>
      <c r="P13" s="6"/>
      <c r="Q13" s="6"/>
      <c r="R13" s="6"/>
      <c r="S13" s="6"/>
      <c r="T13" s="6"/>
      <c r="U13" s="6"/>
      <c r="V13" s="6"/>
      <c r="W13" s="6"/>
      <c r="X13" s="6"/>
      <c r="Y13" s="6"/>
    </row>
    <row r="14" spans="2:25" x14ac:dyDescent="0.3">
      <c r="B14" s="9"/>
      <c r="C14" s="30"/>
      <c r="D14" s="29"/>
      <c r="E14" s="31"/>
      <c r="F14" s="6"/>
      <c r="G14" s="6"/>
      <c r="H14" s="6"/>
      <c r="I14" s="6"/>
      <c r="J14" s="6"/>
      <c r="K14" s="6"/>
      <c r="L14" s="6"/>
      <c r="M14" s="6"/>
      <c r="N14" s="6"/>
      <c r="O14" s="6"/>
      <c r="P14" s="6"/>
      <c r="Q14" s="6"/>
      <c r="R14" s="6"/>
      <c r="S14" s="6"/>
      <c r="T14" s="6"/>
      <c r="U14" s="6"/>
      <c r="V14" s="6"/>
      <c r="W14" s="6"/>
      <c r="X14" s="6"/>
      <c r="Y14" s="6"/>
    </row>
    <row r="15" spans="2:25" x14ac:dyDescent="0.3">
      <c r="B15" s="9" t="s">
        <v>28</v>
      </c>
      <c r="C15" s="31">
        <f>'5. Begrotingen'!C16</f>
        <v>0</v>
      </c>
      <c r="D15" s="29">
        <f>'5. Begrotingen'!L16</f>
        <v>0</v>
      </c>
      <c r="E15" s="31">
        <f>SUM(C15:D15)</f>
        <v>0</v>
      </c>
      <c r="F15" s="6"/>
      <c r="G15" s="6"/>
      <c r="H15" s="6"/>
      <c r="I15" s="6"/>
      <c r="J15" s="6"/>
      <c r="K15" s="6"/>
      <c r="L15" s="6"/>
      <c r="M15" s="6"/>
      <c r="N15" s="6"/>
      <c r="O15" s="6"/>
      <c r="P15" s="6"/>
      <c r="Q15" s="6"/>
      <c r="R15" s="6"/>
      <c r="S15" s="6"/>
      <c r="T15" s="6"/>
      <c r="U15" s="6"/>
      <c r="V15" s="6"/>
      <c r="W15" s="6"/>
      <c r="X15" s="6"/>
      <c r="Y15" s="6"/>
    </row>
    <row r="16" spans="2:25" x14ac:dyDescent="0.3">
      <c r="B16" s="9" t="s">
        <v>29</v>
      </c>
      <c r="C16" s="31">
        <f>'5. Begrotingen'!C17</f>
        <v>0</v>
      </c>
      <c r="D16" s="29">
        <f>'5. Begrotingen'!L17</f>
        <v>0</v>
      </c>
      <c r="E16" s="31">
        <f>SUM(C16:D16)</f>
        <v>0</v>
      </c>
      <c r="F16" s="6"/>
      <c r="G16" s="6"/>
      <c r="H16" s="6"/>
      <c r="I16" s="6"/>
      <c r="J16" s="6"/>
      <c r="K16" s="6"/>
      <c r="L16" s="6"/>
      <c r="M16" s="6"/>
      <c r="N16" s="6"/>
      <c r="O16" s="6"/>
      <c r="P16" s="6"/>
      <c r="Q16" s="6"/>
      <c r="R16" s="6"/>
      <c r="S16" s="6"/>
      <c r="T16" s="6"/>
      <c r="U16" s="6"/>
      <c r="V16" s="6"/>
      <c r="W16" s="6"/>
      <c r="X16" s="6"/>
      <c r="Y16" s="6"/>
    </row>
    <row r="17" spans="2:25" x14ac:dyDescent="0.3">
      <c r="B17" s="9" t="s">
        <v>30</v>
      </c>
      <c r="C17" s="31">
        <f>'5. Begrotingen'!C18</f>
        <v>0</v>
      </c>
      <c r="D17" s="62"/>
      <c r="E17" s="31">
        <f>C17</f>
        <v>0</v>
      </c>
      <c r="F17" s="6"/>
      <c r="G17" s="6"/>
      <c r="H17" s="6"/>
      <c r="I17" s="6"/>
      <c r="J17" s="6"/>
      <c r="K17" s="6"/>
      <c r="L17" s="6"/>
      <c r="M17" s="6"/>
      <c r="N17" s="6"/>
      <c r="O17" s="6"/>
      <c r="P17" s="6"/>
      <c r="Q17" s="6"/>
      <c r="R17" s="6"/>
      <c r="S17" s="6"/>
      <c r="T17" s="6"/>
      <c r="U17" s="6"/>
      <c r="V17" s="6"/>
      <c r="W17" s="6"/>
      <c r="X17" s="6"/>
      <c r="Y17" s="6"/>
    </row>
    <row r="18" spans="2:25" x14ac:dyDescent="0.3">
      <c r="B18" s="9" t="s">
        <v>31</v>
      </c>
      <c r="C18" s="31">
        <f>'5. Begrotingen'!C19</f>
        <v>0</v>
      </c>
      <c r="D18" s="29">
        <f>'5. Begrotingen'!L18</f>
        <v>0</v>
      </c>
      <c r="E18" s="31">
        <f>SUM(C18:D18)</f>
        <v>0</v>
      </c>
      <c r="F18" s="6"/>
      <c r="G18" s="6"/>
      <c r="H18" s="6"/>
      <c r="I18" s="6"/>
      <c r="J18" s="6"/>
      <c r="K18" s="6"/>
      <c r="L18" s="6"/>
      <c r="M18" s="6"/>
      <c r="N18" s="6"/>
      <c r="O18" s="6"/>
      <c r="P18" s="6"/>
      <c r="Q18" s="6"/>
      <c r="R18" s="6"/>
      <c r="S18" s="6"/>
      <c r="T18" s="6"/>
      <c r="U18" s="6"/>
      <c r="V18" s="6"/>
      <c r="W18" s="6"/>
      <c r="X18" s="6"/>
      <c r="Y18" s="6"/>
    </row>
    <row r="19" spans="2:25" x14ac:dyDescent="0.3">
      <c r="B19" s="9" t="s">
        <v>32</v>
      </c>
      <c r="C19" s="31">
        <f>'5. Begrotingen'!C20</f>
        <v>0</v>
      </c>
      <c r="D19" s="29">
        <f>'5. Begrotingen'!L19</f>
        <v>0</v>
      </c>
      <c r="E19" s="31">
        <f>SUM(C19:D19)</f>
        <v>0</v>
      </c>
      <c r="F19" s="6"/>
      <c r="G19" s="6"/>
      <c r="H19" s="6"/>
      <c r="I19" s="6"/>
      <c r="J19" s="6"/>
      <c r="K19" s="6"/>
      <c r="L19" s="6"/>
      <c r="M19" s="6"/>
      <c r="N19" s="6"/>
      <c r="O19" s="6"/>
      <c r="P19" s="6"/>
      <c r="Q19" s="6"/>
      <c r="R19" s="6"/>
      <c r="S19" s="6"/>
      <c r="T19" s="6"/>
      <c r="U19" s="6"/>
      <c r="V19" s="6"/>
      <c r="W19" s="6"/>
      <c r="X19" s="6"/>
      <c r="Y19" s="6"/>
    </row>
    <row r="20" spans="2:25" x14ac:dyDescent="0.3">
      <c r="B20" s="9" t="s">
        <v>33</v>
      </c>
      <c r="C20" s="31">
        <f>'5. Begrotingen'!C21</f>
        <v>0</v>
      </c>
      <c r="D20" s="29">
        <f>'5. Begrotingen'!L20</f>
        <v>0</v>
      </c>
      <c r="E20" s="31">
        <f>SUM(C20:D20)</f>
        <v>0</v>
      </c>
      <c r="F20" s="6"/>
      <c r="G20" s="6"/>
      <c r="H20" s="6"/>
      <c r="I20" s="6"/>
      <c r="J20" s="6"/>
      <c r="K20" s="6"/>
      <c r="L20" s="6"/>
      <c r="M20" s="6"/>
      <c r="N20" s="6"/>
      <c r="O20" s="6"/>
      <c r="P20" s="6"/>
      <c r="Q20" s="6"/>
      <c r="R20" s="6"/>
      <c r="S20" s="6"/>
      <c r="T20" s="6"/>
      <c r="U20" s="6"/>
      <c r="V20" s="6"/>
      <c r="W20" s="6"/>
      <c r="X20" s="6"/>
      <c r="Y20" s="6"/>
    </row>
    <row r="21" spans="2:25" x14ac:dyDescent="0.3">
      <c r="B21" s="47" t="s">
        <v>34</v>
      </c>
      <c r="C21" s="30">
        <f>'5. Begrotingen'!C22</f>
        <v>0</v>
      </c>
      <c r="D21" s="28">
        <f>'5. Begrotingen'!L21</f>
        <v>0</v>
      </c>
      <c r="E21" s="30">
        <f>SUM(C21:D21)</f>
        <v>0</v>
      </c>
      <c r="F21" s="6"/>
      <c r="G21" s="6"/>
      <c r="H21" s="6"/>
      <c r="I21" s="6"/>
      <c r="J21" s="6"/>
      <c r="K21" s="6"/>
      <c r="L21" s="6"/>
      <c r="M21" s="6"/>
      <c r="N21" s="6"/>
      <c r="O21" s="6"/>
      <c r="P21" s="6"/>
      <c r="Q21" s="6"/>
      <c r="R21" s="6"/>
      <c r="S21" s="6"/>
      <c r="T21" s="6"/>
      <c r="U21" s="6"/>
      <c r="V21" s="6"/>
      <c r="W21" s="6"/>
      <c r="X21" s="6"/>
      <c r="Y21" s="6"/>
    </row>
    <row r="22" spans="2:25" x14ac:dyDescent="0.3">
      <c r="B22" s="9"/>
      <c r="C22" s="30"/>
      <c r="D22" s="29"/>
      <c r="E22" s="31"/>
      <c r="F22" s="6"/>
      <c r="G22" s="6"/>
      <c r="H22" s="6"/>
      <c r="I22" s="6"/>
      <c r="J22" s="6"/>
      <c r="K22" s="6"/>
      <c r="L22" s="6"/>
      <c r="M22" s="6"/>
      <c r="N22" s="6"/>
      <c r="O22" s="6"/>
      <c r="P22" s="6"/>
      <c r="Q22" s="6"/>
      <c r="R22" s="6"/>
      <c r="S22" s="6"/>
      <c r="T22" s="6"/>
      <c r="U22" s="6"/>
      <c r="V22" s="6"/>
      <c r="W22" s="6"/>
      <c r="X22" s="6"/>
      <c r="Y22" s="6"/>
    </row>
    <row r="23" spans="2:25" x14ac:dyDescent="0.3">
      <c r="B23" s="9" t="s">
        <v>35</v>
      </c>
      <c r="C23" s="31">
        <f>'5. Begrotingen'!C24</f>
        <v>0</v>
      </c>
      <c r="D23" s="29">
        <f>'5. Begrotingen'!L23</f>
        <v>0</v>
      </c>
      <c r="E23" s="31">
        <f>SUM(C23:D23)</f>
        <v>0</v>
      </c>
      <c r="F23" s="6"/>
      <c r="G23" s="6"/>
      <c r="H23" s="6"/>
      <c r="I23" s="6"/>
      <c r="J23" s="6"/>
      <c r="K23" s="6"/>
      <c r="L23" s="6"/>
      <c r="M23" s="6"/>
      <c r="N23" s="6"/>
      <c r="O23" s="6"/>
      <c r="P23" s="6"/>
      <c r="Q23" s="6"/>
      <c r="R23" s="6"/>
      <c r="S23" s="6"/>
      <c r="T23" s="6"/>
      <c r="U23" s="6"/>
      <c r="V23" s="6"/>
      <c r="W23" s="6"/>
      <c r="X23" s="6"/>
      <c r="Y23" s="6"/>
    </row>
    <row r="24" spans="2:25" x14ac:dyDescent="0.3">
      <c r="B24" s="9" t="s">
        <v>36</v>
      </c>
      <c r="C24" s="67" t="e">
        <f>'5. Begrotingen'!C25</f>
        <v>#DIV/0!</v>
      </c>
      <c r="D24" s="67" t="e">
        <f>'5. Begrotingen'!L24</f>
        <v>#DIV/0!</v>
      </c>
      <c r="E24" s="31"/>
      <c r="F24" s="6"/>
      <c r="G24" s="6"/>
      <c r="H24" s="6"/>
      <c r="I24" s="6"/>
      <c r="J24" s="6"/>
      <c r="K24" s="6"/>
      <c r="L24" s="6"/>
      <c r="M24" s="6"/>
      <c r="N24" s="6"/>
      <c r="O24" s="6"/>
      <c r="P24" s="6"/>
      <c r="Q24" s="6"/>
      <c r="R24" s="6"/>
      <c r="S24" s="6"/>
      <c r="T24" s="6"/>
      <c r="U24" s="6"/>
      <c r="V24" s="6"/>
      <c r="W24" s="6"/>
      <c r="X24" s="6"/>
      <c r="Y24" s="6"/>
    </row>
    <row r="25" spans="2:25" x14ac:dyDescent="0.3">
      <c r="B25" s="9"/>
      <c r="C25" s="30"/>
      <c r="D25" s="67"/>
      <c r="E25" s="31"/>
      <c r="F25" s="6"/>
      <c r="G25" s="6"/>
      <c r="H25" s="6"/>
      <c r="I25" s="6"/>
      <c r="J25" s="6"/>
      <c r="K25" s="6"/>
      <c r="L25" s="6"/>
      <c r="M25" s="6"/>
      <c r="N25" s="6"/>
      <c r="O25" s="6"/>
      <c r="P25" s="6"/>
      <c r="Q25" s="6"/>
      <c r="R25" s="6"/>
      <c r="S25" s="6"/>
      <c r="T25" s="6"/>
      <c r="U25" s="6"/>
      <c r="V25" s="6"/>
      <c r="W25" s="6"/>
      <c r="X25" s="6"/>
      <c r="Y25" s="6"/>
    </row>
    <row r="26" spans="2:25" x14ac:dyDescent="0.3">
      <c r="B26" s="9" t="s">
        <v>37</v>
      </c>
      <c r="C26" s="31">
        <f>'5. Begrotingen'!C27</f>
        <v>0</v>
      </c>
      <c r="D26" s="31">
        <f>'5. Begrotingen'!L26</f>
        <v>0</v>
      </c>
      <c r="E26" s="31">
        <f>SUM(C26:D26)</f>
        <v>0</v>
      </c>
      <c r="F26" s="6"/>
      <c r="G26" s="6"/>
      <c r="H26" s="6"/>
      <c r="I26" s="6"/>
      <c r="J26" s="6"/>
      <c r="K26" s="6"/>
      <c r="L26" s="6"/>
      <c r="M26" s="6"/>
      <c r="N26" s="6"/>
      <c r="O26" s="6"/>
      <c r="P26" s="6"/>
      <c r="Q26" s="6"/>
      <c r="R26" s="6"/>
      <c r="S26" s="6"/>
      <c r="T26" s="6"/>
      <c r="U26" s="6"/>
      <c r="V26" s="6"/>
      <c r="W26" s="6"/>
      <c r="X26" s="6"/>
      <c r="Y26" s="6"/>
    </row>
    <row r="27" spans="2:25" x14ac:dyDescent="0.3">
      <c r="B27" s="21" t="s">
        <v>38</v>
      </c>
      <c r="C27" s="30">
        <f>'5. Begrotingen'!C28</f>
        <v>0</v>
      </c>
      <c r="D27" s="30">
        <f>'5. Begrotingen'!L27</f>
        <v>0</v>
      </c>
      <c r="E27" s="30">
        <f>SUM(C27:D27)</f>
        <v>0</v>
      </c>
      <c r="F27" s="6"/>
      <c r="G27" s="6"/>
      <c r="H27" s="6"/>
      <c r="I27" s="6"/>
      <c r="J27" s="6"/>
      <c r="K27" s="6"/>
      <c r="L27" s="6"/>
      <c r="M27" s="6"/>
      <c r="N27" s="6"/>
      <c r="O27" s="6"/>
      <c r="P27" s="6"/>
      <c r="Q27" s="6"/>
      <c r="R27" s="6"/>
      <c r="S27" s="6"/>
      <c r="T27" s="6"/>
      <c r="U27" s="6"/>
      <c r="V27" s="6"/>
      <c r="W27" s="6"/>
      <c r="X27" s="6"/>
      <c r="Y27" s="6"/>
    </row>
    <row r="28" spans="2:25" x14ac:dyDescent="0.3">
      <c r="B28" s="9"/>
      <c r="C28" s="32"/>
      <c r="D28" s="6"/>
      <c r="E28" s="32"/>
      <c r="F28" s="6"/>
      <c r="G28" s="6"/>
      <c r="H28" s="6"/>
      <c r="I28" s="6"/>
      <c r="J28" s="6"/>
      <c r="K28" s="6"/>
      <c r="L28" s="6"/>
      <c r="M28" s="6"/>
      <c r="N28" s="6"/>
      <c r="O28" s="6"/>
      <c r="P28" s="6"/>
      <c r="Q28" s="6"/>
      <c r="R28" s="6"/>
      <c r="S28" s="6"/>
      <c r="T28" s="6"/>
      <c r="U28" s="6"/>
      <c r="V28" s="6"/>
      <c r="W28" s="6"/>
      <c r="X28" s="6"/>
      <c r="Y28" s="6"/>
    </row>
    <row r="29" spans="2:25" x14ac:dyDescent="0.3">
      <c r="B29" s="9" t="s">
        <v>39</v>
      </c>
      <c r="C29" s="62"/>
      <c r="D29" s="62"/>
      <c r="E29" s="31">
        <f>'3. Vaste Verreken Prijzen'!J37</f>
        <v>0</v>
      </c>
      <c r="F29" s="6"/>
      <c r="G29" s="6"/>
      <c r="H29" s="6"/>
      <c r="I29" s="6"/>
      <c r="J29" s="6"/>
      <c r="K29" s="6"/>
      <c r="L29" s="6"/>
      <c r="M29" s="6"/>
      <c r="N29" s="6"/>
      <c r="O29" s="6"/>
      <c r="P29" s="6"/>
      <c r="Q29" s="6"/>
      <c r="R29" s="6"/>
      <c r="S29" s="6"/>
      <c r="T29" s="6"/>
      <c r="U29" s="6"/>
      <c r="V29" s="6"/>
      <c r="W29" s="6"/>
      <c r="X29" s="6"/>
      <c r="Y29" s="6"/>
    </row>
    <row r="30" spans="2:25" x14ac:dyDescent="0.3">
      <c r="B30" s="9" t="s">
        <v>40</v>
      </c>
      <c r="C30" s="62"/>
      <c r="D30" s="62"/>
      <c r="E30" s="31">
        <f>'4. Integr. uurtarief banqueting'!I37</f>
        <v>0</v>
      </c>
      <c r="F30" s="6"/>
      <c r="G30" s="6"/>
      <c r="H30" s="6"/>
      <c r="I30" s="6"/>
      <c r="J30" s="6"/>
      <c r="K30" s="6"/>
      <c r="L30" s="6"/>
      <c r="M30" s="6"/>
      <c r="N30" s="6"/>
      <c r="O30" s="6"/>
      <c r="P30" s="6"/>
      <c r="Q30" s="6"/>
      <c r="R30" s="6"/>
      <c r="S30" s="6"/>
      <c r="T30" s="6"/>
      <c r="U30" s="6"/>
      <c r="V30" s="6"/>
      <c r="W30" s="6"/>
      <c r="X30" s="6"/>
      <c r="Y30" s="6"/>
    </row>
    <row r="31" spans="2:25" x14ac:dyDescent="0.3">
      <c r="B31" s="9" t="s">
        <v>41</v>
      </c>
      <c r="C31" s="31">
        <f>'5. Begrotingen'!H20</f>
        <v>0</v>
      </c>
      <c r="D31" s="31">
        <f>'5. Begrotingen'!Q20</f>
        <v>0</v>
      </c>
      <c r="E31" s="31">
        <f>SUM(C31:D31)</f>
        <v>0</v>
      </c>
      <c r="F31" s="6"/>
      <c r="G31" s="6"/>
      <c r="H31" s="6"/>
      <c r="I31" s="6"/>
      <c r="J31" s="6"/>
      <c r="K31" s="6"/>
      <c r="L31" s="6"/>
      <c r="M31" s="6"/>
      <c r="N31" s="6"/>
      <c r="O31" s="6"/>
      <c r="P31" s="6"/>
      <c r="Q31" s="6"/>
      <c r="R31" s="6"/>
      <c r="S31" s="6"/>
      <c r="T31" s="6"/>
      <c r="U31" s="6"/>
      <c r="V31" s="6"/>
      <c r="W31" s="6"/>
      <c r="X31" s="6"/>
      <c r="Y31" s="6"/>
    </row>
    <row r="32" spans="2:25" x14ac:dyDescent="0.3">
      <c r="B32" s="47" t="s">
        <v>42</v>
      </c>
      <c r="C32" s="30"/>
      <c r="D32" s="30"/>
      <c r="E32" s="33">
        <f>SUM(E29:E31)</f>
        <v>0</v>
      </c>
      <c r="F32" s="6"/>
      <c r="G32" s="6"/>
      <c r="H32" s="6"/>
      <c r="I32" s="6"/>
      <c r="J32" s="6"/>
      <c r="K32" s="6"/>
      <c r="L32" s="6"/>
      <c r="M32" s="6"/>
      <c r="N32" s="6"/>
      <c r="O32" s="6"/>
      <c r="P32" s="6"/>
      <c r="Q32" s="6"/>
      <c r="R32" s="6"/>
      <c r="S32" s="6"/>
      <c r="T32" s="6"/>
      <c r="U32" s="6"/>
      <c r="V32" s="6"/>
      <c r="W32" s="6"/>
      <c r="X32" s="6"/>
      <c r="Y32" s="6"/>
    </row>
    <row r="33" spans="2:25" x14ac:dyDescent="0.3">
      <c r="B33" s="9"/>
      <c r="C33" s="32"/>
      <c r="D33" s="6"/>
      <c r="E33" s="32"/>
      <c r="F33" s="6"/>
      <c r="G33" s="6"/>
      <c r="H33" s="6"/>
      <c r="I33" s="6"/>
      <c r="J33" s="6"/>
      <c r="K33" s="6"/>
      <c r="L33" s="6"/>
      <c r="M33" s="6"/>
      <c r="N33" s="6"/>
      <c r="O33" s="6"/>
      <c r="P33" s="6"/>
      <c r="Q33" s="6"/>
      <c r="R33" s="6"/>
      <c r="S33" s="6"/>
      <c r="T33" s="6"/>
      <c r="U33" s="6"/>
      <c r="V33" s="6"/>
      <c r="W33" s="6"/>
      <c r="X33" s="6"/>
      <c r="Y33" s="6"/>
    </row>
    <row r="34" spans="2:25" x14ac:dyDescent="0.3">
      <c r="B34" s="166" t="s">
        <v>43</v>
      </c>
      <c r="C34" s="166"/>
      <c r="D34" s="166"/>
      <c r="E34" s="66">
        <f>E27+E32</f>
        <v>0</v>
      </c>
      <c r="F34" s="6"/>
      <c r="G34" s="6"/>
      <c r="H34" s="6"/>
      <c r="I34" s="6"/>
      <c r="J34" s="6"/>
      <c r="K34" s="6"/>
      <c r="L34" s="6"/>
      <c r="M34" s="6"/>
      <c r="N34" s="6"/>
      <c r="O34" s="6"/>
      <c r="P34" s="6"/>
      <c r="Q34" s="6"/>
      <c r="R34" s="6"/>
      <c r="S34" s="6"/>
      <c r="T34" s="6"/>
      <c r="U34" s="6"/>
      <c r="V34" s="6"/>
      <c r="W34" s="6"/>
      <c r="X34" s="6"/>
      <c r="Y34" s="6"/>
    </row>
  </sheetData>
  <mergeCells count="6">
    <mergeCell ref="B34:D34"/>
    <mergeCell ref="C4:E4"/>
    <mergeCell ref="C3:E3"/>
    <mergeCell ref="B8:E8"/>
    <mergeCell ref="C6:E6"/>
    <mergeCell ref="C5: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F018-625E-4CF3-B05B-C8DCCC509D3C}">
  <dimension ref="C3:T37"/>
  <sheetViews>
    <sheetView showGridLines="0" topLeftCell="C1" zoomScaleNormal="100" workbookViewId="0">
      <selection activeCell="D13" sqref="D13"/>
    </sheetView>
  </sheetViews>
  <sheetFormatPr defaultColWidth="8.88671875" defaultRowHeight="14.4" x14ac:dyDescent="0.3"/>
  <cols>
    <col min="3" max="3" width="73.109375" bestFit="1" customWidth="1"/>
    <col min="4" max="4" width="25.109375" customWidth="1"/>
    <col min="5" max="5" width="22.88671875" style="96" customWidth="1"/>
    <col min="6" max="6" width="24.5546875" customWidth="1"/>
    <col min="7" max="7" width="22" customWidth="1"/>
    <col min="8" max="8" width="19.6640625" customWidth="1"/>
    <col min="9" max="9" width="25.33203125" customWidth="1"/>
    <col min="10" max="10" width="24.109375" customWidth="1"/>
  </cols>
  <sheetData>
    <row r="3" spans="3:20" ht="16.2" x14ac:dyDescent="0.4">
      <c r="C3" s="5" t="s">
        <v>7</v>
      </c>
      <c r="D3" s="173" t="str">
        <f>'Invulinstructie inschrijver'!C3</f>
        <v>Provincie Noord - Brabant</v>
      </c>
      <c r="E3" s="174"/>
      <c r="F3" s="174"/>
      <c r="G3" s="174"/>
      <c r="H3" s="174"/>
      <c r="I3" s="174"/>
      <c r="J3" s="175"/>
      <c r="K3" s="22"/>
    </row>
    <row r="4" spans="3:20" ht="16.2" x14ac:dyDescent="0.4">
      <c r="C4" s="5" t="s">
        <v>9</v>
      </c>
      <c r="D4" s="176" t="str">
        <f>'Invulinstructie inschrijver'!C4</f>
        <v>v.1</v>
      </c>
      <c r="E4" s="177"/>
      <c r="F4" s="177"/>
      <c r="G4" s="177"/>
      <c r="H4" s="177"/>
      <c r="I4" s="177"/>
      <c r="J4" s="178"/>
    </row>
    <row r="5" spans="3:20" ht="16.2" x14ac:dyDescent="0.4">
      <c r="C5" s="4" t="s">
        <v>11</v>
      </c>
      <c r="D5" s="179">
        <f>'Invulinstructie inschrijver'!C5</f>
        <v>45658</v>
      </c>
      <c r="E5" s="180"/>
      <c r="F5" s="180"/>
      <c r="G5" s="180"/>
      <c r="H5" s="180"/>
      <c r="I5" s="180"/>
      <c r="J5" s="181"/>
    </row>
    <row r="6" spans="3:20" ht="16.2" x14ac:dyDescent="0.4">
      <c r="C6" s="4" t="s">
        <v>16</v>
      </c>
      <c r="D6" s="176">
        <f>'1. Ondertekening'!C6</f>
        <v>0</v>
      </c>
      <c r="E6" s="177"/>
      <c r="F6" s="177"/>
      <c r="G6" s="177"/>
      <c r="H6" s="177"/>
      <c r="I6" s="177"/>
      <c r="J6" s="178"/>
    </row>
    <row r="8" spans="3:20" ht="21" x14ac:dyDescent="0.5">
      <c r="C8" s="146" t="s">
        <v>44</v>
      </c>
      <c r="D8" s="146"/>
      <c r="E8" s="146"/>
      <c r="F8" s="146"/>
      <c r="G8" s="146"/>
      <c r="H8" s="146"/>
      <c r="I8" s="146"/>
      <c r="J8" s="146"/>
    </row>
    <row r="9" spans="3:20" x14ac:dyDescent="0.3">
      <c r="T9" s="29"/>
    </row>
    <row r="10" spans="3:20" ht="52.2" x14ac:dyDescent="0.3">
      <c r="C10" s="97" t="s">
        <v>45</v>
      </c>
      <c r="D10" s="98" t="s">
        <v>46</v>
      </c>
      <c r="E10" s="98" t="s">
        <v>47</v>
      </c>
      <c r="F10" s="98" t="s">
        <v>48</v>
      </c>
      <c r="G10" s="98" t="s">
        <v>49</v>
      </c>
      <c r="H10" s="99" t="s">
        <v>50</v>
      </c>
      <c r="I10" s="98" t="s">
        <v>51</v>
      </c>
      <c r="J10" s="98" t="s">
        <v>52</v>
      </c>
      <c r="Q10" s="29"/>
    </row>
    <row r="11" spans="3:20" x14ac:dyDescent="0.3">
      <c r="C11" s="18"/>
      <c r="J11" s="27"/>
    </row>
    <row r="12" spans="3:20" x14ac:dyDescent="0.3">
      <c r="C12" s="21" t="s">
        <v>53</v>
      </c>
      <c r="J12" s="27"/>
    </row>
    <row r="13" spans="3:20" x14ac:dyDescent="0.3">
      <c r="C13" s="100" t="s">
        <v>54</v>
      </c>
      <c r="D13" s="133"/>
      <c r="E13" s="104"/>
      <c r="F13" s="23">
        <f>D13+(D13*E13)</f>
        <v>0</v>
      </c>
      <c r="G13" s="101">
        <v>3.55</v>
      </c>
      <c r="H13" s="102">
        <v>2500</v>
      </c>
      <c r="I13" s="23">
        <f>D13*H13</f>
        <v>0</v>
      </c>
      <c r="J13" s="23">
        <f>F13*H13</f>
        <v>0</v>
      </c>
    </row>
    <row r="14" spans="3:20" x14ac:dyDescent="0.3">
      <c r="C14" s="100" t="s">
        <v>55</v>
      </c>
      <c r="D14" s="133"/>
      <c r="E14" s="104"/>
      <c r="F14" s="23">
        <f>D14+(D14*E14)</f>
        <v>0</v>
      </c>
      <c r="G14" s="101">
        <v>7.25</v>
      </c>
      <c r="H14" s="102">
        <v>2250</v>
      </c>
      <c r="I14" s="23">
        <f>D14*H14</f>
        <v>0</v>
      </c>
      <c r="J14" s="23">
        <f t="shared" ref="J14" si="0">F14*H14</f>
        <v>0</v>
      </c>
    </row>
    <row r="15" spans="3:20" x14ac:dyDescent="0.3">
      <c r="C15" s="18"/>
      <c r="D15" s="6"/>
      <c r="E15" s="39"/>
      <c r="F15" s="6"/>
      <c r="H15" s="6"/>
      <c r="J15" s="27"/>
    </row>
    <row r="16" spans="3:20" x14ac:dyDescent="0.3">
      <c r="C16" s="21" t="s">
        <v>56</v>
      </c>
      <c r="D16" s="6"/>
      <c r="E16" s="39"/>
      <c r="F16" s="6"/>
      <c r="H16" s="6"/>
      <c r="J16" s="27"/>
    </row>
    <row r="17" spans="3:10" x14ac:dyDescent="0.3">
      <c r="C17" s="100" t="s">
        <v>57</v>
      </c>
      <c r="D17" s="133"/>
      <c r="E17" s="104"/>
      <c r="F17" s="23">
        <f t="shared" ref="F17:F19" si="1">D17+(D17*E17)</f>
        <v>0</v>
      </c>
      <c r="G17" s="101">
        <v>6</v>
      </c>
      <c r="H17" s="102">
        <v>3000</v>
      </c>
      <c r="I17" s="23">
        <f t="shared" ref="I17:I19" si="2">D17*H17</f>
        <v>0</v>
      </c>
      <c r="J17" s="23">
        <f t="shared" ref="J17:J19" si="3">F17*H17</f>
        <v>0</v>
      </c>
    </row>
    <row r="18" spans="3:10" x14ac:dyDescent="0.3">
      <c r="C18" s="100" t="s">
        <v>58</v>
      </c>
      <c r="D18" s="133"/>
      <c r="E18" s="104"/>
      <c r="F18" s="23">
        <f t="shared" si="1"/>
        <v>0</v>
      </c>
      <c r="G18" s="101">
        <v>7.3</v>
      </c>
      <c r="H18" s="102">
        <v>2500</v>
      </c>
      <c r="I18" s="23">
        <f t="shared" si="2"/>
        <v>0</v>
      </c>
      <c r="J18" s="23">
        <f t="shared" si="3"/>
        <v>0</v>
      </c>
    </row>
    <row r="19" spans="3:10" x14ac:dyDescent="0.3">
      <c r="C19" s="100" t="s">
        <v>59</v>
      </c>
      <c r="D19" s="133"/>
      <c r="E19" s="104"/>
      <c r="F19" s="23">
        <f t="shared" si="1"/>
        <v>0</v>
      </c>
      <c r="G19" s="101">
        <v>8.15</v>
      </c>
      <c r="H19" s="102">
        <v>1000</v>
      </c>
      <c r="I19" s="23">
        <f t="shared" si="2"/>
        <v>0</v>
      </c>
      <c r="J19" s="23">
        <f t="shared" si="3"/>
        <v>0</v>
      </c>
    </row>
    <row r="20" spans="3:10" x14ac:dyDescent="0.3">
      <c r="C20" s="18"/>
      <c r="D20" s="6"/>
      <c r="E20" s="39"/>
      <c r="F20" s="6"/>
      <c r="H20" s="6"/>
      <c r="J20" s="27"/>
    </row>
    <row r="21" spans="3:10" x14ac:dyDescent="0.3">
      <c r="C21" s="21" t="s">
        <v>60</v>
      </c>
      <c r="D21" s="6"/>
      <c r="E21" s="39"/>
      <c r="F21" s="6"/>
      <c r="H21" s="6"/>
      <c r="J21" s="27"/>
    </row>
    <row r="22" spans="3:10" x14ac:dyDescent="0.3">
      <c r="C22" s="100" t="s">
        <v>61</v>
      </c>
      <c r="D22" s="133"/>
      <c r="E22" s="104"/>
      <c r="F22" s="23">
        <f t="shared" ref="F22:F25" si="4">D22+(D22*E22)</f>
        <v>0</v>
      </c>
      <c r="G22" s="101">
        <v>35</v>
      </c>
      <c r="H22" s="102">
        <v>1500</v>
      </c>
      <c r="I22" s="23">
        <f t="shared" ref="I22:I25" si="5">D22*H22</f>
        <v>0</v>
      </c>
      <c r="J22" s="23">
        <f t="shared" ref="J22:J25" si="6">F22*H22</f>
        <v>0</v>
      </c>
    </row>
    <row r="23" spans="3:10" x14ac:dyDescent="0.3">
      <c r="C23" s="100" t="s">
        <v>62</v>
      </c>
      <c r="D23" s="133"/>
      <c r="E23" s="104"/>
      <c r="F23" s="23">
        <f t="shared" si="4"/>
        <v>0</v>
      </c>
      <c r="G23" s="101">
        <v>52</v>
      </c>
      <c r="H23" s="102">
        <v>500</v>
      </c>
      <c r="I23" s="23">
        <f t="shared" si="5"/>
        <v>0</v>
      </c>
      <c r="J23" s="23">
        <f t="shared" si="6"/>
        <v>0</v>
      </c>
    </row>
    <row r="24" spans="3:10" x14ac:dyDescent="0.3">
      <c r="C24" s="100" t="s">
        <v>63</v>
      </c>
      <c r="D24" s="133"/>
      <c r="E24" s="104"/>
      <c r="F24" s="23">
        <f t="shared" si="4"/>
        <v>0</v>
      </c>
      <c r="G24" s="101">
        <v>59</v>
      </c>
      <c r="H24" s="102">
        <v>500</v>
      </c>
      <c r="I24" s="23">
        <f t="shared" si="5"/>
        <v>0</v>
      </c>
      <c r="J24" s="23">
        <f t="shared" si="6"/>
        <v>0</v>
      </c>
    </row>
    <row r="25" spans="3:10" x14ac:dyDescent="0.3">
      <c r="C25" s="100" t="s">
        <v>64</v>
      </c>
      <c r="D25" s="133"/>
      <c r="E25" s="104"/>
      <c r="F25" s="23">
        <f t="shared" si="4"/>
        <v>0</v>
      </c>
      <c r="G25" s="101">
        <v>61</v>
      </c>
      <c r="H25" s="102">
        <v>500</v>
      </c>
      <c r="I25" s="23">
        <f t="shared" si="5"/>
        <v>0</v>
      </c>
      <c r="J25" s="23">
        <f t="shared" si="6"/>
        <v>0</v>
      </c>
    </row>
    <row r="26" spans="3:10" x14ac:dyDescent="0.3">
      <c r="C26" s="18"/>
      <c r="D26" s="6"/>
      <c r="E26" s="39"/>
      <c r="F26" s="6"/>
      <c r="H26" s="6"/>
      <c r="J26" s="27"/>
    </row>
    <row r="27" spans="3:10" x14ac:dyDescent="0.3">
      <c r="C27" s="21" t="s">
        <v>65</v>
      </c>
      <c r="D27" s="6"/>
      <c r="E27" s="39"/>
      <c r="F27" s="6"/>
      <c r="H27" s="6"/>
      <c r="J27" s="27"/>
    </row>
    <row r="28" spans="3:10" x14ac:dyDescent="0.3">
      <c r="C28" s="100" t="s">
        <v>66</v>
      </c>
      <c r="D28" s="133"/>
      <c r="E28" s="104"/>
      <c r="F28" s="23">
        <f t="shared" ref="F28:F29" si="7">D28+(D28*E28)</f>
        <v>0</v>
      </c>
      <c r="G28" s="101">
        <v>7.5</v>
      </c>
      <c r="H28" s="102">
        <v>2000</v>
      </c>
      <c r="I28" s="23">
        <f t="shared" ref="I28:I29" si="8">D28*H28</f>
        <v>0</v>
      </c>
      <c r="J28" s="23">
        <f t="shared" ref="J28:J29" si="9">F28*H28</f>
        <v>0</v>
      </c>
    </row>
    <row r="29" spans="3:10" x14ac:dyDescent="0.3">
      <c r="C29" s="100" t="s">
        <v>67</v>
      </c>
      <c r="D29" s="133"/>
      <c r="E29" s="104"/>
      <c r="F29" s="23">
        <f t="shared" si="7"/>
        <v>0</v>
      </c>
      <c r="G29" s="101">
        <v>7.45</v>
      </c>
      <c r="H29" s="102">
        <v>2000</v>
      </c>
      <c r="I29" s="23">
        <f t="shared" si="8"/>
        <v>0</v>
      </c>
      <c r="J29" s="23">
        <f t="shared" si="9"/>
        <v>0</v>
      </c>
    </row>
    <row r="30" spans="3:10" x14ac:dyDescent="0.3">
      <c r="C30" s="18"/>
      <c r="D30" s="6"/>
      <c r="E30" s="39"/>
      <c r="F30" s="6"/>
      <c r="H30" s="6"/>
      <c r="J30" s="27"/>
    </row>
    <row r="31" spans="3:10" x14ac:dyDescent="0.3">
      <c r="C31" s="21" t="s">
        <v>131</v>
      </c>
      <c r="D31" s="6"/>
      <c r="E31" s="39"/>
      <c r="F31" s="6"/>
      <c r="H31" s="6"/>
      <c r="J31" s="27"/>
    </row>
    <row r="32" spans="3:10" x14ac:dyDescent="0.3">
      <c r="C32" s="100" t="s">
        <v>68</v>
      </c>
      <c r="D32" s="133"/>
      <c r="E32" s="104"/>
      <c r="F32" s="23">
        <f t="shared" ref="F32:F34" si="10">D32+(D32*E32)</f>
        <v>0</v>
      </c>
      <c r="G32" s="101">
        <v>5</v>
      </c>
      <c r="H32" s="102">
        <v>1250</v>
      </c>
      <c r="I32" s="23">
        <f t="shared" ref="I32:I34" si="11">D32*H32</f>
        <v>0</v>
      </c>
      <c r="J32" s="23">
        <f t="shared" ref="J32:J34" si="12">F32*H32</f>
        <v>0</v>
      </c>
    </row>
    <row r="33" spans="3:10" x14ac:dyDescent="0.3">
      <c r="C33" s="100" t="s">
        <v>69</v>
      </c>
      <c r="D33" s="133"/>
      <c r="E33" s="104"/>
      <c r="F33" s="23">
        <f t="shared" si="10"/>
        <v>0</v>
      </c>
      <c r="G33" s="101">
        <v>5.95</v>
      </c>
      <c r="H33" s="102">
        <v>1250</v>
      </c>
      <c r="I33" s="23">
        <f t="shared" si="11"/>
        <v>0</v>
      </c>
      <c r="J33" s="23">
        <f t="shared" si="12"/>
        <v>0</v>
      </c>
    </row>
    <row r="34" spans="3:10" x14ac:dyDescent="0.3">
      <c r="C34" s="100" t="s">
        <v>70</v>
      </c>
      <c r="D34" s="133"/>
      <c r="E34" s="104"/>
      <c r="F34" s="23">
        <f t="shared" si="10"/>
        <v>0</v>
      </c>
      <c r="G34" s="101">
        <v>7.8</v>
      </c>
      <c r="H34" s="102">
        <v>1250</v>
      </c>
      <c r="I34" s="23">
        <f t="shared" si="11"/>
        <v>0</v>
      </c>
      <c r="J34" s="23">
        <f t="shared" si="12"/>
        <v>0</v>
      </c>
    </row>
    <row r="37" spans="3:10" x14ac:dyDescent="0.3">
      <c r="G37" s="170" t="s">
        <v>71</v>
      </c>
      <c r="H37" s="171"/>
      <c r="I37" s="172"/>
      <c r="J37" s="103">
        <f>SUM(J13:J35)</f>
        <v>0</v>
      </c>
    </row>
  </sheetData>
  <mergeCells count="6">
    <mergeCell ref="G37:I37"/>
    <mergeCell ref="C8:J8"/>
    <mergeCell ref="D3:J3"/>
    <mergeCell ref="D4:J4"/>
    <mergeCell ref="D5:J5"/>
    <mergeCell ref="D6:J6"/>
  </mergeCells>
  <conditionalFormatting sqref="C13:C14">
    <cfRule type="notContainsBlanks" dxfId="34" priority="13">
      <formula>LEN(TRIM(C13))&gt;0</formula>
    </cfRule>
  </conditionalFormatting>
  <conditionalFormatting sqref="C17:C19">
    <cfRule type="notContainsBlanks" dxfId="33" priority="102">
      <formula>LEN(TRIM(C17))&gt;0</formula>
    </cfRule>
  </conditionalFormatting>
  <conditionalFormatting sqref="C22:C25">
    <cfRule type="notContainsBlanks" dxfId="32" priority="101">
      <formula>LEN(TRIM(C22))&gt;0</formula>
    </cfRule>
  </conditionalFormatting>
  <conditionalFormatting sqref="C28:C29">
    <cfRule type="notContainsBlanks" dxfId="31" priority="100">
      <formula>LEN(TRIM(C28))&gt;0</formula>
    </cfRule>
  </conditionalFormatting>
  <conditionalFormatting sqref="C32:C34">
    <cfRule type="notContainsBlanks" dxfId="30" priority="99">
      <formula>LEN(TRIM(C32))&gt;0</formula>
    </cfRule>
  </conditionalFormatting>
  <conditionalFormatting sqref="D3">
    <cfRule type="notContainsBlanks" dxfId="29" priority="104">
      <formula>LEN(TRIM(D3))&gt;0</formula>
    </cfRule>
  </conditionalFormatting>
  <conditionalFormatting sqref="D13:D14">
    <cfRule type="expression" dxfId="28" priority="11">
      <formula>$G13=""</formula>
    </cfRule>
    <cfRule type="cellIs" dxfId="27" priority="12" operator="greaterThan">
      <formula>$G13</formula>
    </cfRule>
  </conditionalFormatting>
  <conditionalFormatting sqref="D17:D19">
    <cfRule type="expression" dxfId="26" priority="9">
      <formula>$G17=""</formula>
    </cfRule>
    <cfRule type="cellIs" dxfId="25" priority="10" operator="greaterThan">
      <formula>$G17</formula>
    </cfRule>
  </conditionalFormatting>
  <conditionalFormatting sqref="D22:D25">
    <cfRule type="expression" dxfId="24" priority="5">
      <formula>$G22=""</formula>
    </cfRule>
    <cfRule type="cellIs" dxfId="23" priority="6" operator="greaterThan">
      <formula>$G22</formula>
    </cfRule>
  </conditionalFormatting>
  <conditionalFormatting sqref="D28:D29">
    <cfRule type="expression" dxfId="22" priority="3">
      <formula>$G28=""</formula>
    </cfRule>
    <cfRule type="cellIs" dxfId="21" priority="4" operator="greaterThan">
      <formula>$G28</formula>
    </cfRule>
  </conditionalFormatting>
  <conditionalFormatting sqref="D32:D34">
    <cfRule type="expression" dxfId="20" priority="1">
      <formula>$G32=""</formula>
    </cfRule>
    <cfRule type="cellIs" dxfId="19" priority="2" operator="greaterThan">
      <formula>$G32</formula>
    </cfRule>
  </conditionalFormatting>
  <conditionalFormatting sqref="G13:H14">
    <cfRule type="notContainsBlanks" dxfId="18" priority="96">
      <formula>LEN(TRIM(G13))&gt;0</formula>
    </cfRule>
  </conditionalFormatting>
  <conditionalFormatting sqref="G17:H19">
    <cfRule type="notContainsBlanks" dxfId="17" priority="19">
      <formula>LEN(TRIM(G17))&gt;0</formula>
    </cfRule>
  </conditionalFormatting>
  <conditionalFormatting sqref="G22:H25">
    <cfRule type="notContainsBlanks" dxfId="16" priority="18">
      <formula>LEN(TRIM(G22))&gt;0</formula>
    </cfRule>
  </conditionalFormatting>
  <conditionalFormatting sqref="G28:H29">
    <cfRule type="notContainsBlanks" dxfId="15" priority="17">
      <formula>LEN(TRIM(G28))&gt;0</formula>
    </cfRule>
  </conditionalFormatting>
  <conditionalFormatting sqref="G32:H34">
    <cfRule type="notContainsBlanks" dxfId="14" priority="16">
      <formula>LEN(TRIM(G32))&gt;0</formula>
    </cfRule>
  </conditionalFormatting>
  <conditionalFormatting sqref="Q10">
    <cfRule type="expression" dxfId="13" priority="34">
      <formula>$G$13=""</formula>
    </cfRule>
    <cfRule type="cellIs" dxfId="12" priority="35" operator="greaterThan">
      <formula>$G$13</formula>
    </cfRule>
  </conditionalFormatting>
  <conditionalFormatting sqref="T9">
    <cfRule type="expression" dxfId="11" priority="36">
      <formula>$G$13=""</formula>
    </cfRule>
    <cfRule type="cellIs" dxfId="10" priority="37" operator="greaterThan">
      <formula>$G$13</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306A-832E-4F13-871F-0999D2050CC8}">
  <dimension ref="C3:N37"/>
  <sheetViews>
    <sheetView showGridLines="0" zoomScale="85" zoomScaleNormal="85" workbookViewId="0">
      <selection activeCell="E43" sqref="E43"/>
    </sheetView>
  </sheetViews>
  <sheetFormatPr defaultRowHeight="14.4" x14ac:dyDescent="0.3"/>
  <cols>
    <col min="3" max="3" width="36.33203125" bestFit="1" customWidth="1"/>
    <col min="4" max="4" width="9.88671875" bestFit="1" customWidth="1"/>
    <col min="5" max="6" width="20.5546875" bestFit="1" customWidth="1"/>
    <col min="7" max="8" width="23.44140625" bestFit="1" customWidth="1"/>
    <col min="9" max="10" width="20.5546875" bestFit="1" customWidth="1"/>
    <col min="11" max="12" width="23.44140625" bestFit="1" customWidth="1"/>
  </cols>
  <sheetData>
    <row r="3" spans="3:14" ht="16.2" x14ac:dyDescent="0.4">
      <c r="C3" s="5" t="s">
        <v>7</v>
      </c>
      <c r="D3" s="154" t="str">
        <f>'Invulinstructie inschrijver'!C3</f>
        <v>Provincie Noord - Brabant</v>
      </c>
      <c r="E3" s="154"/>
      <c r="F3" s="154"/>
      <c r="G3" s="154"/>
      <c r="H3" s="154"/>
      <c r="I3" s="154"/>
      <c r="J3" s="154"/>
      <c r="K3" s="154"/>
      <c r="L3" s="154"/>
    </row>
    <row r="4" spans="3:14" ht="16.2" x14ac:dyDescent="0.4">
      <c r="C4" s="5" t="s">
        <v>9</v>
      </c>
      <c r="D4" s="167" t="str">
        <f>'Invulinstructie inschrijver'!C4</f>
        <v>v.1</v>
      </c>
      <c r="E4" s="167"/>
      <c r="F4" s="167"/>
      <c r="G4" s="167"/>
      <c r="H4" s="167"/>
      <c r="I4" s="167"/>
      <c r="J4" s="167"/>
      <c r="K4" s="167"/>
      <c r="L4" s="167"/>
    </row>
    <row r="5" spans="3:14" ht="16.2" x14ac:dyDescent="0.4">
      <c r="C5" s="4" t="s">
        <v>11</v>
      </c>
      <c r="D5" s="193">
        <f>'Invulinstructie inschrijver'!C5</f>
        <v>45658</v>
      </c>
      <c r="E5" s="193"/>
      <c r="F5" s="193"/>
      <c r="G5" s="193"/>
      <c r="H5" s="193"/>
      <c r="I5" s="193"/>
      <c r="J5" s="193"/>
      <c r="K5" s="193"/>
      <c r="L5" s="193"/>
    </row>
    <row r="6" spans="3:14" ht="16.2" x14ac:dyDescent="0.4">
      <c r="C6" s="4" t="s">
        <v>16</v>
      </c>
      <c r="D6" s="192">
        <f>'1. Ondertekening'!C6</f>
        <v>0</v>
      </c>
      <c r="E6" s="192"/>
      <c r="F6" s="192"/>
      <c r="G6" s="192"/>
      <c r="H6" s="192"/>
      <c r="I6" s="192"/>
      <c r="J6" s="192"/>
      <c r="K6" s="192"/>
      <c r="L6" s="192"/>
    </row>
    <row r="8" spans="3:14" ht="21" x14ac:dyDescent="0.5">
      <c r="C8" s="146" t="s">
        <v>72</v>
      </c>
      <c r="D8" s="146"/>
      <c r="E8" s="146"/>
      <c r="F8" s="146"/>
      <c r="G8" s="146"/>
      <c r="H8" s="146"/>
      <c r="I8" s="146"/>
      <c r="J8" s="146"/>
      <c r="K8" s="146"/>
      <c r="L8" s="146"/>
    </row>
    <row r="10" spans="3:14" ht="18.75" customHeight="1" x14ac:dyDescent="0.3">
      <c r="E10" s="184" t="s">
        <v>73</v>
      </c>
      <c r="F10" s="184"/>
      <c r="G10" s="184"/>
      <c r="H10" s="184"/>
      <c r="I10" s="184" t="s">
        <v>74</v>
      </c>
      <c r="J10" s="184"/>
      <c r="K10" s="184"/>
      <c r="L10" s="184"/>
    </row>
    <row r="11" spans="3:14" x14ac:dyDescent="0.3">
      <c r="C11" s="13" t="s">
        <v>75</v>
      </c>
      <c r="D11" s="13" t="s">
        <v>76</v>
      </c>
      <c r="E11" s="13" t="s">
        <v>77</v>
      </c>
      <c r="F11" s="13" t="s">
        <v>78</v>
      </c>
      <c r="G11" s="13" t="s">
        <v>79</v>
      </c>
      <c r="H11" s="13" t="s">
        <v>80</v>
      </c>
      <c r="I11" s="13" t="s">
        <v>77</v>
      </c>
      <c r="J11" s="13" t="s">
        <v>78</v>
      </c>
      <c r="K11" s="13" t="s">
        <v>79</v>
      </c>
      <c r="L11" s="13" t="s">
        <v>80</v>
      </c>
    </row>
    <row r="12" spans="3:14" x14ac:dyDescent="0.3">
      <c r="C12" s="15" t="s">
        <v>81</v>
      </c>
      <c r="D12" s="71">
        <v>0.7</v>
      </c>
      <c r="E12" s="105"/>
      <c r="F12" s="105"/>
      <c r="G12" s="24">
        <f>E12*D12</f>
        <v>0</v>
      </c>
      <c r="H12" s="24">
        <f>F12*D12</f>
        <v>0</v>
      </c>
      <c r="I12" s="105"/>
      <c r="J12" s="105"/>
      <c r="K12" s="24">
        <f>I12*D12</f>
        <v>0</v>
      </c>
      <c r="L12" s="24">
        <f>J12*D12</f>
        <v>0</v>
      </c>
    </row>
    <row r="13" spans="3:14" x14ac:dyDescent="0.3">
      <c r="C13" s="15" t="s">
        <v>82</v>
      </c>
      <c r="D13" s="71">
        <v>0.1</v>
      </c>
      <c r="E13" s="105"/>
      <c r="F13" s="105"/>
      <c r="G13" s="24">
        <f>E13*D13</f>
        <v>0</v>
      </c>
      <c r="H13" s="24">
        <f>F13*D13</f>
        <v>0</v>
      </c>
      <c r="I13" s="105"/>
      <c r="J13" s="105"/>
      <c r="K13" s="24">
        <f>I13*D13</f>
        <v>0</v>
      </c>
      <c r="L13" s="24">
        <f>J13*D13</f>
        <v>0</v>
      </c>
    </row>
    <row r="14" spans="3:14" x14ac:dyDescent="0.3">
      <c r="C14" s="15" t="s">
        <v>83</v>
      </c>
      <c r="D14" s="71">
        <v>0.1</v>
      </c>
      <c r="E14" s="105"/>
      <c r="F14" s="105"/>
      <c r="G14" s="24">
        <f>E14*D14</f>
        <v>0</v>
      </c>
      <c r="H14" s="24">
        <f>F14*D14</f>
        <v>0</v>
      </c>
      <c r="I14" s="105"/>
      <c r="J14" s="105"/>
      <c r="K14" s="24">
        <f>I14*D14</f>
        <v>0</v>
      </c>
      <c r="L14" s="24">
        <f>J14*D14</f>
        <v>0</v>
      </c>
    </row>
    <row r="15" spans="3:14" x14ac:dyDescent="0.3">
      <c r="C15" s="15" t="s">
        <v>84</v>
      </c>
      <c r="D15" s="71">
        <v>0.1</v>
      </c>
      <c r="E15" s="105"/>
      <c r="F15" s="105"/>
      <c r="G15" s="24">
        <f>E15*D15</f>
        <v>0</v>
      </c>
      <c r="H15" s="24">
        <f>F15*D15</f>
        <v>0</v>
      </c>
      <c r="I15" s="105"/>
      <c r="J15" s="105"/>
      <c r="K15" s="24">
        <f>I15*D15</f>
        <v>0</v>
      </c>
      <c r="L15" s="24">
        <f>J15*D15</f>
        <v>0</v>
      </c>
      <c r="N15" t="s">
        <v>85</v>
      </c>
    </row>
    <row r="16" spans="3:14" x14ac:dyDescent="0.3">
      <c r="C16" s="15"/>
      <c r="D16" s="71"/>
      <c r="E16" s="15"/>
      <c r="F16" s="15"/>
      <c r="G16" s="15"/>
      <c r="H16" s="15"/>
      <c r="I16" s="15"/>
      <c r="J16" s="15"/>
      <c r="K16" s="15"/>
      <c r="L16" s="15"/>
    </row>
    <row r="17" spans="3:12" x14ac:dyDescent="0.3">
      <c r="C17" s="15"/>
      <c r="D17" s="71">
        <f>SUM(D12:D16)</f>
        <v>0.99999999999999989</v>
      </c>
      <c r="E17" s="15"/>
      <c r="F17" s="15"/>
      <c r="G17" s="23">
        <f>SUM(G12:G16)</f>
        <v>0</v>
      </c>
      <c r="H17" s="24">
        <f>SUM(H12:H16)</f>
        <v>0</v>
      </c>
      <c r="I17" s="15"/>
      <c r="J17" s="15"/>
      <c r="K17" s="24">
        <f>SUM(K12:K16)</f>
        <v>0</v>
      </c>
      <c r="L17" s="24">
        <f>SUM(L12:L16)</f>
        <v>0</v>
      </c>
    </row>
    <row r="19" spans="3:12" x14ac:dyDescent="0.3">
      <c r="C19" s="170" t="s">
        <v>86</v>
      </c>
      <c r="D19" s="172"/>
      <c r="E19" s="185">
        <v>0.6</v>
      </c>
      <c r="F19" s="186"/>
      <c r="G19" s="186"/>
      <c r="H19" s="187"/>
      <c r="I19" s="185">
        <v>0.35</v>
      </c>
      <c r="J19" s="186"/>
      <c r="K19" s="186"/>
      <c r="L19" s="187"/>
    </row>
    <row r="22" spans="3:12" ht="17.399999999999999" x14ac:dyDescent="0.3">
      <c r="E22" s="184" t="s">
        <v>87</v>
      </c>
      <c r="F22" s="184"/>
      <c r="G22" s="184"/>
      <c r="H22" s="184"/>
      <c r="I22" s="184" t="s">
        <v>88</v>
      </c>
      <c r="J22" s="184"/>
      <c r="K22" s="184"/>
      <c r="L22" s="184"/>
    </row>
    <row r="23" spans="3:12" x14ac:dyDescent="0.3">
      <c r="C23" s="170" t="s">
        <v>75</v>
      </c>
      <c r="D23" s="172"/>
      <c r="E23" s="13" t="s">
        <v>77</v>
      </c>
      <c r="F23" s="13" t="s">
        <v>78</v>
      </c>
      <c r="G23" s="13" t="s">
        <v>79</v>
      </c>
      <c r="H23" s="13" t="s">
        <v>80</v>
      </c>
      <c r="I23" s="13" t="s">
        <v>77</v>
      </c>
      <c r="J23" s="13" t="s">
        <v>78</v>
      </c>
      <c r="K23" s="13" t="s">
        <v>79</v>
      </c>
      <c r="L23" s="13" t="s">
        <v>80</v>
      </c>
    </row>
    <row r="24" spans="3:12" x14ac:dyDescent="0.3">
      <c r="C24" s="188" t="s">
        <v>81</v>
      </c>
      <c r="D24" s="189"/>
      <c r="E24" s="105"/>
      <c r="F24" s="105"/>
      <c r="G24" s="24">
        <f>E24*D12</f>
        <v>0</v>
      </c>
      <c r="H24" s="24">
        <f>F24*D12</f>
        <v>0</v>
      </c>
      <c r="I24" s="105"/>
      <c r="J24" s="105"/>
      <c r="K24" s="24">
        <f>I24*D12</f>
        <v>0</v>
      </c>
      <c r="L24" s="24">
        <f>J24*D12</f>
        <v>0</v>
      </c>
    </row>
    <row r="25" spans="3:12" x14ac:dyDescent="0.3">
      <c r="C25" s="188" t="s">
        <v>82</v>
      </c>
      <c r="D25" s="189"/>
      <c r="E25" s="105"/>
      <c r="F25" s="105"/>
      <c r="G25" s="24">
        <f>E25*D13</f>
        <v>0</v>
      </c>
      <c r="H25" s="24">
        <f>F25*D13</f>
        <v>0</v>
      </c>
      <c r="I25" s="105"/>
      <c r="J25" s="105"/>
      <c r="K25" s="24">
        <f>I25*D13</f>
        <v>0</v>
      </c>
      <c r="L25" s="24">
        <f>J25*D13</f>
        <v>0</v>
      </c>
    </row>
    <row r="26" spans="3:12" x14ac:dyDescent="0.3">
      <c r="C26" s="188" t="s">
        <v>83</v>
      </c>
      <c r="D26" s="189"/>
      <c r="E26" s="105"/>
      <c r="F26" s="105"/>
      <c r="G26" s="24">
        <f>E26*D14</f>
        <v>0</v>
      </c>
      <c r="H26" s="24">
        <f>F26*D14</f>
        <v>0</v>
      </c>
      <c r="I26" s="105"/>
      <c r="J26" s="105"/>
      <c r="K26" s="24">
        <f>I26*D14</f>
        <v>0</v>
      </c>
      <c r="L26" s="24">
        <f>J26*D14</f>
        <v>0</v>
      </c>
    </row>
    <row r="27" spans="3:12" x14ac:dyDescent="0.3">
      <c r="C27" s="188" t="s">
        <v>84</v>
      </c>
      <c r="D27" s="189"/>
      <c r="E27" s="105"/>
      <c r="F27" s="105"/>
      <c r="G27" s="24">
        <f>E27*D15</f>
        <v>0</v>
      </c>
      <c r="H27" s="24">
        <f>F27*D15</f>
        <v>0</v>
      </c>
      <c r="I27" s="105"/>
      <c r="J27" s="105"/>
      <c r="K27" s="24">
        <f>I27*D15</f>
        <v>0</v>
      </c>
      <c r="L27" s="24">
        <f>J27*D15</f>
        <v>0</v>
      </c>
    </row>
    <row r="28" spans="3:12" x14ac:dyDescent="0.3">
      <c r="C28" s="190"/>
      <c r="D28" s="191"/>
      <c r="E28" s="15"/>
      <c r="F28" s="15"/>
      <c r="G28" s="15"/>
      <c r="H28" s="15"/>
      <c r="I28" s="15"/>
      <c r="J28" s="15"/>
      <c r="K28" s="15"/>
      <c r="L28" s="15"/>
    </row>
    <row r="29" spans="3:12" x14ac:dyDescent="0.3">
      <c r="C29" s="190"/>
      <c r="D29" s="191"/>
      <c r="E29" s="15"/>
      <c r="F29" s="15"/>
      <c r="G29" s="23">
        <f>SUM(G24:G28)</f>
        <v>0</v>
      </c>
      <c r="H29" s="24">
        <f>SUM(H24:H28)</f>
        <v>0</v>
      </c>
      <c r="I29" s="15"/>
      <c r="J29" s="15"/>
      <c r="K29" s="24">
        <f>SUM(K24:K28)</f>
        <v>0</v>
      </c>
      <c r="L29" s="24">
        <f>SUM(L24:L28)</f>
        <v>0</v>
      </c>
    </row>
    <row r="31" spans="3:12" x14ac:dyDescent="0.3">
      <c r="C31" s="170" t="s">
        <v>86</v>
      </c>
      <c r="D31" s="172"/>
      <c r="E31" s="185">
        <v>0.03</v>
      </c>
      <c r="F31" s="186"/>
      <c r="G31" s="186"/>
      <c r="H31" s="187"/>
      <c r="I31" s="185">
        <v>0.02</v>
      </c>
      <c r="J31" s="186"/>
      <c r="K31" s="186"/>
      <c r="L31" s="187"/>
    </row>
    <row r="33" spans="3:9" x14ac:dyDescent="0.3">
      <c r="G33" s="13" t="s">
        <v>89</v>
      </c>
      <c r="H33" s="13" t="s">
        <v>90</v>
      </c>
    </row>
    <row r="34" spans="3:9" ht="17.399999999999999" x14ac:dyDescent="0.3">
      <c r="C34" s="182" t="s">
        <v>91</v>
      </c>
      <c r="D34" s="182"/>
      <c r="E34" s="182"/>
      <c r="F34" s="182"/>
      <c r="G34" s="25">
        <f>G17*E19+K17*I19+G29*E31+K29*I31</f>
        <v>0</v>
      </c>
      <c r="H34" s="25">
        <f>H17*E19+L17*I19+H29*E31+L29*I31</f>
        <v>0</v>
      </c>
    </row>
    <row r="36" spans="3:9" x14ac:dyDescent="0.3">
      <c r="G36" s="13" t="s">
        <v>92</v>
      </c>
      <c r="H36" s="13" t="s">
        <v>89</v>
      </c>
      <c r="I36" s="13" t="s">
        <v>90</v>
      </c>
    </row>
    <row r="37" spans="3:9" ht="17.399999999999999" x14ac:dyDescent="0.3">
      <c r="C37" s="182" t="s">
        <v>93</v>
      </c>
      <c r="D37" s="182"/>
      <c r="E37" s="182"/>
      <c r="F37" s="183"/>
      <c r="G37" s="72">
        <v>1000</v>
      </c>
      <c r="H37" s="25">
        <f>G34*G37</f>
        <v>0</v>
      </c>
      <c r="I37" s="25">
        <f>H34*G37</f>
        <v>0</v>
      </c>
    </row>
  </sheetData>
  <mergeCells count="24">
    <mergeCell ref="C8:L8"/>
    <mergeCell ref="D6:L6"/>
    <mergeCell ref="D5:L5"/>
    <mergeCell ref="D4:L4"/>
    <mergeCell ref="D3:L3"/>
    <mergeCell ref="E10:H10"/>
    <mergeCell ref="I10:L10"/>
    <mergeCell ref="C19:D19"/>
    <mergeCell ref="E19:H19"/>
    <mergeCell ref="I19:L19"/>
    <mergeCell ref="C34:F34"/>
    <mergeCell ref="C37:F37"/>
    <mergeCell ref="E22:H22"/>
    <mergeCell ref="I22:L22"/>
    <mergeCell ref="C31:D31"/>
    <mergeCell ref="E31:H31"/>
    <mergeCell ref="I31:L31"/>
    <mergeCell ref="C23:D23"/>
    <mergeCell ref="C24:D24"/>
    <mergeCell ref="C25:D25"/>
    <mergeCell ref="C26:D26"/>
    <mergeCell ref="C27:D27"/>
    <mergeCell ref="C28:D28"/>
    <mergeCell ref="C29:D29"/>
  </mergeCells>
  <conditionalFormatting sqref="D3">
    <cfRule type="notContainsBlanks" dxfId="9" priority="5">
      <formula>LEN(TRIM(D3))&gt;0</formula>
    </cfRule>
  </conditionalFormatting>
  <conditionalFormatting sqref="E19:L19">
    <cfRule type="notContainsBlanks" dxfId="8" priority="3">
      <formula>LEN(TRIM(E19))&gt;0</formula>
    </cfRule>
  </conditionalFormatting>
  <conditionalFormatting sqref="E31:L31">
    <cfRule type="notContainsBlanks" dxfId="7" priority="1">
      <formula>LEN(TRIM(E31))&gt;0</formula>
    </cfRule>
  </conditionalFormatting>
  <conditionalFormatting sqref="G37">
    <cfRule type="notContainsBlanks" dxfId="6" priority="2">
      <formula>LEN(TRIM(G37))&gt;0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F0CE-EE9A-474E-A172-6FAF0335ACAA}">
  <dimension ref="B3:Q128"/>
  <sheetViews>
    <sheetView showGridLines="0" zoomScale="85" zoomScaleNormal="85" workbookViewId="0">
      <selection activeCell="K69" sqref="K69"/>
    </sheetView>
  </sheetViews>
  <sheetFormatPr defaultRowHeight="14.4" x14ac:dyDescent="0.3"/>
  <cols>
    <col min="2" max="2" width="62.5546875" customWidth="1"/>
    <col min="3" max="3" width="20" customWidth="1"/>
    <col min="4" max="4" width="15.109375" customWidth="1"/>
    <col min="5" max="5" width="16.33203125" bestFit="1" customWidth="1"/>
    <col min="6" max="6" width="24.5546875" customWidth="1"/>
    <col min="7" max="7" width="23.109375" bestFit="1" customWidth="1"/>
    <col min="8" max="8" width="22.44140625" customWidth="1"/>
    <col min="11" max="11" width="74.109375" bestFit="1" customWidth="1"/>
    <col min="12" max="12" width="19.5546875" bestFit="1" customWidth="1"/>
    <col min="13" max="13" width="12.44140625" bestFit="1" customWidth="1"/>
    <col min="14" max="14" width="16.33203125" bestFit="1" customWidth="1"/>
    <col min="15" max="15" width="24.5546875" customWidth="1"/>
    <col min="16" max="16" width="23.109375" bestFit="1" customWidth="1"/>
    <col min="17" max="17" width="22.6640625" customWidth="1"/>
  </cols>
  <sheetData>
    <row r="3" spans="2:17" ht="16.2" customHeight="1" x14ac:dyDescent="0.4">
      <c r="B3" s="5" t="s">
        <v>7</v>
      </c>
      <c r="C3" s="176" t="str">
        <f>'Invulinstructie inschrijver'!C3</f>
        <v>Provincie Noord - Brabant</v>
      </c>
      <c r="D3" s="177"/>
      <c r="E3" s="177"/>
      <c r="F3" s="177"/>
      <c r="G3" s="177"/>
      <c r="H3" s="178"/>
      <c r="K3" s="5" t="s">
        <v>7</v>
      </c>
      <c r="L3" s="176" t="str">
        <f>'Invulinstructie inschrijver'!C3</f>
        <v>Provincie Noord - Brabant</v>
      </c>
      <c r="M3" s="177"/>
      <c r="N3" s="177"/>
      <c r="O3" s="177"/>
      <c r="P3" s="177"/>
      <c r="Q3" s="178"/>
    </row>
    <row r="4" spans="2:17" ht="16.2" customHeight="1" x14ac:dyDescent="0.4">
      <c r="B4" s="5" t="s">
        <v>9</v>
      </c>
      <c r="C4" s="176" t="str">
        <f>'Invulinstructie inschrijver'!C4</f>
        <v>v.1</v>
      </c>
      <c r="D4" s="177"/>
      <c r="E4" s="177"/>
      <c r="F4" s="177"/>
      <c r="G4" s="177"/>
      <c r="H4" s="178"/>
      <c r="K4" s="5" t="s">
        <v>9</v>
      </c>
      <c r="L4" s="176" t="str">
        <f>'Invulinstructie inschrijver'!C4</f>
        <v>v.1</v>
      </c>
      <c r="M4" s="177"/>
      <c r="N4" s="177"/>
      <c r="O4" s="177"/>
      <c r="P4" s="177"/>
      <c r="Q4" s="178"/>
    </row>
    <row r="5" spans="2:17" ht="16.2" customHeight="1" x14ac:dyDescent="0.4">
      <c r="B5" s="4" t="s">
        <v>11</v>
      </c>
      <c r="C5" s="179">
        <f>'Invulinstructie inschrijver'!C5</f>
        <v>45658</v>
      </c>
      <c r="D5" s="180"/>
      <c r="E5" s="180"/>
      <c r="F5" s="180"/>
      <c r="G5" s="180"/>
      <c r="H5" s="181"/>
      <c r="K5" s="4" t="s">
        <v>11</v>
      </c>
      <c r="L5" s="179">
        <f>'Invulinstructie inschrijver'!C5</f>
        <v>45658</v>
      </c>
      <c r="M5" s="180"/>
      <c r="N5" s="180"/>
      <c r="O5" s="180"/>
      <c r="P5" s="180"/>
      <c r="Q5" s="181"/>
    </row>
    <row r="6" spans="2:17" ht="16.2" customHeight="1" x14ac:dyDescent="0.4">
      <c r="B6" s="4" t="s">
        <v>16</v>
      </c>
      <c r="C6" s="176">
        <f>'1. Ondertekening'!C6</f>
        <v>0</v>
      </c>
      <c r="D6" s="177"/>
      <c r="E6" s="177"/>
      <c r="F6" s="177"/>
      <c r="G6" s="177"/>
      <c r="H6" s="178"/>
      <c r="K6" s="4" t="s">
        <v>16</v>
      </c>
      <c r="L6" s="176">
        <f>'1. Ondertekening'!C6</f>
        <v>0</v>
      </c>
      <c r="M6" s="177"/>
      <c r="N6" s="177"/>
      <c r="O6" s="177"/>
      <c r="P6" s="177"/>
      <c r="Q6" s="178"/>
    </row>
    <row r="9" spans="2:17" ht="21" x14ac:dyDescent="0.5">
      <c r="B9" s="203" t="s">
        <v>94</v>
      </c>
      <c r="C9" s="203"/>
      <c r="D9" s="203"/>
      <c r="E9" s="203"/>
      <c r="F9" s="203"/>
      <c r="G9" s="203"/>
      <c r="H9" s="203"/>
      <c r="K9" s="70" t="s">
        <v>95</v>
      </c>
      <c r="L9" s="70"/>
      <c r="M9" s="70"/>
      <c r="N9" s="70"/>
      <c r="O9" s="70"/>
      <c r="P9" s="70"/>
      <c r="Q9" s="70"/>
    </row>
    <row r="11" spans="2:17" ht="17.399999999999999" x14ac:dyDescent="0.3">
      <c r="B11" s="40" t="s">
        <v>96</v>
      </c>
      <c r="C11" s="41"/>
      <c r="D11" s="42"/>
      <c r="E11" s="45" t="s">
        <v>41</v>
      </c>
      <c r="F11" s="52"/>
      <c r="G11" s="52"/>
      <c r="H11" s="41"/>
      <c r="K11" s="128" t="s">
        <v>96</v>
      </c>
      <c r="L11" s="128"/>
      <c r="M11" s="42"/>
      <c r="N11" s="45" t="s">
        <v>41</v>
      </c>
      <c r="O11" s="52"/>
      <c r="P11" s="52"/>
      <c r="Q11" s="41"/>
    </row>
    <row r="12" spans="2:17" x14ac:dyDescent="0.3">
      <c r="B12" s="21"/>
      <c r="C12" s="79"/>
      <c r="D12" s="43"/>
      <c r="E12" s="194"/>
      <c r="F12" s="195"/>
      <c r="G12" s="196"/>
      <c r="H12" s="75"/>
      <c r="K12" s="129"/>
      <c r="L12" s="79"/>
      <c r="M12" s="43"/>
      <c r="N12" s="194"/>
      <c r="O12" s="195"/>
      <c r="P12" s="196"/>
      <c r="Q12" s="75"/>
    </row>
    <row r="13" spans="2:17" x14ac:dyDescent="0.3">
      <c r="B13" s="9" t="s">
        <v>26</v>
      </c>
      <c r="C13" s="80">
        <f>C41*C42*C43</f>
        <v>0</v>
      </c>
      <c r="D13" s="44"/>
      <c r="E13" s="147"/>
      <c r="F13" s="148"/>
      <c r="G13" s="149"/>
      <c r="H13" s="106"/>
      <c r="K13" s="32" t="s">
        <v>26</v>
      </c>
      <c r="L13" s="80">
        <f>L41*L42*L43</f>
        <v>0</v>
      </c>
      <c r="M13" s="44"/>
      <c r="N13" s="147"/>
      <c r="O13" s="148"/>
      <c r="P13" s="149"/>
      <c r="Q13" s="106"/>
    </row>
    <row r="14" spans="2:17" x14ac:dyDescent="0.3">
      <c r="B14" s="21" t="s">
        <v>27</v>
      </c>
      <c r="C14" s="79">
        <f>SUM(C13)</f>
        <v>0</v>
      </c>
      <c r="D14" s="43"/>
      <c r="E14" s="147"/>
      <c r="F14" s="148"/>
      <c r="G14" s="149"/>
      <c r="H14" s="106"/>
      <c r="K14" s="129" t="s">
        <v>27</v>
      </c>
      <c r="L14" s="79">
        <f>SUM(L13)</f>
        <v>0</v>
      </c>
      <c r="M14" s="43"/>
      <c r="N14" s="147"/>
      <c r="O14" s="148"/>
      <c r="P14" s="149"/>
      <c r="Q14" s="106"/>
    </row>
    <row r="15" spans="2:17" x14ac:dyDescent="0.3">
      <c r="B15" s="9"/>
      <c r="C15" s="80"/>
      <c r="D15" s="44"/>
      <c r="E15" s="147"/>
      <c r="F15" s="148"/>
      <c r="G15" s="149"/>
      <c r="H15" s="106"/>
      <c r="K15" s="32"/>
      <c r="L15" s="80"/>
      <c r="M15" s="44"/>
      <c r="N15" s="147"/>
      <c r="O15" s="148"/>
      <c r="P15" s="149"/>
      <c r="Q15" s="106"/>
    </row>
    <row r="16" spans="2:17" x14ac:dyDescent="0.3">
      <c r="B16" s="9" t="s">
        <v>28</v>
      </c>
      <c r="C16" s="107"/>
      <c r="D16" s="44"/>
      <c r="E16" s="147"/>
      <c r="F16" s="148"/>
      <c r="G16" s="149"/>
      <c r="H16" s="106"/>
      <c r="K16" s="32" t="s">
        <v>28</v>
      </c>
      <c r="L16" s="107"/>
      <c r="M16" s="44"/>
      <c r="N16" s="147"/>
      <c r="O16" s="148"/>
      <c r="P16" s="149"/>
      <c r="Q16" s="106"/>
    </row>
    <row r="17" spans="2:17" x14ac:dyDescent="0.3">
      <c r="B17" s="9" t="s">
        <v>29</v>
      </c>
      <c r="C17" s="80">
        <f>H60</f>
        <v>0</v>
      </c>
      <c r="D17" s="44"/>
      <c r="E17" s="147"/>
      <c r="F17" s="148"/>
      <c r="G17" s="149"/>
      <c r="H17" s="106"/>
      <c r="K17" s="32" t="s">
        <v>29</v>
      </c>
      <c r="L17" s="80">
        <f>Q60</f>
        <v>0</v>
      </c>
      <c r="M17" s="44"/>
      <c r="N17" s="147"/>
      <c r="O17" s="148"/>
      <c r="P17" s="149"/>
      <c r="Q17" s="106"/>
    </row>
    <row r="18" spans="2:17" x14ac:dyDescent="0.3">
      <c r="B18" s="9" t="s">
        <v>30</v>
      </c>
      <c r="C18" s="80">
        <f>H78</f>
        <v>0</v>
      </c>
      <c r="D18" s="44"/>
      <c r="E18" s="114"/>
      <c r="F18" s="115"/>
      <c r="G18" s="116"/>
      <c r="H18" s="106"/>
      <c r="K18" s="32" t="s">
        <v>31</v>
      </c>
      <c r="L18" s="80">
        <f>Q92</f>
        <v>0</v>
      </c>
      <c r="M18" s="44"/>
      <c r="N18" s="114"/>
      <c r="O18" s="115"/>
      <c r="P18" s="116"/>
      <c r="Q18" s="106"/>
    </row>
    <row r="19" spans="2:17" x14ac:dyDescent="0.3">
      <c r="B19" s="9" t="s">
        <v>31</v>
      </c>
      <c r="C19" s="80">
        <f>H92</f>
        <v>0</v>
      </c>
      <c r="D19" s="44"/>
      <c r="E19" s="76"/>
      <c r="F19" s="77"/>
      <c r="G19" s="78"/>
      <c r="H19" s="73"/>
      <c r="K19" s="32" t="s">
        <v>32</v>
      </c>
      <c r="L19" s="80">
        <f>L126</f>
        <v>0</v>
      </c>
      <c r="M19" s="44"/>
      <c r="N19" s="76"/>
      <c r="O19" s="77"/>
      <c r="P19" s="78"/>
      <c r="Q19" s="73"/>
    </row>
    <row r="20" spans="2:17" x14ac:dyDescent="0.3">
      <c r="B20" s="9" t="s">
        <v>32</v>
      </c>
      <c r="C20" s="80">
        <f>C126</f>
        <v>0</v>
      </c>
      <c r="D20" s="44"/>
      <c r="E20" s="200" t="s">
        <v>25</v>
      </c>
      <c r="F20" s="201"/>
      <c r="G20" s="202"/>
      <c r="H20" s="74">
        <f>SUM(H13:H18)</f>
        <v>0</v>
      </c>
      <c r="K20" s="32" t="s">
        <v>33</v>
      </c>
      <c r="L20" s="107"/>
      <c r="M20" s="44"/>
      <c r="N20" s="200" t="s">
        <v>25</v>
      </c>
      <c r="O20" s="201"/>
      <c r="P20" s="202"/>
      <c r="Q20" s="74">
        <f>SUM(Q13:Q17)</f>
        <v>0</v>
      </c>
    </row>
    <row r="21" spans="2:17" x14ac:dyDescent="0.3">
      <c r="B21" s="9" t="s">
        <v>33</v>
      </c>
      <c r="C21" s="107"/>
      <c r="D21" s="44"/>
      <c r="E21" s="44"/>
      <c r="F21" s="44"/>
      <c r="G21" s="44"/>
      <c r="H21" s="44"/>
      <c r="K21" s="130" t="s">
        <v>34</v>
      </c>
      <c r="L21" s="79">
        <f>SUM(L16:L20)</f>
        <v>0</v>
      </c>
      <c r="M21" s="44"/>
      <c r="N21" s="44"/>
      <c r="O21" s="44"/>
      <c r="P21" s="44"/>
      <c r="Q21" s="44"/>
    </row>
    <row r="22" spans="2:17" x14ac:dyDescent="0.3">
      <c r="B22" s="47" t="s">
        <v>34</v>
      </c>
      <c r="C22" s="79">
        <f>SUM(C16:C21)</f>
        <v>0</v>
      </c>
      <c r="D22" s="44"/>
      <c r="E22" s="44"/>
      <c r="F22" s="44"/>
      <c r="G22" s="44"/>
      <c r="H22" s="44"/>
      <c r="K22" s="32"/>
      <c r="L22" s="80"/>
      <c r="M22" s="44"/>
      <c r="N22" s="44"/>
      <c r="O22" s="44"/>
      <c r="P22" s="44"/>
      <c r="Q22" s="44"/>
    </row>
    <row r="23" spans="2:17" x14ac:dyDescent="0.3">
      <c r="B23" s="9"/>
      <c r="C23" s="80"/>
      <c r="D23" s="44"/>
      <c r="E23" s="43"/>
      <c r="F23" s="43"/>
      <c r="G23" s="43"/>
      <c r="H23" s="43"/>
      <c r="K23" s="32" t="s">
        <v>35</v>
      </c>
      <c r="L23" s="80">
        <f>L14-L21</f>
        <v>0</v>
      </c>
      <c r="M23" s="44"/>
      <c r="N23" s="43"/>
      <c r="O23" s="43"/>
      <c r="P23" s="43"/>
      <c r="Q23" s="43"/>
    </row>
    <row r="24" spans="2:17" x14ac:dyDescent="0.3">
      <c r="B24" s="9" t="s">
        <v>35</v>
      </c>
      <c r="C24" s="80">
        <f>C14-C22</f>
        <v>0</v>
      </c>
      <c r="D24" s="44"/>
      <c r="E24" s="44"/>
      <c r="F24" s="44"/>
      <c r="G24" s="44"/>
      <c r="H24" s="44"/>
      <c r="K24" s="32" t="s">
        <v>36</v>
      </c>
      <c r="L24" s="81" t="e">
        <f>L23/L14</f>
        <v>#DIV/0!</v>
      </c>
      <c r="M24" s="44"/>
      <c r="N24" s="44"/>
      <c r="O24" s="44"/>
      <c r="P24" s="44"/>
      <c r="Q24" s="44"/>
    </row>
    <row r="25" spans="2:17" x14ac:dyDescent="0.3">
      <c r="B25" s="9" t="s">
        <v>36</v>
      </c>
      <c r="C25" s="81" t="e">
        <f>C24/C14</f>
        <v>#DIV/0!</v>
      </c>
      <c r="D25" s="44"/>
      <c r="E25" s="44"/>
      <c r="F25" s="44"/>
      <c r="G25" s="44"/>
      <c r="H25" s="44"/>
      <c r="K25" s="32"/>
      <c r="L25" s="80"/>
      <c r="M25" s="44"/>
      <c r="N25" s="44"/>
      <c r="O25" s="44"/>
      <c r="P25" s="44"/>
      <c r="Q25" s="44"/>
    </row>
    <row r="26" spans="2:17" x14ac:dyDescent="0.3">
      <c r="B26" s="9"/>
      <c r="C26" s="80"/>
      <c r="D26" s="44"/>
      <c r="E26" s="44"/>
      <c r="F26" s="44"/>
      <c r="G26" s="44"/>
      <c r="H26" s="44"/>
      <c r="K26" s="32" t="s">
        <v>37</v>
      </c>
      <c r="L26" s="107"/>
      <c r="M26" s="44"/>
      <c r="N26" s="44"/>
      <c r="O26" s="44"/>
      <c r="P26" s="44"/>
      <c r="Q26" s="44"/>
    </row>
    <row r="27" spans="2:17" x14ac:dyDescent="0.3">
      <c r="B27" s="9" t="s">
        <v>37</v>
      </c>
      <c r="C27" s="107"/>
      <c r="D27" s="44"/>
      <c r="E27" s="43"/>
      <c r="F27" s="43"/>
      <c r="G27" s="43"/>
      <c r="H27" s="43"/>
      <c r="K27" s="129" t="s">
        <v>97</v>
      </c>
      <c r="L27" s="79">
        <f>L26</f>
        <v>0</v>
      </c>
      <c r="M27" s="44"/>
      <c r="N27" s="43"/>
      <c r="O27" s="43"/>
      <c r="P27" s="43"/>
      <c r="Q27" s="43"/>
    </row>
    <row r="28" spans="2:17" x14ac:dyDescent="0.3">
      <c r="B28" s="21" t="s">
        <v>97</v>
      </c>
      <c r="C28" s="79">
        <f>C27</f>
        <v>0</v>
      </c>
      <c r="D28" s="43"/>
      <c r="K28" s="32"/>
      <c r="L28" s="80"/>
      <c r="M28" s="43"/>
    </row>
    <row r="29" spans="2:17" ht="17.399999999999999" x14ac:dyDescent="0.3">
      <c r="B29" s="9"/>
      <c r="C29" s="80"/>
      <c r="D29" s="44"/>
      <c r="E29" s="56"/>
      <c r="F29" s="56"/>
      <c r="G29" s="56"/>
      <c r="H29" s="56"/>
      <c r="K29" s="32" t="s">
        <v>98</v>
      </c>
      <c r="L29" s="80">
        <f>L14-L21+L27</f>
        <v>0</v>
      </c>
      <c r="M29" s="44"/>
      <c r="N29" s="56"/>
      <c r="O29" s="56"/>
      <c r="P29" s="56"/>
      <c r="Q29" s="56"/>
    </row>
    <row r="30" spans="2:17" ht="17.399999999999999" x14ac:dyDescent="0.3">
      <c r="B30" s="9" t="s">
        <v>98</v>
      </c>
      <c r="C30" s="80">
        <f>C14-C22+C28</f>
        <v>0</v>
      </c>
      <c r="D30" s="44"/>
      <c r="E30" s="56"/>
      <c r="F30" s="56"/>
      <c r="G30" s="56"/>
      <c r="H30" s="42"/>
      <c r="K30" s="32" t="s">
        <v>99</v>
      </c>
      <c r="L30" s="81" t="e">
        <f>L29/(L14+L27)</f>
        <v>#DIV/0!</v>
      </c>
      <c r="M30" s="44"/>
      <c r="N30" s="56"/>
      <c r="O30" s="56"/>
      <c r="P30" s="56"/>
      <c r="Q30" s="42"/>
    </row>
    <row r="31" spans="2:17" ht="17.399999999999999" x14ac:dyDescent="0.3">
      <c r="B31" s="9" t="s">
        <v>99</v>
      </c>
      <c r="C31" s="81" t="e">
        <f>C30/(C14+C28)</f>
        <v>#DIV/0!</v>
      </c>
      <c r="D31" s="44"/>
      <c r="E31" s="56"/>
      <c r="F31" s="56"/>
      <c r="G31" s="56"/>
      <c r="H31" s="43"/>
      <c r="K31" s="131"/>
      <c r="L31" s="131"/>
      <c r="M31" s="44"/>
      <c r="N31" s="56"/>
      <c r="O31" s="56"/>
      <c r="P31" s="56"/>
      <c r="Q31" s="43"/>
    </row>
    <row r="32" spans="2:17" ht="17.399999999999999" x14ac:dyDescent="0.3">
      <c r="B32" s="46"/>
      <c r="C32" s="82"/>
      <c r="D32" s="43"/>
      <c r="E32" s="56"/>
      <c r="F32" s="56"/>
      <c r="G32" s="56"/>
      <c r="H32" s="43"/>
      <c r="K32" s="132"/>
      <c r="L32" s="82"/>
      <c r="M32" s="43"/>
      <c r="N32" s="56"/>
      <c r="O32" s="56"/>
      <c r="P32" s="56"/>
      <c r="Q32" s="43"/>
    </row>
    <row r="33" spans="2:17" ht="17.399999999999999" x14ac:dyDescent="0.3">
      <c r="E33" s="56"/>
      <c r="F33" s="56"/>
      <c r="G33" s="56"/>
      <c r="H33" s="43"/>
      <c r="N33" s="56"/>
      <c r="O33" s="56"/>
      <c r="P33" s="56"/>
      <c r="Q33" s="43"/>
    </row>
    <row r="34" spans="2:17" ht="17.399999999999999" x14ac:dyDescent="0.3">
      <c r="B34" s="53" t="s">
        <v>100</v>
      </c>
      <c r="C34" s="55"/>
      <c r="D34" s="56"/>
      <c r="E34" s="56"/>
      <c r="F34" s="56"/>
      <c r="G34" s="56"/>
      <c r="H34" s="43"/>
      <c r="K34" s="53" t="s">
        <v>100</v>
      </c>
      <c r="L34" s="55"/>
      <c r="M34" s="56"/>
      <c r="N34" s="56"/>
      <c r="O34" s="56"/>
      <c r="P34" s="56"/>
      <c r="Q34" s="43"/>
    </row>
    <row r="35" spans="2:17" ht="17.399999999999999" x14ac:dyDescent="0.3">
      <c r="B35" s="9" t="s">
        <v>101</v>
      </c>
      <c r="C35" s="83">
        <v>1350</v>
      </c>
      <c r="D35" s="42"/>
      <c r="E35" s="42"/>
      <c r="F35" s="42"/>
      <c r="G35" s="42"/>
      <c r="H35" s="43"/>
      <c r="K35" s="9" t="s">
        <v>101</v>
      </c>
      <c r="L35" s="83">
        <v>1350</v>
      </c>
      <c r="M35" s="42"/>
      <c r="N35" s="42"/>
      <c r="O35" s="42"/>
      <c r="P35" s="42"/>
      <c r="Q35" s="43"/>
    </row>
    <row r="36" spans="2:17" x14ac:dyDescent="0.3">
      <c r="B36" s="9" t="s">
        <v>102</v>
      </c>
      <c r="C36" s="83">
        <v>675</v>
      </c>
      <c r="D36" s="43"/>
      <c r="E36" s="43"/>
      <c r="F36" s="43"/>
      <c r="G36" s="43"/>
      <c r="H36" s="43"/>
      <c r="K36" s="9" t="s">
        <v>102</v>
      </c>
      <c r="L36" s="83">
        <v>675</v>
      </c>
      <c r="M36" s="43"/>
      <c r="N36" s="43"/>
      <c r="O36" s="43"/>
      <c r="P36" s="43"/>
      <c r="Q36" s="43"/>
    </row>
    <row r="37" spans="2:17" x14ac:dyDescent="0.3">
      <c r="B37" s="9"/>
      <c r="C37" s="80"/>
      <c r="D37" s="43"/>
      <c r="E37" s="43"/>
      <c r="F37" s="43"/>
      <c r="G37" s="43"/>
      <c r="H37" s="43"/>
      <c r="K37" s="9"/>
      <c r="L37" s="80"/>
      <c r="M37" s="43"/>
      <c r="N37" s="43"/>
      <c r="O37" s="43"/>
      <c r="P37" s="43"/>
      <c r="Q37" s="43"/>
    </row>
    <row r="38" spans="2:17" x14ac:dyDescent="0.3">
      <c r="B38" s="9" t="s">
        <v>103</v>
      </c>
      <c r="C38" s="84" t="e">
        <f>C108/C14</f>
        <v>#DIV/0!</v>
      </c>
      <c r="D38" s="43"/>
      <c r="E38" s="43"/>
      <c r="F38" s="43"/>
      <c r="G38" s="43"/>
      <c r="H38" s="43"/>
      <c r="K38" s="9" t="s">
        <v>103</v>
      </c>
      <c r="L38" s="84" t="e">
        <f>L108/L14</f>
        <v>#DIV/0!</v>
      </c>
      <c r="M38" s="43"/>
      <c r="N38" s="43"/>
      <c r="O38" s="43"/>
      <c r="P38" s="43"/>
      <c r="Q38" s="43"/>
    </row>
    <row r="39" spans="2:17" x14ac:dyDescent="0.3">
      <c r="B39" s="9" t="s">
        <v>104</v>
      </c>
      <c r="C39" s="84" t="e">
        <f>C16/C14</f>
        <v>#DIV/0!</v>
      </c>
      <c r="D39" s="43"/>
      <c r="E39" s="43"/>
      <c r="F39" s="43"/>
      <c r="G39" s="43"/>
      <c r="H39" s="43"/>
      <c r="K39" s="9" t="s">
        <v>104</v>
      </c>
      <c r="L39" s="84" t="e">
        <f>L16/L14</f>
        <v>#DIV/0!</v>
      </c>
      <c r="M39" s="43"/>
      <c r="N39" s="43"/>
      <c r="O39" s="43"/>
      <c r="P39" s="43"/>
      <c r="Q39" s="43"/>
    </row>
    <row r="40" spans="2:17" x14ac:dyDescent="0.3">
      <c r="B40" s="9" t="s">
        <v>105</v>
      </c>
      <c r="C40" s="84">
        <f>C41/C36</f>
        <v>0</v>
      </c>
      <c r="D40" s="43"/>
      <c r="E40" s="43"/>
      <c r="F40" s="43"/>
      <c r="G40" s="43"/>
      <c r="H40" s="43"/>
      <c r="K40" s="9" t="s">
        <v>105</v>
      </c>
      <c r="L40" s="84">
        <f>L41/L36</f>
        <v>0</v>
      </c>
      <c r="M40" s="43"/>
      <c r="N40" s="43"/>
      <c r="O40" s="43"/>
      <c r="P40" s="43"/>
      <c r="Q40" s="43"/>
    </row>
    <row r="41" spans="2:17" x14ac:dyDescent="0.3">
      <c r="B41" s="9" t="s">
        <v>106</v>
      </c>
      <c r="C41" s="108"/>
      <c r="D41" s="43"/>
      <c r="E41" s="43"/>
      <c r="F41" s="43"/>
      <c r="G41" s="43"/>
      <c r="H41" s="43"/>
      <c r="K41" s="9" t="s">
        <v>106</v>
      </c>
      <c r="L41" s="108"/>
      <c r="M41" s="43"/>
      <c r="N41" s="43"/>
      <c r="O41" s="43"/>
      <c r="P41" s="43"/>
      <c r="Q41" s="43"/>
    </row>
    <row r="42" spans="2:17" x14ac:dyDescent="0.3">
      <c r="B42" s="9" t="s">
        <v>107</v>
      </c>
      <c r="C42" s="106"/>
      <c r="D42" s="43"/>
      <c r="E42" s="43"/>
      <c r="F42" s="43"/>
      <c r="G42" s="43"/>
      <c r="H42" s="43"/>
      <c r="K42" s="9" t="s">
        <v>107</v>
      </c>
      <c r="L42" s="106"/>
      <c r="M42" s="43"/>
      <c r="N42" s="43"/>
      <c r="O42" s="43"/>
      <c r="P42" s="43"/>
      <c r="Q42" s="43"/>
    </row>
    <row r="43" spans="2:17" x14ac:dyDescent="0.3">
      <c r="B43" s="10" t="s">
        <v>108</v>
      </c>
      <c r="C43" s="85">
        <v>255</v>
      </c>
      <c r="D43" s="43"/>
      <c r="E43" s="43"/>
      <c r="F43" s="43"/>
      <c r="G43" s="43"/>
      <c r="H43" s="43"/>
      <c r="K43" s="10" t="s">
        <v>108</v>
      </c>
      <c r="L43" s="85">
        <v>255</v>
      </c>
      <c r="M43" s="43"/>
      <c r="N43" s="43"/>
      <c r="O43" s="43"/>
      <c r="P43" s="43"/>
      <c r="Q43" s="43"/>
    </row>
    <row r="44" spans="2:17" x14ac:dyDescent="0.3">
      <c r="B44" s="6"/>
      <c r="C44" s="7"/>
      <c r="K44" s="6"/>
      <c r="L44" s="7"/>
    </row>
    <row r="45" spans="2:17" ht="17.399999999999999" x14ac:dyDescent="0.3">
      <c r="B45" s="36" t="s">
        <v>109</v>
      </c>
      <c r="C45" s="37"/>
      <c r="D45" s="37"/>
      <c r="E45" s="37"/>
      <c r="F45" s="37"/>
      <c r="G45" s="37"/>
      <c r="H45" s="38"/>
      <c r="K45" s="36" t="s">
        <v>109</v>
      </c>
      <c r="L45" s="37"/>
      <c r="M45" s="37"/>
      <c r="N45" s="37"/>
      <c r="O45" s="37"/>
      <c r="P45" s="37"/>
      <c r="Q45" s="38"/>
    </row>
    <row r="46" spans="2:17" x14ac:dyDescent="0.3">
      <c r="B46" s="14" t="s">
        <v>110</v>
      </c>
      <c r="C46" s="48" t="s">
        <v>111</v>
      </c>
      <c r="D46" s="49" t="s">
        <v>112</v>
      </c>
      <c r="E46" s="34" t="s">
        <v>113</v>
      </c>
      <c r="F46" s="48" t="s">
        <v>114</v>
      </c>
      <c r="G46" s="48" t="s">
        <v>115</v>
      </c>
      <c r="H46" s="35" t="s">
        <v>116</v>
      </c>
      <c r="K46" s="14" t="s">
        <v>110</v>
      </c>
      <c r="L46" s="48" t="s">
        <v>111</v>
      </c>
      <c r="M46" s="49" t="s">
        <v>112</v>
      </c>
      <c r="N46" s="34" t="s">
        <v>113</v>
      </c>
      <c r="O46" s="48" t="s">
        <v>114</v>
      </c>
      <c r="P46" s="48" t="s">
        <v>115</v>
      </c>
      <c r="Q46" s="35" t="s">
        <v>116</v>
      </c>
    </row>
    <row r="47" spans="2:17" x14ac:dyDescent="0.3">
      <c r="B47" s="59"/>
      <c r="C47" s="58"/>
      <c r="D47" s="57"/>
      <c r="E47" s="58"/>
      <c r="F47" s="57"/>
      <c r="G47" s="58"/>
      <c r="H47" s="57"/>
      <c r="K47" s="59"/>
      <c r="L47" s="58"/>
      <c r="M47" s="57"/>
      <c r="N47" s="58"/>
      <c r="O47" s="57"/>
      <c r="P47" s="58"/>
      <c r="Q47" s="57"/>
    </row>
    <row r="48" spans="2:17" x14ac:dyDescent="0.3">
      <c r="B48" s="109"/>
      <c r="C48" s="110"/>
      <c r="D48" s="111"/>
      <c r="E48" s="110"/>
      <c r="F48" s="86">
        <f>$C$43</f>
        <v>255</v>
      </c>
      <c r="G48" s="39">
        <f>E48*F48</f>
        <v>0</v>
      </c>
      <c r="H48" s="31">
        <f t="shared" ref="H48:H58" si="0">D48*G48</f>
        <v>0</v>
      </c>
      <c r="K48" s="109"/>
      <c r="L48" s="110"/>
      <c r="M48" s="111"/>
      <c r="N48" s="110"/>
      <c r="O48" s="86">
        <f>$L$43</f>
        <v>255</v>
      </c>
      <c r="P48" s="39">
        <f>N48*O48</f>
        <v>0</v>
      </c>
      <c r="Q48" s="31">
        <f t="shared" ref="Q48:Q57" si="1">M48*P48</f>
        <v>0</v>
      </c>
    </row>
    <row r="49" spans="2:17" x14ac:dyDescent="0.3">
      <c r="B49" s="109"/>
      <c r="C49" s="110"/>
      <c r="D49" s="111"/>
      <c r="E49" s="110"/>
      <c r="F49" s="86">
        <f t="shared" ref="F49:F58" si="2">$C$43</f>
        <v>255</v>
      </c>
      <c r="G49" s="39">
        <f t="shared" ref="G49:G58" si="3">E49*F49</f>
        <v>0</v>
      </c>
      <c r="H49" s="31">
        <f t="shared" si="0"/>
        <v>0</v>
      </c>
      <c r="K49" s="109"/>
      <c r="L49" s="110"/>
      <c r="M49" s="111"/>
      <c r="N49" s="110"/>
      <c r="O49" s="86">
        <f t="shared" ref="O49:O58" si="4">$L$43</f>
        <v>255</v>
      </c>
      <c r="P49" s="39">
        <f t="shared" ref="P49:P58" si="5">N49*O49</f>
        <v>0</v>
      </c>
      <c r="Q49" s="31">
        <f t="shared" si="1"/>
        <v>0</v>
      </c>
    </row>
    <row r="50" spans="2:17" x14ac:dyDescent="0.3">
      <c r="B50" s="109"/>
      <c r="C50" s="110"/>
      <c r="D50" s="111"/>
      <c r="E50" s="110"/>
      <c r="F50" s="86">
        <f t="shared" si="2"/>
        <v>255</v>
      </c>
      <c r="G50" s="39">
        <f t="shared" si="3"/>
        <v>0</v>
      </c>
      <c r="H50" s="31">
        <f t="shared" si="0"/>
        <v>0</v>
      </c>
      <c r="K50" s="109"/>
      <c r="L50" s="110"/>
      <c r="M50" s="111"/>
      <c r="N50" s="110"/>
      <c r="O50" s="86">
        <f t="shared" si="4"/>
        <v>255</v>
      </c>
      <c r="P50" s="39">
        <f t="shared" si="5"/>
        <v>0</v>
      </c>
      <c r="Q50" s="31">
        <f t="shared" si="1"/>
        <v>0</v>
      </c>
    </row>
    <row r="51" spans="2:17" x14ac:dyDescent="0.3">
      <c r="B51" s="109"/>
      <c r="C51" s="110"/>
      <c r="D51" s="111"/>
      <c r="E51" s="110"/>
      <c r="F51" s="86">
        <f t="shared" si="2"/>
        <v>255</v>
      </c>
      <c r="G51" s="39">
        <f t="shared" si="3"/>
        <v>0</v>
      </c>
      <c r="H51" s="31">
        <f t="shared" si="0"/>
        <v>0</v>
      </c>
      <c r="K51" s="109"/>
      <c r="L51" s="110"/>
      <c r="M51" s="111"/>
      <c r="N51" s="110"/>
      <c r="O51" s="86">
        <f t="shared" si="4"/>
        <v>255</v>
      </c>
      <c r="P51" s="39">
        <f t="shared" si="5"/>
        <v>0</v>
      </c>
      <c r="Q51" s="31">
        <f t="shared" si="1"/>
        <v>0</v>
      </c>
    </row>
    <row r="52" spans="2:17" x14ac:dyDescent="0.3">
      <c r="B52" s="109"/>
      <c r="C52" s="110"/>
      <c r="D52" s="111"/>
      <c r="E52" s="110"/>
      <c r="F52" s="86">
        <f t="shared" si="2"/>
        <v>255</v>
      </c>
      <c r="G52" s="39">
        <f t="shared" si="3"/>
        <v>0</v>
      </c>
      <c r="H52" s="31">
        <f t="shared" si="0"/>
        <v>0</v>
      </c>
      <c r="K52" s="109"/>
      <c r="L52" s="110"/>
      <c r="M52" s="111"/>
      <c r="N52" s="110"/>
      <c r="O52" s="86">
        <f t="shared" si="4"/>
        <v>255</v>
      </c>
      <c r="P52" s="39">
        <f t="shared" si="5"/>
        <v>0</v>
      </c>
      <c r="Q52" s="31">
        <f t="shared" si="1"/>
        <v>0</v>
      </c>
    </row>
    <row r="53" spans="2:17" x14ac:dyDescent="0.3">
      <c r="B53" s="109"/>
      <c r="C53" s="110"/>
      <c r="D53" s="111"/>
      <c r="E53" s="110"/>
      <c r="F53" s="86">
        <f t="shared" si="2"/>
        <v>255</v>
      </c>
      <c r="G53" s="39">
        <f t="shared" si="3"/>
        <v>0</v>
      </c>
      <c r="H53" s="31">
        <f t="shared" si="0"/>
        <v>0</v>
      </c>
      <c r="K53" s="109"/>
      <c r="L53" s="110"/>
      <c r="M53" s="111"/>
      <c r="N53" s="110"/>
      <c r="O53" s="86">
        <f t="shared" si="4"/>
        <v>255</v>
      </c>
      <c r="P53" s="39">
        <f t="shared" si="5"/>
        <v>0</v>
      </c>
      <c r="Q53" s="31">
        <f t="shared" si="1"/>
        <v>0</v>
      </c>
    </row>
    <row r="54" spans="2:17" x14ac:dyDescent="0.3">
      <c r="B54" s="109"/>
      <c r="C54" s="110"/>
      <c r="D54" s="111"/>
      <c r="E54" s="110"/>
      <c r="F54" s="86">
        <f t="shared" si="2"/>
        <v>255</v>
      </c>
      <c r="G54" s="39">
        <f t="shared" si="3"/>
        <v>0</v>
      </c>
      <c r="H54" s="31">
        <f t="shared" si="0"/>
        <v>0</v>
      </c>
      <c r="K54" s="109"/>
      <c r="L54" s="110"/>
      <c r="M54" s="111"/>
      <c r="N54" s="110"/>
      <c r="O54" s="86">
        <f t="shared" si="4"/>
        <v>255</v>
      </c>
      <c r="P54" s="39">
        <f t="shared" si="5"/>
        <v>0</v>
      </c>
      <c r="Q54" s="31">
        <f t="shared" si="1"/>
        <v>0</v>
      </c>
    </row>
    <row r="55" spans="2:17" x14ac:dyDescent="0.3">
      <c r="B55" s="109"/>
      <c r="C55" s="110"/>
      <c r="D55" s="111"/>
      <c r="E55" s="110"/>
      <c r="F55" s="86">
        <f t="shared" si="2"/>
        <v>255</v>
      </c>
      <c r="G55" s="39">
        <f t="shared" si="3"/>
        <v>0</v>
      </c>
      <c r="H55" s="31">
        <f t="shared" si="0"/>
        <v>0</v>
      </c>
      <c r="K55" s="109"/>
      <c r="L55" s="110"/>
      <c r="M55" s="111"/>
      <c r="N55" s="110"/>
      <c r="O55" s="86">
        <f t="shared" si="4"/>
        <v>255</v>
      </c>
      <c r="P55" s="39">
        <f t="shared" si="5"/>
        <v>0</v>
      </c>
      <c r="Q55" s="31">
        <f t="shared" si="1"/>
        <v>0</v>
      </c>
    </row>
    <row r="56" spans="2:17" x14ac:dyDescent="0.3">
      <c r="B56" s="109"/>
      <c r="C56" s="110"/>
      <c r="D56" s="111"/>
      <c r="E56" s="110"/>
      <c r="F56" s="86">
        <f t="shared" si="2"/>
        <v>255</v>
      </c>
      <c r="G56" s="39">
        <f t="shared" si="3"/>
        <v>0</v>
      </c>
      <c r="H56" s="31">
        <f t="shared" si="0"/>
        <v>0</v>
      </c>
      <c r="K56" s="109"/>
      <c r="L56" s="110"/>
      <c r="M56" s="111"/>
      <c r="N56" s="110"/>
      <c r="O56" s="86">
        <f t="shared" si="4"/>
        <v>255</v>
      </c>
      <c r="P56" s="39">
        <f t="shared" si="5"/>
        <v>0</v>
      </c>
      <c r="Q56" s="31">
        <f t="shared" si="1"/>
        <v>0</v>
      </c>
    </row>
    <row r="57" spans="2:17" x14ac:dyDescent="0.3">
      <c r="B57" s="109"/>
      <c r="C57" s="110"/>
      <c r="D57" s="111"/>
      <c r="E57" s="110"/>
      <c r="F57" s="86">
        <f t="shared" si="2"/>
        <v>255</v>
      </c>
      <c r="G57" s="39">
        <f t="shared" si="3"/>
        <v>0</v>
      </c>
      <c r="H57" s="31">
        <f t="shared" si="0"/>
        <v>0</v>
      </c>
      <c r="K57" s="109"/>
      <c r="L57" s="110"/>
      <c r="M57" s="111"/>
      <c r="N57" s="110"/>
      <c r="O57" s="86">
        <f t="shared" si="4"/>
        <v>255</v>
      </c>
      <c r="P57" s="39">
        <f t="shared" si="5"/>
        <v>0</v>
      </c>
      <c r="Q57" s="31">
        <f t="shared" si="1"/>
        <v>0</v>
      </c>
    </row>
    <row r="58" spans="2:17" x14ac:dyDescent="0.3">
      <c r="B58" s="109"/>
      <c r="C58" s="110"/>
      <c r="D58" s="111"/>
      <c r="E58" s="110"/>
      <c r="F58" s="86">
        <f t="shared" si="2"/>
        <v>255</v>
      </c>
      <c r="G58" s="39">
        <f t="shared" si="3"/>
        <v>0</v>
      </c>
      <c r="H58" s="31">
        <f t="shared" si="0"/>
        <v>0</v>
      </c>
      <c r="K58" s="109"/>
      <c r="L58" s="110"/>
      <c r="M58" s="111"/>
      <c r="N58" s="110"/>
      <c r="O58" s="86">
        <f t="shared" si="4"/>
        <v>255</v>
      </c>
      <c r="P58" s="39">
        <f t="shared" si="5"/>
        <v>0</v>
      </c>
      <c r="Q58" s="31">
        <f>M58*P58</f>
        <v>0</v>
      </c>
    </row>
    <row r="59" spans="2:17" x14ac:dyDescent="0.3">
      <c r="B59" s="60"/>
      <c r="C59" s="58"/>
      <c r="D59" s="61"/>
      <c r="E59" s="58"/>
      <c r="F59" s="61"/>
      <c r="G59" s="58"/>
      <c r="H59" s="61"/>
      <c r="K59" s="60"/>
      <c r="L59" s="58"/>
      <c r="M59" s="61"/>
      <c r="N59" s="58"/>
      <c r="O59" s="61"/>
      <c r="P59" s="58"/>
      <c r="Q59" s="61"/>
    </row>
    <row r="60" spans="2:17" x14ac:dyDescent="0.3">
      <c r="B60" s="12" t="s">
        <v>117</v>
      </c>
      <c r="C60" s="13"/>
      <c r="D60" s="13"/>
      <c r="E60" s="87">
        <f>SUM(E48:E58)</f>
        <v>0</v>
      </c>
      <c r="F60" s="13"/>
      <c r="G60" s="88">
        <f>SUM(G48:G58)</f>
        <v>0</v>
      </c>
      <c r="H60" s="89">
        <f>SUM(H48:H58)</f>
        <v>0</v>
      </c>
      <c r="K60" s="12" t="s">
        <v>117</v>
      </c>
      <c r="L60" s="13"/>
      <c r="M60" s="13"/>
      <c r="N60" s="87">
        <f>SUM(N48:N58)</f>
        <v>0</v>
      </c>
      <c r="O60" s="13"/>
      <c r="P60" s="88">
        <f>SUM(P48:P58)</f>
        <v>0</v>
      </c>
      <c r="Q60" s="89">
        <f>SUM(Q48:Q58)</f>
        <v>0</v>
      </c>
    </row>
    <row r="61" spans="2:17" x14ac:dyDescent="0.3">
      <c r="B61" s="12"/>
      <c r="C61" s="120"/>
      <c r="D61" s="120"/>
      <c r="E61" s="121"/>
      <c r="F61" s="120"/>
      <c r="G61" s="122"/>
      <c r="H61" s="123"/>
      <c r="K61" s="11"/>
      <c r="L61" s="11"/>
      <c r="M61" s="11"/>
      <c r="N61" s="117"/>
      <c r="O61" s="11"/>
      <c r="P61" s="118"/>
      <c r="Q61" s="119"/>
    </row>
    <row r="62" spans="2:17" ht="17.399999999999999" x14ac:dyDescent="0.3">
      <c r="B62" s="36" t="s">
        <v>30</v>
      </c>
      <c r="C62" s="37"/>
      <c r="D62" s="37"/>
      <c r="E62" s="37"/>
      <c r="F62" s="37"/>
      <c r="G62" s="37"/>
      <c r="H62" s="38"/>
    </row>
    <row r="63" spans="2:17" x14ac:dyDescent="0.3">
      <c r="B63" s="14" t="s">
        <v>110</v>
      </c>
      <c r="C63" s="48" t="s">
        <v>111</v>
      </c>
      <c r="D63" s="49" t="s">
        <v>112</v>
      </c>
      <c r="E63" s="34" t="s">
        <v>113</v>
      </c>
      <c r="F63" s="48" t="s">
        <v>114</v>
      </c>
      <c r="G63" s="48" t="s">
        <v>115</v>
      </c>
      <c r="H63" s="35" t="s">
        <v>116</v>
      </c>
    </row>
    <row r="64" spans="2:17" x14ac:dyDescent="0.3">
      <c r="B64" s="59" t="s">
        <v>119</v>
      </c>
      <c r="C64" s="58"/>
      <c r="D64" s="57"/>
      <c r="E64" s="58"/>
      <c r="F64" s="57"/>
      <c r="G64" s="58"/>
      <c r="H64" s="57"/>
    </row>
    <row r="65" spans="2:17" x14ac:dyDescent="0.3">
      <c r="B65" s="124"/>
      <c r="C65" s="110"/>
      <c r="D65" s="111"/>
      <c r="E65" s="125">
        <v>8.5</v>
      </c>
      <c r="F65" s="86">
        <v>220</v>
      </c>
      <c r="G65" s="39">
        <f>E65*F65</f>
        <v>1870</v>
      </c>
      <c r="H65" s="31">
        <f t="shared" ref="H65:H76" si="6">D65*G65</f>
        <v>0</v>
      </c>
    </row>
    <row r="66" spans="2:17" x14ac:dyDescent="0.3">
      <c r="B66" s="109"/>
      <c r="C66" s="110"/>
      <c r="D66" s="111"/>
      <c r="E66" s="125">
        <v>8.5</v>
      </c>
      <c r="F66" s="86">
        <v>220</v>
      </c>
      <c r="G66" s="39">
        <f t="shared" ref="G66:G76" si="7">E66*F66</f>
        <v>1870</v>
      </c>
      <c r="H66" s="31">
        <f t="shared" si="6"/>
        <v>0</v>
      </c>
    </row>
    <row r="67" spans="2:17" x14ac:dyDescent="0.3">
      <c r="B67" s="109"/>
      <c r="C67" s="110"/>
      <c r="D67" s="111"/>
      <c r="E67" s="125">
        <v>8.5</v>
      </c>
      <c r="F67" s="86">
        <v>220</v>
      </c>
      <c r="G67" s="39">
        <f t="shared" si="7"/>
        <v>1870</v>
      </c>
      <c r="H67" s="31">
        <f t="shared" si="6"/>
        <v>0</v>
      </c>
    </row>
    <row r="68" spans="2:17" x14ac:dyDescent="0.3">
      <c r="B68" s="109"/>
      <c r="C68" s="110"/>
      <c r="D68" s="111"/>
      <c r="E68" s="125">
        <v>8.5</v>
      </c>
      <c r="F68" s="86">
        <v>220</v>
      </c>
      <c r="G68" s="39">
        <f t="shared" si="7"/>
        <v>1870</v>
      </c>
      <c r="H68" s="31">
        <f t="shared" si="6"/>
        <v>0</v>
      </c>
    </row>
    <row r="69" spans="2:17" x14ac:dyDescent="0.3">
      <c r="B69" s="109"/>
      <c r="C69" s="110"/>
      <c r="D69" s="111"/>
      <c r="E69" s="125">
        <v>8.5</v>
      </c>
      <c r="F69" s="86">
        <v>220</v>
      </c>
      <c r="G69" s="39">
        <f t="shared" si="7"/>
        <v>1870</v>
      </c>
      <c r="H69" s="31">
        <f t="shared" si="6"/>
        <v>0</v>
      </c>
    </row>
    <row r="70" spans="2:17" x14ac:dyDescent="0.3">
      <c r="B70" s="14" t="s">
        <v>110</v>
      </c>
      <c r="C70" s="48" t="s">
        <v>111</v>
      </c>
      <c r="D70" s="49" t="s">
        <v>112</v>
      </c>
      <c r="E70" s="34" t="s">
        <v>120</v>
      </c>
      <c r="F70" s="48" t="s">
        <v>121</v>
      </c>
      <c r="G70" s="48" t="s">
        <v>115</v>
      </c>
      <c r="H70" s="35" t="s">
        <v>116</v>
      </c>
    </row>
    <row r="71" spans="2:17" x14ac:dyDescent="0.3">
      <c r="B71" s="126" t="s">
        <v>122</v>
      </c>
      <c r="C71" s="125"/>
      <c r="D71" s="127"/>
      <c r="E71" s="125"/>
      <c r="F71" s="86"/>
      <c r="G71" s="39"/>
      <c r="H71" s="31"/>
    </row>
    <row r="72" spans="2:17" x14ac:dyDescent="0.3">
      <c r="B72" s="109"/>
      <c r="C72" s="110"/>
      <c r="D72" s="111"/>
      <c r="E72" s="125">
        <v>32</v>
      </c>
      <c r="F72" s="86">
        <v>52</v>
      </c>
      <c r="G72" s="39">
        <f>E72*F72</f>
        <v>1664</v>
      </c>
      <c r="H72" s="31">
        <f t="shared" si="6"/>
        <v>0</v>
      </c>
    </row>
    <row r="73" spans="2:17" x14ac:dyDescent="0.3">
      <c r="B73" s="109"/>
      <c r="C73" s="110"/>
      <c r="D73" s="111"/>
      <c r="E73" s="125">
        <v>32</v>
      </c>
      <c r="F73" s="86">
        <v>52</v>
      </c>
      <c r="G73" s="39">
        <f t="shared" si="7"/>
        <v>1664</v>
      </c>
      <c r="H73" s="31">
        <f t="shared" si="6"/>
        <v>0</v>
      </c>
    </row>
    <row r="74" spans="2:17" x14ac:dyDescent="0.3">
      <c r="B74" s="109"/>
      <c r="C74" s="110"/>
      <c r="D74" s="111"/>
      <c r="E74" s="125">
        <v>32</v>
      </c>
      <c r="F74" s="86">
        <v>52</v>
      </c>
      <c r="G74" s="39">
        <f t="shared" si="7"/>
        <v>1664</v>
      </c>
      <c r="H74" s="31">
        <f t="shared" si="6"/>
        <v>0</v>
      </c>
    </row>
    <row r="75" spans="2:17" x14ac:dyDescent="0.3">
      <c r="B75" s="109"/>
      <c r="C75" s="110"/>
      <c r="D75" s="111"/>
      <c r="E75" s="125">
        <v>32</v>
      </c>
      <c r="F75" s="86">
        <v>52</v>
      </c>
      <c r="G75" s="39">
        <f t="shared" si="7"/>
        <v>1664</v>
      </c>
      <c r="H75" s="31">
        <f t="shared" si="6"/>
        <v>0</v>
      </c>
    </row>
    <row r="76" spans="2:17" x14ac:dyDescent="0.3">
      <c r="B76" s="109"/>
      <c r="C76" s="110"/>
      <c r="D76" s="111"/>
      <c r="E76" s="125">
        <v>32</v>
      </c>
      <c r="F76" s="86">
        <v>52</v>
      </c>
      <c r="G76" s="39">
        <f t="shared" si="7"/>
        <v>1664</v>
      </c>
      <c r="H76" s="31">
        <f t="shared" si="6"/>
        <v>0</v>
      </c>
      <c r="K76" s="11"/>
      <c r="L76" s="11"/>
      <c r="M76" s="11"/>
      <c r="N76" s="117"/>
      <c r="O76" s="11"/>
      <c r="P76" s="118"/>
      <c r="Q76" s="119"/>
    </row>
    <row r="77" spans="2:17" x14ac:dyDescent="0.3">
      <c r="B77" s="60"/>
      <c r="C77" s="58"/>
      <c r="D77" s="61"/>
      <c r="E77" s="58"/>
      <c r="F77" s="61"/>
      <c r="G77" s="58"/>
      <c r="H77" s="61"/>
      <c r="K77" s="11"/>
      <c r="L77" s="11"/>
      <c r="M77" s="11"/>
      <c r="N77" s="117"/>
      <c r="O77" s="11"/>
      <c r="P77" s="118"/>
      <c r="Q77" s="119"/>
    </row>
    <row r="78" spans="2:17" x14ac:dyDescent="0.3">
      <c r="B78" s="12" t="s">
        <v>124</v>
      </c>
      <c r="C78" s="13"/>
      <c r="D78" s="13"/>
      <c r="E78" s="87">
        <f>SUM(E65:E76)</f>
        <v>202.5</v>
      </c>
      <c r="F78" s="13"/>
      <c r="G78" s="88">
        <f>SUM(G65:G76)</f>
        <v>17670</v>
      </c>
      <c r="H78" s="89">
        <f>SUM(H65:H76)</f>
        <v>0</v>
      </c>
      <c r="K78" s="11"/>
      <c r="L78" s="11"/>
      <c r="M78" s="11"/>
      <c r="N78" s="117"/>
      <c r="O78" s="11"/>
      <c r="P78" s="118"/>
      <c r="Q78" s="119"/>
    </row>
    <row r="79" spans="2:17" x14ac:dyDescent="0.3">
      <c r="K79" s="11"/>
      <c r="L79" s="11"/>
      <c r="M79" s="11"/>
      <c r="N79" s="117"/>
      <c r="O79" s="11"/>
      <c r="P79" s="118"/>
      <c r="Q79" s="119"/>
    </row>
    <row r="80" spans="2:17" ht="17.399999999999999" x14ac:dyDescent="0.3">
      <c r="B80" s="36" t="s">
        <v>118</v>
      </c>
      <c r="C80" s="37"/>
      <c r="D80" s="37"/>
      <c r="E80" s="37"/>
      <c r="F80" s="37"/>
      <c r="G80" s="37"/>
      <c r="H80" s="38"/>
      <c r="K80" s="36" t="s">
        <v>118</v>
      </c>
      <c r="L80" s="37"/>
      <c r="M80" s="37"/>
      <c r="N80" s="37"/>
      <c r="O80" s="37"/>
      <c r="P80" s="37"/>
      <c r="Q80" s="38"/>
    </row>
    <row r="81" spans="2:17" x14ac:dyDescent="0.3">
      <c r="B81" s="14" t="s">
        <v>110</v>
      </c>
      <c r="C81" s="48" t="s">
        <v>111</v>
      </c>
      <c r="D81" s="49" t="s">
        <v>112</v>
      </c>
      <c r="E81" s="34" t="s">
        <v>113</v>
      </c>
      <c r="F81" s="48" t="s">
        <v>114</v>
      </c>
      <c r="G81" s="48" t="s">
        <v>115</v>
      </c>
      <c r="H81" s="35" t="s">
        <v>116</v>
      </c>
      <c r="K81" s="14" t="s">
        <v>110</v>
      </c>
      <c r="L81" s="48" t="s">
        <v>111</v>
      </c>
      <c r="M81" s="49" t="s">
        <v>112</v>
      </c>
      <c r="N81" s="34" t="s">
        <v>113</v>
      </c>
      <c r="O81" s="48" t="s">
        <v>114</v>
      </c>
      <c r="P81" s="48" t="s">
        <v>115</v>
      </c>
      <c r="Q81" s="35" t="s">
        <v>116</v>
      </c>
    </row>
    <row r="82" spans="2:17" x14ac:dyDescent="0.3">
      <c r="B82" s="59"/>
      <c r="C82" s="58"/>
      <c r="D82" s="57"/>
      <c r="E82" s="58"/>
      <c r="F82" s="57"/>
      <c r="G82" s="58"/>
      <c r="H82" s="57"/>
      <c r="K82" s="59"/>
      <c r="L82" s="58"/>
      <c r="M82" s="57"/>
      <c r="N82" s="58"/>
      <c r="O82" s="57"/>
      <c r="P82" s="58"/>
      <c r="Q82" s="57"/>
    </row>
    <row r="83" spans="2:17" x14ac:dyDescent="0.3">
      <c r="B83" s="109"/>
      <c r="C83" s="110"/>
      <c r="D83" s="111"/>
      <c r="E83" s="110"/>
      <c r="F83" s="135"/>
      <c r="G83" s="136"/>
      <c r="H83" s="134"/>
      <c r="K83" s="109"/>
      <c r="L83" s="110"/>
      <c r="M83" s="111"/>
      <c r="N83" s="110"/>
      <c r="O83" s="135"/>
      <c r="P83" s="136"/>
      <c r="Q83" s="134"/>
    </row>
    <row r="84" spans="2:17" x14ac:dyDescent="0.3">
      <c r="B84" s="109"/>
      <c r="C84" s="110"/>
      <c r="D84" s="111"/>
      <c r="E84" s="110"/>
      <c r="F84" s="135"/>
      <c r="G84" s="136"/>
      <c r="H84" s="134"/>
      <c r="K84" s="109"/>
      <c r="L84" s="110"/>
      <c r="M84" s="111"/>
      <c r="N84" s="110"/>
      <c r="O84" s="135"/>
      <c r="P84" s="136"/>
      <c r="Q84" s="134"/>
    </row>
    <row r="85" spans="2:17" x14ac:dyDescent="0.3">
      <c r="B85" s="109"/>
      <c r="C85" s="110"/>
      <c r="D85" s="111"/>
      <c r="E85" s="110"/>
      <c r="F85" s="135"/>
      <c r="G85" s="136"/>
      <c r="H85" s="134"/>
      <c r="K85" s="109"/>
      <c r="L85" s="110"/>
      <c r="M85" s="111"/>
      <c r="N85" s="110"/>
      <c r="O85" s="135"/>
      <c r="P85" s="136"/>
      <c r="Q85" s="134"/>
    </row>
    <row r="86" spans="2:17" x14ac:dyDescent="0.3">
      <c r="B86" s="109"/>
      <c r="C86" s="110"/>
      <c r="D86" s="111"/>
      <c r="E86" s="110"/>
      <c r="F86" s="135"/>
      <c r="G86" s="136"/>
      <c r="H86" s="134"/>
      <c r="K86" s="109"/>
      <c r="L86" s="110"/>
      <c r="M86" s="111"/>
      <c r="N86" s="110"/>
      <c r="O86" s="135"/>
      <c r="P86" s="136"/>
      <c r="Q86" s="134"/>
    </row>
    <row r="87" spans="2:17" x14ac:dyDescent="0.3">
      <c r="B87" s="109"/>
      <c r="C87" s="110"/>
      <c r="D87" s="111"/>
      <c r="E87" s="110"/>
      <c r="F87" s="135"/>
      <c r="G87" s="136"/>
      <c r="H87" s="134"/>
      <c r="K87" s="109"/>
      <c r="L87" s="110"/>
      <c r="M87" s="111"/>
      <c r="N87" s="110"/>
      <c r="O87" s="135"/>
      <c r="P87" s="136"/>
      <c r="Q87" s="134"/>
    </row>
    <row r="88" spans="2:17" x14ac:dyDescent="0.3">
      <c r="B88" s="109"/>
      <c r="C88" s="110"/>
      <c r="D88" s="111"/>
      <c r="E88" s="110"/>
      <c r="F88" s="135"/>
      <c r="G88" s="136"/>
      <c r="H88" s="134"/>
      <c r="K88" s="109"/>
      <c r="L88" s="110"/>
      <c r="M88" s="111"/>
      <c r="N88" s="110"/>
      <c r="O88" s="135"/>
      <c r="P88" s="136"/>
      <c r="Q88" s="134"/>
    </row>
    <row r="89" spans="2:17" x14ac:dyDescent="0.3">
      <c r="B89" s="109"/>
      <c r="C89" s="110"/>
      <c r="D89" s="111"/>
      <c r="E89" s="110"/>
      <c r="F89" s="135"/>
      <c r="G89" s="136"/>
      <c r="H89" s="134"/>
      <c r="K89" s="109"/>
      <c r="L89" s="110"/>
      <c r="M89" s="111"/>
      <c r="N89" s="110"/>
      <c r="O89" s="135"/>
      <c r="P89" s="136"/>
      <c r="Q89" s="134"/>
    </row>
    <row r="90" spans="2:17" x14ac:dyDescent="0.3">
      <c r="B90" s="109"/>
      <c r="C90" s="110"/>
      <c r="D90" s="111"/>
      <c r="E90" s="110"/>
      <c r="F90" s="135"/>
      <c r="G90" s="136"/>
      <c r="H90" s="134"/>
      <c r="K90" s="109"/>
      <c r="L90" s="110"/>
      <c r="M90" s="111"/>
      <c r="N90" s="110"/>
      <c r="O90" s="135"/>
      <c r="P90" s="136"/>
      <c r="Q90" s="134"/>
    </row>
    <row r="91" spans="2:17" x14ac:dyDescent="0.3">
      <c r="B91" s="60"/>
      <c r="C91" s="58"/>
      <c r="D91" s="61"/>
      <c r="E91" s="58"/>
      <c r="F91" s="61"/>
      <c r="G91" s="58"/>
      <c r="H91" s="61"/>
      <c r="K91" s="60"/>
      <c r="L91" s="58"/>
      <c r="M91" s="61"/>
      <c r="N91" s="58"/>
      <c r="O91" s="61"/>
      <c r="P91" s="58"/>
      <c r="Q91" s="61"/>
    </row>
    <row r="92" spans="2:17" x14ac:dyDescent="0.3">
      <c r="B92" s="12" t="s">
        <v>123</v>
      </c>
      <c r="C92" s="13"/>
      <c r="D92" s="13"/>
      <c r="E92" s="87">
        <f>SUM(E83:E90)</f>
        <v>0</v>
      </c>
      <c r="F92" s="13"/>
      <c r="G92" s="88">
        <f>SUM(G83:G90)</f>
        <v>0</v>
      </c>
      <c r="H92" s="89">
        <f>SUM(H83:H90)</f>
        <v>0</v>
      </c>
      <c r="K92" s="12" t="s">
        <v>123</v>
      </c>
      <c r="L92" s="13"/>
      <c r="M92" s="13"/>
      <c r="N92" s="87">
        <f>SUM(N83:N90)</f>
        <v>0</v>
      </c>
      <c r="O92" s="13"/>
      <c r="P92" s="88">
        <f>SUM(P83:P90)</f>
        <v>0</v>
      </c>
      <c r="Q92" s="89">
        <f>SUM(Q83:Q90)</f>
        <v>0</v>
      </c>
    </row>
    <row r="94" spans="2:17" ht="17.399999999999999" x14ac:dyDescent="0.3">
      <c r="B94" s="53" t="s">
        <v>32</v>
      </c>
      <c r="C94" s="54"/>
      <c r="D94" s="54"/>
      <c r="E94" s="139"/>
      <c r="F94" s="139"/>
      <c r="G94" s="139"/>
      <c r="H94" s="140"/>
      <c r="K94" s="53" t="s">
        <v>32</v>
      </c>
      <c r="L94" s="54"/>
      <c r="M94" s="54"/>
      <c r="N94" s="54"/>
      <c r="O94" s="54"/>
      <c r="P94" s="54"/>
      <c r="Q94" s="55"/>
    </row>
    <row r="95" spans="2:17" x14ac:dyDescent="0.3">
      <c r="B95" s="15" t="s">
        <v>125</v>
      </c>
      <c r="C95" s="51" t="s">
        <v>126</v>
      </c>
      <c r="D95" s="50"/>
      <c r="E95" s="198"/>
      <c r="F95" s="198"/>
      <c r="G95" s="198"/>
      <c r="H95" s="141"/>
      <c r="K95" s="15" t="s">
        <v>125</v>
      </c>
      <c r="L95" s="51" t="s">
        <v>126</v>
      </c>
      <c r="M95" s="50"/>
      <c r="N95" s="198"/>
      <c r="O95" s="198"/>
      <c r="P95" s="198"/>
      <c r="Q95" s="141"/>
    </row>
    <row r="96" spans="2:17" x14ac:dyDescent="0.3">
      <c r="B96" s="137"/>
      <c r="C96" s="112"/>
      <c r="D96" s="6"/>
      <c r="E96" s="199"/>
      <c r="F96" s="199"/>
      <c r="G96" s="199"/>
      <c r="H96" s="143"/>
      <c r="K96" s="137"/>
      <c r="L96" s="112"/>
      <c r="M96" s="6"/>
      <c r="N96" s="199"/>
      <c r="O96" s="199"/>
      <c r="P96" s="199"/>
      <c r="Q96" s="143"/>
    </row>
    <row r="97" spans="2:17" x14ac:dyDescent="0.3">
      <c r="B97" s="138"/>
      <c r="C97" s="113"/>
      <c r="D97" s="6"/>
      <c r="E97" s="199"/>
      <c r="F97" s="199"/>
      <c r="G97" s="199"/>
      <c r="H97" s="143"/>
      <c r="K97" s="138"/>
      <c r="L97" s="113"/>
      <c r="M97" s="6"/>
      <c r="N97" s="199"/>
      <c r="O97" s="199"/>
      <c r="P97" s="199"/>
      <c r="Q97" s="143"/>
    </row>
    <row r="98" spans="2:17" x14ac:dyDescent="0.3">
      <c r="B98" s="138"/>
      <c r="C98" s="106"/>
      <c r="D98" s="6"/>
      <c r="E98" s="199"/>
      <c r="F98" s="199"/>
      <c r="G98" s="199"/>
      <c r="H98" s="143"/>
      <c r="K98" s="138"/>
      <c r="L98" s="106"/>
      <c r="M98" s="6"/>
      <c r="N98" s="199"/>
      <c r="O98" s="199"/>
      <c r="P98" s="199"/>
      <c r="Q98" s="143"/>
    </row>
    <row r="99" spans="2:17" x14ac:dyDescent="0.3">
      <c r="B99" s="138"/>
      <c r="C99" s="106"/>
      <c r="D99" s="6"/>
      <c r="E99" s="199"/>
      <c r="F99" s="199"/>
      <c r="G99" s="199"/>
      <c r="H99" s="143"/>
      <c r="K99" s="138"/>
      <c r="L99" s="106"/>
      <c r="M99" s="6"/>
      <c r="N99" s="199"/>
      <c r="O99" s="199"/>
      <c r="P99" s="199"/>
      <c r="Q99" s="143"/>
    </row>
    <row r="100" spans="2:17" x14ac:dyDescent="0.3">
      <c r="B100" s="138"/>
      <c r="C100" s="106"/>
      <c r="D100" s="6"/>
      <c r="E100" s="142"/>
      <c r="F100" s="142"/>
      <c r="G100" s="142"/>
      <c r="H100" s="143"/>
      <c r="K100" s="138"/>
      <c r="L100" s="106"/>
      <c r="M100" s="6"/>
      <c r="N100" s="142"/>
      <c r="O100" s="142"/>
      <c r="P100" s="142"/>
      <c r="Q100" s="143"/>
    </row>
    <row r="101" spans="2:17" x14ac:dyDescent="0.3">
      <c r="B101" s="138"/>
      <c r="C101" s="106"/>
      <c r="D101" s="6"/>
      <c r="E101" s="142"/>
      <c r="F101" s="142"/>
      <c r="G101" s="142"/>
      <c r="H101" s="143"/>
      <c r="K101" s="138"/>
      <c r="L101" s="106"/>
      <c r="M101" s="6"/>
      <c r="N101" s="142"/>
      <c r="O101" s="142"/>
      <c r="P101" s="142"/>
      <c r="Q101" s="143"/>
    </row>
    <row r="102" spans="2:17" x14ac:dyDescent="0.3">
      <c r="B102" s="138"/>
      <c r="C102" s="106"/>
      <c r="D102" s="6"/>
      <c r="E102" s="142"/>
      <c r="F102" s="142"/>
      <c r="G102" s="142"/>
      <c r="H102" s="143"/>
      <c r="K102" s="138"/>
      <c r="L102" s="106"/>
      <c r="M102" s="6"/>
      <c r="N102" s="142"/>
      <c r="O102" s="142"/>
      <c r="P102" s="142"/>
      <c r="Q102" s="143"/>
    </row>
    <row r="103" spans="2:17" x14ac:dyDescent="0.3">
      <c r="B103" s="138"/>
      <c r="C103" s="106"/>
      <c r="D103" s="6"/>
      <c r="E103" s="142"/>
      <c r="F103" s="142"/>
      <c r="G103" s="142"/>
      <c r="H103" s="143"/>
      <c r="K103" s="138"/>
      <c r="L103" s="106"/>
      <c r="M103" s="6"/>
      <c r="N103" s="142"/>
      <c r="O103" s="142"/>
      <c r="P103" s="142"/>
      <c r="Q103" s="143"/>
    </row>
    <row r="104" spans="2:17" x14ac:dyDescent="0.3">
      <c r="B104" s="138"/>
      <c r="C104" s="106"/>
      <c r="D104" s="6"/>
      <c r="E104" s="142"/>
      <c r="F104" s="142"/>
      <c r="G104" s="142"/>
      <c r="H104" s="143"/>
      <c r="K104" s="138"/>
      <c r="L104" s="106"/>
      <c r="M104" s="6"/>
      <c r="N104" s="142"/>
      <c r="O104" s="142"/>
      <c r="P104" s="142"/>
      <c r="Q104" s="143"/>
    </row>
    <row r="105" spans="2:17" x14ac:dyDescent="0.3">
      <c r="B105" s="138"/>
      <c r="C105" s="106"/>
      <c r="D105" s="6"/>
      <c r="E105" s="142"/>
      <c r="F105" s="142"/>
      <c r="G105" s="142"/>
      <c r="H105" s="143"/>
      <c r="K105" s="138"/>
      <c r="L105" s="106"/>
      <c r="M105" s="6"/>
      <c r="N105" s="142"/>
      <c r="O105" s="142"/>
      <c r="P105" s="142"/>
      <c r="Q105" s="143"/>
    </row>
    <row r="106" spans="2:17" x14ac:dyDescent="0.3">
      <c r="B106" s="138"/>
      <c r="C106" s="106"/>
      <c r="D106" s="6"/>
      <c r="E106" s="199"/>
      <c r="F106" s="199"/>
      <c r="G106" s="199"/>
      <c r="H106" s="143"/>
      <c r="K106" s="138"/>
      <c r="L106" s="106"/>
      <c r="M106" s="6"/>
      <c r="N106" s="199"/>
      <c r="O106" s="199"/>
      <c r="P106" s="199"/>
      <c r="Q106" s="143"/>
    </row>
    <row r="107" spans="2:17" x14ac:dyDescent="0.3">
      <c r="B107" s="9"/>
      <c r="C107" s="90"/>
      <c r="D107" s="93"/>
      <c r="E107" s="197"/>
      <c r="F107" s="197"/>
      <c r="G107" s="197"/>
      <c r="H107" s="144"/>
      <c r="K107" s="9"/>
      <c r="L107" s="90"/>
      <c r="M107" s="93"/>
      <c r="N107" s="197"/>
      <c r="O107" s="197"/>
      <c r="P107" s="197"/>
      <c r="Q107" s="144"/>
    </row>
    <row r="108" spans="2:17" x14ac:dyDescent="0.3">
      <c r="B108" s="20" t="s">
        <v>127</v>
      </c>
      <c r="C108" s="91">
        <f>SUM(C96:C106)</f>
        <v>0</v>
      </c>
      <c r="D108" s="94"/>
      <c r="E108" s="145"/>
      <c r="F108" s="145"/>
      <c r="G108" s="145"/>
      <c r="H108" s="94"/>
      <c r="K108" s="20" t="s">
        <v>127</v>
      </c>
      <c r="L108" s="91">
        <f>SUM(L96:L106)</f>
        <v>0</v>
      </c>
      <c r="M108" s="94"/>
      <c r="N108" s="145"/>
      <c r="O108" s="145"/>
      <c r="P108" s="145"/>
      <c r="Q108" s="94"/>
    </row>
    <row r="109" spans="2:17" x14ac:dyDescent="0.3">
      <c r="B109" s="11"/>
      <c r="C109" s="92"/>
      <c r="D109" s="92"/>
      <c r="E109" s="144"/>
      <c r="F109" s="144"/>
      <c r="G109" s="144"/>
      <c r="H109" s="144"/>
      <c r="K109" s="11"/>
      <c r="L109" s="92"/>
      <c r="M109" s="92"/>
      <c r="N109" s="144"/>
      <c r="O109" s="144"/>
      <c r="P109" s="144"/>
      <c r="Q109" s="144"/>
    </row>
    <row r="110" spans="2:17" x14ac:dyDescent="0.3">
      <c r="B110" s="14" t="s">
        <v>128</v>
      </c>
      <c r="C110" s="15" t="s">
        <v>126</v>
      </c>
      <c r="D110" s="50"/>
      <c r="E110" s="198"/>
      <c r="F110" s="198"/>
      <c r="G110" s="198"/>
      <c r="H110" s="141"/>
      <c r="K110" s="14" t="s">
        <v>128</v>
      </c>
      <c r="L110" s="15" t="s">
        <v>126</v>
      </c>
      <c r="M110" s="50"/>
      <c r="N110" s="198"/>
      <c r="O110" s="198"/>
      <c r="P110" s="198"/>
      <c r="Q110" s="141"/>
    </row>
    <row r="111" spans="2:17" x14ac:dyDescent="0.3">
      <c r="B111" s="137"/>
      <c r="C111" s="112"/>
      <c r="D111" s="6"/>
      <c r="E111" s="199"/>
      <c r="F111" s="199"/>
      <c r="G111" s="199"/>
      <c r="H111" s="143"/>
      <c r="K111" s="137"/>
      <c r="L111" s="112"/>
      <c r="M111" s="6"/>
      <c r="N111" s="199"/>
      <c r="O111" s="199"/>
      <c r="P111" s="199"/>
      <c r="Q111" s="143"/>
    </row>
    <row r="112" spans="2:17" x14ac:dyDescent="0.3">
      <c r="B112" s="138"/>
      <c r="C112" s="113"/>
      <c r="D112" s="6"/>
      <c r="E112" s="199"/>
      <c r="F112" s="199"/>
      <c r="G112" s="199"/>
      <c r="H112" s="143"/>
      <c r="K112" s="138"/>
      <c r="L112" s="113"/>
      <c r="M112" s="6"/>
      <c r="N112" s="199"/>
      <c r="O112" s="199"/>
      <c r="P112" s="199"/>
      <c r="Q112" s="143"/>
    </row>
    <row r="113" spans="2:17" x14ac:dyDescent="0.3">
      <c r="B113" s="138"/>
      <c r="C113" s="113"/>
      <c r="D113" s="6"/>
      <c r="E113" s="199"/>
      <c r="F113" s="199"/>
      <c r="G113" s="199"/>
      <c r="H113" s="143"/>
      <c r="K113" s="138"/>
      <c r="L113" s="113"/>
      <c r="M113" s="6"/>
      <c r="N113" s="199"/>
      <c r="O113" s="199"/>
      <c r="P113" s="199"/>
      <c r="Q113" s="143"/>
    </row>
    <row r="114" spans="2:17" x14ac:dyDescent="0.3">
      <c r="B114" s="138"/>
      <c r="C114" s="113"/>
      <c r="D114" s="6"/>
      <c r="E114" s="199"/>
      <c r="F114" s="199"/>
      <c r="G114" s="199"/>
      <c r="H114" s="143"/>
      <c r="K114" s="138"/>
      <c r="L114" s="113"/>
      <c r="M114" s="6"/>
      <c r="N114" s="199"/>
      <c r="O114" s="199"/>
      <c r="P114" s="199"/>
      <c r="Q114" s="143"/>
    </row>
    <row r="115" spans="2:17" x14ac:dyDescent="0.3">
      <c r="B115" s="138"/>
      <c r="C115" s="113"/>
      <c r="D115" s="6"/>
      <c r="E115" s="142"/>
      <c r="F115" s="142"/>
      <c r="G115" s="142"/>
      <c r="H115" s="143"/>
      <c r="K115" s="138"/>
      <c r="L115" s="113"/>
      <c r="M115" s="6"/>
      <c r="N115" s="142"/>
      <c r="O115" s="142"/>
      <c r="P115" s="142"/>
      <c r="Q115" s="143"/>
    </row>
    <row r="116" spans="2:17" x14ac:dyDescent="0.3">
      <c r="B116" s="138"/>
      <c r="C116" s="113"/>
      <c r="D116" s="6"/>
      <c r="E116" s="142"/>
      <c r="F116" s="142"/>
      <c r="G116" s="142"/>
      <c r="H116" s="143"/>
      <c r="K116" s="138"/>
      <c r="L116" s="113"/>
      <c r="M116" s="6"/>
      <c r="N116" s="142"/>
      <c r="O116" s="142"/>
      <c r="P116" s="142"/>
      <c r="Q116" s="143"/>
    </row>
    <row r="117" spans="2:17" x14ac:dyDescent="0.3">
      <c r="B117" s="138"/>
      <c r="C117" s="113"/>
      <c r="D117" s="6"/>
      <c r="E117" s="142"/>
      <c r="F117" s="142"/>
      <c r="G117" s="142"/>
      <c r="H117" s="143"/>
      <c r="K117" s="138"/>
      <c r="L117" s="113"/>
      <c r="M117" s="6"/>
      <c r="N117" s="142"/>
      <c r="O117" s="142"/>
      <c r="P117" s="142"/>
      <c r="Q117" s="143"/>
    </row>
    <row r="118" spans="2:17" x14ac:dyDescent="0.3">
      <c r="B118" s="138"/>
      <c r="C118" s="113"/>
      <c r="D118" s="6"/>
      <c r="E118" s="142"/>
      <c r="F118" s="142"/>
      <c r="G118" s="142"/>
      <c r="H118" s="143"/>
      <c r="K118" s="138"/>
      <c r="L118" s="113"/>
      <c r="M118" s="6"/>
      <c r="N118" s="142"/>
      <c r="O118" s="142"/>
      <c r="P118" s="142"/>
      <c r="Q118" s="143"/>
    </row>
    <row r="119" spans="2:17" x14ac:dyDescent="0.3">
      <c r="B119" s="138"/>
      <c r="C119" s="113"/>
      <c r="D119" s="6"/>
      <c r="E119" s="142"/>
      <c r="F119" s="142"/>
      <c r="G119" s="142"/>
      <c r="H119" s="143"/>
      <c r="K119" s="138"/>
      <c r="L119" s="113"/>
      <c r="M119" s="6"/>
      <c r="N119" s="142"/>
      <c r="O119" s="142"/>
      <c r="P119" s="142"/>
      <c r="Q119" s="143"/>
    </row>
    <row r="120" spans="2:17" x14ac:dyDescent="0.3">
      <c r="B120" s="138"/>
      <c r="C120" s="106"/>
      <c r="D120" s="6"/>
      <c r="E120" s="199"/>
      <c r="F120" s="199"/>
      <c r="G120" s="199"/>
      <c r="H120" s="143"/>
      <c r="K120" s="138"/>
      <c r="L120" s="106"/>
      <c r="M120" s="6"/>
      <c r="N120" s="199"/>
      <c r="O120" s="199"/>
      <c r="P120" s="199"/>
      <c r="Q120" s="143"/>
    </row>
    <row r="121" spans="2:17" x14ac:dyDescent="0.3">
      <c r="B121" s="138"/>
      <c r="C121" s="106"/>
      <c r="D121" s="6"/>
      <c r="E121" s="199"/>
      <c r="F121" s="199"/>
      <c r="G121" s="199"/>
      <c r="H121" s="143"/>
      <c r="K121" s="138"/>
      <c r="L121" s="106"/>
      <c r="M121" s="6"/>
      <c r="N121" s="199"/>
      <c r="O121" s="199"/>
      <c r="P121" s="199"/>
      <c r="Q121" s="143"/>
    </row>
    <row r="122" spans="2:17" x14ac:dyDescent="0.3">
      <c r="B122" s="138"/>
      <c r="C122" s="106"/>
      <c r="D122" s="93"/>
      <c r="E122" s="197"/>
      <c r="F122" s="197"/>
      <c r="G122" s="197"/>
      <c r="H122" s="144"/>
      <c r="K122" s="138"/>
      <c r="L122" s="106"/>
      <c r="M122" s="93"/>
      <c r="N122" s="197"/>
      <c r="O122" s="197"/>
      <c r="P122" s="197"/>
      <c r="Q122" s="144"/>
    </row>
    <row r="123" spans="2:17" x14ac:dyDescent="0.3">
      <c r="B123" s="9"/>
      <c r="C123" s="90"/>
      <c r="D123" s="93"/>
      <c r="E123" s="6"/>
      <c r="F123" s="19"/>
      <c r="G123" s="19"/>
      <c r="H123" s="6"/>
      <c r="K123" s="9"/>
      <c r="L123" s="90"/>
      <c r="M123" s="93"/>
      <c r="N123" s="6"/>
      <c r="O123" s="19"/>
      <c r="P123" s="19"/>
      <c r="Q123" s="6"/>
    </row>
    <row r="124" spans="2:17" x14ac:dyDescent="0.3">
      <c r="B124" s="20" t="s">
        <v>129</v>
      </c>
      <c r="C124" s="91">
        <f>SUM(C111:C122)</f>
        <v>0</v>
      </c>
      <c r="D124" s="94"/>
      <c r="E124" s="6"/>
      <c r="F124" s="6"/>
      <c r="G124" s="6"/>
      <c r="H124" s="6"/>
      <c r="K124" s="20" t="s">
        <v>129</v>
      </c>
      <c r="L124" s="91">
        <f>SUM(L111:L122)</f>
        <v>0</v>
      </c>
      <c r="M124" s="94"/>
      <c r="N124" s="6"/>
      <c r="O124" s="6"/>
      <c r="P124" s="6"/>
      <c r="Q124" s="6"/>
    </row>
    <row r="125" spans="2:17" x14ac:dyDescent="0.3">
      <c r="B125" s="6"/>
      <c r="C125" s="6"/>
      <c r="D125" s="6"/>
      <c r="E125" s="6"/>
      <c r="F125" s="6"/>
      <c r="G125" s="6"/>
      <c r="H125" s="6"/>
      <c r="K125" s="6"/>
      <c r="L125" s="6"/>
      <c r="M125" s="6"/>
      <c r="N125" s="6"/>
      <c r="O125" s="6"/>
      <c r="P125" s="6"/>
      <c r="Q125" s="6"/>
    </row>
    <row r="126" spans="2:17" x14ac:dyDescent="0.3">
      <c r="B126" s="12" t="s">
        <v>130</v>
      </c>
      <c r="C126" s="89">
        <f>C124+C108</f>
        <v>0</v>
      </c>
      <c r="D126" s="94"/>
      <c r="E126" s="6"/>
      <c r="F126" s="6"/>
      <c r="G126" s="6"/>
      <c r="H126" s="6"/>
      <c r="K126" s="12" t="s">
        <v>130</v>
      </c>
      <c r="L126" s="89">
        <f>L124+L108</f>
        <v>0</v>
      </c>
      <c r="M126" s="94"/>
      <c r="N126" s="6"/>
      <c r="O126" s="6"/>
      <c r="P126" s="6"/>
      <c r="Q126" s="6"/>
    </row>
    <row r="127" spans="2:17" x14ac:dyDescent="0.3">
      <c r="K127" s="6"/>
      <c r="L127" s="6"/>
      <c r="M127" s="6"/>
      <c r="N127" s="6"/>
      <c r="O127" s="6"/>
      <c r="P127" s="6"/>
      <c r="Q127" s="6"/>
    </row>
    <row r="128" spans="2:17" x14ac:dyDescent="0.3">
      <c r="B128" s="6"/>
    </row>
  </sheetData>
  <mergeCells count="53">
    <mergeCell ref="N96:P96"/>
    <mergeCell ref="N97:P97"/>
    <mergeCell ref="N98:P98"/>
    <mergeCell ref="N99:P99"/>
    <mergeCell ref="N106:P106"/>
    <mergeCell ref="N15:P15"/>
    <mergeCell ref="N16:P16"/>
    <mergeCell ref="N17:P17"/>
    <mergeCell ref="N20:P20"/>
    <mergeCell ref="N95:P95"/>
    <mergeCell ref="E106:G106"/>
    <mergeCell ref="E107:G107"/>
    <mergeCell ref="N121:P121"/>
    <mergeCell ref="N122:P122"/>
    <mergeCell ref="N110:P110"/>
    <mergeCell ref="N111:P111"/>
    <mergeCell ref="N112:P112"/>
    <mergeCell ref="N113:P113"/>
    <mergeCell ref="N114:P114"/>
    <mergeCell ref="E113:G113"/>
    <mergeCell ref="E114:G114"/>
    <mergeCell ref="E120:G120"/>
    <mergeCell ref="E121:G121"/>
    <mergeCell ref="N107:P107"/>
    <mergeCell ref="C3:H3"/>
    <mergeCell ref="C4:H4"/>
    <mergeCell ref="C5:H5"/>
    <mergeCell ref="C6:H6"/>
    <mergeCell ref="L3:Q3"/>
    <mergeCell ref="L4:Q4"/>
    <mergeCell ref="L5:Q5"/>
    <mergeCell ref="L6:Q6"/>
    <mergeCell ref="B9:H9"/>
    <mergeCell ref="E12:G12"/>
    <mergeCell ref="E13:G13"/>
    <mergeCell ref="E14:G14"/>
    <mergeCell ref="E15:G15"/>
    <mergeCell ref="N14:P14"/>
    <mergeCell ref="N12:P12"/>
    <mergeCell ref="N13:P13"/>
    <mergeCell ref="E122:G122"/>
    <mergeCell ref="E95:G95"/>
    <mergeCell ref="E96:G96"/>
    <mergeCell ref="E97:G97"/>
    <mergeCell ref="E98:G98"/>
    <mergeCell ref="E16:G16"/>
    <mergeCell ref="E17:G17"/>
    <mergeCell ref="E20:G20"/>
    <mergeCell ref="E111:G111"/>
    <mergeCell ref="E112:G112"/>
    <mergeCell ref="E110:G110"/>
    <mergeCell ref="N120:P120"/>
    <mergeCell ref="E99:G99"/>
  </mergeCells>
  <conditionalFormatting sqref="C35:C36">
    <cfRule type="notContainsBlanks" dxfId="5" priority="764">
      <formula>LEN(TRIM(C35))&gt;0</formula>
    </cfRule>
  </conditionalFormatting>
  <conditionalFormatting sqref="C43">
    <cfRule type="notContainsBlanks" dxfId="4" priority="11">
      <formula>LEN(TRIM(C43))&gt;0</formula>
    </cfRule>
  </conditionalFormatting>
  <conditionalFormatting sqref="D111:D120">
    <cfRule type="notContainsBlanks" dxfId="3" priority="412">
      <formula>LEN(TRIM(D111))&gt;0</formula>
    </cfRule>
  </conditionalFormatting>
  <conditionalFormatting sqref="L35:L36">
    <cfRule type="notContainsBlanks" dxfId="2" priority="399">
      <formula>LEN(TRIM(L35))&gt;0</formula>
    </cfRule>
  </conditionalFormatting>
  <conditionalFormatting sqref="L43">
    <cfRule type="notContainsBlanks" dxfId="1" priority="10">
      <formula>LEN(TRIM(L43))&gt;0</formula>
    </cfRule>
  </conditionalFormatting>
  <conditionalFormatting sqref="M111:M120">
    <cfRule type="notContainsBlanks" dxfId="0" priority="1">
      <formula>LEN(TRIM(M111))&gt;0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A4B30E22F56B42ADC5DA87D303DB71" ma:contentTypeVersion="4" ma:contentTypeDescription="Een nieuw document maken." ma:contentTypeScope="" ma:versionID="f1e57bd99194f08ad72a80c401798ef3">
  <xsd:schema xmlns:xsd="http://www.w3.org/2001/XMLSchema" xmlns:xs="http://www.w3.org/2001/XMLSchema" xmlns:p="http://schemas.microsoft.com/office/2006/metadata/properties" xmlns:ns2="5288586c-267a-4870-b408-c1bbf12921b4" targetNamespace="http://schemas.microsoft.com/office/2006/metadata/properties" ma:root="true" ma:fieldsID="1aad27f835a40e4a0db7b4f3b94e859a" ns2:_="">
    <xsd:import namespace="5288586c-267a-4870-b408-c1bbf12921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8586c-267a-4870-b408-c1bbf12921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V W j + W G 2 1 C B W k A A A A 9 g A A A B I A H A B D b 2 5 m a W c v U G F j a 2 F n Z S 5 4 b W w g o h g A K K A U A A A A A A A A A A A A A A A A A A A A A A A A A A A A h Y 8 x D o I w G I W v Q r r T l h K j I a U M r m B M T I x r U y o 0 w o + h x X I 3 B 4 / k F c Q o 6 u b 4 v v c N 7 9 2 v N 5 6 N b R N c d G 9 N B y m K M E W B B t W V B q o U D e 4 Y r l A m + F a q k 6 x 0 M M l g k 9 G W K a q d O y e E e O + x j 3 H X V 4 R R G p F D k e 9 U r V u J P r L 5 L 4 c G r J O g N B J 8 / x o j G I 5 i i h d s i S k n M + S F g a / A p r 3 P 9 g f y 9 d C 4 o d c C m n C T c z J H T t 4 f x A N Q S w M E F A A C A A g A V W j + 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o / l g o i k e 4 D g A A A B E A A A A T A B w A R m 9 y b X V s Y X M v U 2 V j d G l v b j E u b S C i G A A o o B Q A A A A A A A A A A A A A A A A A A A A A A A A A A A A r T k 0 u y c z P U w i G 0 I b W A F B L A Q I t A B Q A A g A I A F V o / l h t t Q g V p A A A A P Y A A A A S A A A A A A A A A A A A A A A A A A A A A A B D b 2 5 m a W c v U G F j a 2 F n Z S 5 4 b W x Q S w E C L Q A U A A I A C A B V a P 5 Y D 8 r p q 6 Q A A A D p A A A A E w A A A A A A A A A A A A A A A A D w A A A A W 0 N v b n R l b n R f V H l w Z X N d L n h t b F B L A Q I t A B Q A A g A I A F V o / 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Q l / 7 X a D J V Q r 4 z p 7 4 2 1 3 b P A A A A A A I A A A A A A B B m A A A A A Q A A I A A A A N v a U z 5 z g b f m 2 g H 2 f t D / b z w k x b c p Y A I G o J E T I g c j p c o T A A A A A A 6 A A A A A A g A A I A A A A H Q J G Q b a + Z t U Y i w G l Y F X w Z 0 D L K H N x l w j d P s v 0 A j w Q g B m U A A A A J q F U + B C o p p E A F N z S z L J I B b b R z I f G d j F r 5 e 2 i K A Q p W r D V W N p N 8 h B 3 s l N N v y x j y m S D b M e K Y 5 9 S + w r o y x 8 y f f 7 W Y g g v R D 0 o 0 N 9 v c u / r a L H j o R Y Q A A A A E i d l m m v E 9 3 X 2 R U H J 5 2 i U p u 5 I T D 5 C g M U F 5 O + M t W e / H l p l L 2 V 7 S Q a 4 n t v s Y j X k R X R K z 7 0 i h C s L w b B y N l 4 d c U 9 a v 0 = < / D a t a M a s h u p > 
</file>

<file path=customXml/itemProps1.xml><?xml version="1.0" encoding="utf-8"?>
<ds:datastoreItem xmlns:ds="http://schemas.openxmlformats.org/officeDocument/2006/customXml" ds:itemID="{8F942E6A-384B-40F7-88C1-346117CD84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8586c-267a-4870-b408-c1bbf12921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D02D48-BAE0-4FDF-AC2D-C73BCA7BB50A}">
  <ds:schemaRefs>
    <ds:schemaRef ds:uri="http://schemas.microsoft.com/sharepoint/v3/contenttype/forms"/>
  </ds:schemaRefs>
</ds:datastoreItem>
</file>

<file path=customXml/itemProps3.xml><?xml version="1.0" encoding="utf-8"?>
<ds:datastoreItem xmlns:ds="http://schemas.openxmlformats.org/officeDocument/2006/customXml" ds:itemID="{2FACD689-D221-4CE6-BC9C-234500B99C55}">
  <ds:schemaRefs>
    <ds:schemaRef ds:uri="http://schemas.microsoft.com/office/infopath/2007/PartnerControls"/>
    <ds:schemaRef ds:uri="http://purl.org/dc/dcmitype/"/>
    <ds:schemaRef ds:uri="http://schemas.microsoft.com/office/2006/documentManagement/types"/>
    <ds:schemaRef ds:uri="http://purl.org/dc/terms/"/>
    <ds:schemaRef ds:uri="http://schemas.microsoft.com/office/2006/metadata/properties"/>
    <ds:schemaRef ds:uri="5288586c-267a-4870-b408-c1bbf12921b4"/>
    <ds:schemaRef ds:uri="http://purl.org/dc/elements/1.1/"/>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284B5EDB-69D6-445E-BE68-8981918B6F0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Invulinstructie inschrijver</vt:lpstr>
      <vt:lpstr>1. Ondertekening</vt:lpstr>
      <vt:lpstr>2. Totaal</vt:lpstr>
      <vt:lpstr>3. Vaste Verreken Prijzen</vt:lpstr>
      <vt:lpstr>4. Integr. uurtarief banqueting</vt:lpstr>
      <vt:lpstr>5. Begrotingen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Judith Winters | CONTRAST</dc:creator>
  <cp:keywords/>
  <dc:description/>
  <cp:lastModifiedBy>Linda Kroeze</cp:lastModifiedBy>
  <cp:revision/>
  <dcterms:created xsi:type="dcterms:W3CDTF">2024-07-30T07:43:26Z</dcterms:created>
  <dcterms:modified xsi:type="dcterms:W3CDTF">2025-01-30T10:01:06Z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0x01010061A4B30E22F56B42ADC5DA87D303DB71</vt:lpwstr>
  </property>
  <property fmtid="{D5CDD505-2E9C-101B-9397-08002B2CF9AE}" pid="3" name="MediaServiceImageTags">
    <vt:lpwstr/>
  </property>
  <property fmtid="{D5CDD505-2E9C-101B-9397-08002B2CF9AE}" pid="4" name="MSIP_Label_b8665262-5df6-455e-bf48-5928a5d868f6_Enabled">
    <vt:lpwstr>True</vt:lpwstr>
  </property>
  <property fmtid="{D5CDD505-2E9C-101B-9397-08002B2CF9AE}" pid="5" name="MSIP_Label_b8665262-5df6-455e-bf48-5928a5d868f6_SiteId">
    <vt:lpwstr>d2aff5f9-8c21-47f2-88f3-08ac4fda56f5</vt:lpwstr>
  </property>
  <property fmtid="{D5CDD505-2E9C-101B-9397-08002B2CF9AE}" pid="6" name="MSIP_Label_b8665262-5df6-455e-bf48-5928a5d868f6_SetDate">
    <vt:lpwstr>2024-12-11T09:52:47Z</vt:lpwstr>
  </property>
  <property fmtid="{D5CDD505-2E9C-101B-9397-08002B2CF9AE}" pid="7" name="MSIP_Label_b8665262-5df6-455e-bf48-5928a5d868f6_Name">
    <vt:lpwstr>Vertrouwelijk</vt:lpwstr>
  </property>
  <property fmtid="{D5CDD505-2E9C-101B-9397-08002B2CF9AE}" pid="8" name="MSIP_Label_b8665262-5df6-455e-bf48-5928a5d868f6_ActionId">
    <vt:lpwstr>7e726d48-37f5-4516-9916-570a74a9931b</vt:lpwstr>
  </property>
  <property fmtid="{D5CDD505-2E9C-101B-9397-08002B2CF9AE}" pid="9" name="MSIP_Label_b8665262-5df6-455e-bf48-5928a5d868f6_Removed">
    <vt:lpwstr>False</vt:lpwstr>
  </property>
  <property fmtid="{D5CDD505-2E9C-101B-9397-08002B2CF9AE}" pid="10" name="MSIP_Label_b8665262-5df6-455e-bf48-5928a5d868f6_Extended_MSFT_Method">
    <vt:lpwstr>Standard</vt:lpwstr>
  </property>
  <property fmtid="{D5CDD505-2E9C-101B-9397-08002B2CF9AE}" pid="11" name="Sensitivity">
    <vt:lpwstr>Vertrouwelijk</vt:lpwstr>
  </property>
</Properties>
</file>