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ustomProperty1.bin" ContentType="application/vnd.openxmlformats-officedocument.spreadsheetml.customProperty"/>
  <Override PartName="/xl/drawings/drawing1.xml" ContentType="application/vnd.openxmlformats-officedocument.drawing+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customXml/itemProps4.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8227"/>
  <workbookPr codeName="ThisWorkbook" defaultThemeVersion="124226"/>
  <mc:AlternateContent xmlns:mc="http://schemas.openxmlformats.org/markup-compatibility/2006">
    <mc:Choice Requires="x15">
      <x15ac:absPath xmlns:x15ac="http://schemas.microsoft.com/office/spreadsheetml/2010/11/ac" url="https://prorailbv.sharepoint.com/teams/AanbestedingWerkplekhardware998/Gedeelde documenten/General/2a aanbesteding gepubliceerde stukken/te bewerken stukken/"/>
    </mc:Choice>
  </mc:AlternateContent>
  <xr:revisionPtr revIDLastSave="239" documentId="8_{157DE775-1F00-40B1-B256-3BF058B2B994}" xr6:coauthVersionLast="47" xr6:coauthVersionMax="47" xr10:uidLastSave="{5253E13F-EE2A-4701-9185-715FD865E614}"/>
  <bookViews>
    <workbookView xWindow="-57720" yWindow="-7050" windowWidth="29040" windowHeight="15840" firstSheet="1" activeTab="1" xr2:uid="{00000000-000D-0000-FFFF-FFFF00000000}"/>
  </bookViews>
  <sheets>
    <sheet name="SLDataSheet" sheetId="4" state="veryHidden" r:id="rId1"/>
    <sheet name="Annex 5.1 Aanbiedingsbegroting" sheetId="1" r:id="rId2"/>
  </sheets>
  <definedNames>
    <definedName name="_xlnm.Print_Area" localSheetId="1">'Annex 5.1 Aanbiedingsbegroting'!$A$1:$O$53</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J31" i="1" l="1"/>
  <c r="J40" i="1"/>
  <c r="M36" i="1"/>
  <c r="M38" i="1" s="1"/>
  <c r="I30" i="1"/>
  <c r="K30" i="1" s="1"/>
  <c r="M30" i="1" s="1"/>
  <c r="C16" i="1" l="1"/>
  <c r="I26" i="1"/>
  <c r="K26" i="1" s="1"/>
  <c r="M26" i="1" s="1"/>
  <c r="I27" i="1"/>
  <c r="K27" i="1" s="1"/>
  <c r="M27" i="1" s="1"/>
  <c r="I28" i="1"/>
  <c r="K28" i="1" s="1"/>
  <c r="M28" i="1" s="1"/>
  <c r="I29" i="1"/>
  <c r="K29" i="1" s="1"/>
  <c r="M29" i="1" s="1"/>
  <c r="I25" i="1"/>
  <c r="K25" i="1" s="1"/>
  <c r="M25" i="1" s="1"/>
  <c r="M32" i="1" l="1"/>
  <c r="M42" i="1" s="1"/>
</calcChain>
</file>

<file path=xl/sharedStrings.xml><?xml version="1.0" encoding="utf-8"?>
<sst xmlns="http://schemas.openxmlformats.org/spreadsheetml/2006/main" count="66" uniqueCount="54">
  <si>
    <t>- Alle gele cellen dienen door inschrijver te worden ingevuld.</t>
  </si>
  <si>
    <t>(Uw logo hier)</t>
  </si>
  <si>
    <t>- Deze aanbiedingsbegroting dient rechtsgeldig te worden ondertekend.</t>
  </si>
  <si>
    <t>- Er mogen geen negatieve bedragen en/of percentages worden ingevuld.</t>
  </si>
  <si>
    <t>- De niet-gele velden mogen niet worden gewijzigd.</t>
  </si>
  <si>
    <t>- Alle kosten en verrekeningen om te voldoen aan gestelde eisen en door inschrijver beantwoorde kwaliteitscriteria zijn opgenomen in de bedragen van de aanbiedingsbegroting.</t>
  </si>
  <si>
    <t>Totale inschrijfsom:</t>
  </si>
  <si>
    <t>Handtekening:</t>
  </si>
  <si>
    <t>Organisatie:</t>
  </si>
  <si>
    <t xml:space="preserve"> </t>
  </si>
  <si>
    <t>Naam:</t>
  </si>
  <si>
    <t>Functie:</t>
  </si>
  <si>
    <t>Plaats:</t>
  </si>
  <si>
    <t>Datum:</t>
  </si>
  <si>
    <r>
      <t xml:space="preserve">- Genoemde prijzen en tarieven zijn opgegeven </t>
    </r>
    <r>
      <rPr>
        <sz val="11"/>
        <rFont val="Calibri"/>
        <family val="2"/>
        <scheme val="minor"/>
      </rPr>
      <t>conform de ARBIT 2022</t>
    </r>
    <r>
      <rPr>
        <sz val="11"/>
        <color theme="1"/>
        <rFont val="Calibri"/>
        <family val="2"/>
        <scheme val="minor"/>
      </rPr>
      <t>, in Euro's, excl. BTW.</t>
    </r>
  </si>
  <si>
    <t xml:space="preserve">Merk </t>
  </si>
  <si>
    <t>Type</t>
  </si>
  <si>
    <t>Totaal</t>
  </si>
  <si>
    <t>Subtotaal</t>
  </si>
  <si>
    <t>Tweakers prijs     excl. BTW</t>
  </si>
  <si>
    <t>Tweakers prijs     incl. BTW</t>
  </si>
  <si>
    <t>░</t>
  </si>
  <si>
    <t>Verwachte aantallen</t>
  </si>
  <si>
    <t>Merk Korting</t>
  </si>
  <si>
    <t>Generieke korting voor het gehele perceel</t>
  </si>
  <si>
    <t xml:space="preserve">- De ingevulde bedragen en kortingen dienen afgerond te worden op 2 decimalen </t>
  </si>
  <si>
    <t>- De ingevulde bedragen en kortingen  zijn zonder enig voorbehoud opgegeven.</t>
  </si>
  <si>
    <t xml:space="preserve"> - Verwachten aantallen zijn idicatief en hier kunnen geen rechten aan worden ontleent</t>
  </si>
  <si>
    <r>
      <t xml:space="preserve">Duur van de overeenkomst: </t>
    </r>
    <r>
      <rPr>
        <sz val="11"/>
        <rFont val="Calibri"/>
        <family val="2"/>
        <scheme val="minor"/>
      </rPr>
      <t>maximaal 8 jaren waarvan 5 jaar vast en 3 x 1 optiejaren</t>
    </r>
  </si>
  <si>
    <t>Samsung</t>
  </si>
  <si>
    <t>Raamovereenkomst End-user Hardware                                                                          (werkplekhardware, smartphones en AV-middelen) TN 496858, Perceel 3</t>
  </si>
  <si>
    <t>Logitec</t>
  </si>
  <si>
    <t>Ctouch</t>
  </si>
  <si>
    <t>Sony</t>
  </si>
  <si>
    <t>Sharp</t>
  </si>
  <si>
    <t>Poly</t>
  </si>
  <si>
    <t>S95D 55’</t>
  </si>
  <si>
    <t>RallyBar Grafiet</t>
  </si>
  <si>
    <t>NEO interactief Touchdisplay 75’</t>
  </si>
  <si>
    <t>FWL-85BZ30L</t>
  </si>
  <si>
    <t>POLY G7500 Video Conferencing System</t>
  </si>
  <si>
    <t>Productgroep AV middelen</t>
  </si>
  <si>
    <t>Generieke korting  productgroep AV middelen</t>
  </si>
  <si>
    <t>Omschrijving</t>
  </si>
  <si>
    <t>Werkzaamheden AV middelen</t>
  </si>
  <si>
    <t>Prijs per stuk</t>
  </si>
  <si>
    <t>Uurtarief</t>
  </si>
  <si>
    <t>All-in Uurtarief voor werkzaamheden t.b.v. AV middelen (het uurtarief dient minimaal € 75 per uur en maximaal € 110 per uur te bedragen) (zie Toelichting Annex 5.1)</t>
  </si>
  <si>
    <t>Toelichting uurtarief</t>
  </si>
  <si>
    <t xml:space="preserve"> Annex 5.1: Aanbiedingsbegroting  v1.1</t>
  </si>
  <si>
    <t>Voor alle opgegeven uurtarieven geldt: ProRail verwacht hier all-in uurtarieven voor werkzaamheden verbonden met deze overeenkomst en daaruit voorvloeiende opdrachten. Daarmee zijn deze tarieven inclusief onder meer, maar niet uitsluitend, reis- en verblijfskosten, opleidings- en certificeringskosten, tooling-, machine-, materieel-, materiaal-, administratie- en supportkosten, ontwikkel-, test-, simulatie- en overige benodigde hardware- en -softwarekosten, kosten voor PC's, mobiele telefonie en andere hulpmiddelen, kosten voor klantcontact, verkoop, offreren en quoteren, management-, overhead- en risicokosten, winstopslagen. 
Locatie van persoonlijk contact met ProRail is in het algemeen Utrecht. Alleen reistijd op expliciet verzoek ProRail wordt verrekend. Voor bezoek aan ProRail locaties in Utrecht onder kantoortijd wordt geen reistijd en reiskosten verrekend.
De genoemde minimale en maximale uurtarieven mogen niet worden overschreden, de aanbieding is ongeldig bij overschrijding van genoemde bandbreedtes.
Opgegeven uurtarieven zijn fixed-price. Nacalculatie heeft alleen plaats op het in opdracht van ProRail verbruikte aantal uren bij gegadigde, indien het een opdracht op basis van nacalculatie betreft. Op fixed-price opdrachten heeft geen nacalculatie plaats.
De tarieven zijn geldig gedurende gangbare kantooruren, voor werkzaamheden op expliciet verzoek ProRail buiten kantoortijd gelden de volgende opslagen:
Tijdvenster	                                         Opslag  
Maandag t/m vrijdag 18:00-24:00 uur: 30%
Maandag t/m vrijdag 00:00-08:00 uur: 40%
Zaterdag                 08:00-24:00 uur: 50%
Zaterdag                 00:00-08:00 uur: 60%
Zon- en feestdagen  00:00-24:00 uur: 60%</t>
  </si>
  <si>
    <t>PN-LC862</t>
  </si>
  <si>
    <t>Versie 1.1</t>
  </si>
  <si>
    <t xml:space="preserve"> - Waarden van de oranje cellen (prijsbepaling van 14 dagen voor inschrijving) worden uiterlijk 10 dagen voor inschrijving opgelevert door ProRail</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</si>
</sst>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
    <numFmt numFmtId="44" formatCode="_ &quot;€&quot;\ * #,##0.00_ ;_ &quot;€&quot;\ * \-#,##0.00_ ;_ &quot;€&quot;\ * &quot;-&quot;??_ ;_ @_ "/>
    <numFmt numFmtId="43" formatCode="_ * #,##0.00_ ;_ * \-#,##0.00_ ;_ * &quot;-&quot;??_ ;_ @_ "/>
    <numFmt numFmtId="164" formatCode="[$-413]d\ mmmm\ yyyy;@"/>
    <numFmt numFmtId="165" formatCode="_ * #,##0_ ;_ * \-#,##0_ ;_ * &quot;-&quot;??_ ;_ @_ "/>
  </numFmts>
  <fonts count="19" x14ac:knownFonts="1">
    <font>
      <sz val="10"/>
      <color theme="1"/>
      <name val="Arial"/>
      <family val="2"/>
    </font>
    <font>
      <sz val="11"/>
      <color theme="1"/>
      <name val="Calibri"/>
      <family val="2"/>
      <scheme val="minor"/>
    </font>
    <font>
      <sz val="11"/>
      <color theme="1"/>
      <name val="Calibri"/>
      <family val="2"/>
      <scheme val="minor"/>
    </font>
    <font>
      <sz val="10"/>
      <color theme="1"/>
      <name val="Arial"/>
      <family val="2"/>
    </font>
    <font>
      <sz val="8"/>
      <color theme="1"/>
      <name val="Calibri"/>
      <family val="2"/>
    </font>
    <font>
      <b/>
      <sz val="18"/>
      <color theme="1"/>
      <name val="Calibri"/>
      <family val="2"/>
      <scheme val="minor"/>
    </font>
    <font>
      <sz val="11"/>
      <color theme="1"/>
      <name val="Calibri"/>
      <family val="2"/>
      <scheme val="minor"/>
    </font>
    <font>
      <sz val="10"/>
      <color theme="1"/>
      <name val="Calibri"/>
      <family val="2"/>
      <scheme val="minor"/>
    </font>
    <font>
      <b/>
      <sz val="11"/>
      <color theme="1"/>
      <name val="Calibri"/>
      <family val="2"/>
      <scheme val="minor"/>
    </font>
    <font>
      <sz val="11"/>
      <name val="Calibri"/>
      <family val="2"/>
      <scheme val="minor"/>
    </font>
    <font>
      <b/>
      <sz val="10"/>
      <color theme="1"/>
      <name val="Calibri"/>
      <family val="2"/>
      <scheme val="minor"/>
    </font>
    <font>
      <sz val="10"/>
      <color rgb="FFFF0000"/>
      <name val="Calibri"/>
      <family val="2"/>
      <scheme val="minor"/>
    </font>
    <font>
      <b/>
      <sz val="11"/>
      <color rgb="FF000000"/>
      <name val="Calibri"/>
      <family val="2"/>
    </font>
    <font>
      <sz val="11"/>
      <color rgb="FF000000"/>
      <name val="Calibri"/>
      <family val="2"/>
    </font>
    <font>
      <b/>
      <sz val="11"/>
      <name val="Calibri"/>
      <family val="2"/>
    </font>
    <font>
      <b/>
      <sz val="16"/>
      <name val="Calibri"/>
      <family val="2"/>
      <scheme val="minor"/>
    </font>
    <font>
      <u/>
      <sz val="10"/>
      <color theme="10"/>
      <name val="Arial"/>
      <family val="2"/>
    </font>
    <font>
      <sz val="11"/>
      <color theme="6" tint="0.79998168889431442"/>
      <name val="Calibri"/>
      <family val="2"/>
      <scheme val="minor"/>
    </font>
    <font>
      <sz val="10"/>
      <color theme="1"/>
      <name val="Calibri"/>
      <family val="2"/>
      <scheme val="minor"/>
    </font>
  </fonts>
  <fills count="11">
    <fill>
      <patternFill patternType="none"/>
    </fill>
    <fill>
      <patternFill patternType="gray125"/>
    </fill>
    <fill>
      <patternFill patternType="solid">
        <fgColor theme="6" tint="0.79998168889431442"/>
        <bgColor indexed="64"/>
      </patternFill>
    </fill>
    <fill>
      <patternFill patternType="solid">
        <fgColor rgb="FFFFFF00"/>
        <bgColor indexed="64"/>
      </patternFill>
    </fill>
    <fill>
      <patternFill patternType="solid">
        <fgColor theme="6"/>
        <bgColor indexed="64"/>
      </patternFill>
    </fill>
    <fill>
      <patternFill patternType="solid">
        <fgColor theme="6" tint="0.39997558519241921"/>
        <bgColor indexed="64"/>
      </patternFill>
    </fill>
    <fill>
      <patternFill patternType="solid">
        <fgColor rgb="FFFFFF00"/>
        <bgColor rgb="FF000000"/>
      </patternFill>
    </fill>
    <fill>
      <patternFill patternType="solid">
        <fgColor theme="6" tint="0.79998168889431442"/>
        <bgColor rgb="FF000000"/>
      </patternFill>
    </fill>
    <fill>
      <patternFill patternType="solid">
        <fgColor theme="6" tint="0.39997558519241921"/>
        <bgColor rgb="FF000000"/>
      </patternFill>
    </fill>
    <fill>
      <patternFill patternType="solid">
        <fgColor theme="9"/>
        <bgColor rgb="FF000000"/>
      </patternFill>
    </fill>
    <fill>
      <patternFill patternType="solid">
        <fgColor rgb="FFFF0000"/>
        <bgColor indexed="64"/>
      </patternFill>
    </fill>
  </fills>
  <borders count="23">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ck">
        <color theme="3" tint="-0.24994659260841701"/>
      </left>
      <right/>
      <top style="thick">
        <color theme="3" tint="-0.24994659260841701"/>
      </top>
      <bottom/>
      <diagonal/>
    </border>
    <border>
      <left/>
      <right/>
      <top style="thick">
        <color theme="3" tint="-0.24994659260841701"/>
      </top>
      <bottom/>
      <diagonal/>
    </border>
    <border>
      <left/>
      <right style="thick">
        <color theme="3" tint="-0.24994659260841701"/>
      </right>
      <top style="thick">
        <color theme="3" tint="-0.24994659260841701"/>
      </top>
      <bottom/>
      <diagonal/>
    </border>
    <border>
      <left style="thick">
        <color theme="3" tint="-0.24994659260841701"/>
      </left>
      <right/>
      <top/>
      <bottom/>
      <diagonal/>
    </border>
    <border>
      <left/>
      <right style="thick">
        <color theme="3" tint="-0.24994659260841701"/>
      </right>
      <top/>
      <bottom/>
      <diagonal/>
    </border>
    <border>
      <left style="thick">
        <color theme="3" tint="-0.24994659260841701"/>
      </left>
      <right/>
      <top/>
      <bottom style="thick">
        <color theme="3" tint="-0.24994659260841701"/>
      </bottom>
      <diagonal/>
    </border>
    <border>
      <left/>
      <right/>
      <top/>
      <bottom style="thick">
        <color theme="3" tint="-0.24994659260841701"/>
      </bottom>
      <diagonal/>
    </border>
    <border>
      <left/>
      <right style="thick">
        <color theme="3" tint="-0.24994659260841701"/>
      </right>
      <top/>
      <bottom style="thick">
        <color theme="3" tint="-0.24994659260841701"/>
      </bottom>
      <diagonal/>
    </border>
    <border>
      <left/>
      <right style="thin">
        <color indexed="64"/>
      </right>
      <top/>
      <bottom/>
      <diagonal/>
    </border>
    <border>
      <left style="thin">
        <color indexed="64"/>
      </left>
      <right/>
      <top style="thin">
        <color indexed="64"/>
      </top>
      <bottom/>
      <diagonal/>
    </border>
    <border>
      <left/>
      <right/>
      <top style="thin">
        <color indexed="64"/>
      </top>
      <bottom/>
      <diagonal/>
    </border>
    <border>
      <left style="thin">
        <color indexed="64"/>
      </left>
      <right/>
      <top/>
      <bottom style="thin">
        <color indexed="64"/>
      </bottom>
      <diagonal/>
    </border>
    <border>
      <left/>
      <right/>
      <top/>
      <bottom style="thin">
        <color indexed="64"/>
      </bottom>
      <diagonal/>
    </border>
    <border>
      <left style="thin">
        <color indexed="64"/>
      </left>
      <right/>
      <top/>
      <bottom/>
      <diagonal/>
    </border>
    <border>
      <left/>
      <right style="thin">
        <color indexed="64"/>
      </right>
      <top style="thin">
        <color indexed="64"/>
      </top>
      <bottom/>
      <diagonal/>
    </border>
    <border>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diagonal/>
    </border>
  </borders>
  <cellStyleXfs count="9">
    <xf numFmtId="0" fontId="0" fillId="0" borderId="0"/>
    <xf numFmtId="44" fontId="6" fillId="3" borderId="1">
      <alignment horizontal="center"/>
    </xf>
    <xf numFmtId="0" fontId="6" fillId="2" borderId="0"/>
    <xf numFmtId="0" fontId="4" fillId="0" borderId="0"/>
    <xf numFmtId="44" fontId="6" fillId="2" borderId="1"/>
    <xf numFmtId="44" fontId="3" fillId="0" borderId="0" applyFont="0" applyFill="0" applyBorder="0" applyAlignment="0" applyProtection="0"/>
    <xf numFmtId="43" fontId="3" fillId="0" borderId="0" applyFont="0" applyFill="0" applyBorder="0" applyAlignment="0" applyProtection="0"/>
    <xf numFmtId="9" fontId="3" fillId="0" borderId="0" applyFont="0" applyFill="0" applyBorder="0" applyAlignment="0" applyProtection="0"/>
    <xf numFmtId="0" fontId="16" fillId="0" borderId="0" applyNumberFormat="0" applyFill="0" applyBorder="0" applyAlignment="0" applyProtection="0"/>
  </cellStyleXfs>
  <cellXfs count="103">
    <xf numFmtId="0" fontId="0" fillId="0" borderId="0" xfId="0"/>
    <xf numFmtId="0" fontId="5" fillId="2" borderId="0" xfId="0" applyFont="1" applyFill="1" applyAlignment="1">
      <alignment horizontal="center"/>
    </xf>
    <xf numFmtId="0" fontId="5" fillId="2" borderId="6" xfId="0" applyFont="1" applyFill="1" applyBorder="1" applyAlignment="1">
      <alignment horizontal="left"/>
    </xf>
    <xf numFmtId="0" fontId="5" fillId="2" borderId="0" xfId="0" applyFont="1" applyFill="1" applyAlignment="1">
      <alignment horizontal="left"/>
    </xf>
    <xf numFmtId="0" fontId="6" fillId="2" borderId="0" xfId="2"/>
    <xf numFmtId="0" fontId="7" fillId="2" borderId="0" xfId="0" applyFont="1" applyFill="1"/>
    <xf numFmtId="0" fontId="7" fillId="2" borderId="5" xfId="0" applyFont="1" applyFill="1" applyBorder="1"/>
    <xf numFmtId="0" fontId="7" fillId="2" borderId="7" xfId="0" applyFont="1" applyFill="1" applyBorder="1"/>
    <xf numFmtId="0" fontId="7" fillId="2" borderId="8" xfId="0" applyFont="1" applyFill="1" applyBorder="1"/>
    <xf numFmtId="0" fontId="7" fillId="2" borderId="9" xfId="0" applyFont="1" applyFill="1" applyBorder="1"/>
    <xf numFmtId="0" fontId="7" fillId="2" borderId="10" xfId="0" applyFont="1" applyFill="1" applyBorder="1"/>
    <xf numFmtId="0" fontId="7" fillId="2" borderId="11" xfId="0" applyFont="1" applyFill="1" applyBorder="1"/>
    <xf numFmtId="0" fontId="7" fillId="2" borderId="12" xfId="0" applyFont="1" applyFill="1" applyBorder="1"/>
    <xf numFmtId="0" fontId="6" fillId="2" borderId="0" xfId="0" applyFont="1" applyFill="1"/>
    <xf numFmtId="44" fontId="8" fillId="4" borderId="1" xfId="0" applyNumberFormat="1" applyFont="1" applyFill="1" applyBorder="1"/>
    <xf numFmtId="0" fontId="2" fillId="2" borderId="0" xfId="0" quotePrefix="1" applyFont="1" applyFill="1" applyAlignment="1">
      <alignment horizontal="left" vertical="top" wrapText="1"/>
    </xf>
    <xf numFmtId="0" fontId="2" fillId="2" borderId="0" xfId="0" applyFont="1" applyFill="1"/>
    <xf numFmtId="0" fontId="2" fillId="2" borderId="0" xfId="0" quotePrefix="1" applyFont="1" applyFill="1" applyAlignment="1">
      <alignment horizontal="left"/>
    </xf>
    <xf numFmtId="0" fontId="2" fillId="2" borderId="0" xfId="0" applyFont="1" applyFill="1" applyAlignment="1">
      <alignment horizontal="left" wrapText="1"/>
    </xf>
    <xf numFmtId="0" fontId="2" fillId="2" borderId="0" xfId="0" quotePrefix="1" applyFont="1" applyFill="1" applyAlignment="1">
      <alignment horizontal="left" wrapText="1"/>
    </xf>
    <xf numFmtId="165" fontId="2" fillId="2" borderId="0" xfId="6" applyNumberFormat="1" applyFont="1" applyFill="1" applyBorder="1" applyAlignment="1">
      <alignment wrapText="1"/>
    </xf>
    <xf numFmtId="0" fontId="2" fillId="2" borderId="8" xfId="0" applyFont="1" applyFill="1" applyBorder="1"/>
    <xf numFmtId="0" fontId="2" fillId="2" borderId="9" xfId="0" applyFont="1" applyFill="1" applyBorder="1"/>
    <xf numFmtId="0" fontId="11" fillId="2" borderId="0" xfId="0" applyFont="1" applyFill="1"/>
    <xf numFmtId="0" fontId="9" fillId="2" borderId="0" xfId="0" quotePrefix="1" applyFont="1" applyFill="1" applyAlignment="1">
      <alignment horizontal="left"/>
    </xf>
    <xf numFmtId="44" fontId="10" fillId="5" borderId="1" xfId="5" applyFont="1" applyFill="1" applyBorder="1" applyAlignment="1">
      <alignment horizontal="center" vertical="center"/>
    </xf>
    <xf numFmtId="0" fontId="1" fillId="2" borderId="0" xfId="0" quotePrefix="1" applyFont="1" applyFill="1" applyAlignment="1">
      <alignment horizontal="left" vertical="top" wrapText="1"/>
    </xf>
    <xf numFmtId="44" fontId="10" fillId="5" borderId="0" xfId="5" applyFont="1" applyFill="1" applyBorder="1" applyAlignment="1">
      <alignment horizontal="center" vertical="center"/>
    </xf>
    <xf numFmtId="0" fontId="13" fillId="7" borderId="0" xfId="0" applyFont="1" applyFill="1" applyAlignment="1">
      <alignment vertical="top"/>
    </xf>
    <xf numFmtId="44" fontId="14" fillId="7" borderId="0" xfId="5" applyFont="1" applyFill="1" applyBorder="1" applyAlignment="1">
      <alignment horizontal="center" vertical="center" wrapText="1"/>
    </xf>
    <xf numFmtId="44" fontId="12" fillId="7" borderId="1" xfId="5" applyFont="1" applyFill="1" applyBorder="1" applyAlignment="1" applyProtection="1">
      <alignment horizontal="center" vertical="center" wrapText="1"/>
      <protection locked="0"/>
    </xf>
    <xf numFmtId="44" fontId="12" fillId="7" borderId="0" xfId="5" applyFont="1" applyFill="1" applyBorder="1" applyAlignment="1" applyProtection="1">
      <alignment horizontal="center" vertical="center" wrapText="1"/>
      <protection locked="0"/>
    </xf>
    <xf numFmtId="0" fontId="10" fillId="5" borderId="1" xfId="0" quotePrefix="1" applyFont="1" applyFill="1" applyBorder="1" applyAlignment="1">
      <alignment horizontal="left" vertical="top"/>
    </xf>
    <xf numFmtId="0" fontId="13" fillId="7" borderId="1" xfId="0" applyFont="1" applyFill="1" applyBorder="1" applyAlignment="1">
      <alignment vertical="top"/>
    </xf>
    <xf numFmtId="0" fontId="16" fillId="2" borderId="1" xfId="8" quotePrefix="1" applyFill="1" applyBorder="1" applyAlignment="1">
      <alignment vertical="top" wrapText="1"/>
    </xf>
    <xf numFmtId="165" fontId="12" fillId="7" borderId="1" xfId="6" applyNumberFormat="1" applyFont="1" applyFill="1" applyBorder="1" applyAlignment="1" applyProtection="1">
      <alignment horizontal="center" vertical="center" wrapText="1"/>
      <protection locked="0"/>
    </xf>
    <xf numFmtId="44" fontId="14" fillId="9" borderId="1" xfId="5" applyFont="1" applyFill="1" applyBorder="1" applyAlignment="1">
      <alignment horizontal="center" vertical="center" wrapText="1"/>
    </xf>
    <xf numFmtId="10" fontId="12" fillId="6" borderId="1" xfId="7" applyNumberFormat="1" applyFont="1" applyFill="1" applyBorder="1" applyAlignment="1" applyProtection="1">
      <alignment horizontal="center" vertical="center" wrapText="1"/>
      <protection locked="0"/>
    </xf>
    <xf numFmtId="10" fontId="10" fillId="5" borderId="0" xfId="7" applyNumberFormat="1" applyFont="1" applyFill="1" applyBorder="1" applyAlignment="1">
      <alignment horizontal="center" vertical="center"/>
    </xf>
    <xf numFmtId="10" fontId="12" fillId="7" borderId="0" xfId="5" applyNumberFormat="1" applyFont="1" applyFill="1" applyBorder="1" applyAlignment="1" applyProtection="1">
      <alignment horizontal="center" vertical="center" wrapText="1"/>
      <protection locked="0"/>
    </xf>
    <xf numFmtId="0" fontId="1" fillId="2" borderId="0" xfId="2" applyFont="1"/>
    <xf numFmtId="9" fontId="17" fillId="2" borderId="0" xfId="2" applyNumberFormat="1" applyFont="1"/>
    <xf numFmtId="0" fontId="18" fillId="10" borderId="0" xfId="0" applyFont="1" applyFill="1"/>
    <xf numFmtId="0" fontId="10" fillId="5" borderId="3" xfId="0" quotePrefix="1" applyFont="1" applyFill="1" applyBorder="1" applyAlignment="1">
      <alignment vertical="top"/>
    </xf>
    <xf numFmtId="0" fontId="10" fillId="5" borderId="4" xfId="0" quotePrefix="1" applyFont="1" applyFill="1" applyBorder="1" applyAlignment="1">
      <alignment vertical="top"/>
    </xf>
    <xf numFmtId="0" fontId="10" fillId="5" borderId="2" xfId="0" quotePrefix="1" applyFont="1" applyFill="1" applyBorder="1" applyAlignment="1">
      <alignment vertical="top"/>
    </xf>
    <xf numFmtId="0" fontId="13" fillId="7" borderId="0" xfId="0" applyFont="1" applyFill="1" applyAlignment="1">
      <alignment horizontal="left" vertical="top" wrapText="1"/>
    </xf>
    <xf numFmtId="0" fontId="13" fillId="7" borderId="0" xfId="0" applyFont="1" applyFill="1" applyAlignment="1">
      <alignment vertical="top" wrapText="1"/>
    </xf>
    <xf numFmtId="44" fontId="12" fillId="6" borderId="1" xfId="5" applyFont="1" applyFill="1" applyBorder="1" applyAlignment="1" applyProtection="1">
      <alignment horizontal="center" vertical="center" wrapText="1"/>
      <protection locked="0"/>
    </xf>
    <xf numFmtId="165" fontId="12" fillId="7" borderId="0" xfId="6" applyNumberFormat="1" applyFont="1" applyFill="1" applyBorder="1" applyAlignment="1" applyProtection="1">
      <alignment horizontal="center" vertical="center" wrapText="1"/>
      <protection locked="0"/>
    </xf>
    <xf numFmtId="0" fontId="1" fillId="2" borderId="0" xfId="0" applyFont="1" applyFill="1" applyAlignment="1">
      <alignment horizontal="left" vertical="top" wrapText="1"/>
    </xf>
    <xf numFmtId="0" fontId="8" fillId="2" borderId="0" xfId="0" quotePrefix="1" applyFont="1" applyFill="1" applyAlignment="1">
      <alignment horizontal="left"/>
    </xf>
    <xf numFmtId="0" fontId="8" fillId="2" borderId="0" xfId="0" applyFont="1" applyFill="1" applyAlignment="1">
      <alignment horizontal="left"/>
    </xf>
    <xf numFmtId="44" fontId="8" fillId="2" borderId="0" xfId="0" applyNumberFormat="1" applyFont="1" applyFill="1"/>
    <xf numFmtId="0" fontId="1" fillId="2" borderId="0" xfId="0" quotePrefix="1" applyFont="1" applyFill="1" applyAlignment="1">
      <alignment horizontal="left" vertical="top" wrapText="1"/>
    </xf>
    <xf numFmtId="0" fontId="8" fillId="5" borderId="22" xfId="0" quotePrefix="1" applyFont="1" applyFill="1" applyBorder="1" applyAlignment="1">
      <alignment horizontal="center" vertical="top" wrapText="1"/>
    </xf>
    <xf numFmtId="0" fontId="8" fillId="5" borderId="21" xfId="0" quotePrefix="1" applyFont="1" applyFill="1" applyBorder="1" applyAlignment="1">
      <alignment horizontal="center" vertical="top" wrapText="1"/>
    </xf>
    <xf numFmtId="44" fontId="8" fillId="5" borderId="22" xfId="5" applyFont="1" applyFill="1" applyBorder="1" applyAlignment="1">
      <alignment horizontal="center" vertical="top"/>
    </xf>
    <xf numFmtId="44" fontId="8" fillId="5" borderId="21" xfId="5" applyFont="1" applyFill="1" applyBorder="1" applyAlignment="1">
      <alignment horizontal="center" vertical="top"/>
    </xf>
    <xf numFmtId="0" fontId="13" fillId="7" borderId="1" xfId="0" applyFont="1" applyFill="1" applyBorder="1" applyAlignment="1">
      <alignment horizontal="left" vertical="top" wrapText="1"/>
    </xf>
    <xf numFmtId="0" fontId="13" fillId="8" borderId="2" xfId="0" applyFont="1" applyFill="1" applyBorder="1" applyAlignment="1">
      <alignment horizontal="left" vertical="top" wrapText="1"/>
    </xf>
    <xf numFmtId="0" fontId="13" fillId="8" borderId="3" xfId="0" applyFont="1" applyFill="1" applyBorder="1" applyAlignment="1">
      <alignment horizontal="left" vertical="top" wrapText="1"/>
    </xf>
    <xf numFmtId="0" fontId="13" fillId="8" borderId="4" xfId="0" applyFont="1" applyFill="1" applyBorder="1" applyAlignment="1">
      <alignment horizontal="left" vertical="top" wrapText="1"/>
    </xf>
    <xf numFmtId="0" fontId="10" fillId="5" borderId="22" xfId="0" applyFont="1" applyFill="1" applyBorder="1" applyAlignment="1">
      <alignment horizontal="center" vertical="center" wrapText="1"/>
    </xf>
    <xf numFmtId="0" fontId="10" fillId="5" borderId="21" xfId="0" applyFont="1" applyFill="1" applyBorder="1" applyAlignment="1">
      <alignment horizontal="center" vertical="center" wrapText="1"/>
    </xf>
    <xf numFmtId="0" fontId="1" fillId="2" borderId="15" xfId="0" quotePrefix="1" applyFont="1" applyFill="1" applyBorder="1" applyAlignment="1">
      <alignment horizontal="left" vertical="top" wrapText="1"/>
    </xf>
    <xf numFmtId="0" fontId="13" fillId="7" borderId="14" xfId="0" applyFont="1" applyFill="1" applyBorder="1" applyAlignment="1">
      <alignment horizontal="left" vertical="top"/>
    </xf>
    <xf numFmtId="0" fontId="13" fillId="7" borderId="15" xfId="0" applyFont="1" applyFill="1" applyBorder="1" applyAlignment="1">
      <alignment horizontal="left" vertical="top"/>
    </xf>
    <xf numFmtId="0" fontId="13" fillId="7" borderId="19" xfId="0" applyFont="1" applyFill="1" applyBorder="1" applyAlignment="1">
      <alignment horizontal="left" vertical="top"/>
    </xf>
    <xf numFmtId="44" fontId="13" fillId="7" borderId="2" xfId="5" applyFont="1" applyFill="1" applyBorder="1" applyAlignment="1" applyProtection="1">
      <alignment horizontal="left" vertical="center" wrapText="1"/>
      <protection locked="0"/>
    </xf>
    <xf numFmtId="44" fontId="13" fillId="7" borderId="3" xfId="5" applyFont="1" applyFill="1" applyBorder="1" applyAlignment="1" applyProtection="1">
      <alignment horizontal="left" vertical="center" wrapText="1"/>
      <protection locked="0"/>
    </xf>
    <xf numFmtId="44" fontId="13" fillId="7" borderId="4" xfId="5" applyFont="1" applyFill="1" applyBorder="1" applyAlignment="1" applyProtection="1">
      <alignment horizontal="left" vertical="center" wrapText="1"/>
      <protection locked="0"/>
    </xf>
    <xf numFmtId="0" fontId="5" fillId="2" borderId="0" xfId="0" quotePrefix="1" applyFont="1" applyFill="1" applyAlignment="1">
      <alignment horizontal="center" wrapText="1"/>
    </xf>
    <xf numFmtId="0" fontId="2" fillId="2" borderId="0" xfId="0" quotePrefix="1" applyFont="1" applyFill="1" applyAlignment="1">
      <alignment horizontal="left" vertical="top" wrapText="1"/>
    </xf>
    <xf numFmtId="0" fontId="2" fillId="3" borderId="14" xfId="0" quotePrefix="1" applyFont="1" applyFill="1" applyBorder="1" applyAlignment="1" applyProtection="1">
      <alignment horizontal="center" vertical="center"/>
      <protection locked="0"/>
    </xf>
    <xf numFmtId="0" fontId="2" fillId="3" borderId="15" xfId="0" applyFont="1" applyFill="1" applyBorder="1" applyAlignment="1" applyProtection="1">
      <alignment horizontal="center" vertical="center"/>
      <protection locked="0"/>
    </xf>
    <xf numFmtId="0" fontId="2" fillId="3" borderId="19" xfId="0" applyFont="1" applyFill="1" applyBorder="1" applyAlignment="1" applyProtection="1">
      <alignment horizontal="center" vertical="center"/>
      <protection locked="0"/>
    </xf>
    <xf numFmtId="0" fontId="2" fillId="3" borderId="18" xfId="0" quotePrefix="1" applyFont="1" applyFill="1" applyBorder="1" applyAlignment="1" applyProtection="1">
      <alignment horizontal="center" vertical="center"/>
      <protection locked="0"/>
    </xf>
    <xf numFmtId="0" fontId="2" fillId="3" borderId="0" xfId="0" applyFont="1" applyFill="1" applyAlignment="1" applyProtection="1">
      <alignment horizontal="center" vertical="center"/>
      <protection locked="0"/>
    </xf>
    <xf numFmtId="0" fontId="2" fillId="3" borderId="13" xfId="0" applyFont="1" applyFill="1" applyBorder="1" applyAlignment="1" applyProtection="1">
      <alignment horizontal="center" vertical="center"/>
      <protection locked="0"/>
    </xf>
    <xf numFmtId="0" fontId="2" fillId="3" borderId="18" xfId="0" applyFont="1" applyFill="1" applyBorder="1" applyAlignment="1" applyProtection="1">
      <alignment horizontal="center" vertical="center"/>
      <protection locked="0"/>
    </xf>
    <xf numFmtId="0" fontId="2" fillId="3" borderId="16" xfId="0" applyFont="1" applyFill="1" applyBorder="1" applyAlignment="1" applyProtection="1">
      <alignment horizontal="center" vertical="center"/>
      <protection locked="0"/>
    </xf>
    <xf numFmtId="0" fontId="2" fillId="3" borderId="17" xfId="0" applyFont="1" applyFill="1" applyBorder="1" applyAlignment="1" applyProtection="1">
      <alignment horizontal="center" vertical="center"/>
      <protection locked="0"/>
    </xf>
    <xf numFmtId="0" fontId="2" fillId="3" borderId="20" xfId="0" applyFont="1" applyFill="1" applyBorder="1" applyAlignment="1" applyProtection="1">
      <alignment horizontal="center" vertical="center"/>
      <protection locked="0"/>
    </xf>
    <xf numFmtId="0" fontId="1" fillId="2" borderId="13" xfId="0" quotePrefix="1" applyFont="1" applyFill="1" applyBorder="1" applyAlignment="1">
      <alignment horizontal="left" vertical="top" wrapText="1"/>
    </xf>
    <xf numFmtId="0" fontId="2" fillId="2" borderId="0" xfId="0" quotePrefix="1" applyFont="1" applyFill="1" applyAlignment="1">
      <alignment horizontal="left" vertical="top"/>
    </xf>
    <xf numFmtId="164" fontId="9" fillId="2" borderId="0" xfId="0" applyNumberFormat="1" applyFont="1" applyFill="1" applyAlignment="1">
      <alignment horizontal="left"/>
    </xf>
    <xf numFmtId="164" fontId="9" fillId="2" borderId="0" xfId="0" quotePrefix="1" applyNumberFormat="1" applyFont="1" applyFill="1" applyAlignment="1">
      <alignment horizontal="left"/>
    </xf>
    <xf numFmtId="0" fontId="15" fillId="2" borderId="0" xfId="0" quotePrefix="1" applyFont="1" applyFill="1" applyAlignment="1">
      <alignment horizontal="center"/>
    </xf>
    <xf numFmtId="0" fontId="1" fillId="2" borderId="0" xfId="0" applyFont="1" applyFill="1" applyAlignment="1">
      <alignment horizontal="left" vertical="top" wrapText="1"/>
    </xf>
    <xf numFmtId="0" fontId="8" fillId="5" borderId="2" xfId="0" quotePrefix="1" applyFont="1" applyFill="1" applyBorder="1" applyAlignment="1">
      <alignment horizontal="left"/>
    </xf>
    <xf numFmtId="0" fontId="8" fillId="5" borderId="3" xfId="0" applyFont="1" applyFill="1" applyBorder="1" applyAlignment="1">
      <alignment horizontal="left"/>
    </xf>
    <xf numFmtId="0" fontId="8" fillId="5" borderId="4" xfId="0" applyFont="1" applyFill="1" applyBorder="1" applyAlignment="1">
      <alignment horizontal="left"/>
    </xf>
    <xf numFmtId="0" fontId="8" fillId="5" borderId="2" xfId="0" quotePrefix="1" applyFont="1" applyFill="1" applyBorder="1" applyAlignment="1">
      <alignment horizontal="left" wrapText="1"/>
    </xf>
    <xf numFmtId="0" fontId="8" fillId="5" borderId="3" xfId="0" quotePrefix="1" applyFont="1" applyFill="1" applyBorder="1" applyAlignment="1">
      <alignment horizontal="left" wrapText="1"/>
    </xf>
    <xf numFmtId="0" fontId="8" fillId="5" borderId="4" xfId="0" quotePrefix="1" applyFont="1" applyFill="1" applyBorder="1" applyAlignment="1">
      <alignment horizontal="left" wrapText="1"/>
    </xf>
    <xf numFmtId="0" fontId="2" fillId="3" borderId="1" xfId="0" applyFont="1" applyFill="1" applyBorder="1" applyAlignment="1" applyProtection="1">
      <alignment horizontal="center"/>
      <protection locked="0"/>
    </xf>
    <xf numFmtId="0" fontId="2" fillId="3" borderId="2" xfId="0" applyFont="1" applyFill="1" applyBorder="1" applyAlignment="1" applyProtection="1">
      <alignment horizontal="left"/>
      <protection locked="0"/>
    </xf>
    <xf numFmtId="0" fontId="2" fillId="3" borderId="3" xfId="0" applyFont="1" applyFill="1" applyBorder="1" applyAlignment="1" applyProtection="1">
      <alignment horizontal="left"/>
      <protection locked="0"/>
    </xf>
    <xf numFmtId="0" fontId="2" fillId="3" borderId="4" xfId="0" applyFont="1" applyFill="1" applyBorder="1" applyAlignment="1" applyProtection="1">
      <alignment horizontal="left"/>
      <protection locked="0"/>
    </xf>
    <xf numFmtId="0" fontId="1" fillId="5" borderId="2" xfId="0" quotePrefix="1" applyFont="1" applyFill="1" applyBorder="1" applyAlignment="1">
      <alignment horizontal="left" vertical="top" wrapText="1"/>
    </xf>
    <xf numFmtId="0" fontId="1" fillId="5" borderId="3" xfId="0" quotePrefix="1" applyFont="1" applyFill="1" applyBorder="1" applyAlignment="1">
      <alignment horizontal="left" vertical="top" wrapText="1"/>
    </xf>
    <xf numFmtId="0" fontId="1" fillId="5" borderId="4" xfId="0" quotePrefix="1" applyFont="1" applyFill="1" applyBorder="1" applyAlignment="1">
      <alignment horizontal="left" vertical="top" wrapText="1"/>
    </xf>
  </cellXfs>
  <cellStyles count="9">
    <cellStyle name="Hyperlink" xfId="8" builtinId="8"/>
    <cellStyle name="Invulcel" xfId="1" xr:uid="{00000000-0005-0000-0000-000000000000}"/>
    <cellStyle name="Komma" xfId="6" builtinId="3"/>
    <cellStyle name="Lege cel" xfId="2" xr:uid="{00000000-0005-0000-0000-000002000000}"/>
    <cellStyle name="Procent" xfId="7" builtinId="5"/>
    <cellStyle name="Standaard" xfId="0" builtinId="0"/>
    <cellStyle name="Standaard 2" xfId="3" xr:uid="{00000000-0005-0000-0000-000005000000}"/>
    <cellStyle name="Uitgerekende cel" xfId="4" xr:uid="{00000000-0005-0000-0000-000006000000}"/>
    <cellStyle name="Valuta" xfId="5" builtinId="4"/>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2.xml"/><Relationship Id="rId3" Type="http://schemas.openxmlformats.org/officeDocument/2006/relationships/theme" Target="theme/theme1.xml"/><Relationship Id="rId7" Type="http://schemas.openxmlformats.org/officeDocument/2006/relationships/customXml" Target="../customXml/item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10" Type="http://schemas.openxmlformats.org/officeDocument/2006/relationships/customXml" Target="../customXml/item4.xml"/><Relationship Id="rId4" Type="http://schemas.openxmlformats.org/officeDocument/2006/relationships/styles" Target="styles.xml"/><Relationship Id="rId9" Type="http://schemas.openxmlformats.org/officeDocument/2006/relationships/customXml" Target="../customXml/item3.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2</xdr:col>
      <xdr:colOff>76200</xdr:colOff>
      <xdr:row>2</xdr:row>
      <xdr:rowOff>118010</xdr:rowOff>
    </xdr:from>
    <xdr:to>
      <xdr:col>4</xdr:col>
      <xdr:colOff>196850</xdr:colOff>
      <xdr:row>3</xdr:row>
      <xdr:rowOff>12159</xdr:rowOff>
    </xdr:to>
    <xdr:pic>
      <xdr:nvPicPr>
        <xdr:cNvPr id="10" name="Afbeelding 1">
          <a:extLst>
            <a:ext uri="{FF2B5EF4-FFF2-40B4-BE49-F238E27FC236}">
              <a16:creationId xmlns:a16="http://schemas.microsoft.com/office/drawing/2014/main" id="{00000000-0008-0000-0000-00000204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28600" y="346610"/>
          <a:ext cx="2057400" cy="44659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customProperty" Target="../customProperty1.bin"/><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8" Type="http://schemas.openxmlformats.org/officeDocument/2006/relationships/drawing" Target="../drawings/drawing1.xml"/><Relationship Id="rId3" Type="http://schemas.openxmlformats.org/officeDocument/2006/relationships/hyperlink" Target="https://tweakers.net/pricewatch/2030164/samsung-s95d-55-inch-zwart.html" TargetMode="External"/><Relationship Id="rId7" Type="http://schemas.openxmlformats.org/officeDocument/2006/relationships/printerSettings" Target="../printerSettings/printerSettings2.bin"/><Relationship Id="rId2" Type="http://schemas.openxmlformats.org/officeDocument/2006/relationships/hyperlink" Target="https://tweakers.net/pricewatch/1800070/logitech-rally-bar-grafiet.html" TargetMode="External"/><Relationship Id="rId1" Type="http://schemas.openxmlformats.org/officeDocument/2006/relationships/hyperlink" Target="https://tweakers.net/pricewatch/unsorted/41477182/ctouch-neo-interactief-touchdisplay-75-inch.html" TargetMode="External"/><Relationship Id="rId6" Type="http://schemas.openxmlformats.org/officeDocument/2006/relationships/hyperlink" Target="https://tweakers.net/pricewatch/2056986/poly-g7500-video-conferencing-system-met-studio-e70-en-tc10-controller-kit.html" TargetMode="External"/><Relationship Id="rId5" Type="http://schemas.openxmlformats.org/officeDocument/2006/relationships/hyperlink" Target="https://tweakers.net/pricewatch/unsorted/43363240/nec-sharp-pn-la862-productontwerp-interactief-flatscreen-beeldschermdiagonaal-2-komma-18-m-86-inch-display-technologie-lcd-resolutie-3840-x-2160-pixels-helderheid-500-cd-m2-hd-type-4k-ultra-hd-touchscreen-bedrijfsuren-uren-dagen-24-7-kleur-van-h.html" TargetMode="External"/><Relationship Id="rId4" Type="http://schemas.openxmlformats.org/officeDocument/2006/relationships/hyperlink" Target="https://tweakers.net/pricewatch/1997470/sony-fw-85bz30l-zwart.html"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C11E61C-BFC8-4F3E-8F0D-7D3C67AFD18E}">
  <sheetPr codeName="Blad1"/>
  <dimension ref="A1"/>
  <sheetViews>
    <sheetView workbookViewId="0"/>
  </sheetViews>
  <sheetFormatPr defaultRowHeight="12.5" x14ac:dyDescent="0.25"/>
  <sheetData/>
  <pageMargins left="0.7" right="0.7" top="0.75" bottom="0.75" header="0.3" footer="0.3"/>
  <pageSetup paperSize="9" orientation="portrait" verticalDpi="0" r:id="rId1"/>
  <customProperties>
    <customPr name="SLWorkbookGuid" r:id="rId2"/>
  </customPropertie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Blad2">
    <pageSetUpPr fitToPage="1"/>
  </sheetPr>
  <dimension ref="A1:S293"/>
  <sheetViews>
    <sheetView tabSelected="1" zoomScaleNormal="100" zoomScaleSheetLayoutView="110" workbookViewId="0">
      <selection activeCell="E4" sqref="E4:M4"/>
    </sheetView>
  </sheetViews>
  <sheetFormatPr defaultColWidth="0" defaultRowHeight="13" zeroHeight="1" x14ac:dyDescent="0.3"/>
  <cols>
    <col min="1" max="2" width="1.1796875" style="5" customWidth="1"/>
    <col min="3" max="3" width="13.453125" style="5" customWidth="1"/>
    <col min="4" max="4" width="14.453125" style="5" customWidth="1"/>
    <col min="5" max="5" width="31.453125" style="5" customWidth="1"/>
    <col min="6" max="6" width="20.453125" style="5" customWidth="1"/>
    <col min="7" max="7" width="2.1796875" style="5" customWidth="1"/>
    <col min="8" max="8" width="15.1796875" style="5" customWidth="1"/>
    <col min="9" max="9" width="14.453125" style="5" customWidth="1"/>
    <col min="10" max="12" width="10.54296875" style="5" customWidth="1"/>
    <col min="13" max="13" width="15.81640625" style="5" customWidth="1"/>
    <col min="14" max="15" width="1" style="5" customWidth="1"/>
    <col min="16" max="19" width="2.453125" style="5" hidden="1" customWidth="1"/>
    <col min="20" max="22" width="9.453125" style="5" hidden="1" customWidth="1"/>
    <col min="23" max="16384" width="9.453125" style="5" hidden="1"/>
  </cols>
  <sheetData>
    <row r="1" spans="2:14" ht="6.75" customHeight="1" thickBot="1" x14ac:dyDescent="0.35"/>
    <row r="2" spans="2:14" ht="11.25" customHeight="1" thickTop="1" x14ac:dyDescent="0.55000000000000004">
      <c r="B2" s="6"/>
      <c r="C2" s="2"/>
      <c r="D2" s="2"/>
      <c r="E2" s="2"/>
      <c r="F2" s="2"/>
      <c r="G2" s="2"/>
      <c r="H2" s="2"/>
      <c r="I2" s="2"/>
      <c r="J2" s="2"/>
      <c r="K2" s="2"/>
      <c r="L2" s="2"/>
      <c r="M2" s="2"/>
      <c r="N2" s="7"/>
    </row>
    <row r="3" spans="2:14" ht="44.25" customHeight="1" x14ac:dyDescent="0.55000000000000004">
      <c r="B3" s="8"/>
      <c r="C3" s="3"/>
      <c r="D3" s="3"/>
      <c r="E3" s="72" t="s">
        <v>30</v>
      </c>
      <c r="F3" s="72"/>
      <c r="G3" s="72"/>
      <c r="H3" s="72"/>
      <c r="I3" s="72"/>
      <c r="J3" s="72"/>
      <c r="K3" s="72"/>
      <c r="L3" s="72"/>
      <c r="M3" s="72"/>
      <c r="N3" s="9"/>
    </row>
    <row r="4" spans="2:14" ht="23.25" customHeight="1" x14ac:dyDescent="0.55000000000000004">
      <c r="B4" s="8"/>
      <c r="C4" s="1"/>
      <c r="D4" s="1"/>
      <c r="E4" s="88" t="s">
        <v>49</v>
      </c>
      <c r="F4" s="88"/>
      <c r="G4" s="88"/>
      <c r="H4" s="88"/>
      <c r="I4" s="88"/>
      <c r="J4" s="88"/>
      <c r="K4" s="88"/>
      <c r="L4" s="88"/>
      <c r="M4" s="88"/>
      <c r="N4" s="9"/>
    </row>
    <row r="5" spans="2:14" ht="16.5" customHeight="1" x14ac:dyDescent="0.55000000000000004">
      <c r="B5" s="8"/>
      <c r="C5" s="1"/>
      <c r="D5" s="1"/>
      <c r="E5" s="1"/>
      <c r="F5" s="1"/>
      <c r="G5" s="1"/>
      <c r="H5" s="1"/>
      <c r="I5" s="1"/>
      <c r="J5" s="1"/>
      <c r="K5" s="1"/>
      <c r="L5" s="1"/>
      <c r="M5" s="1"/>
      <c r="N5" s="9"/>
    </row>
    <row r="6" spans="2:14" ht="14.5" x14ac:dyDescent="0.3">
      <c r="B6" s="8"/>
      <c r="C6" s="85" t="s">
        <v>0</v>
      </c>
      <c r="D6" s="85"/>
      <c r="E6" s="85"/>
      <c r="F6" s="85"/>
      <c r="G6" s="85"/>
      <c r="H6" s="74" t="s">
        <v>1</v>
      </c>
      <c r="I6" s="75"/>
      <c r="J6" s="75"/>
      <c r="K6" s="75"/>
      <c r="L6" s="75"/>
      <c r="M6" s="76"/>
      <c r="N6" s="9"/>
    </row>
    <row r="7" spans="2:14" ht="14.5" x14ac:dyDescent="0.3">
      <c r="B7" s="8"/>
      <c r="C7" s="54" t="s">
        <v>4</v>
      </c>
      <c r="D7" s="54"/>
      <c r="E7" s="54"/>
      <c r="F7" s="54"/>
      <c r="G7" s="84"/>
      <c r="H7" s="77"/>
      <c r="I7" s="78"/>
      <c r="J7" s="78"/>
      <c r="K7" s="78"/>
      <c r="L7" s="78"/>
      <c r="M7" s="79"/>
      <c r="N7" s="9"/>
    </row>
    <row r="8" spans="2:14" ht="14.5" x14ac:dyDescent="0.3">
      <c r="B8" s="8"/>
      <c r="C8" s="85" t="s">
        <v>2</v>
      </c>
      <c r="D8" s="85"/>
      <c r="E8" s="85"/>
      <c r="F8" s="85"/>
      <c r="G8" s="85"/>
      <c r="H8" s="80"/>
      <c r="I8" s="78"/>
      <c r="J8" s="78"/>
      <c r="K8" s="78"/>
      <c r="L8" s="78"/>
      <c r="M8" s="79"/>
      <c r="N8" s="9"/>
    </row>
    <row r="9" spans="2:14" ht="14.5" x14ac:dyDescent="0.3">
      <c r="B9" s="8"/>
      <c r="C9" s="73" t="s">
        <v>3</v>
      </c>
      <c r="D9" s="73"/>
      <c r="E9" s="73"/>
      <c r="F9" s="73"/>
      <c r="G9" s="73"/>
      <c r="H9" s="80"/>
      <c r="I9" s="78"/>
      <c r="J9" s="78"/>
      <c r="K9" s="78"/>
      <c r="L9" s="78"/>
      <c r="M9" s="79"/>
      <c r="N9" s="9"/>
    </row>
    <row r="10" spans="2:14" ht="14.5" x14ac:dyDescent="0.3">
      <c r="B10" s="8"/>
      <c r="C10" s="54" t="s">
        <v>25</v>
      </c>
      <c r="D10" s="54"/>
      <c r="E10" s="54"/>
      <c r="F10" s="54"/>
      <c r="G10" s="84"/>
      <c r="H10" s="80"/>
      <c r="I10" s="78"/>
      <c r="J10" s="78"/>
      <c r="K10" s="78"/>
      <c r="L10" s="78"/>
      <c r="M10" s="79"/>
      <c r="N10" s="9"/>
    </row>
    <row r="11" spans="2:14" ht="14.5" x14ac:dyDescent="0.3">
      <c r="B11" s="8"/>
      <c r="C11" s="54" t="s">
        <v>26</v>
      </c>
      <c r="D11" s="54"/>
      <c r="E11" s="54"/>
      <c r="F11" s="54"/>
      <c r="G11" s="84"/>
      <c r="H11" s="80"/>
      <c r="I11" s="78"/>
      <c r="J11" s="78"/>
      <c r="K11" s="78"/>
      <c r="L11" s="78"/>
      <c r="M11" s="79"/>
      <c r="N11" s="9"/>
    </row>
    <row r="12" spans="2:14" ht="29.15" customHeight="1" x14ac:dyDescent="0.3">
      <c r="B12" s="8"/>
      <c r="C12" s="73" t="s">
        <v>5</v>
      </c>
      <c r="D12" s="73"/>
      <c r="E12" s="73"/>
      <c r="F12" s="73"/>
      <c r="G12" s="15"/>
      <c r="H12" s="80"/>
      <c r="I12" s="78"/>
      <c r="J12" s="78"/>
      <c r="K12" s="78"/>
      <c r="L12" s="78"/>
      <c r="M12" s="79"/>
      <c r="N12" s="9"/>
    </row>
    <row r="13" spans="2:14" ht="29.15" customHeight="1" x14ac:dyDescent="0.3">
      <c r="B13" s="8"/>
      <c r="C13" s="54" t="s">
        <v>53</v>
      </c>
      <c r="D13" s="73"/>
      <c r="E13" s="73"/>
      <c r="F13" s="73"/>
      <c r="G13" s="15"/>
      <c r="H13" s="80"/>
      <c r="I13" s="78"/>
      <c r="J13" s="78"/>
      <c r="K13" s="78"/>
      <c r="L13" s="78"/>
      <c r="M13" s="79"/>
      <c r="N13" s="9"/>
    </row>
    <row r="14" spans="2:14" ht="14.5" x14ac:dyDescent="0.3">
      <c r="B14" s="8"/>
      <c r="C14" s="54" t="s">
        <v>27</v>
      </c>
      <c r="D14" s="54"/>
      <c r="E14" s="54"/>
      <c r="F14" s="54"/>
      <c r="G14" s="15"/>
      <c r="H14" s="80"/>
      <c r="I14" s="78"/>
      <c r="J14" s="78"/>
      <c r="K14" s="78"/>
      <c r="L14" s="78"/>
      <c r="M14" s="79"/>
      <c r="N14" s="9"/>
    </row>
    <row r="15" spans="2:14" ht="14.5" x14ac:dyDescent="0.3">
      <c r="B15" s="8"/>
      <c r="C15" s="54" t="s">
        <v>14</v>
      </c>
      <c r="D15" s="54"/>
      <c r="E15" s="54"/>
      <c r="F15" s="54"/>
      <c r="G15" s="84"/>
      <c r="H15" s="80"/>
      <c r="I15" s="78"/>
      <c r="J15" s="78"/>
      <c r="K15" s="78"/>
      <c r="L15" s="78"/>
      <c r="M15" s="79"/>
      <c r="N15" s="9"/>
    </row>
    <row r="16" spans="2:14" ht="16" customHeight="1" x14ac:dyDescent="0.3">
      <c r="B16" s="8"/>
      <c r="C16" s="89" t="str">
        <f>"- Toegepast BTW tarief "&amp; (I21*100) &amp; "%"</f>
        <v>- Toegepast BTW tarief 21%</v>
      </c>
      <c r="D16" s="89"/>
      <c r="E16" s="89"/>
      <c r="F16" s="89"/>
      <c r="G16" s="26"/>
      <c r="H16" s="80"/>
      <c r="I16" s="78"/>
      <c r="J16" s="78"/>
      <c r="K16" s="78"/>
      <c r="L16" s="78"/>
      <c r="M16" s="79"/>
      <c r="N16" s="9"/>
    </row>
    <row r="17" spans="2:14" ht="16" customHeight="1" x14ac:dyDescent="0.3">
      <c r="B17" s="8"/>
      <c r="C17" s="50"/>
      <c r="D17" s="50"/>
      <c r="E17" s="50"/>
      <c r="F17" s="50"/>
      <c r="G17" s="26"/>
      <c r="H17" s="80"/>
      <c r="I17" s="78"/>
      <c r="J17" s="78"/>
      <c r="K17" s="78"/>
      <c r="L17" s="78"/>
      <c r="M17" s="79"/>
      <c r="N17" s="9"/>
    </row>
    <row r="18" spans="2:14" ht="14.5" customHeight="1" x14ac:dyDescent="0.35">
      <c r="B18" s="8"/>
      <c r="C18" s="23"/>
      <c r="D18" s="23"/>
      <c r="E18" s="23"/>
      <c r="F18" s="16"/>
      <c r="G18" s="16"/>
      <c r="H18" s="80"/>
      <c r="I18" s="78"/>
      <c r="J18" s="78"/>
      <c r="K18" s="78"/>
      <c r="L18" s="78"/>
      <c r="M18" s="79"/>
      <c r="N18" s="9"/>
    </row>
    <row r="19" spans="2:14" ht="15" customHeight="1" x14ac:dyDescent="0.35">
      <c r="B19" s="8"/>
      <c r="C19" s="24" t="s">
        <v>52</v>
      </c>
      <c r="D19" s="86">
        <v>45702</v>
      </c>
      <c r="E19" s="87"/>
      <c r="F19" s="18"/>
      <c r="G19" s="16"/>
      <c r="H19" s="81"/>
      <c r="I19" s="82"/>
      <c r="J19" s="82"/>
      <c r="K19" s="82"/>
      <c r="L19" s="82"/>
      <c r="M19" s="83"/>
      <c r="N19" s="9"/>
    </row>
    <row r="20" spans="2:14" ht="14.5" x14ac:dyDescent="0.35">
      <c r="B20" s="8"/>
      <c r="C20" s="17"/>
      <c r="D20" s="18"/>
      <c r="E20" s="18"/>
      <c r="F20" s="18"/>
      <c r="G20" s="16"/>
      <c r="H20" s="16"/>
      <c r="I20" s="4"/>
      <c r="J20" s="4"/>
      <c r="K20" s="4"/>
      <c r="L20" s="4"/>
      <c r="M20" s="4"/>
      <c r="N20" s="9"/>
    </row>
    <row r="21" spans="2:14" ht="14.5" x14ac:dyDescent="0.35">
      <c r="B21" s="8"/>
      <c r="C21" s="93" t="s">
        <v>28</v>
      </c>
      <c r="D21" s="94"/>
      <c r="E21" s="94"/>
      <c r="F21" s="95"/>
      <c r="G21" s="16"/>
      <c r="H21" s="16"/>
      <c r="I21" s="41">
        <v>0.21</v>
      </c>
      <c r="J21" s="40"/>
      <c r="K21" s="40"/>
      <c r="L21" s="4"/>
      <c r="M21" s="4"/>
      <c r="N21" s="9"/>
    </row>
    <row r="22" spans="2:14" ht="14.5" x14ac:dyDescent="0.35">
      <c r="B22" s="8"/>
      <c r="C22" s="19"/>
      <c r="D22" s="19"/>
      <c r="E22" s="19"/>
      <c r="F22" s="19"/>
      <c r="H22" s="20"/>
      <c r="I22" s="20"/>
      <c r="J22" s="20"/>
      <c r="K22" s="20"/>
      <c r="L22" s="20"/>
      <c r="M22" s="16"/>
      <c r="N22" s="9"/>
    </row>
    <row r="23" spans="2:14" ht="14.5" customHeight="1" x14ac:dyDescent="0.3">
      <c r="B23" s="8"/>
      <c r="C23" s="60" t="s">
        <v>41</v>
      </c>
      <c r="D23" s="61"/>
      <c r="E23" s="61"/>
      <c r="F23" s="61"/>
      <c r="G23" s="62"/>
      <c r="H23" s="63" t="s">
        <v>20</v>
      </c>
      <c r="I23" s="63" t="s">
        <v>19</v>
      </c>
      <c r="J23" s="55" t="s">
        <v>23</v>
      </c>
      <c r="K23" s="55" t="s">
        <v>45</v>
      </c>
      <c r="L23" s="55" t="s">
        <v>22</v>
      </c>
      <c r="M23" s="57" t="s">
        <v>17</v>
      </c>
      <c r="N23" s="9"/>
    </row>
    <row r="24" spans="2:14" ht="14.5" customHeight="1" x14ac:dyDescent="0.3">
      <c r="B24" s="8"/>
      <c r="C24" s="32" t="s">
        <v>15</v>
      </c>
      <c r="D24" s="100" t="s">
        <v>16</v>
      </c>
      <c r="E24" s="101"/>
      <c r="F24" s="101"/>
      <c r="G24" s="102"/>
      <c r="H24" s="64"/>
      <c r="I24" s="64"/>
      <c r="J24" s="56"/>
      <c r="K24" s="56"/>
      <c r="L24" s="56"/>
      <c r="M24" s="58"/>
      <c r="N24" s="9"/>
    </row>
    <row r="25" spans="2:14" ht="14.5" customHeight="1" x14ac:dyDescent="0.3">
      <c r="B25" s="8"/>
      <c r="C25" s="33" t="s">
        <v>29</v>
      </c>
      <c r="D25" s="66" t="s">
        <v>36</v>
      </c>
      <c r="E25" s="67"/>
      <c r="F25" s="68"/>
      <c r="G25" s="34" t="s">
        <v>21</v>
      </c>
      <c r="H25" s="36">
        <v>0</v>
      </c>
      <c r="I25" s="30">
        <f t="shared" ref="I25:I30" si="0">(H25/(1+$I$21))</f>
        <v>0</v>
      </c>
      <c r="J25" s="37">
        <v>0</v>
      </c>
      <c r="K25" s="30">
        <f>I25*(1-J25)</f>
        <v>0</v>
      </c>
      <c r="L25" s="35">
        <v>800</v>
      </c>
      <c r="M25" s="25">
        <f>K25*L25</f>
        <v>0</v>
      </c>
      <c r="N25" s="9"/>
    </row>
    <row r="26" spans="2:14" ht="14.5" customHeight="1" x14ac:dyDescent="0.3">
      <c r="B26" s="8"/>
      <c r="C26" s="33" t="s">
        <v>31</v>
      </c>
      <c r="D26" s="66" t="s">
        <v>37</v>
      </c>
      <c r="E26" s="67"/>
      <c r="F26" s="68"/>
      <c r="G26" s="34" t="s">
        <v>21</v>
      </c>
      <c r="H26" s="36">
        <v>0</v>
      </c>
      <c r="I26" s="30">
        <f t="shared" si="0"/>
        <v>0</v>
      </c>
      <c r="J26" s="37">
        <v>0</v>
      </c>
      <c r="K26" s="30">
        <f t="shared" ref="K26:K30" si="1">I26*(1-J26)</f>
        <v>0</v>
      </c>
      <c r="L26" s="35">
        <v>800</v>
      </c>
      <c r="M26" s="25">
        <f t="shared" ref="M26:M30" si="2">K26*L26</f>
        <v>0</v>
      </c>
      <c r="N26" s="9"/>
    </row>
    <row r="27" spans="2:14" ht="14.5" customHeight="1" x14ac:dyDescent="0.3">
      <c r="B27" s="8"/>
      <c r="C27" s="33" t="s">
        <v>32</v>
      </c>
      <c r="D27" s="66" t="s">
        <v>38</v>
      </c>
      <c r="E27" s="67"/>
      <c r="F27" s="68"/>
      <c r="G27" s="34" t="s">
        <v>21</v>
      </c>
      <c r="H27" s="36">
        <v>0</v>
      </c>
      <c r="I27" s="30">
        <f t="shared" si="0"/>
        <v>0</v>
      </c>
      <c r="J27" s="37">
        <v>0</v>
      </c>
      <c r="K27" s="30">
        <f t="shared" si="1"/>
        <v>0</v>
      </c>
      <c r="L27" s="35">
        <v>800</v>
      </c>
      <c r="M27" s="25">
        <f t="shared" si="2"/>
        <v>0</v>
      </c>
      <c r="N27" s="9"/>
    </row>
    <row r="28" spans="2:14" ht="14.5" customHeight="1" x14ac:dyDescent="0.3">
      <c r="B28" s="8"/>
      <c r="C28" s="33" t="s">
        <v>33</v>
      </c>
      <c r="D28" s="66" t="s">
        <v>39</v>
      </c>
      <c r="E28" s="67"/>
      <c r="F28" s="68"/>
      <c r="G28" s="34" t="s">
        <v>21</v>
      </c>
      <c r="H28" s="36">
        <v>0</v>
      </c>
      <c r="I28" s="30">
        <f t="shared" si="0"/>
        <v>0</v>
      </c>
      <c r="J28" s="37">
        <v>0</v>
      </c>
      <c r="K28" s="30">
        <f t="shared" si="1"/>
        <v>0</v>
      </c>
      <c r="L28" s="35">
        <v>800</v>
      </c>
      <c r="M28" s="25">
        <f t="shared" si="2"/>
        <v>0</v>
      </c>
      <c r="N28" s="9"/>
    </row>
    <row r="29" spans="2:14" ht="14.5" customHeight="1" x14ac:dyDescent="0.3">
      <c r="B29" s="8"/>
      <c r="C29" s="33" t="s">
        <v>34</v>
      </c>
      <c r="D29" s="66" t="s">
        <v>51</v>
      </c>
      <c r="E29" s="67"/>
      <c r="F29" s="68"/>
      <c r="G29" s="34" t="s">
        <v>21</v>
      </c>
      <c r="H29" s="36">
        <v>0</v>
      </c>
      <c r="I29" s="30">
        <f t="shared" si="0"/>
        <v>0</v>
      </c>
      <c r="J29" s="37">
        <v>0</v>
      </c>
      <c r="K29" s="30">
        <f t="shared" si="1"/>
        <v>0</v>
      </c>
      <c r="L29" s="35">
        <v>800</v>
      </c>
      <c r="M29" s="25">
        <f t="shared" si="2"/>
        <v>0</v>
      </c>
      <c r="N29" s="9"/>
    </row>
    <row r="30" spans="2:14" ht="14.5" customHeight="1" x14ac:dyDescent="0.3">
      <c r="B30" s="8"/>
      <c r="C30" s="33" t="s">
        <v>35</v>
      </c>
      <c r="D30" s="69" t="s">
        <v>40</v>
      </c>
      <c r="E30" s="70"/>
      <c r="F30" s="71"/>
      <c r="G30" s="34" t="s">
        <v>21</v>
      </c>
      <c r="H30" s="36">
        <v>0</v>
      </c>
      <c r="I30" s="30">
        <f t="shared" si="0"/>
        <v>0</v>
      </c>
      <c r="J30" s="37">
        <v>0</v>
      </c>
      <c r="K30" s="30">
        <f t="shared" si="1"/>
        <v>0</v>
      </c>
      <c r="L30" s="35">
        <v>800</v>
      </c>
      <c r="M30" s="25">
        <f t="shared" si="2"/>
        <v>0</v>
      </c>
      <c r="N30" s="9"/>
    </row>
    <row r="31" spans="2:14" ht="14.5" customHeight="1" x14ac:dyDescent="0.3">
      <c r="B31" s="8"/>
      <c r="C31" s="28"/>
      <c r="D31" s="26"/>
      <c r="E31" s="26"/>
      <c r="F31" s="65" t="s">
        <v>42</v>
      </c>
      <c r="G31" s="65"/>
      <c r="H31" s="65"/>
      <c r="I31" s="65"/>
      <c r="J31" s="38">
        <f>AVERAGE(J25:J30)</f>
        <v>0</v>
      </c>
      <c r="K31" s="31"/>
      <c r="L31" s="31"/>
      <c r="M31" s="31"/>
      <c r="N31" s="9"/>
    </row>
    <row r="32" spans="2:14" ht="14.5" customHeight="1" x14ac:dyDescent="0.3">
      <c r="B32" s="8"/>
      <c r="C32" s="28"/>
      <c r="E32" s="26"/>
      <c r="F32" s="54" t="s">
        <v>18</v>
      </c>
      <c r="G32" s="54"/>
      <c r="H32" s="54"/>
      <c r="I32" s="54"/>
      <c r="J32" s="39"/>
      <c r="K32" s="39"/>
      <c r="L32" s="31"/>
      <c r="M32" s="27">
        <f>SUM(M25:M29)</f>
        <v>0</v>
      </c>
      <c r="N32" s="9"/>
    </row>
    <row r="33" spans="1:15" ht="14.5" customHeight="1" x14ac:dyDescent="0.3">
      <c r="B33" s="8"/>
      <c r="C33" s="28"/>
      <c r="E33" s="26"/>
      <c r="F33" s="26"/>
      <c r="G33" s="26"/>
      <c r="H33" s="26"/>
      <c r="I33" s="26"/>
      <c r="J33" s="39"/>
      <c r="K33" s="39"/>
      <c r="L33" s="31"/>
      <c r="M33" s="31"/>
      <c r="N33" s="9"/>
    </row>
    <row r="34" spans="1:15" ht="14.5" customHeight="1" x14ac:dyDescent="0.3">
      <c r="B34" s="8"/>
      <c r="C34" s="60" t="s">
        <v>44</v>
      </c>
      <c r="D34" s="61"/>
      <c r="E34" s="61"/>
      <c r="F34" s="61"/>
      <c r="G34" s="62"/>
      <c r="H34" s="63" t="s">
        <v>46</v>
      </c>
      <c r="I34" s="26"/>
      <c r="J34" s="39"/>
      <c r="K34" s="39"/>
      <c r="L34" s="55" t="s">
        <v>22</v>
      </c>
      <c r="M34" s="57" t="s">
        <v>17</v>
      </c>
      <c r="N34" s="9"/>
    </row>
    <row r="35" spans="1:15" ht="14.5" customHeight="1" x14ac:dyDescent="0.3">
      <c r="B35" s="8"/>
      <c r="C35" s="45" t="s">
        <v>43</v>
      </c>
      <c r="D35" s="43"/>
      <c r="E35" s="43"/>
      <c r="F35" s="43"/>
      <c r="G35" s="44"/>
      <c r="H35" s="64"/>
      <c r="I35" s="26"/>
      <c r="J35" s="39"/>
      <c r="K35" s="39"/>
      <c r="L35" s="56"/>
      <c r="M35" s="58"/>
      <c r="N35" s="9"/>
    </row>
    <row r="36" spans="1:15" ht="29.5" customHeight="1" x14ac:dyDescent="0.3">
      <c r="B36" s="8"/>
      <c r="C36" s="59" t="s">
        <v>47</v>
      </c>
      <c r="D36" s="59"/>
      <c r="E36" s="59"/>
      <c r="F36" s="59"/>
      <c r="G36" s="59"/>
      <c r="H36" s="48">
        <v>0</v>
      </c>
      <c r="I36" s="26"/>
      <c r="J36" s="39"/>
      <c r="K36" s="39"/>
      <c r="L36" s="35">
        <v>5000</v>
      </c>
      <c r="M36" s="25">
        <f>H36*L36</f>
        <v>0</v>
      </c>
      <c r="N36" s="9"/>
    </row>
    <row r="37" spans="1:15" ht="14.5" x14ac:dyDescent="0.3">
      <c r="B37" s="8"/>
      <c r="C37" s="46"/>
      <c r="D37" s="46"/>
      <c r="E37" s="46"/>
      <c r="F37" s="46"/>
      <c r="G37" s="46"/>
      <c r="H37" s="46"/>
      <c r="I37" s="26"/>
      <c r="J37" s="39"/>
      <c r="K37" s="39"/>
      <c r="L37" s="49"/>
      <c r="M37" s="49"/>
      <c r="N37" s="9"/>
    </row>
    <row r="38" spans="1:15" s="42" customFormat="1" ht="14.5" customHeight="1" x14ac:dyDescent="0.3">
      <c r="A38" s="5"/>
      <c r="B38" s="8"/>
      <c r="C38" s="47"/>
      <c r="D38" s="47"/>
      <c r="E38" s="47"/>
      <c r="F38" s="54" t="s">
        <v>18</v>
      </c>
      <c r="G38" s="54"/>
      <c r="H38" s="54"/>
      <c r="I38" s="54"/>
      <c r="J38" s="39"/>
      <c r="K38" s="39"/>
      <c r="L38" s="31"/>
      <c r="M38" s="27">
        <f>M36</f>
        <v>0</v>
      </c>
      <c r="N38" s="9"/>
      <c r="O38" s="5"/>
    </row>
    <row r="39" spans="1:15" s="42" customFormat="1" ht="14.5" customHeight="1" x14ac:dyDescent="0.3">
      <c r="A39" s="5"/>
      <c r="B39" s="8"/>
      <c r="C39" s="47"/>
      <c r="D39" s="47"/>
      <c r="E39" s="47"/>
      <c r="F39" s="47"/>
      <c r="G39" s="47"/>
      <c r="H39" s="26"/>
      <c r="I39" s="26"/>
      <c r="J39" s="39"/>
      <c r="K39" s="39"/>
      <c r="L39" s="31"/>
      <c r="M39" s="31"/>
      <c r="N39" s="9"/>
      <c r="O39" s="5"/>
    </row>
    <row r="40" spans="1:15" ht="14.5" customHeight="1" x14ac:dyDescent="0.35">
      <c r="B40" s="8"/>
      <c r="C40" s="28"/>
      <c r="D40" s="26"/>
      <c r="E40" s="26"/>
      <c r="F40" s="54" t="s">
        <v>24</v>
      </c>
      <c r="G40" s="54"/>
      <c r="H40" s="54"/>
      <c r="I40" s="54"/>
      <c r="J40" s="38">
        <f>AVERAGE(J25:J30)</f>
        <v>0</v>
      </c>
      <c r="K40" s="38"/>
      <c r="L40" s="16"/>
      <c r="M40" s="31"/>
      <c r="N40" s="9"/>
    </row>
    <row r="41" spans="1:15" ht="14.5" customHeight="1" x14ac:dyDescent="0.3">
      <c r="B41" s="8"/>
      <c r="C41" s="28"/>
      <c r="D41" s="26"/>
      <c r="E41" s="26"/>
      <c r="F41" s="26"/>
      <c r="G41" s="26"/>
      <c r="H41" s="29"/>
      <c r="I41" s="31"/>
      <c r="J41" s="31"/>
      <c r="K41" s="31"/>
      <c r="L41" s="31"/>
      <c r="M41" s="31"/>
      <c r="N41" s="9"/>
    </row>
    <row r="42" spans="1:15" ht="15" customHeight="1" x14ac:dyDescent="0.35">
      <c r="B42" s="8"/>
      <c r="C42" s="90" t="s">
        <v>6</v>
      </c>
      <c r="D42" s="91"/>
      <c r="E42" s="91"/>
      <c r="F42" s="92"/>
      <c r="G42" s="16"/>
      <c r="H42" s="16"/>
      <c r="I42" s="16"/>
      <c r="J42" s="16"/>
      <c r="K42" s="16"/>
      <c r="L42" s="16"/>
      <c r="M42" s="14">
        <f>M32+M38</f>
        <v>0</v>
      </c>
      <c r="N42" s="9"/>
    </row>
    <row r="43" spans="1:15" ht="15" customHeight="1" x14ac:dyDescent="0.35">
      <c r="B43" s="8"/>
      <c r="C43" s="51"/>
      <c r="D43" s="52"/>
      <c r="E43" s="52"/>
      <c r="F43" s="52"/>
      <c r="G43" s="16"/>
      <c r="H43" s="16"/>
      <c r="I43" s="16"/>
      <c r="J43" s="16"/>
      <c r="K43" s="16"/>
      <c r="L43" s="16"/>
      <c r="M43" s="53"/>
      <c r="N43" s="9"/>
    </row>
    <row r="44" spans="1:15" ht="14.5" x14ac:dyDescent="0.35">
      <c r="B44" s="8"/>
      <c r="C44" s="51" t="s">
        <v>48</v>
      </c>
      <c r="D44" s="52"/>
      <c r="E44" s="52"/>
      <c r="F44" s="52"/>
      <c r="G44" s="16"/>
      <c r="H44" s="16"/>
      <c r="I44" s="16"/>
      <c r="J44" s="16"/>
      <c r="K44" s="16"/>
      <c r="L44" s="16"/>
      <c r="M44" s="53"/>
      <c r="N44" s="9"/>
    </row>
    <row r="45" spans="1:15" ht="270" customHeight="1" x14ac:dyDescent="0.35">
      <c r="B45" s="8"/>
      <c r="C45" s="54" t="s">
        <v>50</v>
      </c>
      <c r="D45" s="54"/>
      <c r="E45" s="54"/>
      <c r="F45" s="54"/>
      <c r="G45" s="54"/>
      <c r="H45" s="54"/>
      <c r="I45" s="54"/>
      <c r="J45" s="54"/>
      <c r="K45" s="54"/>
      <c r="L45" s="54"/>
      <c r="M45" s="53"/>
      <c r="N45" s="9"/>
    </row>
    <row r="46" spans="1:15" s="13" customFormat="1" ht="15" customHeight="1" x14ac:dyDescent="0.35">
      <c r="B46" s="21"/>
      <c r="C46" s="16"/>
      <c r="D46" s="16"/>
      <c r="E46" s="16"/>
      <c r="F46" s="16"/>
      <c r="G46" s="16"/>
      <c r="H46" s="16"/>
      <c r="I46" s="16" t="s">
        <v>7</v>
      </c>
      <c r="J46" s="16"/>
      <c r="K46" s="16"/>
      <c r="L46" s="16"/>
      <c r="M46" s="16"/>
      <c r="N46" s="22"/>
    </row>
    <row r="47" spans="1:15" ht="15" customHeight="1" x14ac:dyDescent="0.35">
      <c r="B47" s="8"/>
      <c r="C47" s="16" t="s">
        <v>8</v>
      </c>
      <c r="D47" s="97" t="s">
        <v>9</v>
      </c>
      <c r="E47" s="98"/>
      <c r="F47" s="98"/>
      <c r="G47" s="99"/>
      <c r="H47" s="16"/>
      <c r="I47" s="96"/>
      <c r="J47" s="96"/>
      <c r="K47" s="96"/>
      <c r="L47" s="96"/>
      <c r="M47" s="96"/>
      <c r="N47" s="9"/>
    </row>
    <row r="48" spans="1:15" ht="15" customHeight="1" x14ac:dyDescent="0.35">
      <c r="B48" s="8"/>
      <c r="C48" s="16" t="s">
        <v>10</v>
      </c>
      <c r="D48" s="97" t="s">
        <v>9</v>
      </c>
      <c r="E48" s="98"/>
      <c r="F48" s="98"/>
      <c r="G48" s="99"/>
      <c r="H48" s="16"/>
      <c r="I48" s="96"/>
      <c r="J48" s="96"/>
      <c r="K48" s="96"/>
      <c r="L48" s="96"/>
      <c r="M48" s="96"/>
      <c r="N48" s="9"/>
    </row>
    <row r="49" spans="2:14" ht="15" customHeight="1" x14ac:dyDescent="0.35">
      <c r="B49" s="8"/>
      <c r="C49" s="16" t="s">
        <v>11</v>
      </c>
      <c r="D49" s="97" t="s">
        <v>9</v>
      </c>
      <c r="E49" s="98"/>
      <c r="F49" s="98"/>
      <c r="G49" s="99"/>
      <c r="H49" s="16"/>
      <c r="I49" s="96"/>
      <c r="J49" s="96"/>
      <c r="K49" s="96"/>
      <c r="L49" s="96"/>
      <c r="M49" s="96"/>
      <c r="N49" s="9"/>
    </row>
    <row r="50" spans="2:14" ht="15" customHeight="1" x14ac:dyDescent="0.35">
      <c r="B50" s="8"/>
      <c r="C50" s="16" t="s">
        <v>12</v>
      </c>
      <c r="D50" s="97" t="s">
        <v>9</v>
      </c>
      <c r="E50" s="98"/>
      <c r="F50" s="98"/>
      <c r="G50" s="99"/>
      <c r="H50" s="16"/>
      <c r="I50" s="96"/>
      <c r="J50" s="96"/>
      <c r="K50" s="96"/>
      <c r="L50" s="96"/>
      <c r="M50" s="96"/>
      <c r="N50" s="9"/>
    </row>
    <row r="51" spans="2:14" ht="15" customHeight="1" x14ac:dyDescent="0.35">
      <c r="B51" s="8"/>
      <c r="C51" s="16" t="s">
        <v>13</v>
      </c>
      <c r="D51" s="97" t="s">
        <v>9</v>
      </c>
      <c r="E51" s="98"/>
      <c r="F51" s="98"/>
      <c r="G51" s="99"/>
      <c r="H51" s="16"/>
      <c r="I51" s="96"/>
      <c r="J51" s="96"/>
      <c r="K51" s="96"/>
      <c r="L51" s="96"/>
      <c r="M51" s="96"/>
      <c r="N51" s="9"/>
    </row>
    <row r="52" spans="2:14" ht="7.5" customHeight="1" thickBot="1" x14ac:dyDescent="0.35">
      <c r="B52" s="10"/>
      <c r="C52" s="11"/>
      <c r="D52" s="11"/>
      <c r="E52" s="11"/>
      <c r="F52" s="11"/>
      <c r="G52" s="11"/>
      <c r="H52" s="11"/>
      <c r="I52" s="11"/>
      <c r="J52" s="11"/>
      <c r="K52" s="11"/>
      <c r="L52" s="11"/>
      <c r="M52" s="11"/>
      <c r="N52" s="12"/>
    </row>
    <row r="53" spans="2:14" ht="6.75" customHeight="1" thickTop="1" x14ac:dyDescent="0.3"/>
    <row r="54" spans="2:14" x14ac:dyDescent="0.3"/>
    <row r="55" spans="2:14" x14ac:dyDescent="0.3"/>
    <row r="56" spans="2:14" x14ac:dyDescent="0.3"/>
    <row r="57" spans="2:14" x14ac:dyDescent="0.3"/>
    <row r="58" spans="2:14" x14ac:dyDescent="0.3"/>
    <row r="59" spans="2:14" x14ac:dyDescent="0.3"/>
    <row r="60" spans="2:14" x14ac:dyDescent="0.3"/>
    <row r="61" spans="2:14" x14ac:dyDescent="0.3"/>
    <row r="62" spans="2:14" x14ac:dyDescent="0.3"/>
    <row r="63" spans="2:14" x14ac:dyDescent="0.3"/>
    <row r="64" spans="2:14" x14ac:dyDescent="0.3"/>
    <row r="65" x14ac:dyDescent="0.3"/>
    <row r="66" x14ac:dyDescent="0.3"/>
    <row r="67" x14ac:dyDescent="0.3"/>
    <row r="68" x14ac:dyDescent="0.3"/>
    <row r="69" x14ac:dyDescent="0.3"/>
    <row r="70" x14ac:dyDescent="0.3"/>
    <row r="71" x14ac:dyDescent="0.3"/>
    <row r="72" x14ac:dyDescent="0.3"/>
    <row r="73" x14ac:dyDescent="0.3"/>
    <row r="74" x14ac:dyDescent="0.3"/>
    <row r="75" x14ac:dyDescent="0.3"/>
    <row r="76" x14ac:dyDescent="0.3"/>
    <row r="77" x14ac:dyDescent="0.3"/>
    <row r="78" x14ac:dyDescent="0.3"/>
    <row r="79" x14ac:dyDescent="0.3"/>
    <row r="80" x14ac:dyDescent="0.3"/>
    <row r="81" x14ac:dyDescent="0.3"/>
    <row r="82" x14ac:dyDescent="0.3"/>
    <row r="83" x14ac:dyDescent="0.3"/>
    <row r="84" x14ac:dyDescent="0.3"/>
    <row r="85" x14ac:dyDescent="0.3"/>
    <row r="86" x14ac:dyDescent="0.3"/>
    <row r="87" x14ac:dyDescent="0.3"/>
    <row r="88" x14ac:dyDescent="0.3"/>
    <row r="89" x14ac:dyDescent="0.3"/>
    <row r="90" x14ac:dyDescent="0.3"/>
    <row r="91" x14ac:dyDescent="0.3"/>
    <row r="92" x14ac:dyDescent="0.3"/>
    <row r="93" x14ac:dyDescent="0.3"/>
    <row r="94" x14ac:dyDescent="0.3"/>
    <row r="95" x14ac:dyDescent="0.3"/>
    <row r="96" x14ac:dyDescent="0.3"/>
    <row r="97" x14ac:dyDescent="0.3"/>
    <row r="98" x14ac:dyDescent="0.3"/>
    <row r="99" x14ac:dyDescent="0.3"/>
    <row r="100" x14ac:dyDescent="0.3"/>
    <row r="101" x14ac:dyDescent="0.3"/>
    <row r="102" x14ac:dyDescent="0.3"/>
    <row r="103" x14ac:dyDescent="0.3"/>
    <row r="104" x14ac:dyDescent="0.3"/>
    <row r="105" x14ac:dyDescent="0.3"/>
    <row r="106" x14ac:dyDescent="0.3"/>
    <row r="107" x14ac:dyDescent="0.3"/>
    <row r="108" x14ac:dyDescent="0.3"/>
    <row r="109" x14ac:dyDescent="0.3"/>
    <row r="110" x14ac:dyDescent="0.3"/>
    <row r="111" x14ac:dyDescent="0.3"/>
    <row r="112" x14ac:dyDescent="0.3"/>
    <row r="113" x14ac:dyDescent="0.3"/>
    <row r="114" x14ac:dyDescent="0.3"/>
    <row r="115" x14ac:dyDescent="0.3"/>
    <row r="116" x14ac:dyDescent="0.3"/>
    <row r="117" x14ac:dyDescent="0.3"/>
    <row r="118" x14ac:dyDescent="0.3"/>
    <row r="119" x14ac:dyDescent="0.3"/>
    <row r="120" x14ac:dyDescent="0.3"/>
    <row r="121" x14ac:dyDescent="0.3"/>
    <row r="122" x14ac:dyDescent="0.3"/>
    <row r="123" x14ac:dyDescent="0.3"/>
    <row r="124" x14ac:dyDescent="0.3"/>
    <row r="125" x14ac:dyDescent="0.3"/>
    <row r="126" x14ac:dyDescent="0.3"/>
    <row r="127" x14ac:dyDescent="0.3"/>
    <row r="128" x14ac:dyDescent="0.3"/>
    <row r="129" x14ac:dyDescent="0.3"/>
    <row r="130" x14ac:dyDescent="0.3"/>
    <row r="131" x14ac:dyDescent="0.3"/>
    <row r="132" x14ac:dyDescent="0.3"/>
    <row r="133" x14ac:dyDescent="0.3"/>
    <row r="134" x14ac:dyDescent="0.3"/>
    <row r="135" x14ac:dyDescent="0.3"/>
    <row r="136" x14ac:dyDescent="0.3"/>
    <row r="137" x14ac:dyDescent="0.3"/>
    <row r="138" x14ac:dyDescent="0.3"/>
    <row r="139" x14ac:dyDescent="0.3"/>
    <row r="140" x14ac:dyDescent="0.3"/>
    <row r="141" x14ac:dyDescent="0.3"/>
    <row r="142" x14ac:dyDescent="0.3"/>
    <row r="143" x14ac:dyDescent="0.3"/>
    <row r="144" x14ac:dyDescent="0.3"/>
    <row r="145" x14ac:dyDescent="0.3"/>
    <row r="146" x14ac:dyDescent="0.3"/>
    <row r="147" x14ac:dyDescent="0.3"/>
    <row r="148" x14ac:dyDescent="0.3"/>
    <row r="149" x14ac:dyDescent="0.3"/>
    <row r="150" x14ac:dyDescent="0.3"/>
    <row r="151" x14ac:dyDescent="0.3"/>
    <row r="152" x14ac:dyDescent="0.3"/>
    <row r="153" x14ac:dyDescent="0.3"/>
    <row r="154" x14ac:dyDescent="0.3"/>
    <row r="155" x14ac:dyDescent="0.3"/>
    <row r="156" x14ac:dyDescent="0.3"/>
    <row r="157" x14ac:dyDescent="0.3"/>
    <row r="158" x14ac:dyDescent="0.3"/>
    <row r="159" x14ac:dyDescent="0.3"/>
    <row r="160" x14ac:dyDescent="0.3"/>
    <row r="161" x14ac:dyDescent="0.3"/>
    <row r="162" x14ac:dyDescent="0.3"/>
    <row r="163" x14ac:dyDescent="0.3"/>
    <row r="164" x14ac:dyDescent="0.3"/>
    <row r="165" x14ac:dyDescent="0.3"/>
    <row r="166" x14ac:dyDescent="0.3"/>
    <row r="167" x14ac:dyDescent="0.3"/>
    <row r="168" x14ac:dyDescent="0.3"/>
    <row r="169" x14ac:dyDescent="0.3"/>
    <row r="170" x14ac:dyDescent="0.3"/>
    <row r="171" x14ac:dyDescent="0.3"/>
    <row r="172" x14ac:dyDescent="0.3"/>
    <row r="173" x14ac:dyDescent="0.3"/>
    <row r="174" x14ac:dyDescent="0.3"/>
    <row r="175" x14ac:dyDescent="0.3"/>
    <row r="176" x14ac:dyDescent="0.3"/>
    <row r="177" x14ac:dyDescent="0.3"/>
    <row r="178" x14ac:dyDescent="0.3"/>
    <row r="179" x14ac:dyDescent="0.3"/>
    <row r="180" x14ac:dyDescent="0.3"/>
    <row r="181" x14ac:dyDescent="0.3"/>
    <row r="182" x14ac:dyDescent="0.3"/>
    <row r="183" x14ac:dyDescent="0.3"/>
    <row r="184" x14ac:dyDescent="0.3"/>
    <row r="185" x14ac:dyDescent="0.3"/>
    <row r="186" x14ac:dyDescent="0.3"/>
    <row r="187" x14ac:dyDescent="0.3"/>
    <row r="188" x14ac:dyDescent="0.3"/>
    <row r="189" x14ac:dyDescent="0.3"/>
    <row r="190" x14ac:dyDescent="0.3"/>
    <row r="191" x14ac:dyDescent="0.3"/>
    <row r="192" x14ac:dyDescent="0.3"/>
    <row r="193" x14ac:dyDescent="0.3"/>
    <row r="194" x14ac:dyDescent="0.3"/>
    <row r="195" x14ac:dyDescent="0.3"/>
    <row r="196" x14ac:dyDescent="0.3"/>
    <row r="197" x14ac:dyDescent="0.3"/>
    <row r="198" x14ac:dyDescent="0.3"/>
    <row r="199" x14ac:dyDescent="0.3"/>
    <row r="200" x14ac:dyDescent="0.3"/>
    <row r="201" x14ac:dyDescent="0.3"/>
    <row r="202" x14ac:dyDescent="0.3"/>
    <row r="203" x14ac:dyDescent="0.3"/>
    <row r="204" x14ac:dyDescent="0.3"/>
    <row r="205" x14ac:dyDescent="0.3"/>
    <row r="206" x14ac:dyDescent="0.3"/>
    <row r="207" x14ac:dyDescent="0.3"/>
    <row r="208" x14ac:dyDescent="0.3"/>
    <row r="209" x14ac:dyDescent="0.3"/>
    <row r="210" x14ac:dyDescent="0.3"/>
    <row r="211" x14ac:dyDescent="0.3"/>
    <row r="212" x14ac:dyDescent="0.3"/>
    <row r="213" x14ac:dyDescent="0.3"/>
    <row r="214" x14ac:dyDescent="0.3"/>
    <row r="215" x14ac:dyDescent="0.3"/>
    <row r="216" x14ac:dyDescent="0.3"/>
    <row r="217" x14ac:dyDescent="0.3"/>
    <row r="218" x14ac:dyDescent="0.3"/>
    <row r="219" x14ac:dyDescent="0.3"/>
    <row r="220" x14ac:dyDescent="0.3"/>
    <row r="221" x14ac:dyDescent="0.3"/>
    <row r="222" x14ac:dyDescent="0.3"/>
    <row r="223" x14ac:dyDescent="0.3"/>
    <row r="224" x14ac:dyDescent="0.3"/>
    <row r="225" x14ac:dyDescent="0.3"/>
    <row r="226" x14ac:dyDescent="0.3"/>
    <row r="227" x14ac:dyDescent="0.3"/>
    <row r="228" x14ac:dyDescent="0.3"/>
    <row r="229" x14ac:dyDescent="0.3"/>
    <row r="230" x14ac:dyDescent="0.3"/>
    <row r="231" x14ac:dyDescent="0.3"/>
    <row r="232" x14ac:dyDescent="0.3"/>
    <row r="233" x14ac:dyDescent="0.3"/>
    <row r="234" x14ac:dyDescent="0.3"/>
    <row r="235" x14ac:dyDescent="0.3"/>
    <row r="236" x14ac:dyDescent="0.3"/>
    <row r="237" x14ac:dyDescent="0.3"/>
    <row r="238" x14ac:dyDescent="0.3"/>
    <row r="239" x14ac:dyDescent="0.3"/>
    <row r="240" x14ac:dyDescent="0.3"/>
    <row r="241" x14ac:dyDescent="0.3"/>
    <row r="242" x14ac:dyDescent="0.3"/>
    <row r="243" x14ac:dyDescent="0.3"/>
    <row r="244" x14ac:dyDescent="0.3"/>
    <row r="245" x14ac:dyDescent="0.3"/>
    <row r="246" x14ac:dyDescent="0.3"/>
    <row r="247" x14ac:dyDescent="0.3"/>
    <row r="248" x14ac:dyDescent="0.3"/>
    <row r="249" x14ac:dyDescent="0.3"/>
    <row r="250" x14ac:dyDescent="0.3"/>
    <row r="251" x14ac:dyDescent="0.3"/>
    <row r="252" x14ac:dyDescent="0.3"/>
    <row r="253" x14ac:dyDescent="0.3"/>
    <row r="254" x14ac:dyDescent="0.3"/>
    <row r="255" x14ac:dyDescent="0.3"/>
    <row r="256" x14ac:dyDescent="0.3"/>
    <row r="257" x14ac:dyDescent="0.3"/>
    <row r="258" x14ac:dyDescent="0.3"/>
    <row r="259" x14ac:dyDescent="0.3"/>
    <row r="260" x14ac:dyDescent="0.3"/>
    <row r="261" x14ac:dyDescent="0.3"/>
    <row r="262" x14ac:dyDescent="0.3"/>
    <row r="263" x14ac:dyDescent="0.3"/>
    <row r="264" x14ac:dyDescent="0.3"/>
    <row r="265" x14ac:dyDescent="0.3"/>
    <row r="266" x14ac:dyDescent="0.3"/>
    <row r="267" x14ac:dyDescent="0.3"/>
    <row r="268" x14ac:dyDescent="0.3"/>
    <row r="269" x14ac:dyDescent="0.3"/>
    <row r="270" x14ac:dyDescent="0.3"/>
    <row r="271" x14ac:dyDescent="0.3"/>
    <row r="272" x14ac:dyDescent="0.3"/>
    <row r="273" x14ac:dyDescent="0.3"/>
    <row r="274" x14ac:dyDescent="0.3"/>
    <row r="275" x14ac:dyDescent="0.3"/>
    <row r="276" x14ac:dyDescent="0.3"/>
    <row r="277" x14ac:dyDescent="0.3"/>
    <row r="278" x14ac:dyDescent="0.3"/>
    <row r="279" x14ac:dyDescent="0.3"/>
    <row r="280" x14ac:dyDescent="0.3"/>
    <row r="281" x14ac:dyDescent="0.3"/>
    <row r="282" x14ac:dyDescent="0.3"/>
    <row r="283" x14ac:dyDescent="0.3"/>
    <row r="284" x14ac:dyDescent="0.3"/>
    <row r="285" x14ac:dyDescent="0.3"/>
    <row r="286" x14ac:dyDescent="0.3"/>
    <row r="287" x14ac:dyDescent="0.3"/>
    <row r="288" x14ac:dyDescent="0.3"/>
    <row r="289" x14ac:dyDescent="0.3"/>
    <row r="290" x14ac:dyDescent="0.3"/>
    <row r="291" x14ac:dyDescent="0.3"/>
    <row r="292" x14ac:dyDescent="0.3"/>
    <row r="293" x14ac:dyDescent="0.3"/>
  </sheetData>
  <sheetProtection selectLockedCells="1"/>
  <mergeCells count="47">
    <mergeCell ref="C42:F42"/>
    <mergeCell ref="C21:F21"/>
    <mergeCell ref="I47:M51"/>
    <mergeCell ref="D50:G50"/>
    <mergeCell ref="D51:G51"/>
    <mergeCell ref="D47:G47"/>
    <mergeCell ref="D48:G48"/>
    <mergeCell ref="D49:G49"/>
    <mergeCell ref="D27:F27"/>
    <mergeCell ref="D24:G24"/>
    <mergeCell ref="M23:M24"/>
    <mergeCell ref="H23:H24"/>
    <mergeCell ref="I23:I24"/>
    <mergeCell ref="J23:J24"/>
    <mergeCell ref="F40:I40"/>
    <mergeCell ref="L23:L24"/>
    <mergeCell ref="E3:M3"/>
    <mergeCell ref="C12:F12"/>
    <mergeCell ref="H6:M19"/>
    <mergeCell ref="C7:G7"/>
    <mergeCell ref="C10:G10"/>
    <mergeCell ref="C9:G9"/>
    <mergeCell ref="C8:G8"/>
    <mergeCell ref="C6:G6"/>
    <mergeCell ref="D19:E19"/>
    <mergeCell ref="C15:G15"/>
    <mergeCell ref="E4:M4"/>
    <mergeCell ref="C13:F13"/>
    <mergeCell ref="C14:F14"/>
    <mergeCell ref="C11:G11"/>
    <mergeCell ref="C16:F16"/>
    <mergeCell ref="C45:L45"/>
    <mergeCell ref="K23:K24"/>
    <mergeCell ref="F38:I38"/>
    <mergeCell ref="M34:M35"/>
    <mergeCell ref="C36:G36"/>
    <mergeCell ref="C34:G34"/>
    <mergeCell ref="H34:H35"/>
    <mergeCell ref="L34:L35"/>
    <mergeCell ref="F31:I31"/>
    <mergeCell ref="F32:I32"/>
    <mergeCell ref="C23:G23"/>
    <mergeCell ref="D25:F25"/>
    <mergeCell ref="D26:F26"/>
    <mergeCell ref="D28:F28"/>
    <mergeCell ref="D29:F29"/>
    <mergeCell ref="D30:F30"/>
  </mergeCells>
  <hyperlinks>
    <hyperlink ref="G27" r:id="rId1" xr:uid="{ED447C37-A015-445D-AC13-3BAF6B2FA9A4}"/>
    <hyperlink ref="G26" r:id="rId2" xr:uid="{87F2E184-1AD6-4386-82C9-6160BD84C50E}"/>
    <hyperlink ref="G25" r:id="rId3" xr:uid="{7438356A-89D6-4682-90C6-51F934C5540C}"/>
    <hyperlink ref="G28" r:id="rId4" xr:uid="{EA38DD3E-AFAC-4522-8DDE-2A4AB357FBC8}"/>
    <hyperlink ref="G29" r:id="rId5" xr:uid="{63DA813A-5F0D-4ABD-9E52-EE2F9D33140A}"/>
    <hyperlink ref="G30" r:id="rId6" xr:uid="{5926F76F-7108-4665-9942-81AB3ED87CCC}"/>
  </hyperlinks>
  <printOptions horizontalCentered="1" verticalCentered="1"/>
  <pageMargins left="0" right="0" top="0" bottom="0" header="0" footer="0"/>
  <pageSetup paperSize="9" scale="82" fitToHeight="0" orientation="portrait" r:id="rId7"/>
  <drawing r:id="rId8"/>
  <extLst>
    <ext xmlns:x14="http://schemas.microsoft.com/office/spreadsheetml/2009/9/main" uri="{78C0D931-6437-407d-A8EE-F0AAD7539E65}">
      <x14:conditionalFormattings>
        <x14:conditionalFormatting xmlns:xm="http://schemas.microsoft.com/office/excel/2006/main">
          <x14:cfRule type="iconSet" priority="1" id="{306A67AF-0F55-4E70-8F02-4B8BA04726FD}">
            <x14:iconSet iconSet="3Symbols" custom="1">
              <x14:cfvo type="percent">
                <xm:f>0</xm:f>
              </x14:cfvo>
              <x14:cfvo type="num">
                <xm:f>75</xm:f>
              </x14:cfvo>
              <x14:cfvo type="num" gte="0">
                <xm:f>110</xm:f>
              </x14:cfvo>
              <x14:cfIcon iconSet="3Symbols" iconId="0"/>
              <x14:cfIcon iconSet="3Symbols" iconId="2"/>
              <x14:cfIcon iconSet="3Symbols" iconId="0"/>
            </x14:iconSet>
          </x14:cfRule>
          <xm:sqref>H36</xm:sqref>
        </x14:conditionalFormatting>
        <x14:conditionalFormatting xmlns:xm="http://schemas.microsoft.com/office/excel/2006/main">
          <x14:cfRule type="iconSet" priority="8" id="{2B8C85F3-34C0-4E5C-98FB-E3C48820473A}">
            <x14:iconSet iconSet="3Symbols" custom="1">
              <x14:cfvo type="percent">
                <xm:f>0</xm:f>
              </x14:cfvo>
              <x14:cfvo type="num">
                <xm:f>0</xm:f>
              </x14:cfvo>
              <x14:cfvo type="num">
                <xm:f>0</xm:f>
              </x14:cfvo>
              <x14:cfIcon iconSet="3Symbols" iconId="0"/>
              <x14:cfIcon iconSet="3Symbols" iconId="2"/>
              <x14:cfIcon iconSet="3Symbols" iconId="2"/>
            </x14:iconSet>
          </x14:cfRule>
          <xm:sqref>J25:J30</xm:sqref>
        </x14:conditionalFormatting>
      </x14:conditionalFormattings>
    </ext>
  </extLst>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_rels/item4.xml.rels><?xml version="1.0" encoding="UTF-8" standalone="yes"?>
<Relationships xmlns="http://schemas.openxmlformats.org/package/2006/relationships"><Relationship Id="rId1" Type="http://schemas.openxmlformats.org/officeDocument/2006/relationships/customXmlProps" Target="itemProps4.xml"/></Relationships>
</file>

<file path=customXml/item1.xml><?xml version="1.0" encoding="utf-8"?>
<?mso-contentType ?>
<spe:Receivers xmlns:spe="http://schemas.microsoft.com/sharepoint/events">
  <Receiver>
    <Name>Document ID Generator</Name>
    <Synchronization>Synchronous</Synchronization>
    <Type>10001</Type>
    <SequenceNumber>1000</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10002</Type>
    <SequenceNumber>1001</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10004</Type>
    <SequenceNumber>1002</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10006</Type>
    <SequenceNumber>1003</SequenceNumber>
    <Url/>
    <Assembly>Microsoft.Office.DocumentManagement, Version=16.0.0.0, Culture=neutral, PublicKeyToken=71e9bce111e9429c</Assembly>
    <Class>Microsoft.Office.DocumentManagement.Internal.DocIdHandler</Class>
    <Data/>
    <Filter/>
  </Receiver>
</spe:Receivers>
</file>

<file path=customXml/item2.xml><?xml version="1.0" encoding="utf-8"?>
<ct:contentTypeSchema xmlns:ct="http://schemas.microsoft.com/office/2006/metadata/contentType" xmlns:ma="http://schemas.microsoft.com/office/2006/metadata/properties/metaAttributes" ct:_="" ma:_="" ma:contentTypeName="Document" ma:contentTypeID="0x010100DF4DD8BE22D60542985516CF1E6481C0" ma:contentTypeVersion="15" ma:contentTypeDescription="Een nieuw document maken." ma:contentTypeScope="" ma:versionID="fd8bfed257f75e7b55619e27b19df825">
  <xsd:schema xmlns:xsd="http://www.w3.org/2001/XMLSchema" xmlns:xs="http://www.w3.org/2001/XMLSchema" xmlns:p="http://schemas.microsoft.com/office/2006/metadata/properties" xmlns:ns2="fb86068b-6d6b-47fc-8d6a-9b7c2e0e18a1" xmlns:ns3="8e8d85b5-2cf2-456e-a6d2-f91279673fa7" targetNamespace="http://schemas.microsoft.com/office/2006/metadata/properties" ma:root="true" ma:fieldsID="acf5895f82cfa998f0f9cbe3e79e01c7" ns2:_="" ns3:_="">
    <xsd:import namespace="fb86068b-6d6b-47fc-8d6a-9b7c2e0e18a1"/>
    <xsd:import namespace="8e8d85b5-2cf2-456e-a6d2-f91279673fa7"/>
    <xsd:element name="properties">
      <xsd:complexType>
        <xsd:sequence>
          <xsd:element name="documentManagement">
            <xsd:complexType>
              <xsd:all>
                <xsd:element ref="ns2:_dlc_DocId" minOccurs="0"/>
                <xsd:element ref="ns2:_dlc_DocIdUrl" minOccurs="0"/>
                <xsd:element ref="ns2:_dlc_DocIdPersistId" minOccurs="0"/>
                <xsd:element ref="ns3:MediaServiceMetadata" minOccurs="0"/>
                <xsd:element ref="ns3:MediaServiceFastMetadata" minOccurs="0"/>
                <xsd:element ref="ns3:MediaServiceSearchProperties" minOccurs="0"/>
                <xsd:element ref="ns3:MediaServiceObjectDetectorVersions" minOccurs="0"/>
                <xsd:element ref="ns3:MediaServiceDateTaken" minOccurs="0"/>
                <xsd:element ref="ns3:MediaServiceGenerationTime" minOccurs="0"/>
                <xsd:element ref="ns3:MediaServiceEventHashCode" minOccurs="0"/>
                <xsd:element ref="ns3:MediaLengthInSeconds" minOccurs="0"/>
                <xsd:element ref="ns2:SharedWithUsers" minOccurs="0"/>
                <xsd:element ref="ns2:SharedWithDetails" minOccurs="0"/>
                <xsd:element ref="ns3:lcf76f155ced4ddcb4097134ff3c332f" minOccurs="0"/>
                <xsd:element ref="ns2:TaxCatchAll" minOccurs="0"/>
                <xsd:element ref="ns3:MediaServiceOCR"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fb86068b-6d6b-47fc-8d6a-9b7c2e0e18a1" elementFormDefault="qualified">
    <xsd:import namespace="http://schemas.microsoft.com/office/2006/documentManagement/types"/>
    <xsd:import namespace="http://schemas.microsoft.com/office/infopath/2007/PartnerControls"/>
    <xsd:element name="_dlc_DocId" ma:index="8" nillable="true" ma:displayName="Waarde van de document-id" ma:description="De waarde van de document-id die aan dit item is toegewezen." ma:indexed="true" ma:internalName="_dlc_DocId" ma:readOnly="true">
      <xsd:simpleType>
        <xsd:restriction base="dms:Text"/>
      </xsd:simpleType>
    </xsd:element>
    <xsd:element name="_dlc_DocIdUrl" ma:index="9" nillable="true" ma:displayName="Document-id" ma:description="Permanente koppeling naar dit document." ma:hidden="true" ma:internalName="_dlc_DocIdUrl" ma:readOnly="true">
      <xsd:complexType>
        <xsd:complexContent>
          <xsd:extension base="dms:URL">
            <xsd:sequence>
              <xsd:element name="Url" type="dms:ValidUrl" minOccurs="0" nillable="true"/>
              <xsd:element name="Description" type="xsd:string" nillable="true"/>
            </xsd:sequence>
          </xsd:extension>
        </xsd:complexContent>
      </xsd:complexType>
    </xsd:element>
    <xsd:element name="_dlc_DocIdPersistId" ma:index="10" nillable="true" ma:displayName="Persist ID" ma:description="Keep ID on add." ma:hidden="true" ma:internalName="_dlc_DocIdPersistId" ma:readOnly="true">
      <xsd:simpleType>
        <xsd:restriction base="dms:Boolean"/>
      </xsd:simpleType>
    </xsd:element>
    <xsd:element name="SharedWithUsers" ma:index="19" nillable="true" ma:displayName="Gedeeld met"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20" nillable="true" ma:displayName="Gedeeld met details" ma:internalName="SharedWithDetails" ma:readOnly="true">
      <xsd:simpleType>
        <xsd:restriction base="dms:Note">
          <xsd:maxLength value="255"/>
        </xsd:restriction>
      </xsd:simpleType>
    </xsd:element>
    <xsd:element name="TaxCatchAll" ma:index="23" nillable="true" ma:displayName="Taxonomy Catch All Column" ma:hidden="true" ma:list="{dd845a7b-155d-487f-b374-4730ce75c9fd}" ma:internalName="TaxCatchAll" ma:showField="CatchAllData" ma:web="fb86068b-6d6b-47fc-8d6a-9b7c2e0e18a1">
      <xsd:complexType>
        <xsd:complexContent>
          <xsd:extension base="dms:MultiChoiceLookup">
            <xsd:sequence>
              <xsd:element name="Value" type="dms:Lookup" maxOccurs="unbounded" minOccurs="0" nillable="true"/>
            </xsd:sequence>
          </xsd:extension>
        </xsd:complexContent>
      </xsd:complexType>
    </xsd:element>
  </xsd:schema>
  <xsd:schema xmlns:xsd="http://www.w3.org/2001/XMLSchema" xmlns:xs="http://www.w3.org/2001/XMLSchema" xmlns:dms="http://schemas.microsoft.com/office/2006/documentManagement/types" xmlns:pc="http://schemas.microsoft.com/office/infopath/2007/PartnerControls" targetNamespace="8e8d85b5-2cf2-456e-a6d2-f91279673fa7" elementFormDefault="qualified">
    <xsd:import namespace="http://schemas.microsoft.com/office/2006/documentManagement/types"/>
    <xsd:import namespace="http://schemas.microsoft.com/office/infopath/2007/PartnerControls"/>
    <xsd:element name="MediaServiceMetadata" ma:index="11" nillable="true" ma:displayName="MediaServiceMetadata" ma:hidden="true" ma:internalName="MediaServiceMetadata" ma:readOnly="true">
      <xsd:simpleType>
        <xsd:restriction base="dms:Note"/>
      </xsd:simpleType>
    </xsd:element>
    <xsd:element name="MediaServiceFastMetadata" ma:index="12" nillable="true" ma:displayName="MediaServiceFastMetadata" ma:hidden="true" ma:internalName="MediaServiceFastMetadata" ma:readOnly="true">
      <xsd:simpleType>
        <xsd:restriction base="dms:Note"/>
      </xsd:simpleType>
    </xsd:element>
    <xsd:element name="MediaServiceSearchProperties" ma:index="13" nillable="true" ma:displayName="MediaServiceSearchProperties" ma:hidden="true" ma:internalName="MediaServiceSearchProperties" ma:readOnly="true">
      <xsd:simpleType>
        <xsd:restriction base="dms:Note"/>
      </xsd:simpleType>
    </xsd:element>
    <xsd:element name="MediaServiceObjectDetectorVersions" ma:index="14" nillable="true" ma:displayName="MediaServiceObjectDetectorVersions" ma:hidden="true" ma:indexed="true" ma:internalName="MediaServiceObjectDetectorVersions" ma:readOnly="true">
      <xsd:simpleType>
        <xsd:restriction base="dms:Text"/>
      </xsd:simpleType>
    </xsd:element>
    <xsd:element name="MediaServiceDateTaken" ma:index="15" nillable="true" ma:displayName="MediaServiceDateTaken" ma:hidden="true" ma:indexed="true" ma:internalName="MediaServiceDateTaken" ma:readOnly="true">
      <xsd:simpleType>
        <xsd:restriction base="dms:Text"/>
      </xsd:simpleType>
    </xsd:element>
    <xsd:element name="MediaServiceGenerationTime" ma:index="16" nillable="true" ma:displayName="MediaServiceGenerationTime" ma:hidden="true" ma:internalName="MediaServiceGenerationTime" ma:readOnly="true">
      <xsd:simpleType>
        <xsd:restriction base="dms:Text"/>
      </xsd:simpleType>
    </xsd:element>
    <xsd:element name="MediaServiceEventHashCode" ma:index="17" nillable="true" ma:displayName="MediaServiceEventHashCode" ma:hidden="true" ma:internalName="MediaServiceEventHashCode" ma:readOnly="true">
      <xsd:simpleType>
        <xsd:restriction base="dms:Text"/>
      </xsd:simpleType>
    </xsd:element>
    <xsd:element name="MediaLengthInSeconds" ma:index="18" nillable="true" ma:displayName="MediaLengthInSeconds" ma:hidden="true" ma:internalName="MediaLengthInSeconds" ma:readOnly="true">
      <xsd:simpleType>
        <xsd:restriction base="dms:Unknown"/>
      </xsd:simpleType>
    </xsd:element>
    <xsd:element name="lcf76f155ced4ddcb4097134ff3c332f" ma:index="22" nillable="true" ma:taxonomy="true" ma:internalName="lcf76f155ced4ddcb4097134ff3c332f" ma:taxonomyFieldName="MediaServiceImageTags" ma:displayName="Afbeeldingtags" ma:readOnly="false" ma:fieldId="{5cf76f15-5ced-4ddc-b409-7134ff3c332f}" ma:taxonomyMulti="true" ma:sspId="c2a34957-f4c5-4396-b3a3-e9c9104dfe78" ma:termSetId="09814cd3-568e-fe90-9814-8d621ff8fb84" ma:anchorId="fba54fb3-c3e1-fe81-a776-ca4b69148c4d" ma:open="true" ma:isKeyword="false">
      <xsd:complexType>
        <xsd:sequence>
          <xsd:element ref="pc:Terms" minOccurs="0" maxOccurs="1"/>
        </xsd:sequence>
      </xsd:complexType>
    </xsd:element>
    <xsd:element name="MediaServiceOCR" ma:index="24" nillable="true" ma:displayName="Extracted Text" ma:internalName="MediaServiceOCR" ma:readOnly="true">
      <xsd:simpleType>
        <xsd:restriction base="dms:Note">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Inhoudstype"/>
        <xsd:element ref="dc:title" minOccurs="0" maxOccurs="1" ma:index="4" ma:displayName="Titel"/>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p:properties xmlns:p="http://schemas.microsoft.com/office/2006/metadata/properties" xmlns:xsi="http://www.w3.org/2001/XMLSchema-instance" xmlns:pc="http://schemas.microsoft.com/office/infopath/2007/PartnerControls">
  <documentManagement>
    <lcf76f155ced4ddcb4097134ff3c332f xmlns="8e8d85b5-2cf2-456e-a6d2-f91279673fa7">
      <Terms xmlns="http://schemas.microsoft.com/office/infopath/2007/PartnerControls"/>
    </lcf76f155ced4ddcb4097134ff3c332f>
    <TaxCatchAll xmlns="fb86068b-6d6b-47fc-8d6a-9b7c2e0e18a1" xsi:nil="true"/>
    <_dlc_DocId xmlns="fb86068b-6d6b-47fc-8d6a-9b7c2e0e18a1">TS01E930630-185393809-258</_dlc_DocId>
    <_dlc_DocIdUrl xmlns="fb86068b-6d6b-47fc-8d6a-9b7c2e0e18a1">
      <Url>https://prorailbv.sharepoint.com/teams/AanbestedingWerkplekhardware998/_layouts/15/DocIdRedir.aspx?ID=TS01E930630-185393809-258</Url>
      <Description>TS01E930630-185393809-258</Description>
    </_dlc_DocIdUrl>
  </documentManagement>
</p:properties>
</file>

<file path=customXml/item4.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6DAEB1A6-89C8-48F0-A5AE-5DB7500BA2A3}">
  <ds:schemaRefs>
    <ds:schemaRef ds:uri="http://schemas.microsoft.com/sharepoint/events"/>
  </ds:schemaRefs>
</ds:datastoreItem>
</file>

<file path=customXml/itemProps2.xml><?xml version="1.0" encoding="utf-8"?>
<ds:datastoreItem xmlns:ds="http://schemas.openxmlformats.org/officeDocument/2006/customXml" ds:itemID="{F89D3EEE-B052-4DA8-AE43-8050865C2DDE}">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fb86068b-6d6b-47fc-8d6a-9b7c2e0e18a1"/>
    <ds:schemaRef ds:uri="8e8d85b5-2cf2-456e-a6d2-f91279673fa7"/>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3.xml><?xml version="1.0" encoding="utf-8"?>
<ds:datastoreItem xmlns:ds="http://schemas.openxmlformats.org/officeDocument/2006/customXml" ds:itemID="{6353BDFE-CBAC-44A1-80FB-B6BD2A0BC037}">
  <ds:schemaRefs>
    <ds:schemaRef ds:uri="http://schemas.openxmlformats.org/package/2006/metadata/core-properties"/>
    <ds:schemaRef ds:uri="http://schemas.microsoft.com/office/infopath/2007/PartnerControls"/>
    <ds:schemaRef ds:uri="fb86068b-6d6b-47fc-8d6a-9b7c2e0e18a1"/>
    <ds:schemaRef ds:uri="http://schemas.microsoft.com/office/2006/documentManagement/types"/>
    <ds:schemaRef ds:uri="http://purl.org/dc/dcmitype/"/>
    <ds:schemaRef ds:uri="http://purl.org/dc/terms/"/>
    <ds:schemaRef ds:uri="http://purl.org/dc/elements/1.1/"/>
    <ds:schemaRef ds:uri="8e8d85b5-2cf2-456e-a6d2-f91279673fa7"/>
    <ds:schemaRef ds:uri="http://schemas.microsoft.com/office/2006/metadata/properties"/>
    <ds:schemaRef ds:uri="http://www.w3.org/XML/1998/namespace"/>
  </ds:schemaRefs>
</ds:datastoreItem>
</file>

<file path=customXml/itemProps4.xml><?xml version="1.0" encoding="utf-8"?>
<ds:datastoreItem xmlns:ds="http://schemas.openxmlformats.org/officeDocument/2006/customXml" ds:itemID="{5659E899-2814-4FBC-9DC0-91D31BB6A191}">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Werkbladen</vt:lpstr>
      </vt:variant>
      <vt:variant>
        <vt:i4>1</vt:i4>
      </vt:variant>
      <vt:variant>
        <vt:lpstr>Benoemde bereiken</vt:lpstr>
      </vt:variant>
      <vt:variant>
        <vt:i4>1</vt:i4>
      </vt:variant>
    </vt:vector>
  </HeadingPairs>
  <TitlesOfParts>
    <vt:vector size="2" baseType="lpstr">
      <vt:lpstr>Annex 5.1 Aanbiedingsbegroting</vt:lpstr>
      <vt:lpstr>'Annex 5.1 Aanbiedingsbegroting'!Afdrukbereik</vt:lpstr>
    </vt:vector>
  </TitlesOfParts>
  <Manager/>
  <Company>ProRail</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Annex 5.1 - Aanbiedingsbegroting</dc:title>
  <dc:subject/>
  <dc:creator>Venema, S. (Stijn)</dc:creator>
  <cp:keywords/>
  <dc:description/>
  <cp:lastModifiedBy>Venema, S. (Stijn)</cp:lastModifiedBy>
  <cp:revision/>
  <dcterms:created xsi:type="dcterms:W3CDTF">2017-01-20T10:16:47Z</dcterms:created>
  <dcterms:modified xsi:type="dcterms:W3CDTF">2025-02-14T12:21:10Z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0x010100DF4DD8BE22D60542985516CF1E6481C0</vt:lpwstr>
  </property>
  <property fmtid="{D5CDD505-2E9C-101B-9397-08002B2CF9AE}" pid="3" name="_dlc_DocIdItemGuid">
    <vt:lpwstr>eef2e9be-664d-41cd-8ccd-505c9a93825d</vt:lpwstr>
  </property>
  <property fmtid="{D5CDD505-2E9C-101B-9397-08002B2CF9AE}" pid="4" name="_dlc_policyId">
    <vt:lpwstr/>
  </property>
  <property fmtid="{D5CDD505-2E9C-101B-9397-08002B2CF9AE}" pid="5" name="ItemRetentionFormula">
    <vt:lpwstr/>
  </property>
  <property fmtid="{D5CDD505-2E9C-101B-9397-08002B2CF9AE}" pid="6" name="Vertrouwelijkheid">
    <vt:lpwstr>2;#Intern|8a639747-e233-49a8-819f-e74cd9528f9e</vt:lpwstr>
  </property>
  <property fmtid="{D5CDD505-2E9C-101B-9397-08002B2CF9AE}" pid="7" name="TaxKeyword">
    <vt:lpwstr/>
  </property>
  <property fmtid="{D5CDD505-2E9C-101B-9397-08002B2CF9AE}" pid="8" name="pfc1de68b0bc4286a25a1f006370b9c9">
    <vt:lpwstr/>
  </property>
  <property fmtid="{D5CDD505-2E9C-101B-9397-08002B2CF9AE}" pid="9" name="Type document">
    <vt:lpwstr/>
  </property>
  <property fmtid="{D5CDD505-2E9C-101B-9397-08002B2CF9AE}" pid="10" name="Verantwoordelijke afdeling">
    <vt:lpwstr>39;#Procurement Assets en ICT|4394047b-9246-4a8e-9ae2-2f7f45cabe5c</vt:lpwstr>
  </property>
  <property fmtid="{D5CDD505-2E9C-101B-9397-08002B2CF9AE}" pid="11" name="Documentstatus">
    <vt:lpwstr>3;#Concept|b56e2604-821a-409c-9774-7587ed426a31</vt:lpwstr>
  </property>
  <property fmtid="{D5CDD505-2E9C-101B-9397-08002B2CF9AE}" pid="12" name="Handeling">
    <vt:lpwstr/>
  </property>
  <property fmtid="{D5CDD505-2E9C-101B-9397-08002B2CF9AE}" pid="13" name="MSIP_Label_24e57bac-d225-40fb-8a9e-62b5be587a96_Enabled">
    <vt:lpwstr>true</vt:lpwstr>
  </property>
  <property fmtid="{D5CDD505-2E9C-101B-9397-08002B2CF9AE}" pid="14" name="MSIP_Label_24e57bac-d225-40fb-8a9e-62b5be587a96_SetDate">
    <vt:lpwstr>2021-02-10T07:26:44Z</vt:lpwstr>
  </property>
  <property fmtid="{D5CDD505-2E9C-101B-9397-08002B2CF9AE}" pid="15" name="MSIP_Label_24e57bac-d225-40fb-8a9e-62b5be587a96_Method">
    <vt:lpwstr>Standard</vt:lpwstr>
  </property>
  <property fmtid="{D5CDD505-2E9C-101B-9397-08002B2CF9AE}" pid="16" name="MSIP_Label_24e57bac-d225-40fb-8a9e-62b5be587a96_Name">
    <vt:lpwstr>Internal</vt:lpwstr>
  </property>
  <property fmtid="{D5CDD505-2E9C-101B-9397-08002B2CF9AE}" pid="17" name="MSIP_Label_24e57bac-d225-40fb-8a9e-62b5be587a96_SiteId">
    <vt:lpwstr>a398fcff-8d2b-4930-a7f7-e1c99a108d77</vt:lpwstr>
  </property>
  <property fmtid="{D5CDD505-2E9C-101B-9397-08002B2CF9AE}" pid="18" name="MSIP_Label_24e57bac-d225-40fb-8a9e-62b5be587a96_ActionId">
    <vt:lpwstr>d0c82445-61b4-4e82-87a1-0000cfb79a51</vt:lpwstr>
  </property>
  <property fmtid="{D5CDD505-2E9C-101B-9397-08002B2CF9AE}" pid="19" name="MSIP_Label_24e57bac-d225-40fb-8a9e-62b5be587a96_ContentBits">
    <vt:lpwstr>0</vt:lpwstr>
  </property>
  <property fmtid="{D5CDD505-2E9C-101B-9397-08002B2CF9AE}" pid="20" name="MediaServiceImageTags">
    <vt:lpwstr/>
  </property>
</Properties>
</file>