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unitedqualitybv.sharepoint.com/klanten/Docs/Gennep/EA inzameling (1289)/07. Nota van inlichtingen/NvI 3/"/>
    </mc:Choice>
  </mc:AlternateContent>
  <xr:revisionPtr revIDLastSave="0" documentId="14_{46C433C2-0A28-4242-841D-45E397CD6338}" xr6:coauthVersionLast="47" xr6:coauthVersionMax="47" xr10:uidLastSave="{00000000-0000-0000-0000-000000000000}"/>
  <bookViews>
    <workbookView xWindow="-108" yWindow="-108" windowWidth="23256" windowHeight="12576" activeTab="3" xr2:uid="{00000000-000D-0000-FFFF-FFFF00000000}"/>
  </bookViews>
  <sheets>
    <sheet name="Voorblad " sheetId="2" r:id="rId1"/>
    <sheet name="1. Prijsinvulformulier Gennep" sheetId="1" r:id="rId2"/>
    <sheet name="2. Prijsinvulformulier Bergen" sheetId="4" r:id="rId3"/>
    <sheet name="3. Inschrijfprijs Totaal" sheetId="5" r:id="rId4"/>
  </sheets>
  <definedNames>
    <definedName name="_xlnm.Print_Area" localSheetId="1">'1. Prijsinvulformulier Gennep'!$A$1:$I$82</definedName>
    <definedName name="_xlnm.Print_Titles" localSheetId="1">'1. Prijsinvulformulier Gennep'!$1:$1</definedName>
    <definedName name="_xlnm.Print_Titles" localSheetId="2">'2. Prijsinvulformulier Bergen'!$1:$1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4" l="1"/>
  <c r="H35" i="4"/>
  <c r="H33" i="4"/>
  <c r="H31" i="4"/>
  <c r="H29" i="4"/>
  <c r="H27" i="4"/>
  <c r="G44" i="1" l="1"/>
  <c r="H43" i="1"/>
  <c r="H41" i="1"/>
  <c r="H39" i="1"/>
  <c r="H37" i="1"/>
  <c r="H35" i="1" l="1"/>
  <c r="H5" i="1" l="1"/>
  <c r="H10" i="1" l="1"/>
  <c r="H8" i="1"/>
  <c r="H6" i="1"/>
  <c r="H38" i="4" l="1"/>
  <c r="H45" i="4" l="1"/>
  <c r="H44" i="4"/>
  <c r="H39" i="4"/>
  <c r="H37" i="4"/>
  <c r="H36" i="4"/>
  <c r="H34" i="4"/>
  <c r="H32" i="4"/>
  <c r="H30" i="4"/>
  <c r="H28" i="4"/>
  <c r="H26" i="4"/>
  <c r="H22" i="4"/>
  <c r="H21" i="4"/>
  <c r="H17" i="4"/>
  <c r="H16" i="4"/>
  <c r="H15" i="4"/>
  <c r="H14" i="4"/>
  <c r="H13" i="4"/>
  <c r="H9" i="4"/>
  <c r="H8" i="4"/>
  <c r="H7" i="4"/>
  <c r="H6" i="4"/>
  <c r="H5" i="4"/>
  <c r="H4" i="4"/>
  <c r="H48" i="1"/>
  <c r="H46" i="1"/>
  <c r="H45" i="1"/>
  <c r="H38" i="1"/>
  <c r="H36" i="1"/>
  <c r="H24" i="1"/>
  <c r="H25" i="1"/>
  <c r="H23" i="1"/>
  <c r="H22" i="1"/>
  <c r="H47" i="4" l="1"/>
  <c r="B4" i="5" s="1"/>
  <c r="H18" i="1"/>
  <c r="H14" i="1"/>
  <c r="H13" i="1"/>
  <c r="H19" i="1"/>
  <c r="H4" i="1"/>
  <c r="H7" i="1" l="1"/>
  <c r="H55" i="1" l="1"/>
  <c r="H54" i="1"/>
  <c r="H34" i="1" l="1"/>
  <c r="H20" i="1" l="1"/>
  <c r="H11" i="1"/>
  <c r="H12" i="1"/>
  <c r="H44" i="1"/>
  <c r="H49" i="1"/>
  <c r="H47" i="1"/>
  <c r="H42" i="1"/>
  <c r="H40" i="1"/>
  <c r="H29" i="1"/>
  <c r="H30" i="1"/>
  <c r="H21" i="1"/>
  <c r="H9" i="1"/>
  <c r="H57" i="1" l="1"/>
  <c r="B3" i="5" s="1"/>
  <c r="B6" i="5" s="1"/>
</calcChain>
</file>

<file path=xl/sharedStrings.xml><?xml version="1.0" encoding="utf-8"?>
<sst xmlns="http://schemas.openxmlformats.org/spreadsheetml/2006/main" count="504" uniqueCount="224">
  <si>
    <t>Naam inschrijver:</t>
  </si>
  <si>
    <t>Onderdeel: inzameling</t>
  </si>
  <si>
    <t>Nr.</t>
  </si>
  <si>
    <t>Afvalstroom</t>
  </si>
  <si>
    <t>Onderdeel</t>
  </si>
  <si>
    <t>Frequentie</t>
  </si>
  <si>
    <t>Eenheid</t>
  </si>
  <si>
    <t>Prijs per eenheid (1)</t>
  </si>
  <si>
    <t>HRA</t>
  </si>
  <si>
    <t>Per lediging</t>
  </si>
  <si>
    <t>n.v.t.</t>
  </si>
  <si>
    <t>GFT</t>
  </si>
  <si>
    <t>Per WHA</t>
  </si>
  <si>
    <t>Glas</t>
  </si>
  <si>
    <t>Per ton</t>
  </si>
  <si>
    <t>Luiers</t>
  </si>
  <si>
    <t>Onderdeel: verwerking</t>
  </si>
  <si>
    <t>Verwerking van de ingezamelde Luiers, excl. WBM (afvalstoffenbelasting).</t>
  </si>
  <si>
    <t xml:space="preserve">Procentueel aandeel van de luiers wat verbrand wordt. Uitlsuitend over dit te verbranden deel kan de actuele WBM belasting worden doorbelast aan opdrachtgever.  </t>
  </si>
  <si>
    <t>Onderdeel: dienstverlening</t>
  </si>
  <si>
    <t>Dienst</t>
  </si>
  <si>
    <t>Containerbeheer &amp; -management</t>
  </si>
  <si>
    <t>Uitvoeren van containerbeheer &amp; -management (incl. voorraad beheer)</t>
  </si>
  <si>
    <t>Doorlopend</t>
  </si>
  <si>
    <t>Onderdeel: Leveren inzamelmiddelen (rol- &amp; verzamelcontainers)</t>
  </si>
  <si>
    <t>Inzamelmiddel</t>
  </si>
  <si>
    <t>HRA &amp; GFT</t>
  </si>
  <si>
    <t>Op afroep/indien nodig</t>
  </si>
  <si>
    <t>Per stuk</t>
  </si>
  <si>
    <t>Aanschaf chip (incl. koppelen aan WHA en plaatsen in de container)</t>
  </si>
  <si>
    <t>Op afroep</t>
  </si>
  <si>
    <t>Per uur</t>
  </si>
  <si>
    <t>Onderdeel: opties</t>
  </si>
  <si>
    <t>Wegingsfactor opties in de inschrijfprijs</t>
  </si>
  <si>
    <t>per uur</t>
  </si>
  <si>
    <t xml:space="preserve">Voorwaarden </t>
  </si>
  <si>
    <t>Voorwaarde</t>
  </si>
  <si>
    <t>Algemeen</t>
  </si>
  <si>
    <t>Inschrijver past, op straffe van uitsluiting, alleen de geel gearceerde cellen aan. Inschrijver moet alle geel gearceerde cellen invullen. Alle ingevulde waarden (in de gele cellen) moeten correct en ondubbelzinnig zijn.</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</si>
  <si>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</si>
  <si>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 xml:space="preserve">  </t>
  </si>
  <si>
    <t>Deze prijs wordt gebruikt voor de beoordeling van het onderdeel prijs.</t>
  </si>
  <si>
    <t>…...............................................................</t>
  </si>
  <si>
    <t>PMD</t>
  </si>
  <si>
    <t>Huis aan huis in zakken</t>
  </si>
  <si>
    <t>1x per week</t>
  </si>
  <si>
    <t xml:space="preserve">1x per week </t>
  </si>
  <si>
    <t>PRG-1</t>
  </si>
  <si>
    <t>PRG-2</t>
  </si>
  <si>
    <t>PRG-3</t>
  </si>
  <si>
    <t>PRG-4</t>
  </si>
  <si>
    <t>PRG-5</t>
  </si>
  <si>
    <t>PRG-6</t>
  </si>
  <si>
    <t>PRG-7</t>
  </si>
  <si>
    <t>PRG-8</t>
  </si>
  <si>
    <r>
      <t xml:space="preserve">Verwerking van ingezameld </t>
    </r>
    <r>
      <rPr>
        <b/>
        <sz val="9"/>
        <color theme="1"/>
        <rFont val="Century Gothic"/>
        <family val="2"/>
      </rPr>
      <t>Wit Glas</t>
    </r>
    <r>
      <rPr>
        <sz val="9"/>
        <color theme="1"/>
        <rFont val="Century Gothic"/>
        <family val="2"/>
      </rPr>
      <t>, incl. de opbrengst van de afzet</t>
    </r>
  </si>
  <si>
    <t>PRG-9</t>
  </si>
  <si>
    <r>
      <t xml:space="preserve">Verwerking van ingezameld </t>
    </r>
    <r>
      <rPr>
        <b/>
        <sz val="9"/>
        <color theme="1"/>
        <rFont val="Century Gothic"/>
        <family val="2"/>
      </rPr>
      <t>Groen Glas</t>
    </r>
    <r>
      <rPr>
        <sz val="9"/>
        <color theme="1"/>
        <rFont val="Century Gothic"/>
        <family val="2"/>
      </rPr>
      <t>, incl. de opbrengst van de afzet</t>
    </r>
  </si>
  <si>
    <r>
      <t>Verwerking van ingezameld</t>
    </r>
    <r>
      <rPr>
        <b/>
        <sz val="9"/>
        <color theme="1"/>
        <rFont val="Century Gothic"/>
        <family val="2"/>
      </rPr>
      <t xml:space="preserve"> Bruin Glas</t>
    </r>
    <r>
      <rPr>
        <sz val="9"/>
        <color theme="1"/>
        <rFont val="Century Gothic"/>
        <family val="2"/>
      </rPr>
      <t>, incl. de opbrengst van de afzet</t>
    </r>
  </si>
  <si>
    <t xml:space="preserve">Lediging verzamelcontainers van 240, 660, 770, 1.100 en 1.700 liter (ca. 12 stuks) </t>
  </si>
  <si>
    <t>PRG-14</t>
  </si>
  <si>
    <t>Grof huishoudelijk afval</t>
  </si>
  <si>
    <t>Huis aan huis los aangeboden</t>
  </si>
  <si>
    <t>Grof tuinafval</t>
  </si>
  <si>
    <t>1x per 4 weken</t>
  </si>
  <si>
    <t>1x per 2 weken</t>
  </si>
  <si>
    <t>PRG-10</t>
  </si>
  <si>
    <t>PRG-11</t>
  </si>
  <si>
    <t>PRG-12</t>
  </si>
  <si>
    <t>PRG-13</t>
  </si>
  <si>
    <t xml:space="preserve">Procentueel aandeel van het GHA wat verbrand wordt. Uitlsuitend over dit te verbranden deel kan de actuele WBM belasting worden doorbelast aan opdrachtgever.  </t>
  </si>
  <si>
    <t>PRG-15</t>
  </si>
  <si>
    <t>Verwerking van grof tuinafval</t>
  </si>
  <si>
    <t>PRG-16</t>
  </si>
  <si>
    <t>PRG-17</t>
  </si>
  <si>
    <t>PRG-18</t>
  </si>
  <si>
    <t>PRG-19</t>
  </si>
  <si>
    <t>PRG-20</t>
  </si>
  <si>
    <t>PRG-21</t>
  </si>
  <si>
    <t>Huur rolcontainer 660 liter</t>
  </si>
  <si>
    <t xml:space="preserve">Huur rolcontainers (240 liter), incl. uitzetten in werkgebied. </t>
  </si>
  <si>
    <t xml:space="preserve">Huur rolcontainers (660 t/m 1.700 liter), incl. uitzetten in werkgebied. </t>
  </si>
  <si>
    <t>PRG-27</t>
  </si>
  <si>
    <t>PRG-28</t>
  </si>
  <si>
    <t>Aantal (2)</t>
  </si>
  <si>
    <t>Jaarlijkse kosten (1 x 2)</t>
  </si>
  <si>
    <t>Jaarlijkse kosten (1 X 2)</t>
  </si>
  <si>
    <t>Aantal (1)</t>
  </si>
  <si>
    <t>PRG-29</t>
  </si>
  <si>
    <t>PRG-30</t>
  </si>
  <si>
    <t>PRG-31</t>
  </si>
  <si>
    <t xml:space="preserve">Jaarlijkse kosten (1 x 2) </t>
  </si>
  <si>
    <t>PRB-1</t>
  </si>
  <si>
    <t>PRB-2</t>
  </si>
  <si>
    <t>Ondergrondse containers - hoogbouw (2 stuks)</t>
  </si>
  <si>
    <t>PRB-3</t>
  </si>
  <si>
    <t xml:space="preserve">Huis aan huis in emmers van 25 liter en containers van 80 en 140 liter </t>
  </si>
  <si>
    <t>PRB-4</t>
  </si>
  <si>
    <t xml:space="preserve">Lediging ondergrondse containers (ca. 15 stuks) en 1 bovengrondse container,
allen op kleur gescheiden: wit, groen en bruin </t>
  </si>
  <si>
    <t>PRB-5</t>
  </si>
  <si>
    <t>PRB-6</t>
  </si>
  <si>
    <t>PRB-7</t>
  </si>
  <si>
    <t>PRB-9</t>
  </si>
  <si>
    <t>PRB-10</t>
  </si>
  <si>
    <t>PRB-8</t>
  </si>
  <si>
    <t>PRB-12</t>
  </si>
  <si>
    <t>PRB-11</t>
  </si>
  <si>
    <t>PRB-13</t>
  </si>
  <si>
    <t xml:space="preserve">HRA </t>
  </si>
  <si>
    <t>PRB-23</t>
  </si>
  <si>
    <t>PRB-19</t>
  </si>
  <si>
    <t>PRB-20</t>
  </si>
  <si>
    <t>Per stuk, per maand</t>
  </si>
  <si>
    <t>Uitzetten extra (gehuurde) rolcontainer (240 t/m 1.700 liter),  in werkgebied</t>
  </si>
  <si>
    <t>PRB-21</t>
  </si>
  <si>
    <t>PRB-22</t>
  </si>
  <si>
    <t>PRB-24</t>
  </si>
  <si>
    <t>Verwerking van de ingezamelde GHA, excl. WBM (afvalstoffenbelasting).</t>
  </si>
  <si>
    <t>Lediging ondergrondse containers, op kleur gescheiden: wit, groen en bruin (ca. 28 stuks)</t>
  </si>
  <si>
    <t xml:space="preserve">De eenheidsprijzen zijn conform alle voorwaarden uit het programma van eisen en alle overige aanbestedingsdocumenten. Als de eenheidsprijs een opbrengst voor opdrachtgever is, moet inschrijver een negatief getal invullen (inclusief minteken). </t>
  </si>
  <si>
    <t>Huur rolcontainer 1.100 liter</t>
  </si>
  <si>
    <t>HRA &amp; Luiers</t>
  </si>
  <si>
    <t>Inschrijfprijs gemeente Bergen:
(3)</t>
  </si>
  <si>
    <t xml:space="preserve">Huur rolcontainers (770 en 1.100 liter), incl. uitzetten in werkgebied. </t>
  </si>
  <si>
    <t>Gemeente Bergen</t>
  </si>
  <si>
    <t>Gemeente Gennep</t>
  </si>
  <si>
    <t>Gemeente</t>
  </si>
  <si>
    <t>Inschrijfprijs</t>
  </si>
  <si>
    <t>PRB-25</t>
  </si>
  <si>
    <t xml:space="preserve">Huur triglo bol BG, incl. uitzetten in werkgebied. </t>
  </si>
  <si>
    <t>Uitzetten extra rolcontainer (770 en 1.100 liter),  in werkgebied</t>
  </si>
  <si>
    <t>NR.</t>
  </si>
  <si>
    <t>Naam</t>
  </si>
  <si>
    <t>Adres</t>
  </si>
  <si>
    <t>Postcode</t>
  </si>
  <si>
    <t>Eigenaar</t>
  </si>
  <si>
    <t>Gegevens overslaglocatie (4)</t>
  </si>
  <si>
    <t>Gegevens verwerkingslocatie (5)</t>
  </si>
  <si>
    <t>PRB-26</t>
  </si>
  <si>
    <t>PRB-27</t>
  </si>
  <si>
    <t>PRB-28</t>
  </si>
  <si>
    <t>PRB-29</t>
  </si>
  <si>
    <t>PRB-30</t>
  </si>
  <si>
    <t>PRB-31</t>
  </si>
  <si>
    <t>PRB-32</t>
  </si>
  <si>
    <t>PRB-33</t>
  </si>
  <si>
    <t xml:space="preserve">Inschrijver vermeldt de correcte NAW gegevens van de overslaglocatie, alsmede de eigenaar van de betreffende locatie. </t>
  </si>
  <si>
    <t xml:space="preserve">Inschrijver vermeldt de correcte NAW gegevens van de verwerkingslocatie, alsmede de eigenaar van de betreffende locatie. </t>
  </si>
  <si>
    <t>PRG-32</t>
  </si>
  <si>
    <t>PRG-33</t>
  </si>
  <si>
    <t>PRG-34</t>
  </si>
  <si>
    <t>PRG-35</t>
  </si>
  <si>
    <t>PRG-36</t>
  </si>
  <si>
    <t>PRG-37</t>
  </si>
  <si>
    <t>PRG-38</t>
  </si>
  <si>
    <t>PRG-39</t>
  </si>
  <si>
    <t>PRG-40</t>
  </si>
  <si>
    <t>1. Prijsinvulformulier Gennep</t>
  </si>
  <si>
    <t>2. Prijsinvulformulier Bergen</t>
  </si>
  <si>
    <t>Inschrijfprijs totaal (gemeente Gennep en gemeente Bergen)
Prijs voor de beoordeling</t>
  </si>
  <si>
    <t>3. Inschrijfprijs Totaal (beoordelingsprijs)</t>
  </si>
  <si>
    <t>Servicepunt (incl. afvalapp)</t>
  </si>
  <si>
    <t>Beschikbaar stellen servicepunt, opvolgen van meldingen, oplossen van klachten, afvalapp, etc.</t>
  </si>
  <si>
    <t xml:space="preserve">Verzamelcontainers (ca. 22  stuks) van 660 en 1.100 liter </t>
  </si>
  <si>
    <t>Wegingsfactor in de inschrijfprijs</t>
  </si>
  <si>
    <t>Ondergrondse perscontainers (ca. 4 stuks)</t>
  </si>
  <si>
    <t xml:space="preserve">1x per maand,
max. 14 stops per route </t>
  </si>
  <si>
    <t xml:space="preserve">Per stop </t>
  </si>
  <si>
    <t xml:space="preserve">
Europese openbare aanbesteding
 "Inzameling huishoudelijk afval en aanverwante dienstverlening"</t>
  </si>
  <si>
    <t>Jaarlijkse kosten 
(1 X 2)</t>
  </si>
  <si>
    <t>Jaarlijkse kosten 
(1 x 2)</t>
  </si>
  <si>
    <t>Inschrijfprijs Gemeente Gennep:
(4)</t>
  </si>
  <si>
    <t>Gegevens overslaglocatie (5)</t>
  </si>
  <si>
    <t>Gegevens verwerkingslocatie (6)</t>
  </si>
  <si>
    <t>PRG-41</t>
  </si>
  <si>
    <t>PRG-42</t>
  </si>
  <si>
    <t>PRG-43</t>
  </si>
  <si>
    <t xml:space="preserve">Lediging verzamelcontainers van 770 en 1.100  liter (ca. 10 stuks) </t>
  </si>
  <si>
    <t>Kosten per uur voor een spoedlediging (eis A-64 van het programma van eisen)</t>
  </si>
  <si>
    <t xml:space="preserve">Voor de prijsonderdelen PRG-1, PRG-2, PRG-4 en PRG-5 geldt een specifieke wegingsfactor per eenheidsprijs t.a.v. de inschrijfprijs (zie kolom I). Deze wordt automatisch berekend - na de verplichte invulling in het prijsinvulformulier door de inschrijver - in de bepaling van de inschrijfprijs.
T.a.v. de facturatie (tijdens looptijd van de overeenkomst) geldt het volgende: Ofwel eenheisprijs PRG-1 ofwel de eenheidsprijs PRG-2 kan door inschrijver gefactureerd worden (afhankelijk van de besluitvorming binnen de gemeente). Hetzelfde geldt voor de eenheidsprijs PRG-4 en eenheidsprijs PRG-5 (slechts één van deze 2 eenheidsprijzen mag inschrijver gebruiken in de facturatie, afhankelijk van de besluitvorming binnen gemeente Gennep). </t>
  </si>
  <si>
    <t>1x per 4 weken
(als er sprake is van 0-tarief per lediging GFT-minicontainer: mogelijke situatie na besluitvorming)</t>
  </si>
  <si>
    <t>1x per 4 weken
(als er geen sprake is van 0-tarief per lediging GFT-minicontainer: huidige situatie)</t>
  </si>
  <si>
    <t>1x per 2 weken
(als er sprake is van 0-tarief per lediging GFT-minicontainer: mogelijke situatie na besluitvorming)</t>
  </si>
  <si>
    <t>1x per 2 weken
(als er geen sprake is van 0-tarief per lediging GFT-minicontainer: huidige situatie)</t>
  </si>
  <si>
    <t xml:space="preserve">Sorteerproef uitvoeren </t>
  </si>
  <si>
    <t>Per keer</t>
  </si>
  <si>
    <t>Aanschaf/omwisselen emmer 25 liter (nieuw), incl. uitzetten in werkgebied</t>
  </si>
  <si>
    <t>PRG-22-1</t>
  </si>
  <si>
    <t>PRG-22-2</t>
  </si>
  <si>
    <t>Aanschaf/omwisselen emmer 25 liter (gebruikt), incl. uitzetten in werkgebied</t>
  </si>
  <si>
    <t>PRG-23-1</t>
  </si>
  <si>
    <t>PRG-23-2</t>
  </si>
  <si>
    <t>PRG-24-1</t>
  </si>
  <si>
    <t>PRG-25-2</t>
  </si>
  <si>
    <t>PRG-25-1</t>
  </si>
  <si>
    <t>PRG-24-2</t>
  </si>
  <si>
    <t>Aanschaf/omwisselen container 80 liter (nieuw), incl. uitzetten in werkgebied</t>
  </si>
  <si>
    <t>Aanschaf/omwisselen container 80 liter (gebruikt), incl. uitzetten in werkgebied</t>
  </si>
  <si>
    <t>Aanschaf/omwisselen minicontainer 140 liter (nieuw), incl. uitzetten in werkgebied</t>
  </si>
  <si>
    <t>Aanschaf/omwisselen minicontainer 140 liter (gebruikt), incl. uitzetten in werkgebied</t>
  </si>
  <si>
    <t>PRG-26-1</t>
  </si>
  <si>
    <t>PRG-26-2</t>
  </si>
  <si>
    <t>Aanschaf/omwisselen minicontainer 240 liter (nieuw), incl. uitzetten in werkgebied</t>
  </si>
  <si>
    <t>Aanschaf/omwisselen minicontainer 240 liter (gebruikt), incl. uitzetten in werkgebied</t>
  </si>
  <si>
    <t>PRB-14-1</t>
  </si>
  <si>
    <t>PRB-14-2</t>
  </si>
  <si>
    <t>PRB-15-1</t>
  </si>
  <si>
    <t>PRB-15-2</t>
  </si>
  <si>
    <t>PRB-16-1</t>
  </si>
  <si>
    <t>PRB-16-2</t>
  </si>
  <si>
    <t>PRB-17-1</t>
  </si>
  <si>
    <t>PRB-17-2</t>
  </si>
  <si>
    <t>PRB-18-1</t>
  </si>
  <si>
    <t>PRB-18-2</t>
  </si>
  <si>
    <r>
      <t xml:space="preserve">Huis aan huis in emmers van 40 liter en containers van 80, 140 en 240 liter 
</t>
    </r>
    <r>
      <rPr>
        <b/>
        <sz val="9"/>
        <rFont val="Century Gothic"/>
        <family val="2"/>
      </rPr>
      <t>(3)</t>
    </r>
  </si>
  <si>
    <r>
      <t xml:space="preserve">Huis aan huis in emmers van 25 en 40 liter en containers van 80, 140 en 240 liter 
</t>
    </r>
    <r>
      <rPr>
        <b/>
        <sz val="9"/>
        <rFont val="Century Gothic"/>
        <family val="2"/>
      </rPr>
      <t>(3)</t>
    </r>
  </si>
  <si>
    <t xml:space="preserve">Huis aan huis in emmers van 25 en 40 liter en containers van 80, 140 en 240 liter 
</t>
  </si>
  <si>
    <t>Aanschaf/omwisselen emmer 40 liter (nieuw), incl. uitzetten in werkgebied</t>
  </si>
  <si>
    <t>Aanschaf/omwisselen emmer 40 liter (gebruikt), incl. uitzetten in werkgebied</t>
  </si>
  <si>
    <t xml:space="preserve">Huis aan huis in emmers van 40 liter en containers van 80, 140 en 240 liter </t>
  </si>
  <si>
    <r>
      <t xml:space="preserve">Bijlage 04 - Prijsinvulformulier </t>
    </r>
    <r>
      <rPr>
        <b/>
        <sz val="14"/>
        <color rgb="FFFF0000"/>
        <rFont val="Century Gothic"/>
        <family val="2"/>
      </rPr>
      <t>GEWIJZIGD BIJ NOTA VAN INLICHTINGEN 3 (d.d. 9 oktober 2024)</t>
    </r>
  </si>
  <si>
    <r>
      <t xml:space="preserve">Bijlage 04- Prijsinvulformulier </t>
    </r>
    <r>
      <rPr>
        <b/>
        <sz val="12"/>
        <color rgb="FFFF0000"/>
        <rFont val="Century Gothic"/>
        <family val="2"/>
      </rPr>
      <t>gewijzigd bij NVI3</t>
    </r>
    <r>
      <rPr>
        <b/>
        <sz val="12"/>
        <color theme="0"/>
        <rFont val="Century Gothic"/>
        <family val="2"/>
      </rPr>
      <t xml:space="preserve">
1. Prijsinvulformulier gemeente Gennep</t>
    </r>
  </si>
  <si>
    <r>
      <t xml:space="preserve">Bijlage 04 - Prijsinvulformulier </t>
    </r>
    <r>
      <rPr>
        <b/>
        <sz val="12"/>
        <color rgb="FFFF0000"/>
        <rFont val="Century Gothic"/>
        <family val="2"/>
      </rPr>
      <t>gewijzigd bij NVI3</t>
    </r>
    <r>
      <rPr>
        <b/>
        <sz val="12"/>
        <color theme="0"/>
        <rFont val="Century Gothic"/>
        <family val="2"/>
      </rPr>
      <t xml:space="preserve">
2. Prijsinvulformulier gemeente Bergen</t>
    </r>
  </si>
  <si>
    <r>
      <t xml:space="preserve">Bijlage 04 - Prijsinvulformulier </t>
    </r>
    <r>
      <rPr>
        <b/>
        <sz val="12"/>
        <color rgb="FFFF0000"/>
        <rFont val="Century Gothic"/>
        <family val="2"/>
      </rPr>
      <t>gewijzigd bij NVI3</t>
    </r>
    <r>
      <rPr>
        <b/>
        <sz val="12"/>
        <color theme="0"/>
        <rFont val="Century Gothic"/>
        <family val="2"/>
      </rPr>
      <t xml:space="preserve">
3. Inschrijfprijs Totaal (gemeenten Gennep en Bergen)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</si>
</sst>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34" x14ac:knownFonts="1">
    <font>
      <sz val="11"/>
      <color theme="1"/>
      <name val="Calibri"/>
      <family val="2"/>
      <scheme val="minor"/>
    </font>
    <font>
      <sz val="11"/>
      <color theme="1"/>
      <name val="Calibri"/>
      <family val="2"/>
      <scheme val="minor"/>
    </font>
    <font>
      <b/>
      <sz val="9"/>
      <color theme="1"/>
      <name val="Century Gothic"/>
      <family val="2"/>
    </font>
    <font>
      <sz val="9"/>
      <color theme="1"/>
      <name val="Century Gothic"/>
      <family val="2"/>
    </font>
    <font>
      <sz val="8"/>
      <name val="Calibri"/>
      <family val="2"/>
      <scheme val="minor"/>
    </font>
    <font>
      <sz val="10"/>
      <name val="Arial"/>
      <family val="2"/>
    </font>
    <font>
      <b/>
      <sz val="9"/>
      <name val="Century Gothic"/>
      <family val="2"/>
    </font>
    <font>
      <b/>
      <sz val="11"/>
      <color theme="0"/>
      <name val="Century Gothic"/>
      <family val="2"/>
    </font>
    <font>
      <b/>
      <sz val="11"/>
      <color indexed="9"/>
      <name val="Century Gothic"/>
      <family val="2"/>
    </font>
    <font>
      <sz val="10"/>
      <color rgb="FFFF0000"/>
      <name val="Arial"/>
      <family val="2"/>
    </font>
    <font>
      <sz val="10"/>
      <color rgb="FFFF0000"/>
      <name val="Century Gothic"/>
      <family val="2"/>
    </font>
    <font>
      <sz val="10"/>
      <name val="Century Gothic"/>
      <family val="2"/>
    </font>
    <font>
      <sz val="10"/>
      <name val="Century Gothic"/>
      <family val="2"/>
      <charset val="1"/>
    </font>
    <font>
      <sz val="10"/>
      <color theme="1"/>
      <name val="Century Gothic"/>
      <family val="2"/>
    </font>
    <font>
      <b/>
      <u/>
      <sz val="11"/>
      <color theme="1"/>
      <name val="Century Gothic"/>
      <family val="2"/>
    </font>
    <font>
      <sz val="12"/>
      <name val="Arial"/>
      <family val="2"/>
    </font>
    <font>
      <b/>
      <sz val="14"/>
      <name val="Century Gothic"/>
      <family val="2"/>
    </font>
    <font>
      <b/>
      <sz val="12"/>
      <color theme="1"/>
      <name val="Century Gothic"/>
      <family val="2"/>
    </font>
    <font>
      <b/>
      <sz val="14"/>
      <color theme="1"/>
      <name val="Century Gothic"/>
      <family val="2"/>
    </font>
    <font>
      <sz val="9"/>
      <color rgb="FFFF0000"/>
      <name val="Century Gothic"/>
      <family val="2"/>
    </font>
    <font>
      <sz val="9"/>
      <name val="Century Gothic"/>
      <family val="2"/>
    </font>
    <font>
      <b/>
      <sz val="12"/>
      <color theme="0"/>
      <name val="Century Gothic"/>
      <family val="2"/>
    </font>
    <font>
      <sz val="11"/>
      <color theme="1"/>
      <name val="Century Gothic"/>
      <family val="2"/>
    </font>
    <font>
      <b/>
      <sz val="11"/>
      <color theme="1"/>
      <name val="Century Gothic"/>
      <family val="2"/>
    </font>
    <font>
      <b/>
      <sz val="10"/>
      <color theme="1"/>
      <name val="Century Gothic"/>
      <family val="2"/>
    </font>
    <font>
      <b/>
      <sz val="12"/>
      <name val="Century Gothic"/>
      <family val="2"/>
    </font>
    <font>
      <sz val="11"/>
      <name val="Verdana"/>
      <family val="2"/>
    </font>
    <font>
      <sz val="10"/>
      <name val="Verdana"/>
      <family val="2"/>
    </font>
    <font>
      <sz val="9"/>
      <name val="Verdana"/>
      <family val="2"/>
    </font>
    <font>
      <b/>
      <sz val="10"/>
      <name val="Century Gothic"/>
      <family val="2"/>
    </font>
    <font>
      <sz val="14"/>
      <color theme="0"/>
      <name val="Century Gothic"/>
      <family val="2"/>
    </font>
    <font>
      <b/>
      <sz val="10"/>
      <name val="Arial"/>
      <family val="2"/>
    </font>
    <font>
      <b/>
      <sz val="14"/>
      <color rgb="FFFF0000"/>
      <name val="Century Gothic"/>
      <family val="2"/>
    </font>
    <font>
      <b/>
      <sz val="12"/>
      <color rgb="FFFF0000"/>
      <name val="Century Gothic"/>
      <family val="2"/>
    </font>
  </fonts>
  <fills count="11">
    <fill>
      <patternFill patternType="none"/>
    </fill>
    <fill>
      <patternFill patternType="gray125"/>
    </fill>
    <fill>
      <patternFill patternType="solid">
        <fgColor rgb="FFFFFF00"/>
        <bgColor indexed="64"/>
      </patternFill>
    </fill>
    <fill>
      <patternFill patternType="solid">
        <fgColor indexed="48"/>
        <bgColor indexed="64"/>
      </patternFill>
    </fill>
    <fill>
      <patternFill patternType="solid">
        <fgColor theme="5" tint="0.39997558519241921"/>
        <bgColor indexed="64"/>
      </patternFill>
    </fill>
    <fill>
      <patternFill patternType="solid">
        <fgColor indexed="44"/>
        <bgColor indexed="64"/>
      </patternFill>
    </fill>
    <fill>
      <patternFill patternType="solid">
        <fgColor theme="0"/>
        <bgColor indexed="64"/>
      </patternFill>
    </fill>
    <fill>
      <patternFill patternType="solid">
        <fgColor rgb="FF3366FF"/>
        <bgColor indexed="64"/>
      </patternFill>
    </fill>
    <fill>
      <patternFill patternType="solid">
        <fgColor theme="8" tint="0.39997558519241921"/>
        <bgColor indexed="64"/>
      </patternFill>
    </fill>
    <fill>
      <patternFill patternType="solid">
        <fgColor theme="3" tint="0.39997558519241921"/>
        <bgColor indexed="64"/>
      </patternFill>
    </fill>
    <fill>
      <patternFill patternType="solid">
        <fgColor theme="7"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1">
    <xf numFmtId="0" fontId="0" fillId="0" borderId="0"/>
    <xf numFmtId="44" fontId="1" fillId="0" borderId="0" applyFont="0" applyFill="0" applyBorder="0" applyAlignment="0" applyProtection="0"/>
    <xf numFmtId="0" fontId="5" fillId="0" borderId="0"/>
    <xf numFmtId="0" fontId="5" fillId="0" borderId="0"/>
    <xf numFmtId="0" fontId="1" fillId="0" borderId="0"/>
    <xf numFmtId="0" fontId="3" fillId="0" borderId="0"/>
    <xf numFmtId="0" fontId="1" fillId="0" borderId="0"/>
    <xf numFmtId="9" fontId="1" fillId="0" borderId="0" applyFont="0" applyFill="0" applyBorder="0" applyAlignment="0" applyProtection="0"/>
    <xf numFmtId="0" fontId="5" fillId="0" borderId="0"/>
    <xf numFmtId="0" fontId="5" fillId="0" borderId="0"/>
    <xf numFmtId="0" fontId="13" fillId="0" borderId="0"/>
  </cellStyleXfs>
  <cellXfs count="113">
    <xf numFmtId="0" fontId="0" fillId="0" borderId="0" xfId="0"/>
    <xf numFmtId="44" fontId="3" fillId="2" borderId="1" xfId="1" applyFont="1" applyFill="1" applyBorder="1" applyAlignment="1" applyProtection="1">
      <alignment horizontal="center" vertical="center" wrapText="1"/>
      <protection locked="0"/>
    </xf>
    <xf numFmtId="164" fontId="3" fillId="2" borderId="1" xfId="7" applyNumberFormat="1" applyFont="1" applyFill="1" applyBorder="1" applyAlignment="1" applyProtection="1">
      <alignment horizontal="center" vertical="center" wrapText="1"/>
      <protection locked="0"/>
    </xf>
    <xf numFmtId="0" fontId="3"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center" vertical="center" wrapText="1"/>
    </xf>
    <xf numFmtId="44" fontId="3"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44" fontId="3" fillId="0" borderId="1" xfId="1" applyFont="1" applyFill="1" applyBorder="1" applyAlignment="1" applyProtection="1">
      <alignment horizontal="center" vertical="center" wrapText="1"/>
    </xf>
    <xf numFmtId="0" fontId="5" fillId="0" borderId="0" xfId="2"/>
    <xf numFmtId="0" fontId="9" fillId="0" borderId="0" xfId="2" applyFont="1"/>
    <xf numFmtId="0" fontId="10" fillId="0" borderId="10" xfId="8" applyFont="1" applyBorder="1"/>
    <xf numFmtId="0" fontId="10" fillId="0" borderId="0" xfId="8" applyFont="1"/>
    <xf numFmtId="0" fontId="5" fillId="0" borderId="11" xfId="2" applyBorder="1"/>
    <xf numFmtId="0" fontId="5" fillId="0" borderId="10" xfId="2" applyBorder="1"/>
    <xf numFmtId="0" fontId="11" fillId="0" borderId="10" xfId="8" applyFont="1" applyBorder="1"/>
    <xf numFmtId="0" fontId="11" fillId="0" borderId="10" xfId="8" applyFont="1" applyBorder="1" applyAlignment="1">
      <alignment vertical="top"/>
    </xf>
    <xf numFmtId="0" fontId="5" fillId="0" borderId="9" xfId="2" applyBorder="1"/>
    <xf numFmtId="0" fontId="5" fillId="0" borderId="8" xfId="2" applyBorder="1"/>
    <xf numFmtId="0" fontId="11" fillId="0" borderId="0" xfId="8" applyFont="1"/>
    <xf numFmtId="0" fontId="11" fillId="0" borderId="0" xfId="8" applyFont="1" applyAlignment="1">
      <alignment vertical="top"/>
    </xf>
    <xf numFmtId="0" fontId="11" fillId="0" borderId="0" xfId="8" applyFont="1" applyAlignment="1">
      <alignment horizontal="left"/>
    </xf>
    <xf numFmtId="0" fontId="11" fillId="0" borderId="0" xfId="2" applyFont="1" applyAlignment="1">
      <alignment horizontal="left"/>
    </xf>
    <xf numFmtId="0" fontId="5" fillId="0" borderId="2" xfId="2" applyBorder="1"/>
    <xf numFmtId="0" fontId="5" fillId="0" borderId="0" xfId="9"/>
    <xf numFmtId="0" fontId="12" fillId="0" borderId="0" xfId="9" applyFont="1"/>
    <xf numFmtId="0" fontId="12" fillId="0" borderId="0" xfId="9" applyFont="1" applyAlignment="1">
      <alignment vertical="top"/>
    </xf>
    <xf numFmtId="0" fontId="13" fillId="0" borderId="0" xfId="10"/>
    <xf numFmtId="0" fontId="14" fillId="0" borderId="0" xfId="8" applyFont="1"/>
    <xf numFmtId="0" fontId="15" fillId="0" borderId="8" xfId="2" applyFont="1" applyBorder="1"/>
    <xf numFmtId="0" fontId="17" fillId="0" borderId="8" xfId="8" applyFont="1" applyBorder="1" applyAlignment="1">
      <alignment vertical="top" wrapText="1"/>
    </xf>
    <xf numFmtId="0" fontId="5" fillId="0" borderId="7" xfId="2" applyBorder="1"/>
    <xf numFmtId="0" fontId="5" fillId="0" borderId="6" xfId="2" applyBorder="1"/>
    <xf numFmtId="0" fontId="5" fillId="0" borderId="5" xfId="2" applyBorder="1"/>
    <xf numFmtId="0" fontId="19" fillId="0" borderId="1" xfId="0" applyFont="1" applyBorder="1" applyAlignment="1">
      <alignment horizontal="left" vertical="center" wrapText="1"/>
    </xf>
    <xf numFmtId="3"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44" fontId="20" fillId="2" borderId="1" xfId="1" applyFont="1" applyFill="1" applyBorder="1" applyAlignment="1" applyProtection="1">
      <alignment horizontal="center" vertical="center" wrapText="1"/>
      <protection locked="0"/>
    </xf>
    <xf numFmtId="44" fontId="20" fillId="0" borderId="1" xfId="0" applyNumberFormat="1" applyFont="1" applyBorder="1" applyAlignment="1">
      <alignment horizontal="center" vertical="center" wrapText="1"/>
    </xf>
    <xf numFmtId="0" fontId="20" fillId="0" borderId="0" xfId="0" applyFont="1" applyAlignment="1">
      <alignment vertical="center" wrapText="1"/>
    </xf>
    <xf numFmtId="0" fontId="22" fillId="0" borderId="0" xfId="0" applyFont="1"/>
    <xf numFmtId="0" fontId="22" fillId="0" borderId="1" xfId="0" applyFont="1" applyBorder="1"/>
    <xf numFmtId="0" fontId="23" fillId="8" borderId="1" xfId="0" applyFont="1" applyFill="1" applyBorder="1"/>
    <xf numFmtId="0" fontId="24" fillId="5" borderId="1" xfId="3" applyFont="1" applyFill="1" applyBorder="1" applyAlignment="1">
      <alignment horizontal="center" vertical="center" wrapText="1"/>
    </xf>
    <xf numFmtId="0" fontId="24" fillId="5" borderId="1" xfId="3" applyFont="1" applyFill="1" applyBorder="1" applyAlignment="1">
      <alignment horizontal="left" vertical="center" wrapText="1"/>
    </xf>
    <xf numFmtId="0" fontId="13" fillId="0" borderId="0" xfId="0" applyFont="1" applyAlignment="1">
      <alignment vertical="center" wrapText="1"/>
    </xf>
    <xf numFmtId="44" fontId="17" fillId="4" borderId="1" xfId="0" applyNumberFormat="1" applyFont="1" applyFill="1" applyBorder="1" applyAlignment="1">
      <alignment horizontal="center" vertical="center" wrapText="1"/>
    </xf>
    <xf numFmtId="0" fontId="13" fillId="0" borderId="1" xfId="0" applyFont="1" applyBorder="1"/>
    <xf numFmtId="44" fontId="13" fillId="0" borderId="1" xfId="0" applyNumberFormat="1" applyFont="1" applyBorder="1"/>
    <xf numFmtId="0" fontId="21" fillId="0" borderId="0" xfId="0" applyFont="1" applyAlignment="1">
      <alignment horizontal="right" vertical="center" wrapText="1"/>
    </xf>
    <xf numFmtId="44" fontId="17" fillId="0" borderId="0" xfId="0" applyNumberFormat="1" applyFont="1" applyAlignment="1">
      <alignment horizontal="center" vertical="center" wrapText="1"/>
    </xf>
    <xf numFmtId="0" fontId="26" fillId="0" borderId="0" xfId="2" applyFont="1" applyAlignment="1">
      <alignment vertical="center"/>
    </xf>
    <xf numFmtId="0" fontId="27" fillId="0" borderId="0" xfId="2" applyFont="1" applyAlignment="1">
      <alignment vertical="center"/>
    </xf>
    <xf numFmtId="0" fontId="28" fillId="0" borderId="0" xfId="2" applyFont="1" applyAlignment="1">
      <alignment vertical="center"/>
    </xf>
    <xf numFmtId="0" fontId="27" fillId="0" borderId="12" xfId="2" applyFont="1" applyBorder="1" applyAlignment="1">
      <alignment vertical="center"/>
    </xf>
    <xf numFmtId="0" fontId="27" fillId="0" borderId="12" xfId="6" applyFont="1" applyBorder="1" applyAlignment="1" applyProtection="1">
      <alignment horizontal="center" vertical="center"/>
      <protection locked="0"/>
    </xf>
    <xf numFmtId="0" fontId="27" fillId="0" borderId="12" xfId="6" applyFont="1" applyBorder="1" applyAlignment="1" applyProtection="1">
      <alignment horizontal="center" vertical="center" wrapText="1"/>
      <protection locked="0"/>
    </xf>
    <xf numFmtId="0" fontId="29" fillId="5" borderId="1" xfId="3" applyFont="1" applyFill="1" applyBorder="1" applyAlignment="1">
      <alignment vertical="center" wrapText="1"/>
    </xf>
    <xf numFmtId="0" fontId="29" fillId="5" borderId="1" xfId="3" applyFont="1" applyFill="1" applyBorder="1" applyAlignment="1">
      <alignment horizontal="center" vertical="center" wrapText="1"/>
    </xf>
    <xf numFmtId="0" fontId="30" fillId="0" borderId="0" xfId="2" applyFont="1" applyAlignment="1">
      <alignment vertical="center" wrapText="1"/>
    </xf>
    <xf numFmtId="0" fontId="20" fillId="0" borderId="0" xfId="2" applyFont="1" applyAlignment="1">
      <alignment vertical="center"/>
    </xf>
    <xf numFmtId="0" fontId="20" fillId="0" borderId="1" xfId="2" applyFont="1" applyBorder="1" applyAlignment="1">
      <alignment vertical="center"/>
    </xf>
    <xf numFmtId="0" fontId="20" fillId="2" borderId="1" xfId="6" applyFont="1" applyFill="1" applyBorder="1" applyAlignment="1" applyProtection="1">
      <alignment horizontal="center" vertical="center"/>
      <protection locked="0"/>
    </xf>
    <xf numFmtId="0" fontId="20" fillId="0" borderId="6" xfId="2" applyFont="1" applyBorder="1" applyAlignment="1">
      <alignment vertical="center"/>
    </xf>
    <xf numFmtId="0" fontId="20" fillId="0" borderId="6" xfId="6" applyFont="1" applyBorder="1" applyAlignment="1" applyProtection="1">
      <alignment horizontal="center" vertical="center"/>
      <protection locked="0"/>
    </xf>
    <xf numFmtId="0" fontId="20" fillId="0" borderId="6" xfId="6" applyFont="1" applyBorder="1" applyAlignment="1" applyProtection="1">
      <alignment horizontal="center" vertical="center" wrapText="1"/>
      <protection locked="0"/>
    </xf>
    <xf numFmtId="0" fontId="31" fillId="0" borderId="0" xfId="2" applyFont="1"/>
    <xf numFmtId="0" fontId="25" fillId="9" borderId="1" xfId="0" applyFont="1" applyFill="1" applyBorder="1" applyAlignment="1">
      <alignment wrapText="1"/>
    </xf>
    <xf numFmtId="44" fontId="25" fillId="10" borderId="1" xfId="0" applyNumberFormat="1" applyFont="1" applyFill="1" applyBorder="1" applyAlignment="1">
      <alignment horizontal="center" vertical="center"/>
    </xf>
    <xf numFmtId="0" fontId="20" fillId="0" borderId="1" xfId="0" applyFont="1" applyBorder="1" applyAlignment="1">
      <alignment horizontal="left" vertical="center" wrapText="1"/>
    </xf>
    <xf numFmtId="0" fontId="3" fillId="0" borderId="1" xfId="0" applyFont="1" applyBorder="1" applyAlignment="1">
      <alignment horizontal="left" vertical="center" wrapText="1"/>
    </xf>
    <xf numFmtId="0" fontId="20" fillId="6"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1" xfId="0" applyFont="1" applyFill="1" applyBorder="1" applyAlignment="1">
      <alignment vertical="center" wrapText="1"/>
    </xf>
    <xf numFmtId="3" fontId="20" fillId="6" borderId="1" xfId="0" applyNumberFormat="1" applyFont="1" applyFill="1" applyBorder="1" applyAlignment="1">
      <alignment horizontal="center" vertical="center" wrapText="1"/>
    </xf>
    <xf numFmtId="0" fontId="18" fillId="0" borderId="0" xfId="8" applyFont="1" applyAlignment="1">
      <alignment horizontal="center" vertical="top" wrapText="1"/>
    </xf>
    <xf numFmtId="0" fontId="16" fillId="0" borderId="0" xfId="8" applyFont="1" applyAlignment="1">
      <alignment horizontal="center" vertical="center" wrapText="1"/>
    </xf>
    <xf numFmtId="0" fontId="24" fillId="0" borderId="0" xfId="8" applyFont="1" applyAlignment="1">
      <alignment horizontal="left" vertical="center"/>
    </xf>
    <xf numFmtId="0" fontId="29" fillId="0" borderId="0" xfId="2" applyFont="1" applyAlignment="1">
      <alignment horizontal="left" vertical="center"/>
    </xf>
    <xf numFmtId="0" fontId="13" fillId="0" borderId="1" xfId="5" applyFont="1" applyBorder="1" applyAlignment="1">
      <alignment horizontal="center" vertical="center"/>
    </xf>
    <xf numFmtId="0" fontId="13" fillId="0" borderId="1" xfId="4" applyFont="1" applyBorder="1" applyAlignment="1">
      <alignment horizontal="left" vertical="center"/>
    </xf>
    <xf numFmtId="0" fontId="7" fillId="3" borderId="1" xfId="2" applyFont="1" applyFill="1" applyBorder="1" applyAlignment="1">
      <alignment horizontal="left" vertical="center" wrapText="1"/>
    </xf>
    <xf numFmtId="0" fontId="24" fillId="5" borderId="1" xfId="3" applyFont="1" applyFill="1" applyBorder="1" applyAlignment="1">
      <alignment horizontal="left" vertical="center" wrapText="1"/>
    </xf>
    <xf numFmtId="0" fontId="13" fillId="6" borderId="1" xfId="3" applyFont="1" applyFill="1" applyBorder="1" applyAlignment="1">
      <alignment horizontal="center" vertical="center" wrapText="1"/>
    </xf>
    <xf numFmtId="0" fontId="13" fillId="0" borderId="1" xfId="4" applyFont="1" applyBorder="1" applyAlignment="1">
      <alignment horizontal="left" vertical="center" wrapText="1"/>
    </xf>
    <xf numFmtId="0" fontId="20" fillId="2" borderId="1" xfId="6" applyFont="1" applyFill="1" applyBorder="1" applyAlignment="1" applyProtection="1">
      <alignment horizontal="center" vertical="center"/>
      <protection locked="0"/>
    </xf>
    <xf numFmtId="0" fontId="20" fillId="2" borderId="1" xfId="6" applyFont="1" applyFill="1" applyBorder="1" applyAlignment="1" applyProtection="1">
      <alignment horizontal="center" vertical="center" wrapText="1"/>
      <protection locked="0"/>
    </xf>
    <xf numFmtId="0" fontId="20" fillId="2" borderId="3" xfId="6" applyFont="1" applyFill="1" applyBorder="1" applyAlignment="1" applyProtection="1">
      <alignment horizontal="center" vertical="center"/>
      <protection locked="0"/>
    </xf>
    <xf numFmtId="0" fontId="20" fillId="2" borderId="4" xfId="6" applyFont="1" applyFill="1" applyBorder="1" applyAlignment="1" applyProtection="1">
      <alignment horizontal="center" vertical="center"/>
      <protection locked="0"/>
    </xf>
    <xf numFmtId="0" fontId="20" fillId="2" borderId="3" xfId="6" applyFont="1" applyFill="1" applyBorder="1" applyAlignment="1" applyProtection="1">
      <alignment horizontal="center" vertical="center" wrapText="1"/>
      <protection locked="0"/>
    </xf>
    <xf numFmtId="0" fontId="20" fillId="2" borderId="4" xfId="6" applyFont="1" applyFill="1" applyBorder="1" applyAlignment="1" applyProtection="1">
      <alignment horizontal="center" vertical="center" wrapText="1"/>
      <protection locked="0"/>
    </xf>
    <xf numFmtId="0" fontId="8" fillId="7" borderId="3" xfId="2" applyFont="1" applyFill="1" applyBorder="1" applyAlignment="1">
      <alignment horizontal="left" vertical="center" wrapText="1"/>
    </xf>
    <xf numFmtId="0" fontId="8" fillId="7" borderId="12" xfId="2" applyFont="1" applyFill="1" applyBorder="1" applyAlignment="1">
      <alignment horizontal="left" vertical="center" wrapText="1"/>
    </xf>
    <xf numFmtId="0" fontId="8" fillId="7" borderId="4" xfId="2" applyFont="1" applyFill="1" applyBorder="1" applyAlignment="1">
      <alignment horizontal="left" vertical="center" wrapText="1"/>
    </xf>
    <xf numFmtId="0" fontId="29" fillId="5" borderId="3" xfId="3" applyFont="1" applyFill="1" applyBorder="1" applyAlignment="1">
      <alignment horizontal="left" vertical="center" wrapText="1"/>
    </xf>
    <xf numFmtId="0" fontId="29" fillId="5" borderId="4" xfId="3" applyFont="1" applyFill="1" applyBorder="1" applyAlignment="1">
      <alignment horizontal="left" vertical="center" wrapText="1"/>
    </xf>
    <xf numFmtId="0" fontId="29" fillId="5" borderId="3" xfId="3" applyFont="1" applyFill="1" applyBorder="1" applyAlignment="1">
      <alignment horizontal="center" vertical="center" wrapText="1"/>
    </xf>
    <xf numFmtId="0" fontId="29" fillId="5" borderId="4" xfId="3" applyFont="1" applyFill="1" applyBorder="1" applyAlignment="1">
      <alignment horizontal="center" vertical="center" wrapText="1"/>
    </xf>
    <xf numFmtId="0" fontId="8" fillId="3" borderId="1" xfId="2" applyFont="1" applyFill="1" applyBorder="1" applyAlignment="1">
      <alignment horizontal="left" vertical="center" wrapText="1"/>
    </xf>
    <xf numFmtId="0" fontId="21" fillId="7" borderId="0" xfId="0" applyFont="1" applyFill="1" applyAlignment="1">
      <alignment horizontal="right" vertical="center" wrapText="1"/>
    </xf>
    <xf numFmtId="0" fontId="21" fillId="7" borderId="8" xfId="0" applyFont="1" applyFill="1" applyBorder="1" applyAlignment="1">
      <alignment horizontal="right" vertical="center" wrapText="1"/>
    </xf>
    <xf numFmtId="0" fontId="8" fillId="3" borderId="1" xfId="2" applyFont="1" applyFill="1" applyBorder="1" applyAlignment="1">
      <alignment horizontal="center" vertical="center" wrapText="1"/>
    </xf>
    <xf numFmtId="0" fontId="21" fillId="3" borderId="1" xfId="2" applyFont="1" applyFill="1" applyBorder="1" applyAlignment="1">
      <alignment horizontal="left" vertical="center" wrapText="1"/>
    </xf>
    <xf numFmtId="0" fontId="3" fillId="0" borderId="1" xfId="0" applyFont="1" applyBorder="1" applyAlignment="1">
      <alignment horizontal="left" vertical="center" wrapText="1"/>
    </xf>
    <xf numFmtId="0" fontId="6" fillId="2" borderId="1" xfId="2" applyFont="1" applyFill="1" applyBorder="1" applyAlignment="1" applyProtection="1">
      <alignment horizontal="center" wrapText="1"/>
      <protection locked="0"/>
    </xf>
    <xf numFmtId="0" fontId="24" fillId="5" borderId="1" xfId="3" applyFont="1" applyFill="1" applyBorder="1" applyAlignment="1">
      <alignment horizontal="center" vertical="center" wrapText="1"/>
    </xf>
    <xf numFmtId="0" fontId="29" fillId="5" borderId="1" xfId="3" applyFont="1" applyFill="1" applyBorder="1" applyAlignment="1">
      <alignment horizontal="left" vertical="center" wrapText="1"/>
    </xf>
    <xf numFmtId="0" fontId="29" fillId="5" borderId="1" xfId="3" applyFont="1" applyFill="1" applyBorder="1" applyAlignment="1">
      <alignment horizontal="center" vertical="center" wrapText="1"/>
    </xf>
    <xf numFmtId="0" fontId="8" fillId="7" borderId="1" xfId="2" applyFont="1" applyFill="1" applyBorder="1" applyAlignment="1">
      <alignment horizontal="left" vertical="center" wrapText="1"/>
    </xf>
    <xf numFmtId="0" fontId="21" fillId="7" borderId="1" xfId="0" applyFont="1" applyFill="1" applyBorder="1" applyAlignment="1">
      <alignment horizontal="right" vertical="center" wrapText="1"/>
    </xf>
  </cellXfs>
  <cellStyles count="11">
    <cellStyle name="Berekening 10 33 2" xfId="9" xr:uid="{EC31F77E-DAEB-48CD-874B-22C5BAEE2668}"/>
    <cellStyle name="Procent" xfId="7" builtinId="5"/>
    <cellStyle name="Standaard" xfId="0" builtinId="0"/>
    <cellStyle name="Standaard 10" xfId="2" xr:uid="{00000000-0005-0000-0000-000002000000}"/>
    <cellStyle name="Standaard 11" xfId="3" xr:uid="{00000000-0005-0000-0000-000003000000}"/>
    <cellStyle name="Standaard 19 2 3" xfId="10" xr:uid="{DD6E0702-28FA-46EC-8E0A-4FC5F86169D5}"/>
    <cellStyle name="Standaard 2" xfId="5" xr:uid="{00000000-0005-0000-0000-000004000000}"/>
    <cellStyle name="Standaard 27 2 2 2" xfId="6" xr:uid="{00000000-0005-0000-0000-000005000000}"/>
    <cellStyle name="Standaard 27 3 2" xfId="4" xr:uid="{00000000-0005-0000-0000-000006000000}"/>
    <cellStyle name="Standaard 35" xfId="8" xr:uid="{F68F38FE-EB75-4C4E-B3D4-AF010F353D27}"/>
    <cellStyle name="Valuta" xfId="1" builtinId="4"/>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314324</xdr:colOff>
      <xdr:row>1</xdr:row>
      <xdr:rowOff>923453</xdr:rowOff>
    </xdr:from>
    <xdr:ext cx="1913320" cy="1048222"/>
    <xdr:pic>
      <xdr:nvPicPr>
        <xdr:cNvPr id="3" name="Afbeelding 2" descr="Home - Omgevingsvisie Gennep">
          <a:extLst>
            <a:ext uri="{FF2B5EF4-FFF2-40B4-BE49-F238E27FC236}">
              <a16:creationId xmlns:a16="http://schemas.microsoft.com/office/drawing/2014/main" id="{8BEED00B-2C5D-4519-AB21-2EC3E1EE3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4" y="1085378"/>
          <a:ext cx="1913320" cy="104822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266700</xdr:colOff>
      <xdr:row>1</xdr:row>
      <xdr:rowOff>981075</xdr:rowOff>
    </xdr:from>
    <xdr:ext cx="2114550" cy="1057275"/>
    <xdr:pic>
      <xdr:nvPicPr>
        <xdr:cNvPr id="4" name="Afbeelding 3" descr="Home | Bergen">
          <a:extLst>
            <a:ext uri="{FF2B5EF4-FFF2-40B4-BE49-F238E27FC236}">
              <a16:creationId xmlns:a16="http://schemas.microsoft.com/office/drawing/2014/main" id="{0BB6DB54-A2B5-4F7B-A05C-1C844EC54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05200" y="1143000"/>
          <a:ext cx="2114550" cy="10572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87544-A421-401F-8E9E-C1518591F68F}">
  <sheetPr>
    <pageSetUpPr fitToPage="1"/>
  </sheetPr>
  <dimension ref="B2:U41"/>
  <sheetViews>
    <sheetView view="pageBreakPreview" topLeftCell="A2" zoomScale="106" zoomScaleNormal="100" zoomScaleSheetLayoutView="106" workbookViewId="0">
      <selection activeCell="C4" sqref="C4:J4"/>
    </sheetView>
  </sheetViews>
  <sheetFormatPr defaultColWidth="9.109375" defaultRowHeight="13.2" x14ac:dyDescent="0.25"/>
  <cols>
    <col min="1" max="1" width="9.109375" style="11"/>
    <col min="2" max="2" width="2.88671875" style="11" customWidth="1"/>
    <col min="3" max="10" width="9.109375" style="11"/>
    <col min="11" max="11" width="4.44140625" style="11" customWidth="1"/>
    <col min="12" max="16384" width="9.109375" style="11"/>
  </cols>
  <sheetData>
    <row r="2" spans="2:21" ht="233.25" customHeight="1" x14ac:dyDescent="0.25">
      <c r="B2" s="35"/>
      <c r="C2" s="34"/>
      <c r="D2" s="34"/>
      <c r="E2" s="34"/>
      <c r="F2" s="34"/>
      <c r="G2" s="34"/>
      <c r="H2" s="34"/>
      <c r="I2" s="34"/>
      <c r="J2" s="34"/>
      <c r="K2" s="33"/>
    </row>
    <row r="3" spans="2:21" ht="84" customHeight="1" x14ac:dyDescent="0.25">
      <c r="B3" s="25"/>
      <c r="C3" s="78" t="s">
        <v>168</v>
      </c>
      <c r="D3" s="78"/>
      <c r="E3" s="78"/>
      <c r="F3" s="78"/>
      <c r="G3" s="78"/>
      <c r="H3" s="78"/>
      <c r="I3" s="78"/>
      <c r="J3" s="78"/>
      <c r="K3" s="32"/>
    </row>
    <row r="4" spans="2:21" ht="42" customHeight="1" x14ac:dyDescent="0.25">
      <c r="B4" s="25"/>
      <c r="C4" s="79" t="s">
        <v>220</v>
      </c>
      <c r="D4" s="79"/>
      <c r="E4" s="79"/>
      <c r="F4" s="79"/>
      <c r="G4" s="79"/>
      <c r="H4" s="79"/>
      <c r="I4" s="79"/>
      <c r="J4" s="79"/>
      <c r="K4" s="31"/>
    </row>
    <row r="5" spans="2:21" ht="27" customHeight="1" x14ac:dyDescent="0.25">
      <c r="B5" s="25"/>
      <c r="C5" s="30"/>
      <c r="D5" s="22"/>
      <c r="E5" s="22"/>
      <c r="F5" s="29"/>
      <c r="G5" s="29"/>
      <c r="H5" s="29"/>
      <c r="I5" s="29"/>
      <c r="K5" s="20"/>
      <c r="P5" s="28"/>
      <c r="Q5" s="27"/>
      <c r="R5" s="27"/>
      <c r="S5" s="27"/>
      <c r="T5" s="27"/>
      <c r="U5" s="26"/>
    </row>
    <row r="6" spans="2:21" ht="19.5" customHeight="1" x14ac:dyDescent="0.25">
      <c r="B6" s="25"/>
      <c r="C6" s="80" t="s">
        <v>157</v>
      </c>
      <c r="D6" s="80"/>
      <c r="E6" s="80"/>
      <c r="F6" s="80"/>
      <c r="G6" s="80"/>
      <c r="H6" s="80"/>
      <c r="I6" s="80"/>
      <c r="J6" s="80"/>
      <c r="K6" s="20"/>
      <c r="P6" s="28"/>
      <c r="Q6" s="28"/>
      <c r="R6" s="28"/>
      <c r="S6" s="28"/>
      <c r="T6" s="27"/>
      <c r="U6" s="26"/>
    </row>
    <row r="7" spans="2:21" ht="19.5" customHeight="1" x14ac:dyDescent="0.25">
      <c r="B7" s="25"/>
      <c r="C7" s="80" t="s">
        <v>158</v>
      </c>
      <c r="D7" s="80"/>
      <c r="E7" s="80"/>
      <c r="F7" s="80"/>
      <c r="G7" s="80"/>
      <c r="H7" s="80"/>
      <c r="I7" s="80"/>
      <c r="J7" s="80"/>
      <c r="K7" s="20"/>
      <c r="P7" s="28"/>
      <c r="Q7" s="28"/>
      <c r="R7" s="28"/>
      <c r="S7" s="28"/>
      <c r="T7" s="27"/>
      <c r="U7" s="26"/>
    </row>
    <row r="8" spans="2:21" ht="19.5" customHeight="1" x14ac:dyDescent="0.25">
      <c r="B8" s="25"/>
      <c r="C8" s="81" t="s">
        <v>160</v>
      </c>
      <c r="D8" s="81"/>
      <c r="E8" s="81"/>
      <c r="F8" s="81"/>
      <c r="G8" s="81"/>
      <c r="H8" s="81"/>
      <c r="I8" s="81"/>
      <c r="J8" s="69"/>
      <c r="K8" s="20"/>
      <c r="P8" s="28"/>
      <c r="Q8" s="28"/>
      <c r="R8" s="28"/>
      <c r="S8" s="28"/>
      <c r="T8" s="27"/>
      <c r="U8" s="26"/>
    </row>
    <row r="9" spans="2:21" ht="19.5" customHeight="1" x14ac:dyDescent="0.25">
      <c r="B9" s="25"/>
      <c r="C9" s="24"/>
      <c r="D9" s="24"/>
      <c r="E9" s="22"/>
      <c r="F9" s="22"/>
      <c r="G9" s="22"/>
      <c r="H9" s="22"/>
      <c r="I9" s="21"/>
      <c r="K9" s="20"/>
      <c r="P9" s="28"/>
      <c r="Q9" s="28"/>
      <c r="R9" s="28"/>
      <c r="S9" s="28"/>
      <c r="T9" s="27"/>
      <c r="U9" s="26"/>
    </row>
    <row r="10" spans="2:21" ht="19.5" customHeight="1" x14ac:dyDescent="0.25">
      <c r="B10" s="25"/>
      <c r="C10" s="24"/>
      <c r="D10" s="24"/>
      <c r="E10" s="22"/>
      <c r="F10" s="22"/>
      <c r="G10" s="22"/>
      <c r="H10" s="22"/>
      <c r="I10" s="21"/>
      <c r="K10" s="20"/>
      <c r="P10" s="28"/>
      <c r="Q10" s="28"/>
      <c r="R10" s="28"/>
      <c r="S10" s="28"/>
      <c r="T10" s="27"/>
      <c r="U10" s="26"/>
    </row>
    <row r="11" spans="2:21" ht="19.5" customHeight="1" x14ac:dyDescent="0.25">
      <c r="B11" s="25"/>
      <c r="C11" s="24"/>
      <c r="D11" s="24"/>
      <c r="E11" s="22"/>
      <c r="F11" s="22"/>
      <c r="G11" s="22"/>
      <c r="H11" s="22"/>
      <c r="I11" s="21"/>
      <c r="K11" s="20"/>
      <c r="P11" s="28"/>
      <c r="Q11" s="28"/>
      <c r="R11" s="28"/>
      <c r="S11" s="28"/>
      <c r="T11" s="27"/>
      <c r="U11" s="26"/>
    </row>
    <row r="12" spans="2:21" ht="19.5" customHeight="1" x14ac:dyDescent="0.25">
      <c r="B12" s="25"/>
      <c r="C12" s="24"/>
      <c r="D12" s="24"/>
      <c r="E12" s="22"/>
      <c r="F12" s="22"/>
      <c r="G12" s="22"/>
      <c r="H12" s="22"/>
      <c r="I12" s="21"/>
      <c r="K12" s="20"/>
      <c r="P12" s="28"/>
      <c r="Q12" s="28"/>
      <c r="R12" s="28"/>
      <c r="S12" s="28"/>
      <c r="T12" s="27"/>
      <c r="U12" s="26"/>
    </row>
    <row r="13" spans="2:21" ht="19.5" customHeight="1" x14ac:dyDescent="0.25">
      <c r="B13" s="25"/>
      <c r="C13" s="24"/>
      <c r="D13" s="24"/>
      <c r="E13" s="22"/>
      <c r="F13" s="22"/>
      <c r="G13" s="22"/>
      <c r="H13" s="22"/>
      <c r="I13" s="21"/>
      <c r="K13" s="20"/>
      <c r="P13" s="28"/>
      <c r="Q13" s="28"/>
      <c r="R13" s="28"/>
      <c r="S13" s="28"/>
      <c r="T13" s="27"/>
      <c r="U13" s="26"/>
    </row>
    <row r="14" spans="2:21" ht="19.5" customHeight="1" x14ac:dyDescent="0.25">
      <c r="B14" s="25"/>
      <c r="C14" s="30"/>
      <c r="D14" s="24"/>
      <c r="E14" s="22"/>
      <c r="F14" s="22"/>
      <c r="G14" s="22"/>
      <c r="H14" s="22"/>
      <c r="I14" s="21"/>
      <c r="K14" s="20"/>
      <c r="P14" s="28"/>
      <c r="Q14" s="28"/>
      <c r="R14" s="28"/>
      <c r="S14" s="28"/>
      <c r="T14" s="27"/>
      <c r="U14" s="26"/>
    </row>
    <row r="15" spans="2:21" ht="19.5" customHeight="1" x14ac:dyDescent="0.25">
      <c r="B15" s="25"/>
      <c r="C15" s="24"/>
      <c r="D15" s="24"/>
      <c r="E15" s="22"/>
      <c r="F15" s="22"/>
      <c r="G15" s="22"/>
      <c r="H15" s="22"/>
      <c r="I15" s="21"/>
      <c r="K15" s="20"/>
    </row>
    <row r="16" spans="2:21" ht="19.5" customHeight="1" x14ac:dyDescent="0.25">
      <c r="B16" s="25"/>
      <c r="C16" s="24"/>
      <c r="D16" s="24"/>
      <c r="E16" s="22"/>
      <c r="F16" s="22"/>
      <c r="G16" s="22"/>
      <c r="H16" s="22"/>
      <c r="I16" s="21"/>
      <c r="K16" s="20"/>
    </row>
    <row r="17" spans="2:11" ht="19.5" customHeight="1" x14ac:dyDescent="0.25">
      <c r="B17" s="25"/>
      <c r="C17" s="24"/>
      <c r="D17" s="24"/>
      <c r="E17" s="22"/>
      <c r="F17" s="22"/>
      <c r="G17" s="22"/>
      <c r="H17" s="22"/>
      <c r="I17" s="21"/>
      <c r="K17" s="20"/>
    </row>
    <row r="18" spans="2:11" ht="19.5" customHeight="1" x14ac:dyDescent="0.25">
      <c r="B18" s="25"/>
      <c r="C18" s="24"/>
      <c r="D18" s="24"/>
      <c r="E18" s="22"/>
      <c r="F18" s="22"/>
      <c r="G18" s="22"/>
      <c r="H18" s="22"/>
      <c r="I18" s="21"/>
      <c r="K18" s="20"/>
    </row>
    <row r="19" spans="2:11" ht="19.5" customHeight="1" x14ac:dyDescent="0.25">
      <c r="B19" s="25"/>
      <c r="C19" s="24"/>
      <c r="D19" s="24"/>
      <c r="E19" s="22"/>
      <c r="F19" s="22"/>
      <c r="G19" s="22"/>
      <c r="H19" s="22"/>
      <c r="I19" s="21"/>
      <c r="K19" s="20"/>
    </row>
    <row r="20" spans="2:11" ht="17.25" customHeight="1" x14ac:dyDescent="0.25">
      <c r="B20" s="25"/>
      <c r="C20" s="24"/>
      <c r="D20" s="24"/>
      <c r="K20" s="20"/>
    </row>
    <row r="21" spans="2:11" ht="19.5" customHeight="1" x14ac:dyDescent="0.25">
      <c r="B21" s="25"/>
      <c r="C21" s="24"/>
      <c r="D21" s="24"/>
      <c r="E21" s="22"/>
      <c r="F21" s="22"/>
      <c r="G21" s="22"/>
      <c r="H21" s="22"/>
      <c r="I21" s="21"/>
      <c r="K21" s="20"/>
    </row>
    <row r="22" spans="2:11" ht="19.5" customHeight="1" x14ac:dyDescent="0.25">
      <c r="B22" s="25"/>
      <c r="C22" s="24"/>
      <c r="D22" s="24"/>
      <c r="E22" s="22"/>
      <c r="F22" s="22"/>
      <c r="G22" s="22"/>
      <c r="H22" s="22"/>
      <c r="I22" s="21"/>
      <c r="K22" s="20"/>
    </row>
    <row r="23" spans="2:11" ht="19.5" customHeight="1" x14ac:dyDescent="0.25">
      <c r="B23" s="25"/>
      <c r="C23" s="24"/>
      <c r="D23" s="23"/>
      <c r="E23" s="23"/>
      <c r="F23" s="22"/>
      <c r="G23" s="22"/>
      <c r="H23" s="22"/>
      <c r="I23" s="21"/>
      <c r="K23" s="20"/>
    </row>
    <row r="24" spans="2:11" ht="19.5" customHeight="1" x14ac:dyDescent="0.25">
      <c r="B24" s="19"/>
      <c r="C24" s="16"/>
      <c r="D24" s="18"/>
      <c r="E24" s="18"/>
      <c r="F24" s="18"/>
      <c r="G24" s="18"/>
      <c r="H24" s="18"/>
      <c r="I24" s="17"/>
      <c r="J24" s="16"/>
      <c r="K24" s="15"/>
    </row>
    <row r="29" spans="2:11" x14ac:dyDescent="0.25">
      <c r="C29" s="14"/>
      <c r="D29" s="12"/>
      <c r="E29" s="12"/>
      <c r="F29" s="12"/>
      <c r="G29" s="12"/>
    </row>
    <row r="30" spans="2:11" x14ac:dyDescent="0.25">
      <c r="C30" s="14"/>
      <c r="D30" s="12"/>
      <c r="E30" s="12"/>
      <c r="F30" s="12"/>
      <c r="G30" s="12"/>
    </row>
    <row r="31" spans="2:11" x14ac:dyDescent="0.25">
      <c r="C31" s="14"/>
      <c r="D31" s="12"/>
      <c r="E31" s="12"/>
      <c r="F31" s="12"/>
      <c r="G31" s="12"/>
    </row>
    <row r="32" spans="2:11" x14ac:dyDescent="0.25">
      <c r="C32" s="14"/>
      <c r="D32" s="12"/>
      <c r="E32" s="12"/>
      <c r="F32" s="12"/>
      <c r="G32" s="12"/>
    </row>
    <row r="33" spans="3:7" x14ac:dyDescent="0.25">
      <c r="C33" s="14"/>
      <c r="D33" s="12"/>
      <c r="E33" s="12"/>
      <c r="F33" s="12"/>
      <c r="G33" s="12"/>
    </row>
    <row r="34" spans="3:7" x14ac:dyDescent="0.25">
      <c r="C34" s="14"/>
      <c r="D34" s="12"/>
      <c r="E34" s="12"/>
      <c r="F34" s="12"/>
      <c r="G34" s="12"/>
    </row>
    <row r="35" spans="3:7" x14ac:dyDescent="0.25">
      <c r="C35" s="14"/>
      <c r="D35" s="12"/>
      <c r="E35" s="12"/>
      <c r="F35" s="12"/>
      <c r="G35" s="12"/>
    </row>
    <row r="36" spans="3:7" x14ac:dyDescent="0.25">
      <c r="C36" s="14"/>
      <c r="D36" s="12"/>
      <c r="E36" s="12"/>
      <c r="F36" s="12"/>
      <c r="G36" s="12"/>
    </row>
    <row r="37" spans="3:7" x14ac:dyDescent="0.25">
      <c r="C37" s="14"/>
      <c r="D37" s="12"/>
      <c r="E37" s="12"/>
      <c r="F37" s="12"/>
      <c r="G37" s="12"/>
    </row>
    <row r="38" spans="3:7" x14ac:dyDescent="0.25">
      <c r="C38" s="14"/>
      <c r="D38" s="12"/>
      <c r="E38" s="12"/>
      <c r="F38" s="12"/>
      <c r="G38" s="12"/>
    </row>
    <row r="39" spans="3:7" x14ac:dyDescent="0.25">
      <c r="C39" s="14"/>
      <c r="D39" s="12"/>
      <c r="E39" s="12"/>
      <c r="F39" s="12"/>
      <c r="G39" s="12"/>
    </row>
    <row r="40" spans="3:7" x14ac:dyDescent="0.25">
      <c r="C40" s="14"/>
      <c r="D40" s="12"/>
      <c r="E40" s="12"/>
      <c r="F40" s="12"/>
      <c r="G40" s="12"/>
    </row>
    <row r="41" spans="3:7" x14ac:dyDescent="0.25">
      <c r="C41" s="13"/>
      <c r="D41" s="12"/>
      <c r="E41" s="12"/>
      <c r="F41" s="12"/>
      <c r="G41" s="12"/>
    </row>
  </sheetData>
  <sheetProtection algorithmName="SHA-512" hashValue="wMIYH2JEBeCiHEAvuD+iyEQDfrioQ9X3aHyUggs28zGQR4E1K/RWakNivc99UF0wwEf7HBGX/zVaYWyJQWukng==" saltValue="7IGmdC2rIUsMhod2humw7w==" spinCount="100000" sheet="1" objects="1" scenarios="1"/>
  <mergeCells count="5">
    <mergeCell ref="C3:J3"/>
    <mergeCell ref="C4:J4"/>
    <mergeCell ref="C6:J6"/>
    <mergeCell ref="C7:J7"/>
    <mergeCell ref="C8:I8"/>
  </mergeCells>
  <pageMargins left="0.7" right="0.7" top="0.75" bottom="0.75" header="0.3" footer="0.3"/>
  <pageSetup paperSize="9" scale="73"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2"/>
  <sheetViews>
    <sheetView showGridLines="0" view="pageBreakPreview" topLeftCell="A40" zoomScale="85" zoomScaleNormal="100" zoomScaleSheetLayoutView="85" workbookViewId="0">
      <selection activeCell="H57" sqref="H57"/>
    </sheetView>
  </sheetViews>
  <sheetFormatPr defaultColWidth="9.109375" defaultRowHeight="13.2" x14ac:dyDescent="0.3"/>
  <cols>
    <col min="1" max="1" width="8.6640625" style="8" customWidth="1"/>
    <col min="2" max="2" width="17.33203125" style="8" customWidth="1"/>
    <col min="3" max="3" width="42.33203125" style="3" customWidth="1"/>
    <col min="4" max="4" width="21" style="8" customWidth="1"/>
    <col min="5" max="7" width="14.33203125" style="8" customWidth="1"/>
    <col min="8" max="8" width="21" style="8" customWidth="1"/>
    <col min="9" max="9" width="27.88671875" style="9" bestFit="1" customWidth="1"/>
    <col min="10" max="16384" width="9.109375" style="3"/>
  </cols>
  <sheetData>
    <row r="1" spans="1:9" ht="38.25" customHeight="1" x14ac:dyDescent="0.2">
      <c r="A1" s="105" t="s">
        <v>221</v>
      </c>
      <c r="B1" s="105"/>
      <c r="C1" s="105"/>
      <c r="D1" s="105"/>
      <c r="E1" s="105"/>
      <c r="F1" s="104" t="s">
        <v>0</v>
      </c>
      <c r="G1" s="104"/>
      <c r="H1" s="107" t="s">
        <v>42</v>
      </c>
      <c r="I1" s="107"/>
    </row>
    <row r="2" spans="1:9" ht="15" customHeight="1" x14ac:dyDescent="0.3">
      <c r="A2" s="101" t="s">
        <v>1</v>
      </c>
      <c r="B2" s="101"/>
      <c r="C2" s="101"/>
      <c r="D2" s="101"/>
      <c r="E2" s="101"/>
      <c r="F2" s="101"/>
      <c r="G2" s="101"/>
      <c r="H2" s="101"/>
      <c r="I2" s="101"/>
    </row>
    <row r="3" spans="1:9" s="48" customFormat="1" ht="25.2" x14ac:dyDescent="0.3">
      <c r="A3" s="46" t="s">
        <v>2</v>
      </c>
      <c r="B3" s="46" t="s">
        <v>3</v>
      </c>
      <c r="C3" s="47" t="s">
        <v>4</v>
      </c>
      <c r="D3" s="46" t="s">
        <v>5</v>
      </c>
      <c r="E3" s="46" t="s">
        <v>6</v>
      </c>
      <c r="F3" s="46" t="s">
        <v>7</v>
      </c>
      <c r="G3" s="46" t="s">
        <v>84</v>
      </c>
      <c r="H3" s="46" t="s">
        <v>170</v>
      </c>
      <c r="I3" s="47" t="s">
        <v>164</v>
      </c>
    </row>
    <row r="4" spans="1:9" ht="97.5" customHeight="1" x14ac:dyDescent="0.3">
      <c r="A4" s="38" t="s">
        <v>47</v>
      </c>
      <c r="B4" s="38" t="s">
        <v>8</v>
      </c>
      <c r="C4" s="39" t="s">
        <v>214</v>
      </c>
      <c r="D4" s="38" t="s">
        <v>180</v>
      </c>
      <c r="E4" s="38" t="s">
        <v>12</v>
      </c>
      <c r="F4" s="40">
        <v>0</v>
      </c>
      <c r="G4" s="37">
        <v>7304</v>
      </c>
      <c r="H4" s="41">
        <f t="shared" ref="H4:H14" si="0">G4*F4</f>
        <v>0</v>
      </c>
      <c r="I4" s="72">
        <v>0.8</v>
      </c>
    </row>
    <row r="5" spans="1:9" ht="123.75" customHeight="1" x14ac:dyDescent="0.3">
      <c r="A5" s="38" t="s">
        <v>48</v>
      </c>
      <c r="B5" s="38" t="s">
        <v>8</v>
      </c>
      <c r="C5" s="39" t="s">
        <v>214</v>
      </c>
      <c r="D5" s="38" t="s">
        <v>181</v>
      </c>
      <c r="E5" s="38" t="s">
        <v>12</v>
      </c>
      <c r="F5" s="40">
        <v>0</v>
      </c>
      <c r="G5" s="37">
        <v>7304</v>
      </c>
      <c r="H5" s="41">
        <f t="shared" ref="H5" si="1">G5*F5</f>
        <v>0</v>
      </c>
      <c r="I5" s="72">
        <v>0.2</v>
      </c>
    </row>
    <row r="6" spans="1:9" ht="64.5" customHeight="1" x14ac:dyDescent="0.3">
      <c r="A6" s="38" t="s">
        <v>49</v>
      </c>
      <c r="B6" s="38" t="s">
        <v>8</v>
      </c>
      <c r="C6" s="39" t="s">
        <v>163</v>
      </c>
      <c r="D6" s="38" t="s">
        <v>45</v>
      </c>
      <c r="E6" s="38" t="s">
        <v>9</v>
      </c>
      <c r="F6" s="40">
        <v>0</v>
      </c>
      <c r="G6" s="37">
        <v>1144</v>
      </c>
      <c r="H6" s="41">
        <f t="shared" ref="H6" si="2">G6*F6</f>
        <v>0</v>
      </c>
      <c r="I6" s="72">
        <v>1</v>
      </c>
    </row>
    <row r="7" spans="1:9" ht="102.75" customHeight="1" x14ac:dyDescent="0.3">
      <c r="A7" s="38" t="s">
        <v>50</v>
      </c>
      <c r="B7" s="38" t="s">
        <v>11</v>
      </c>
      <c r="C7" s="39" t="s">
        <v>215</v>
      </c>
      <c r="D7" s="38" t="s">
        <v>182</v>
      </c>
      <c r="E7" s="38" t="s">
        <v>12</v>
      </c>
      <c r="F7" s="40">
        <v>0</v>
      </c>
      <c r="G7" s="37">
        <v>7304</v>
      </c>
      <c r="H7" s="41">
        <f t="shared" si="0"/>
        <v>0</v>
      </c>
      <c r="I7" s="72">
        <v>0.8</v>
      </c>
    </row>
    <row r="8" spans="1:9" ht="138" customHeight="1" x14ac:dyDescent="0.3">
      <c r="A8" s="38" t="s">
        <v>51</v>
      </c>
      <c r="B8" s="38" t="s">
        <v>11</v>
      </c>
      <c r="C8" s="39" t="s">
        <v>216</v>
      </c>
      <c r="D8" s="38" t="s">
        <v>183</v>
      </c>
      <c r="E8" s="38" t="s">
        <v>12</v>
      </c>
      <c r="F8" s="40">
        <v>0</v>
      </c>
      <c r="G8" s="37">
        <v>7304</v>
      </c>
      <c r="H8" s="41">
        <f t="shared" ref="H8" si="3">G8*F8</f>
        <v>0</v>
      </c>
      <c r="I8" s="72">
        <v>0.2</v>
      </c>
    </row>
    <row r="9" spans="1:9" ht="93.75" customHeight="1" x14ac:dyDescent="0.3">
      <c r="A9" s="38" t="s">
        <v>52</v>
      </c>
      <c r="B9" s="38" t="s">
        <v>43</v>
      </c>
      <c r="C9" s="39" t="s">
        <v>44</v>
      </c>
      <c r="D9" s="38" t="s">
        <v>65</v>
      </c>
      <c r="E9" s="38" t="s">
        <v>12</v>
      </c>
      <c r="F9" s="40">
        <v>0</v>
      </c>
      <c r="G9" s="37">
        <v>7705</v>
      </c>
      <c r="H9" s="41">
        <f t="shared" si="0"/>
        <v>0</v>
      </c>
      <c r="I9" s="72">
        <v>1</v>
      </c>
    </row>
    <row r="10" spans="1:9" ht="93.75" customHeight="1" x14ac:dyDescent="0.3">
      <c r="A10" s="38" t="s">
        <v>53</v>
      </c>
      <c r="B10" s="38" t="s">
        <v>43</v>
      </c>
      <c r="C10" s="39" t="s">
        <v>165</v>
      </c>
      <c r="D10" s="38" t="s">
        <v>65</v>
      </c>
      <c r="E10" s="38" t="s">
        <v>9</v>
      </c>
      <c r="F10" s="40">
        <v>0</v>
      </c>
      <c r="G10" s="37">
        <v>104</v>
      </c>
      <c r="H10" s="41">
        <f t="shared" ref="H10" si="4">G10*F10</f>
        <v>0</v>
      </c>
      <c r="I10" s="72">
        <v>1</v>
      </c>
    </row>
    <row r="11" spans="1:9" ht="63" customHeight="1" x14ac:dyDescent="0.3">
      <c r="A11" s="38" t="s">
        <v>54</v>
      </c>
      <c r="B11" s="38" t="s">
        <v>13</v>
      </c>
      <c r="C11" s="39" t="s">
        <v>118</v>
      </c>
      <c r="D11" s="38" t="s">
        <v>45</v>
      </c>
      <c r="E11" s="38" t="s">
        <v>9</v>
      </c>
      <c r="F11" s="40">
        <v>0</v>
      </c>
      <c r="G11" s="37">
        <v>1456</v>
      </c>
      <c r="H11" s="41">
        <f t="shared" si="0"/>
        <v>0</v>
      </c>
      <c r="I11" s="72">
        <v>1</v>
      </c>
    </row>
    <row r="12" spans="1:9" ht="45.75" customHeight="1" x14ac:dyDescent="0.3">
      <c r="A12" s="38" t="s">
        <v>56</v>
      </c>
      <c r="B12" s="38" t="s">
        <v>15</v>
      </c>
      <c r="C12" s="39" t="s">
        <v>59</v>
      </c>
      <c r="D12" s="38" t="s">
        <v>46</v>
      </c>
      <c r="E12" s="38" t="s">
        <v>9</v>
      </c>
      <c r="F12" s="40">
        <v>0</v>
      </c>
      <c r="G12" s="37">
        <v>624</v>
      </c>
      <c r="H12" s="41">
        <f t="shared" si="0"/>
        <v>0</v>
      </c>
      <c r="I12" s="72">
        <v>1</v>
      </c>
    </row>
    <row r="13" spans="1:9" ht="45.75" customHeight="1" x14ac:dyDescent="0.3">
      <c r="A13" s="38" t="s">
        <v>66</v>
      </c>
      <c r="B13" s="4" t="s">
        <v>61</v>
      </c>
      <c r="C13" s="5" t="s">
        <v>62</v>
      </c>
      <c r="D13" s="4" t="s">
        <v>166</v>
      </c>
      <c r="E13" s="4" t="s">
        <v>167</v>
      </c>
      <c r="F13" s="1">
        <v>0</v>
      </c>
      <c r="G13" s="6">
        <v>144</v>
      </c>
      <c r="H13" s="7">
        <f t="shared" si="0"/>
        <v>0</v>
      </c>
      <c r="I13" s="73">
        <v>1</v>
      </c>
    </row>
    <row r="14" spans="1:9" ht="45.75" customHeight="1" x14ac:dyDescent="0.3">
      <c r="A14" s="38" t="s">
        <v>67</v>
      </c>
      <c r="B14" s="4" t="s">
        <v>63</v>
      </c>
      <c r="C14" s="5" t="s">
        <v>62</v>
      </c>
      <c r="D14" s="4" t="s">
        <v>166</v>
      </c>
      <c r="E14" s="4" t="s">
        <v>167</v>
      </c>
      <c r="F14" s="1">
        <v>0</v>
      </c>
      <c r="G14" s="6">
        <v>20</v>
      </c>
      <c r="H14" s="7">
        <f t="shared" si="0"/>
        <v>0</v>
      </c>
      <c r="I14" s="73">
        <v>1</v>
      </c>
    </row>
    <row r="15" spans="1:9" ht="3.75" customHeight="1" x14ac:dyDescent="0.3"/>
    <row r="16" spans="1:9" ht="24" customHeight="1" x14ac:dyDescent="0.3">
      <c r="A16" s="101" t="s">
        <v>16</v>
      </c>
      <c r="B16" s="101"/>
      <c r="C16" s="101"/>
      <c r="D16" s="101"/>
      <c r="E16" s="101"/>
      <c r="F16" s="101"/>
      <c r="G16" s="101"/>
      <c r="H16" s="101"/>
      <c r="I16" s="101"/>
    </row>
    <row r="17" spans="1:9" s="48" customFormat="1" ht="25.2" x14ac:dyDescent="0.3">
      <c r="A17" s="46" t="s">
        <v>2</v>
      </c>
      <c r="B17" s="46" t="s">
        <v>3</v>
      </c>
      <c r="C17" s="47" t="s">
        <v>4</v>
      </c>
      <c r="D17" s="46"/>
      <c r="E17" s="46" t="s">
        <v>6</v>
      </c>
      <c r="F17" s="46" t="s">
        <v>7</v>
      </c>
      <c r="G17" s="46" t="s">
        <v>84</v>
      </c>
      <c r="H17" s="46" t="s">
        <v>169</v>
      </c>
      <c r="I17" s="47" t="s">
        <v>164</v>
      </c>
    </row>
    <row r="18" spans="1:9" ht="20.100000000000001" customHeight="1" x14ac:dyDescent="0.3">
      <c r="A18" s="38" t="s">
        <v>68</v>
      </c>
      <c r="B18" s="4" t="s">
        <v>13</v>
      </c>
      <c r="C18" s="106" t="s">
        <v>55</v>
      </c>
      <c r="D18" s="106"/>
      <c r="E18" s="4" t="s">
        <v>14</v>
      </c>
      <c r="F18" s="1">
        <v>0</v>
      </c>
      <c r="G18" s="37">
        <v>295.52499999999998</v>
      </c>
      <c r="H18" s="7">
        <f>G18*F18</f>
        <v>0</v>
      </c>
      <c r="I18" s="73">
        <v>1</v>
      </c>
    </row>
    <row r="19" spans="1:9" ht="20.100000000000001" customHeight="1" x14ac:dyDescent="0.3">
      <c r="A19" s="38" t="s">
        <v>69</v>
      </c>
      <c r="B19" s="4" t="s">
        <v>13</v>
      </c>
      <c r="C19" s="106" t="s">
        <v>57</v>
      </c>
      <c r="D19" s="106"/>
      <c r="E19" s="4" t="s">
        <v>14</v>
      </c>
      <c r="F19" s="1">
        <v>0</v>
      </c>
      <c r="G19" s="37">
        <v>126.715</v>
      </c>
      <c r="H19" s="7">
        <f>G19*F19</f>
        <v>0</v>
      </c>
      <c r="I19" s="73">
        <v>1</v>
      </c>
    </row>
    <row r="20" spans="1:9" ht="20.100000000000001" customHeight="1" x14ac:dyDescent="0.3">
      <c r="A20" s="38" t="s">
        <v>60</v>
      </c>
      <c r="B20" s="4" t="s">
        <v>13</v>
      </c>
      <c r="C20" s="106" t="s">
        <v>58</v>
      </c>
      <c r="D20" s="106"/>
      <c r="E20" s="4" t="s">
        <v>14</v>
      </c>
      <c r="F20" s="1">
        <v>0</v>
      </c>
      <c r="G20" s="37">
        <v>67.260000000000005</v>
      </c>
      <c r="H20" s="7">
        <f>G20*F20</f>
        <v>0</v>
      </c>
      <c r="I20" s="73">
        <v>1</v>
      </c>
    </row>
    <row r="21" spans="1:9" ht="20.100000000000001" customHeight="1" x14ac:dyDescent="0.3">
      <c r="A21" s="38" t="s">
        <v>71</v>
      </c>
      <c r="B21" s="4" t="s">
        <v>15</v>
      </c>
      <c r="C21" s="106" t="s">
        <v>17</v>
      </c>
      <c r="D21" s="106"/>
      <c r="E21" s="4" t="s">
        <v>14</v>
      </c>
      <c r="F21" s="1"/>
      <c r="G21" s="6">
        <v>114.381</v>
      </c>
      <c r="H21" s="7">
        <f>G21*F21</f>
        <v>0</v>
      </c>
      <c r="I21" s="73">
        <v>1</v>
      </c>
    </row>
    <row r="22" spans="1:9" ht="48.75" customHeight="1" x14ac:dyDescent="0.3">
      <c r="A22" s="38" t="s">
        <v>73</v>
      </c>
      <c r="B22" s="4" t="s">
        <v>15</v>
      </c>
      <c r="C22" s="106" t="s">
        <v>18</v>
      </c>
      <c r="D22" s="106"/>
      <c r="E22" s="4" t="s">
        <v>14</v>
      </c>
      <c r="F22" s="10">
        <v>39.229999999999997</v>
      </c>
      <c r="G22" s="2">
        <v>0</v>
      </c>
      <c r="H22" s="7">
        <f>(G22*F22)*G21</f>
        <v>0</v>
      </c>
      <c r="I22" s="73">
        <v>1</v>
      </c>
    </row>
    <row r="23" spans="1:9" ht="32.25" customHeight="1" x14ac:dyDescent="0.3">
      <c r="A23" s="38" t="s">
        <v>74</v>
      </c>
      <c r="B23" s="4" t="s">
        <v>61</v>
      </c>
      <c r="C23" s="106" t="s">
        <v>117</v>
      </c>
      <c r="D23" s="106"/>
      <c r="E23" s="4" t="s">
        <v>14</v>
      </c>
      <c r="F23" s="1"/>
      <c r="G23" s="6">
        <v>18.78</v>
      </c>
      <c r="H23" s="7">
        <f>G23*F23</f>
        <v>0</v>
      </c>
      <c r="I23" s="73">
        <v>1</v>
      </c>
    </row>
    <row r="24" spans="1:9" ht="48.75" customHeight="1" x14ac:dyDescent="0.3">
      <c r="A24" s="38" t="s">
        <v>75</v>
      </c>
      <c r="B24" s="4" t="s">
        <v>61</v>
      </c>
      <c r="C24" s="106" t="s">
        <v>70</v>
      </c>
      <c r="D24" s="106"/>
      <c r="E24" s="4" t="s">
        <v>14</v>
      </c>
      <c r="F24" s="10">
        <v>39.229999999999997</v>
      </c>
      <c r="G24" s="2">
        <v>0</v>
      </c>
      <c r="H24" s="7">
        <f>(G24*F24)*G23</f>
        <v>0</v>
      </c>
      <c r="I24" s="73">
        <v>1</v>
      </c>
    </row>
    <row r="25" spans="1:9" ht="20.100000000000001" customHeight="1" x14ac:dyDescent="0.3">
      <c r="A25" s="38" t="s">
        <v>76</v>
      </c>
      <c r="B25" s="4" t="s">
        <v>63</v>
      </c>
      <c r="C25" s="106" t="s">
        <v>72</v>
      </c>
      <c r="D25" s="106"/>
      <c r="E25" s="4" t="s">
        <v>14</v>
      </c>
      <c r="F25" s="1">
        <v>0</v>
      </c>
      <c r="G25" s="37">
        <v>3.78</v>
      </c>
      <c r="H25" s="7">
        <f>G25*F25</f>
        <v>0</v>
      </c>
      <c r="I25" s="73">
        <v>1</v>
      </c>
    </row>
    <row r="26" spans="1:9" ht="3.75" customHeight="1" x14ac:dyDescent="0.3"/>
    <row r="27" spans="1:9" ht="21" customHeight="1" x14ac:dyDescent="0.3">
      <c r="A27" s="101" t="s">
        <v>19</v>
      </c>
      <c r="B27" s="101"/>
      <c r="C27" s="101"/>
      <c r="D27" s="101"/>
      <c r="E27" s="101"/>
      <c r="F27" s="101"/>
      <c r="G27" s="101"/>
      <c r="H27" s="101"/>
      <c r="I27" s="101"/>
    </row>
    <row r="28" spans="1:9" s="48" customFormat="1" ht="25.2" x14ac:dyDescent="0.3">
      <c r="A28" s="46" t="s">
        <v>2</v>
      </c>
      <c r="B28" s="46" t="s">
        <v>20</v>
      </c>
      <c r="C28" s="47" t="s">
        <v>4</v>
      </c>
      <c r="D28" s="46" t="s">
        <v>5</v>
      </c>
      <c r="E28" s="46" t="s">
        <v>6</v>
      </c>
      <c r="F28" s="46" t="s">
        <v>7</v>
      </c>
      <c r="G28" s="46" t="s">
        <v>84</v>
      </c>
      <c r="H28" s="46" t="s">
        <v>85</v>
      </c>
      <c r="I28" s="47" t="s">
        <v>164</v>
      </c>
    </row>
    <row r="29" spans="1:9" ht="26.4" x14ac:dyDescent="0.3">
      <c r="A29" s="38" t="s">
        <v>77</v>
      </c>
      <c r="B29" s="4" t="s">
        <v>21</v>
      </c>
      <c r="C29" s="5" t="s">
        <v>22</v>
      </c>
      <c r="D29" s="4" t="s">
        <v>23</v>
      </c>
      <c r="E29" s="4" t="s">
        <v>12</v>
      </c>
      <c r="F29" s="1">
        <v>0</v>
      </c>
      <c r="G29" s="6">
        <v>7705</v>
      </c>
      <c r="H29" s="7">
        <f>G29*F29</f>
        <v>0</v>
      </c>
      <c r="I29" s="73">
        <v>1</v>
      </c>
    </row>
    <row r="30" spans="1:9" ht="39.75" customHeight="1" x14ac:dyDescent="0.3">
      <c r="A30" s="38" t="s">
        <v>78</v>
      </c>
      <c r="B30" s="38" t="s">
        <v>161</v>
      </c>
      <c r="C30" s="39" t="s">
        <v>162</v>
      </c>
      <c r="D30" s="4" t="s">
        <v>23</v>
      </c>
      <c r="E30" s="4" t="s">
        <v>12</v>
      </c>
      <c r="F30" s="1">
        <v>0</v>
      </c>
      <c r="G30" s="6">
        <v>7705</v>
      </c>
      <c r="H30" s="7">
        <f>G30*F30</f>
        <v>0</v>
      </c>
      <c r="I30" s="73">
        <v>1</v>
      </c>
    </row>
    <row r="31" spans="1:9" ht="3.75" customHeight="1" x14ac:dyDescent="0.3"/>
    <row r="32" spans="1:9" ht="22.5" customHeight="1" x14ac:dyDescent="0.3">
      <c r="A32" s="101" t="s">
        <v>24</v>
      </c>
      <c r="B32" s="101"/>
      <c r="C32" s="101"/>
      <c r="D32" s="101"/>
      <c r="E32" s="101"/>
      <c r="F32" s="101"/>
      <c r="G32" s="101"/>
      <c r="H32" s="101"/>
      <c r="I32" s="101"/>
    </row>
    <row r="33" spans="1:9" s="48" customFormat="1" ht="25.2" x14ac:dyDescent="0.3">
      <c r="A33" s="46" t="s">
        <v>2</v>
      </c>
      <c r="B33" s="46" t="s">
        <v>3</v>
      </c>
      <c r="C33" s="47" t="s">
        <v>25</v>
      </c>
      <c r="D33" s="46" t="s">
        <v>5</v>
      </c>
      <c r="E33" s="46" t="s">
        <v>6</v>
      </c>
      <c r="F33" s="46" t="s">
        <v>7</v>
      </c>
      <c r="G33" s="46" t="s">
        <v>84</v>
      </c>
      <c r="H33" s="46" t="s">
        <v>85</v>
      </c>
      <c r="I33" s="47" t="s">
        <v>164</v>
      </c>
    </row>
    <row r="34" spans="1:9" ht="26.4" x14ac:dyDescent="0.3">
      <c r="A34" s="74" t="s">
        <v>187</v>
      </c>
      <c r="B34" s="75" t="s">
        <v>11</v>
      </c>
      <c r="C34" s="76" t="s">
        <v>186</v>
      </c>
      <c r="D34" s="75" t="s">
        <v>27</v>
      </c>
      <c r="E34" s="4" t="s">
        <v>28</v>
      </c>
      <c r="F34" s="1">
        <v>0</v>
      </c>
      <c r="G34" s="77">
        <v>9</v>
      </c>
      <c r="H34" s="7">
        <f t="shared" ref="H34:H49" si="5">G34*F34</f>
        <v>0</v>
      </c>
      <c r="I34" s="73">
        <v>1</v>
      </c>
    </row>
    <row r="35" spans="1:9" ht="26.4" x14ac:dyDescent="0.3">
      <c r="A35" s="74" t="s">
        <v>188</v>
      </c>
      <c r="B35" s="75" t="s">
        <v>11</v>
      </c>
      <c r="C35" s="76" t="s">
        <v>189</v>
      </c>
      <c r="D35" s="75" t="s">
        <v>27</v>
      </c>
      <c r="E35" s="4" t="s">
        <v>28</v>
      </c>
      <c r="F35" s="1">
        <v>0</v>
      </c>
      <c r="G35" s="77">
        <v>2</v>
      </c>
      <c r="H35" s="7">
        <f t="shared" ref="H35" si="6">G35*F35</f>
        <v>0</v>
      </c>
      <c r="I35" s="73">
        <v>1</v>
      </c>
    </row>
    <row r="36" spans="1:9" ht="26.4" x14ac:dyDescent="0.3">
      <c r="A36" s="38" t="s">
        <v>190</v>
      </c>
      <c r="B36" s="4" t="s">
        <v>26</v>
      </c>
      <c r="C36" s="5" t="s">
        <v>217</v>
      </c>
      <c r="D36" s="4" t="s">
        <v>27</v>
      </c>
      <c r="E36" s="4" t="s">
        <v>28</v>
      </c>
      <c r="F36" s="1">
        <v>0</v>
      </c>
      <c r="G36" s="37">
        <v>21</v>
      </c>
      <c r="H36" s="7">
        <f t="shared" si="5"/>
        <v>0</v>
      </c>
      <c r="I36" s="73">
        <v>1</v>
      </c>
    </row>
    <row r="37" spans="1:9" ht="26.4" x14ac:dyDescent="0.3">
      <c r="A37" s="38" t="s">
        <v>191</v>
      </c>
      <c r="B37" s="4" t="s">
        <v>26</v>
      </c>
      <c r="C37" s="5" t="s">
        <v>218</v>
      </c>
      <c r="D37" s="4" t="s">
        <v>27</v>
      </c>
      <c r="E37" s="4" t="s">
        <v>28</v>
      </c>
      <c r="F37" s="1">
        <v>0</v>
      </c>
      <c r="G37" s="37">
        <v>5</v>
      </c>
      <c r="H37" s="7">
        <f t="shared" ref="H37" si="7">G37*F37</f>
        <v>0</v>
      </c>
      <c r="I37" s="73">
        <v>1</v>
      </c>
    </row>
    <row r="38" spans="1:9" ht="26.4" x14ac:dyDescent="0.3">
      <c r="A38" s="38" t="s">
        <v>192</v>
      </c>
      <c r="B38" s="4" t="s">
        <v>26</v>
      </c>
      <c r="C38" s="5" t="s">
        <v>196</v>
      </c>
      <c r="D38" s="4" t="s">
        <v>27</v>
      </c>
      <c r="E38" s="4" t="s">
        <v>28</v>
      </c>
      <c r="F38" s="1">
        <v>0</v>
      </c>
      <c r="G38" s="37">
        <v>71</v>
      </c>
      <c r="H38" s="7">
        <f t="shared" si="5"/>
        <v>0</v>
      </c>
      <c r="I38" s="73">
        <v>1</v>
      </c>
    </row>
    <row r="39" spans="1:9" ht="26.4" x14ac:dyDescent="0.3">
      <c r="A39" s="38" t="s">
        <v>195</v>
      </c>
      <c r="B39" s="4" t="s">
        <v>26</v>
      </c>
      <c r="C39" s="5" t="s">
        <v>197</v>
      </c>
      <c r="D39" s="4" t="s">
        <v>27</v>
      </c>
      <c r="E39" s="4" t="s">
        <v>28</v>
      </c>
      <c r="F39" s="1">
        <v>0</v>
      </c>
      <c r="G39" s="37">
        <v>18</v>
      </c>
      <c r="H39" s="7">
        <f t="shared" ref="H39" si="8">G39*F39</f>
        <v>0</v>
      </c>
      <c r="I39" s="73">
        <v>1</v>
      </c>
    </row>
    <row r="40" spans="1:9" ht="26.4" x14ac:dyDescent="0.3">
      <c r="A40" s="38" t="s">
        <v>194</v>
      </c>
      <c r="B40" s="4" t="s">
        <v>26</v>
      </c>
      <c r="C40" s="5" t="s">
        <v>198</v>
      </c>
      <c r="D40" s="4" t="s">
        <v>27</v>
      </c>
      <c r="E40" s="4" t="s">
        <v>28</v>
      </c>
      <c r="F40" s="1">
        <v>0</v>
      </c>
      <c r="G40" s="37">
        <v>326</v>
      </c>
      <c r="H40" s="7">
        <f t="shared" si="5"/>
        <v>0</v>
      </c>
      <c r="I40" s="73">
        <v>1</v>
      </c>
    </row>
    <row r="41" spans="1:9" ht="26.4" x14ac:dyDescent="0.3">
      <c r="A41" s="38" t="s">
        <v>193</v>
      </c>
      <c r="B41" s="4" t="s">
        <v>26</v>
      </c>
      <c r="C41" s="5" t="s">
        <v>199</v>
      </c>
      <c r="D41" s="4" t="s">
        <v>27</v>
      </c>
      <c r="E41" s="4" t="s">
        <v>28</v>
      </c>
      <c r="F41" s="1">
        <v>0</v>
      </c>
      <c r="G41" s="37">
        <v>81</v>
      </c>
      <c r="H41" s="7">
        <f t="shared" ref="H41" si="9">G41*F41</f>
        <v>0</v>
      </c>
      <c r="I41" s="73">
        <v>1</v>
      </c>
    </row>
    <row r="42" spans="1:9" ht="26.4" x14ac:dyDescent="0.3">
      <c r="A42" s="38" t="s">
        <v>200</v>
      </c>
      <c r="B42" s="4" t="s">
        <v>26</v>
      </c>
      <c r="C42" s="5" t="s">
        <v>202</v>
      </c>
      <c r="D42" s="4" t="s">
        <v>27</v>
      </c>
      <c r="E42" s="4" t="s">
        <v>28</v>
      </c>
      <c r="F42" s="1">
        <v>0</v>
      </c>
      <c r="G42" s="37">
        <v>161</v>
      </c>
      <c r="H42" s="7">
        <f t="shared" si="5"/>
        <v>0</v>
      </c>
      <c r="I42" s="73">
        <v>1</v>
      </c>
    </row>
    <row r="43" spans="1:9" ht="26.4" x14ac:dyDescent="0.3">
      <c r="A43" s="38" t="s">
        <v>201</v>
      </c>
      <c r="B43" s="4" t="s">
        <v>26</v>
      </c>
      <c r="C43" s="5" t="s">
        <v>203</v>
      </c>
      <c r="D43" s="4" t="s">
        <v>27</v>
      </c>
      <c r="E43" s="4" t="s">
        <v>28</v>
      </c>
      <c r="F43" s="1">
        <v>0</v>
      </c>
      <c r="G43" s="37">
        <v>40</v>
      </c>
      <c r="H43" s="7">
        <f t="shared" ref="H43" si="10">G43*F43</f>
        <v>0</v>
      </c>
      <c r="I43" s="73">
        <v>1</v>
      </c>
    </row>
    <row r="44" spans="1:9" s="42" customFormat="1" ht="26.4" x14ac:dyDescent="0.3">
      <c r="A44" s="38" t="s">
        <v>82</v>
      </c>
      <c r="B44" s="38" t="s">
        <v>26</v>
      </c>
      <c r="C44" s="39" t="s">
        <v>29</v>
      </c>
      <c r="D44" s="38" t="s">
        <v>27</v>
      </c>
      <c r="E44" s="38" t="s">
        <v>28</v>
      </c>
      <c r="F44" s="40">
        <v>0</v>
      </c>
      <c r="G44" s="37">
        <f>SUM(G34:G43)</f>
        <v>734</v>
      </c>
      <c r="H44" s="41">
        <f>G44*F44</f>
        <v>0</v>
      </c>
      <c r="I44" s="72">
        <v>1</v>
      </c>
    </row>
    <row r="45" spans="1:9" ht="26.4" x14ac:dyDescent="0.3">
      <c r="A45" s="38" t="s">
        <v>83</v>
      </c>
      <c r="B45" s="4" t="s">
        <v>8</v>
      </c>
      <c r="C45" s="5" t="s">
        <v>79</v>
      </c>
      <c r="D45" s="4" t="s">
        <v>23</v>
      </c>
      <c r="E45" s="4" t="s">
        <v>112</v>
      </c>
      <c r="F45" s="1">
        <v>0</v>
      </c>
      <c r="G45" s="37">
        <v>72</v>
      </c>
      <c r="H45" s="7">
        <f t="shared" si="5"/>
        <v>0</v>
      </c>
      <c r="I45" s="73">
        <v>1</v>
      </c>
    </row>
    <row r="46" spans="1:9" ht="26.4" x14ac:dyDescent="0.3">
      <c r="A46" s="38" t="s">
        <v>88</v>
      </c>
      <c r="B46" s="4" t="s">
        <v>8</v>
      </c>
      <c r="C46" s="5" t="s">
        <v>120</v>
      </c>
      <c r="D46" s="4" t="s">
        <v>23</v>
      </c>
      <c r="E46" s="4" t="s">
        <v>112</v>
      </c>
      <c r="F46" s="1">
        <v>0</v>
      </c>
      <c r="G46" s="37">
        <v>192</v>
      </c>
      <c r="H46" s="7">
        <f t="shared" si="5"/>
        <v>0</v>
      </c>
      <c r="I46" s="73">
        <v>1</v>
      </c>
    </row>
    <row r="47" spans="1:9" ht="26.4" x14ac:dyDescent="0.3">
      <c r="A47" s="38" t="s">
        <v>89</v>
      </c>
      <c r="B47" s="4" t="s">
        <v>15</v>
      </c>
      <c r="C47" s="5" t="s">
        <v>80</v>
      </c>
      <c r="D47" s="4" t="s">
        <v>23</v>
      </c>
      <c r="E47" s="4" t="s">
        <v>112</v>
      </c>
      <c r="F47" s="1">
        <v>0</v>
      </c>
      <c r="G47" s="37">
        <v>12</v>
      </c>
      <c r="H47" s="7">
        <f t="shared" si="5"/>
        <v>0</v>
      </c>
      <c r="I47" s="73">
        <v>1</v>
      </c>
    </row>
    <row r="48" spans="1:9" ht="26.4" x14ac:dyDescent="0.3">
      <c r="A48" s="38" t="s">
        <v>90</v>
      </c>
      <c r="B48" s="4" t="s">
        <v>15</v>
      </c>
      <c r="C48" s="5" t="s">
        <v>81</v>
      </c>
      <c r="D48" s="4" t="s">
        <v>23</v>
      </c>
      <c r="E48" s="4" t="s">
        <v>112</v>
      </c>
      <c r="F48" s="1">
        <v>0</v>
      </c>
      <c r="G48" s="37">
        <v>132</v>
      </c>
      <c r="H48" s="7">
        <f t="shared" si="5"/>
        <v>0</v>
      </c>
      <c r="I48" s="73">
        <v>1</v>
      </c>
    </row>
    <row r="49" spans="1:9" ht="26.4" x14ac:dyDescent="0.3">
      <c r="A49" s="38" t="s">
        <v>148</v>
      </c>
      <c r="B49" s="4" t="s">
        <v>121</v>
      </c>
      <c r="C49" s="5" t="s">
        <v>113</v>
      </c>
      <c r="D49" s="4" t="s">
        <v>27</v>
      </c>
      <c r="E49" s="4" t="s">
        <v>28</v>
      </c>
      <c r="F49" s="1">
        <v>0</v>
      </c>
      <c r="G49" s="37">
        <v>3</v>
      </c>
      <c r="H49" s="7">
        <f t="shared" si="5"/>
        <v>0</v>
      </c>
      <c r="I49" s="73">
        <v>1</v>
      </c>
    </row>
    <row r="50" spans="1:9" ht="3.75" customHeight="1" x14ac:dyDescent="0.3"/>
    <row r="51" spans="1:9" ht="3.75" customHeight="1" x14ac:dyDescent="0.3"/>
    <row r="52" spans="1:9" ht="15" customHeight="1" x14ac:dyDescent="0.3">
      <c r="A52" s="101" t="s">
        <v>32</v>
      </c>
      <c r="B52" s="101"/>
      <c r="C52" s="101"/>
      <c r="D52" s="101"/>
      <c r="E52" s="101"/>
      <c r="F52" s="101"/>
      <c r="G52" s="101"/>
      <c r="H52" s="101"/>
      <c r="I52" s="101"/>
    </row>
    <row r="53" spans="1:9" s="48" customFormat="1" ht="25.2" x14ac:dyDescent="0.3">
      <c r="A53" s="46" t="s">
        <v>2</v>
      </c>
      <c r="B53" s="46" t="s">
        <v>3</v>
      </c>
      <c r="C53" s="47" t="s">
        <v>4</v>
      </c>
      <c r="D53" s="46" t="s">
        <v>5</v>
      </c>
      <c r="E53" s="46" t="s">
        <v>6</v>
      </c>
      <c r="F53" s="46" t="s">
        <v>7</v>
      </c>
      <c r="G53" s="46" t="s">
        <v>87</v>
      </c>
      <c r="H53" s="46" t="s">
        <v>91</v>
      </c>
      <c r="I53" s="47" t="s">
        <v>33</v>
      </c>
    </row>
    <row r="54" spans="1:9" ht="20.100000000000001" customHeight="1" x14ac:dyDescent="0.3">
      <c r="A54" s="38" t="s">
        <v>149</v>
      </c>
      <c r="B54" s="4" t="s">
        <v>11</v>
      </c>
      <c r="C54" s="5" t="s">
        <v>184</v>
      </c>
      <c r="D54" s="4" t="s">
        <v>30</v>
      </c>
      <c r="E54" s="4" t="s">
        <v>185</v>
      </c>
      <c r="F54" s="1">
        <v>0</v>
      </c>
      <c r="G54" s="6">
        <v>1</v>
      </c>
      <c r="H54" s="7">
        <f t="shared" ref="H54:H55" si="11">G54*F54</f>
        <v>0</v>
      </c>
      <c r="I54" s="73">
        <v>0</v>
      </c>
    </row>
    <row r="55" spans="1:9" ht="27.75" customHeight="1" x14ac:dyDescent="0.3">
      <c r="A55" s="38" t="s">
        <v>150</v>
      </c>
      <c r="B55" s="4" t="s">
        <v>10</v>
      </c>
      <c r="C55" s="39" t="s">
        <v>178</v>
      </c>
      <c r="D55" s="4" t="s">
        <v>30</v>
      </c>
      <c r="E55" s="4" t="s">
        <v>31</v>
      </c>
      <c r="F55" s="1">
        <v>0</v>
      </c>
      <c r="G55" s="6">
        <v>1</v>
      </c>
      <c r="H55" s="7">
        <f t="shared" si="11"/>
        <v>0</v>
      </c>
      <c r="I55" s="73">
        <v>0</v>
      </c>
    </row>
    <row r="56" spans="1:9" ht="42.75" hidden="1" customHeight="1" x14ac:dyDescent="0.3"/>
    <row r="57" spans="1:9" ht="36" customHeight="1" x14ac:dyDescent="0.3">
      <c r="E57" s="102" t="s">
        <v>171</v>
      </c>
      <c r="F57" s="102"/>
      <c r="G57" s="103"/>
      <c r="H57" s="49">
        <f>SUM(H4*I4+H5*I5+H6+H7*I7+H8*I8+SUM(H9:H14,H18:H25,H29:H30,H34:H49))</f>
        <v>0</v>
      </c>
    </row>
    <row r="58" spans="1:9" ht="31.5" customHeight="1" x14ac:dyDescent="0.3"/>
    <row r="59" spans="1:9" s="54" customFormat="1" ht="21" customHeight="1" x14ac:dyDescent="0.3">
      <c r="A59" s="94" t="s">
        <v>172</v>
      </c>
      <c r="B59" s="95"/>
      <c r="C59" s="95"/>
      <c r="D59" s="95"/>
      <c r="E59" s="95"/>
      <c r="F59" s="95"/>
      <c r="G59" s="95"/>
      <c r="H59" s="96"/>
    </row>
    <row r="60" spans="1:9" s="55" customFormat="1" ht="21" customHeight="1" x14ac:dyDescent="0.3">
      <c r="A60" s="60" t="s">
        <v>131</v>
      </c>
      <c r="B60" s="97" t="s">
        <v>132</v>
      </c>
      <c r="C60" s="98"/>
      <c r="D60" s="61" t="s">
        <v>133</v>
      </c>
      <c r="E60" s="99" t="s">
        <v>134</v>
      </c>
      <c r="F60" s="100"/>
      <c r="G60" s="99" t="s">
        <v>135</v>
      </c>
      <c r="H60" s="100"/>
    </row>
    <row r="61" spans="1:9" s="55" customFormat="1" ht="24" customHeight="1" x14ac:dyDescent="0.3">
      <c r="A61" s="64" t="s">
        <v>151</v>
      </c>
      <c r="B61" s="90"/>
      <c r="C61" s="91"/>
      <c r="D61" s="65"/>
      <c r="E61" s="90"/>
      <c r="F61" s="91"/>
      <c r="G61" s="92"/>
      <c r="H61" s="93"/>
    </row>
    <row r="62" spans="1:9" s="55" customFormat="1" ht="24.75" customHeight="1" x14ac:dyDescent="0.3">
      <c r="A62" s="64" t="s">
        <v>152</v>
      </c>
      <c r="B62" s="90"/>
      <c r="C62" s="91"/>
      <c r="D62" s="65"/>
      <c r="E62" s="90"/>
      <c r="F62" s="91"/>
      <c r="G62" s="92"/>
      <c r="H62" s="93"/>
    </row>
    <row r="63" spans="1:9" s="55" customFormat="1" ht="24" customHeight="1" x14ac:dyDescent="0.3">
      <c r="A63" s="64" t="s">
        <v>153</v>
      </c>
      <c r="B63" s="90"/>
      <c r="C63" s="91"/>
      <c r="D63" s="65"/>
      <c r="E63" s="90"/>
      <c r="F63" s="91"/>
      <c r="G63" s="92"/>
      <c r="H63" s="93"/>
    </row>
    <row r="64" spans="1:9" s="55" customFormat="1" ht="24.75" customHeight="1" x14ac:dyDescent="0.3">
      <c r="A64" s="64" t="s">
        <v>154</v>
      </c>
      <c r="B64" s="90"/>
      <c r="C64" s="91"/>
      <c r="D64" s="65"/>
      <c r="E64" s="90"/>
      <c r="F64" s="91"/>
      <c r="G64" s="92"/>
      <c r="H64" s="93"/>
    </row>
    <row r="65" spans="1:9" s="56" customFormat="1" ht="16.8" x14ac:dyDescent="0.3">
      <c r="A65" s="62"/>
      <c r="B65" s="62"/>
      <c r="C65" s="62"/>
      <c r="D65" s="62"/>
      <c r="E65" s="62"/>
      <c r="F65" s="62"/>
      <c r="G65" s="62"/>
      <c r="H65" s="63"/>
    </row>
    <row r="66" spans="1:9" ht="36" customHeight="1" x14ac:dyDescent="0.3">
      <c r="A66" s="94" t="s">
        <v>173</v>
      </c>
      <c r="B66" s="95"/>
      <c r="C66" s="95"/>
      <c r="D66" s="95"/>
      <c r="E66" s="95"/>
      <c r="F66" s="95"/>
      <c r="G66" s="95"/>
      <c r="H66" s="96"/>
    </row>
    <row r="67" spans="1:9" ht="36" customHeight="1" x14ac:dyDescent="0.3">
      <c r="A67" s="60" t="s">
        <v>131</v>
      </c>
      <c r="B67" s="97" t="s">
        <v>132</v>
      </c>
      <c r="C67" s="98"/>
      <c r="D67" s="61" t="s">
        <v>133</v>
      </c>
      <c r="E67" s="99" t="s">
        <v>134</v>
      </c>
      <c r="F67" s="100"/>
      <c r="G67" s="99" t="s">
        <v>135</v>
      </c>
      <c r="H67" s="100"/>
    </row>
    <row r="68" spans="1:9" s="55" customFormat="1" ht="24" customHeight="1" x14ac:dyDescent="0.3">
      <c r="A68" s="64" t="s">
        <v>155</v>
      </c>
      <c r="B68" s="90"/>
      <c r="C68" s="91"/>
      <c r="D68" s="65"/>
      <c r="E68" s="90"/>
      <c r="F68" s="91"/>
      <c r="G68" s="92"/>
      <c r="H68" s="93"/>
    </row>
    <row r="69" spans="1:9" s="55" customFormat="1" ht="24.75" customHeight="1" x14ac:dyDescent="0.3">
      <c r="A69" s="64" t="s">
        <v>156</v>
      </c>
      <c r="B69" s="90"/>
      <c r="C69" s="91"/>
      <c r="D69" s="65"/>
      <c r="E69" s="90"/>
      <c r="F69" s="91"/>
      <c r="G69" s="92"/>
      <c r="H69" s="93"/>
    </row>
    <row r="70" spans="1:9" s="55" customFormat="1" ht="24" customHeight="1" x14ac:dyDescent="0.3">
      <c r="A70" s="64" t="s">
        <v>174</v>
      </c>
      <c r="B70" s="90"/>
      <c r="C70" s="91"/>
      <c r="D70" s="65"/>
      <c r="E70" s="90"/>
      <c r="F70" s="91"/>
      <c r="G70" s="92"/>
      <c r="H70" s="93"/>
    </row>
    <row r="71" spans="1:9" s="55" customFormat="1" ht="24.75" customHeight="1" x14ac:dyDescent="0.3">
      <c r="A71" s="64" t="s">
        <v>175</v>
      </c>
      <c r="B71" s="88"/>
      <c r="C71" s="88"/>
      <c r="D71" s="65"/>
      <c r="E71" s="88"/>
      <c r="F71" s="88"/>
      <c r="G71" s="89"/>
      <c r="H71" s="89"/>
    </row>
    <row r="72" spans="1:9" s="55" customFormat="1" ht="24.75" customHeight="1" x14ac:dyDescent="0.3">
      <c r="A72" s="64" t="s">
        <v>176</v>
      </c>
      <c r="B72" s="90"/>
      <c r="C72" s="91"/>
      <c r="D72" s="65"/>
      <c r="E72" s="90"/>
      <c r="F72" s="91"/>
      <c r="G72" s="92"/>
      <c r="H72" s="93"/>
    </row>
    <row r="73" spans="1:9" s="55" customFormat="1" ht="24.75" customHeight="1" x14ac:dyDescent="0.3">
      <c r="A73" s="66"/>
      <c r="B73" s="67"/>
      <c r="C73" s="67"/>
      <c r="D73" s="67"/>
      <c r="E73" s="67"/>
      <c r="F73" s="67"/>
      <c r="G73" s="68"/>
      <c r="H73" s="68"/>
    </row>
    <row r="74" spans="1:9" ht="15" customHeight="1" x14ac:dyDescent="0.3">
      <c r="A74" s="84" t="s">
        <v>35</v>
      </c>
      <c r="B74" s="84"/>
      <c r="C74" s="84"/>
      <c r="D74" s="84"/>
      <c r="E74" s="84"/>
      <c r="F74" s="84"/>
      <c r="G74" s="84"/>
      <c r="H74" s="84"/>
    </row>
    <row r="75" spans="1:9" ht="15" customHeight="1" x14ac:dyDescent="0.3">
      <c r="A75" s="85" t="s">
        <v>2</v>
      </c>
      <c r="B75" s="85"/>
      <c r="C75" s="85" t="s">
        <v>36</v>
      </c>
      <c r="D75" s="85"/>
      <c r="E75" s="85"/>
      <c r="F75" s="85"/>
      <c r="G75" s="85"/>
      <c r="H75" s="85"/>
    </row>
    <row r="76" spans="1:9" ht="35.25" customHeight="1" x14ac:dyDescent="0.3">
      <c r="A76" s="86" t="s">
        <v>37</v>
      </c>
      <c r="B76" s="86"/>
      <c r="C76" s="87" t="s">
        <v>38</v>
      </c>
      <c r="D76" s="87"/>
      <c r="E76" s="87"/>
      <c r="F76" s="87"/>
      <c r="G76" s="87"/>
      <c r="H76" s="87"/>
    </row>
    <row r="77" spans="1:9" ht="29.25" customHeight="1" x14ac:dyDescent="0.3">
      <c r="A77" s="82">
        <v>1</v>
      </c>
      <c r="B77" s="82"/>
      <c r="C77" s="87" t="s">
        <v>119</v>
      </c>
      <c r="D77" s="87"/>
      <c r="E77" s="87"/>
      <c r="F77" s="87"/>
      <c r="G77" s="87"/>
      <c r="H77" s="87"/>
    </row>
    <row r="78" spans="1:9" ht="49.5" customHeight="1" x14ac:dyDescent="0.3">
      <c r="A78" s="82">
        <v>2</v>
      </c>
      <c r="B78" s="82"/>
      <c r="C78" s="87" t="s">
        <v>39</v>
      </c>
      <c r="D78" s="87"/>
      <c r="E78" s="87"/>
      <c r="F78" s="87"/>
      <c r="G78" s="87"/>
      <c r="H78" s="87"/>
      <c r="I78" s="9" t="s">
        <v>40</v>
      </c>
    </row>
    <row r="79" spans="1:9" ht="112.5" customHeight="1" x14ac:dyDescent="0.3">
      <c r="A79" s="82">
        <v>3</v>
      </c>
      <c r="B79" s="82"/>
      <c r="C79" s="87" t="s">
        <v>179</v>
      </c>
      <c r="D79" s="87"/>
      <c r="E79" s="87"/>
      <c r="F79" s="87"/>
      <c r="G79" s="87"/>
      <c r="H79" s="87"/>
    </row>
    <row r="80" spans="1:9" ht="29.25" customHeight="1" x14ac:dyDescent="0.3">
      <c r="A80" s="82">
        <v>4</v>
      </c>
      <c r="B80" s="82"/>
      <c r="C80" s="83" t="s">
        <v>41</v>
      </c>
      <c r="D80" s="83"/>
      <c r="E80" s="83"/>
      <c r="F80" s="83"/>
      <c r="G80" s="83"/>
      <c r="H80" s="83"/>
    </row>
    <row r="81" spans="1:8" ht="21" customHeight="1" x14ac:dyDescent="0.3">
      <c r="A81" s="82">
        <v>5</v>
      </c>
      <c r="B81" s="82"/>
      <c r="C81" s="83" t="s">
        <v>146</v>
      </c>
      <c r="D81" s="83"/>
      <c r="E81" s="83"/>
      <c r="F81" s="83"/>
      <c r="G81" s="83"/>
      <c r="H81" s="83"/>
    </row>
    <row r="82" spans="1:8" ht="27" customHeight="1" x14ac:dyDescent="0.3">
      <c r="A82" s="82">
        <v>6</v>
      </c>
      <c r="B82" s="82"/>
      <c r="C82" s="83" t="s">
        <v>147</v>
      </c>
      <c r="D82" s="83"/>
      <c r="E82" s="83"/>
      <c r="F82" s="83"/>
      <c r="G82" s="83"/>
      <c r="H82" s="83"/>
    </row>
  </sheetData>
  <sheetProtection algorithmName="SHA-512" hashValue="XGTEcHArnPG9kxXsElAkrPvDVqoU9nsy3O6M+urNqPTilPKt8QJ8ciLqxTvQ7jNQk0DKyNi362zZXLmLbd6fpQ==" saltValue="DKyKGJ9NYLfGckB2lofT0A==" spinCount="100000" sheet="1" objects="1" scenarios="1"/>
  <mergeCells count="69">
    <mergeCell ref="F1:G1"/>
    <mergeCell ref="A1:E1"/>
    <mergeCell ref="C75:H75"/>
    <mergeCell ref="C18:D18"/>
    <mergeCell ref="C20:D20"/>
    <mergeCell ref="C21:D21"/>
    <mergeCell ref="C22:D22"/>
    <mergeCell ref="H1:I1"/>
    <mergeCell ref="A52:I52"/>
    <mergeCell ref="C19:D19"/>
    <mergeCell ref="A2:I2"/>
    <mergeCell ref="A16:I16"/>
    <mergeCell ref="C24:D24"/>
    <mergeCell ref="C23:D23"/>
    <mergeCell ref="C25:D25"/>
    <mergeCell ref="B63:C63"/>
    <mergeCell ref="E63:F63"/>
    <mergeCell ref="G63:H63"/>
    <mergeCell ref="B64:C64"/>
    <mergeCell ref="E64:F64"/>
    <mergeCell ref="B61:C61"/>
    <mergeCell ref="E61:F61"/>
    <mergeCell ref="G61:H61"/>
    <mergeCell ref="B62:C62"/>
    <mergeCell ref="E62:F62"/>
    <mergeCell ref="G62:H62"/>
    <mergeCell ref="G64:H64"/>
    <mergeCell ref="A27:I27"/>
    <mergeCell ref="A32:I32"/>
    <mergeCell ref="A59:H59"/>
    <mergeCell ref="B60:C60"/>
    <mergeCell ref="E60:F60"/>
    <mergeCell ref="G60:H60"/>
    <mergeCell ref="E57:G57"/>
    <mergeCell ref="A66:H66"/>
    <mergeCell ref="B67:C67"/>
    <mergeCell ref="E67:F67"/>
    <mergeCell ref="G67:H67"/>
    <mergeCell ref="B68:C68"/>
    <mergeCell ref="E68:F68"/>
    <mergeCell ref="G68:H68"/>
    <mergeCell ref="B69:C69"/>
    <mergeCell ref="E69:F69"/>
    <mergeCell ref="G69:H69"/>
    <mergeCell ref="B70:C70"/>
    <mergeCell ref="E70:F70"/>
    <mergeCell ref="G70:H70"/>
    <mergeCell ref="B71:C71"/>
    <mergeCell ref="E71:F71"/>
    <mergeCell ref="G71:H71"/>
    <mergeCell ref="B72:C72"/>
    <mergeCell ref="E72:F72"/>
    <mergeCell ref="G72:H72"/>
    <mergeCell ref="A82:B82"/>
    <mergeCell ref="C82:H82"/>
    <mergeCell ref="A74:H74"/>
    <mergeCell ref="A75:B75"/>
    <mergeCell ref="A76:B76"/>
    <mergeCell ref="A77:B77"/>
    <mergeCell ref="A78:B78"/>
    <mergeCell ref="A80:B80"/>
    <mergeCell ref="A81:B81"/>
    <mergeCell ref="C81:H81"/>
    <mergeCell ref="C78:H78"/>
    <mergeCell ref="C80:H80"/>
    <mergeCell ref="C76:H76"/>
    <mergeCell ref="C77:H77"/>
    <mergeCell ref="A79:B79"/>
    <mergeCell ref="C79:H79"/>
  </mergeCells>
  <phoneticPr fontId="4" type="noConversion"/>
  <dataValidations count="1">
    <dataValidation operator="lessThanOrEqual" allowBlank="1" showInputMessage="1" showErrorMessage="1" sqref="B67:B73 D67:E73 D60:E64 B65:G65 G60:G64 B60:B64 G67:G73 C75:C82" xr:uid="{00000000-0002-0000-0000-000000000000}"/>
  </dataValidations>
  <pageMargins left="0.70866141732283472" right="0.70866141732283472" top="0.74803149606299213" bottom="0.74803149606299213" header="0.31496062992125984" footer="0.31496062992125984"/>
  <pageSetup paperSize="9" scale="73" fitToHeight="0" orientation="landscape" horizontalDpi="300" verticalDpi="300" r:id="rId1"/>
  <headerFooter>
    <oddFooter>&amp;L&amp;"Century Gothic,Standaard"&amp;9&amp;F
&amp;D
&amp;N&amp;R&amp;"Century Gothic,Vet"&amp;9United Quality&amp;"Century Gothic,Standaard"
&amp;"Century Gothic,Cursief"Aanbestedingen door materiedeskundige&amp;"Century Gothic,Standaard"n</oddFooter>
  </headerFooter>
  <rowBreaks count="4" manualBreakCount="4">
    <brk id="7" max="8" man="1"/>
    <brk id="25" max="8" man="1"/>
    <brk id="49" max="8" man="1"/>
    <brk id="73" max="8" man="1"/>
  </rowBreaks>
  <ignoredErrors>
    <ignoredError sqref="H22 H2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974BE-869D-4C6A-B302-32581593CF4D}">
  <sheetPr>
    <pageSetUpPr fitToPage="1"/>
  </sheetPr>
  <dimension ref="A1:I70"/>
  <sheetViews>
    <sheetView showGridLines="0" view="pageBreakPreview" zoomScaleNormal="100" zoomScaleSheetLayoutView="100" workbookViewId="0">
      <selection sqref="A1:E1"/>
    </sheetView>
  </sheetViews>
  <sheetFormatPr defaultColWidth="9.109375" defaultRowHeight="13.2" x14ac:dyDescent="0.3"/>
  <cols>
    <col min="1" max="1" width="8.5546875" style="8" customWidth="1"/>
    <col min="2" max="2" width="17.33203125" style="8" customWidth="1"/>
    <col min="3" max="3" width="42.33203125" style="3" customWidth="1"/>
    <col min="4" max="4" width="26.44140625" style="8" customWidth="1"/>
    <col min="5" max="7" width="14.33203125" style="8" customWidth="1"/>
    <col min="8" max="8" width="22.6640625" style="8" customWidth="1"/>
    <col min="9" max="9" width="27.88671875" style="9" customWidth="1"/>
    <col min="10" max="16384" width="9.109375" style="3"/>
  </cols>
  <sheetData>
    <row r="1" spans="1:9" ht="36.75" customHeight="1" x14ac:dyDescent="0.2">
      <c r="A1" s="105" t="s">
        <v>222</v>
      </c>
      <c r="B1" s="105"/>
      <c r="C1" s="105"/>
      <c r="D1" s="105"/>
      <c r="E1" s="105"/>
      <c r="F1" s="104" t="s">
        <v>0</v>
      </c>
      <c r="G1" s="104"/>
      <c r="H1" s="107" t="s">
        <v>42</v>
      </c>
      <c r="I1" s="107"/>
    </row>
    <row r="2" spans="1:9" ht="21" customHeight="1" x14ac:dyDescent="0.3">
      <c r="A2" s="101" t="s">
        <v>1</v>
      </c>
      <c r="B2" s="101"/>
      <c r="C2" s="101"/>
      <c r="D2" s="101"/>
      <c r="E2" s="101"/>
      <c r="F2" s="101"/>
      <c r="G2" s="101"/>
      <c r="H2" s="101"/>
      <c r="I2" s="101"/>
    </row>
    <row r="3" spans="1:9" s="48" customFormat="1" ht="25.2" x14ac:dyDescent="0.3">
      <c r="A3" s="46" t="s">
        <v>2</v>
      </c>
      <c r="B3" s="46" t="s">
        <v>3</v>
      </c>
      <c r="C3" s="47" t="s">
        <v>4</v>
      </c>
      <c r="D3" s="46" t="s">
        <v>5</v>
      </c>
      <c r="E3" s="46" t="s">
        <v>6</v>
      </c>
      <c r="F3" s="46" t="s">
        <v>7</v>
      </c>
      <c r="G3" s="46" t="s">
        <v>84</v>
      </c>
      <c r="H3" s="46" t="s">
        <v>85</v>
      </c>
      <c r="I3" s="47"/>
    </row>
    <row r="4" spans="1:9" ht="36" customHeight="1" x14ac:dyDescent="0.3">
      <c r="A4" s="38" t="s">
        <v>92</v>
      </c>
      <c r="B4" s="38" t="s">
        <v>8</v>
      </c>
      <c r="C4" s="39" t="s">
        <v>219</v>
      </c>
      <c r="D4" s="38" t="s">
        <v>64</v>
      </c>
      <c r="E4" s="38" t="s">
        <v>12</v>
      </c>
      <c r="F4" s="40">
        <v>0</v>
      </c>
      <c r="G4" s="37">
        <v>5790</v>
      </c>
      <c r="H4" s="41">
        <f t="shared" ref="H4:H9" si="0">G4*F4</f>
        <v>0</v>
      </c>
      <c r="I4" s="72"/>
    </row>
    <row r="5" spans="1:9" ht="30.75" customHeight="1" x14ac:dyDescent="0.3">
      <c r="A5" s="38" t="s">
        <v>93</v>
      </c>
      <c r="B5" s="38" t="s">
        <v>8</v>
      </c>
      <c r="C5" s="39" t="s">
        <v>94</v>
      </c>
      <c r="D5" s="38" t="s">
        <v>64</v>
      </c>
      <c r="E5" s="38" t="s">
        <v>9</v>
      </c>
      <c r="F5" s="40">
        <v>0</v>
      </c>
      <c r="G5" s="37">
        <v>26</v>
      </c>
      <c r="H5" s="41">
        <f t="shared" si="0"/>
        <v>0</v>
      </c>
      <c r="I5" s="72"/>
    </row>
    <row r="6" spans="1:9" ht="41.25" customHeight="1" x14ac:dyDescent="0.3">
      <c r="A6" s="38" t="s">
        <v>95</v>
      </c>
      <c r="B6" s="4" t="s">
        <v>11</v>
      </c>
      <c r="C6" s="5" t="s">
        <v>96</v>
      </c>
      <c r="D6" s="4" t="s">
        <v>65</v>
      </c>
      <c r="E6" s="38" t="s">
        <v>12</v>
      </c>
      <c r="F6" s="40">
        <v>0</v>
      </c>
      <c r="G6" s="37">
        <v>5790</v>
      </c>
      <c r="H6" s="7">
        <f t="shared" si="0"/>
        <v>0</v>
      </c>
      <c r="I6" s="73"/>
    </row>
    <row r="7" spans="1:9" ht="30" customHeight="1" x14ac:dyDescent="0.3">
      <c r="A7" s="38" t="s">
        <v>97</v>
      </c>
      <c r="B7" s="38" t="s">
        <v>43</v>
      </c>
      <c r="C7" s="39" t="s">
        <v>44</v>
      </c>
      <c r="D7" s="38" t="s">
        <v>65</v>
      </c>
      <c r="E7" s="38" t="s">
        <v>12</v>
      </c>
      <c r="F7" s="40">
        <v>0</v>
      </c>
      <c r="G7" s="37">
        <v>5856</v>
      </c>
      <c r="H7" s="41">
        <f t="shared" si="0"/>
        <v>0</v>
      </c>
      <c r="I7" s="72"/>
    </row>
    <row r="8" spans="1:9" ht="81" customHeight="1" x14ac:dyDescent="0.3">
      <c r="A8" s="38" t="s">
        <v>99</v>
      </c>
      <c r="B8" s="4" t="s">
        <v>13</v>
      </c>
      <c r="C8" s="5" t="s">
        <v>98</v>
      </c>
      <c r="D8" s="4" t="s">
        <v>45</v>
      </c>
      <c r="E8" s="4" t="s">
        <v>9</v>
      </c>
      <c r="F8" s="1">
        <v>0</v>
      </c>
      <c r="G8" s="6">
        <v>832</v>
      </c>
      <c r="H8" s="7">
        <f t="shared" si="0"/>
        <v>0</v>
      </c>
      <c r="I8" s="73"/>
    </row>
    <row r="9" spans="1:9" ht="45.75" customHeight="1" x14ac:dyDescent="0.3">
      <c r="A9" s="38" t="s">
        <v>100</v>
      </c>
      <c r="B9" s="4" t="s">
        <v>15</v>
      </c>
      <c r="C9" s="5" t="s">
        <v>177</v>
      </c>
      <c r="D9" s="4" t="s">
        <v>46</v>
      </c>
      <c r="E9" s="4" t="s">
        <v>9</v>
      </c>
      <c r="F9" s="1">
        <v>0</v>
      </c>
      <c r="G9" s="6">
        <v>520</v>
      </c>
      <c r="H9" s="7">
        <f t="shared" si="0"/>
        <v>0</v>
      </c>
      <c r="I9" s="73"/>
    </row>
    <row r="10" spans="1:9" ht="3.75" customHeight="1" x14ac:dyDescent="0.3"/>
    <row r="11" spans="1:9" ht="15" customHeight="1" x14ac:dyDescent="0.3">
      <c r="A11" s="101" t="s">
        <v>16</v>
      </c>
      <c r="B11" s="101"/>
      <c r="C11" s="101"/>
      <c r="D11" s="101"/>
      <c r="E11" s="101"/>
      <c r="F11" s="101"/>
      <c r="G11" s="101"/>
      <c r="H11" s="101"/>
      <c r="I11" s="101"/>
    </row>
    <row r="12" spans="1:9" s="48" customFormat="1" ht="25.2" x14ac:dyDescent="0.3">
      <c r="A12" s="46" t="s">
        <v>2</v>
      </c>
      <c r="B12" s="46" t="s">
        <v>3</v>
      </c>
      <c r="C12" s="85" t="s">
        <v>4</v>
      </c>
      <c r="D12" s="85"/>
      <c r="E12" s="46" t="s">
        <v>6</v>
      </c>
      <c r="F12" s="46" t="s">
        <v>7</v>
      </c>
      <c r="G12" s="46" t="s">
        <v>84</v>
      </c>
      <c r="H12" s="46" t="s">
        <v>86</v>
      </c>
      <c r="I12" s="47"/>
    </row>
    <row r="13" spans="1:9" ht="20.100000000000001" customHeight="1" x14ac:dyDescent="0.3">
      <c r="A13" s="38" t="s">
        <v>101</v>
      </c>
      <c r="B13" s="4" t="s">
        <v>13</v>
      </c>
      <c r="C13" s="106" t="s">
        <v>55</v>
      </c>
      <c r="D13" s="106"/>
      <c r="E13" s="4" t="s">
        <v>14</v>
      </c>
      <c r="F13" s="1">
        <v>0</v>
      </c>
      <c r="G13" s="37">
        <v>182.11</v>
      </c>
      <c r="H13" s="7">
        <f>G13*F13</f>
        <v>0</v>
      </c>
      <c r="I13" s="73"/>
    </row>
    <row r="14" spans="1:9" ht="20.100000000000001" customHeight="1" x14ac:dyDescent="0.3">
      <c r="A14" s="38" t="s">
        <v>104</v>
      </c>
      <c r="B14" s="4" t="s">
        <v>13</v>
      </c>
      <c r="C14" s="106" t="s">
        <v>57</v>
      </c>
      <c r="D14" s="106"/>
      <c r="E14" s="4" t="s">
        <v>14</v>
      </c>
      <c r="F14" s="1">
        <v>0</v>
      </c>
      <c r="G14" s="37">
        <v>67.86</v>
      </c>
      <c r="H14" s="7">
        <f>G14*F14</f>
        <v>0</v>
      </c>
      <c r="I14" s="73"/>
    </row>
    <row r="15" spans="1:9" ht="20.100000000000001" customHeight="1" x14ac:dyDescent="0.3">
      <c r="A15" s="38" t="s">
        <v>102</v>
      </c>
      <c r="B15" s="4" t="s">
        <v>13</v>
      </c>
      <c r="C15" s="106" t="s">
        <v>58</v>
      </c>
      <c r="D15" s="106"/>
      <c r="E15" s="4" t="s">
        <v>14</v>
      </c>
      <c r="F15" s="1">
        <v>0</v>
      </c>
      <c r="G15" s="37">
        <v>44.78</v>
      </c>
      <c r="H15" s="7">
        <f>G15*F15</f>
        <v>0</v>
      </c>
      <c r="I15" s="73"/>
    </row>
    <row r="16" spans="1:9" ht="20.100000000000001" customHeight="1" x14ac:dyDescent="0.3">
      <c r="A16" s="38" t="s">
        <v>103</v>
      </c>
      <c r="B16" s="4" t="s">
        <v>15</v>
      </c>
      <c r="C16" s="106" t="s">
        <v>17</v>
      </c>
      <c r="D16" s="106"/>
      <c r="E16" s="4" t="s">
        <v>14</v>
      </c>
      <c r="F16" s="1"/>
      <c r="G16" s="6">
        <v>73.784999999999997</v>
      </c>
      <c r="H16" s="7">
        <f>G16*F16</f>
        <v>0</v>
      </c>
      <c r="I16" s="73"/>
    </row>
    <row r="17" spans="1:9" ht="48.75" customHeight="1" x14ac:dyDescent="0.3">
      <c r="A17" s="38" t="s">
        <v>106</v>
      </c>
      <c r="B17" s="4" t="s">
        <v>15</v>
      </c>
      <c r="C17" s="106" t="s">
        <v>18</v>
      </c>
      <c r="D17" s="106"/>
      <c r="E17" s="4" t="s">
        <v>14</v>
      </c>
      <c r="F17" s="10">
        <v>39.229999999999997</v>
      </c>
      <c r="G17" s="2">
        <v>0</v>
      </c>
      <c r="H17" s="7">
        <f>(G17*F17)*G16</f>
        <v>0</v>
      </c>
      <c r="I17" s="73"/>
    </row>
    <row r="18" spans="1:9" ht="3.75" customHeight="1" x14ac:dyDescent="0.3"/>
    <row r="19" spans="1:9" ht="19.5" customHeight="1" x14ac:dyDescent="0.3">
      <c r="A19" s="101" t="s">
        <v>19</v>
      </c>
      <c r="B19" s="101"/>
      <c r="C19" s="101"/>
      <c r="D19" s="101"/>
      <c r="E19" s="101"/>
      <c r="F19" s="101"/>
      <c r="G19" s="101"/>
      <c r="H19" s="101"/>
      <c r="I19" s="101"/>
    </row>
    <row r="20" spans="1:9" s="48" customFormat="1" ht="25.2" x14ac:dyDescent="0.3">
      <c r="A20" s="46" t="s">
        <v>2</v>
      </c>
      <c r="B20" s="46" t="s">
        <v>20</v>
      </c>
      <c r="C20" s="47" t="s">
        <v>4</v>
      </c>
      <c r="D20" s="46" t="s">
        <v>5</v>
      </c>
      <c r="E20" s="46" t="s">
        <v>6</v>
      </c>
      <c r="F20" s="46" t="s">
        <v>7</v>
      </c>
      <c r="G20" s="46" t="s">
        <v>84</v>
      </c>
      <c r="H20" s="46" t="s">
        <v>85</v>
      </c>
      <c r="I20" s="47"/>
    </row>
    <row r="21" spans="1:9" ht="26.4" x14ac:dyDescent="0.3">
      <c r="A21" s="38" t="s">
        <v>105</v>
      </c>
      <c r="B21" s="4" t="s">
        <v>21</v>
      </c>
      <c r="C21" s="5" t="s">
        <v>22</v>
      </c>
      <c r="D21" s="4" t="s">
        <v>23</v>
      </c>
      <c r="E21" s="4" t="s">
        <v>12</v>
      </c>
      <c r="F21" s="1">
        <v>0</v>
      </c>
      <c r="G21" s="6">
        <v>5856</v>
      </c>
      <c r="H21" s="7">
        <f>G21*F21</f>
        <v>0</v>
      </c>
      <c r="I21" s="73"/>
    </row>
    <row r="22" spans="1:9" ht="26.4" x14ac:dyDescent="0.3">
      <c r="A22" s="38" t="s">
        <v>107</v>
      </c>
      <c r="B22" s="4" t="s">
        <v>161</v>
      </c>
      <c r="C22" s="5" t="s">
        <v>162</v>
      </c>
      <c r="D22" s="4" t="s">
        <v>23</v>
      </c>
      <c r="E22" s="4" t="s">
        <v>12</v>
      </c>
      <c r="F22" s="1">
        <v>0</v>
      </c>
      <c r="G22" s="6">
        <v>5856</v>
      </c>
      <c r="H22" s="7">
        <f>G22*F22</f>
        <v>0</v>
      </c>
      <c r="I22" s="73"/>
    </row>
    <row r="23" spans="1:9" ht="3.75" customHeight="1" x14ac:dyDescent="0.3"/>
    <row r="24" spans="1:9" ht="19.5" customHeight="1" x14ac:dyDescent="0.3">
      <c r="A24" s="101" t="s">
        <v>24</v>
      </c>
      <c r="B24" s="101"/>
      <c r="C24" s="101"/>
      <c r="D24" s="101"/>
      <c r="E24" s="101"/>
      <c r="F24" s="101"/>
      <c r="G24" s="101"/>
      <c r="H24" s="101"/>
      <c r="I24" s="101"/>
    </row>
    <row r="25" spans="1:9" s="48" customFormat="1" ht="25.2" x14ac:dyDescent="0.3">
      <c r="A25" s="46" t="s">
        <v>2</v>
      </c>
      <c r="B25" s="46" t="s">
        <v>3</v>
      </c>
      <c r="C25" s="47" t="s">
        <v>25</v>
      </c>
      <c r="D25" s="46" t="s">
        <v>5</v>
      </c>
      <c r="E25" s="46" t="s">
        <v>6</v>
      </c>
      <c r="F25" s="46" t="s">
        <v>7</v>
      </c>
      <c r="G25" s="46" t="s">
        <v>84</v>
      </c>
      <c r="H25" s="46" t="s">
        <v>85</v>
      </c>
      <c r="I25" s="47"/>
    </row>
    <row r="26" spans="1:9" ht="45.75" customHeight="1" x14ac:dyDescent="0.3">
      <c r="A26" s="38" t="s">
        <v>204</v>
      </c>
      <c r="B26" s="4" t="s">
        <v>11</v>
      </c>
      <c r="C26" s="5" t="s">
        <v>186</v>
      </c>
      <c r="D26" s="4" t="s">
        <v>27</v>
      </c>
      <c r="E26" s="4" t="s">
        <v>28</v>
      </c>
      <c r="F26" s="1">
        <v>0</v>
      </c>
      <c r="G26" s="6">
        <v>6</v>
      </c>
      <c r="H26" s="7">
        <f t="shared" ref="H26:H39" si="1">G26*F26</f>
        <v>0</v>
      </c>
      <c r="I26" s="73"/>
    </row>
    <row r="27" spans="1:9" ht="45.75" customHeight="1" x14ac:dyDescent="0.3">
      <c r="A27" s="38" t="s">
        <v>205</v>
      </c>
      <c r="B27" s="4" t="s">
        <v>11</v>
      </c>
      <c r="C27" s="5" t="s">
        <v>189</v>
      </c>
      <c r="D27" s="4" t="s">
        <v>27</v>
      </c>
      <c r="E27" s="4" t="s">
        <v>28</v>
      </c>
      <c r="F27" s="1">
        <v>0</v>
      </c>
      <c r="G27" s="6">
        <v>2</v>
      </c>
      <c r="H27" s="7">
        <f t="shared" ref="H27" si="2">G27*F27</f>
        <v>0</v>
      </c>
      <c r="I27" s="73"/>
    </row>
    <row r="28" spans="1:9" ht="26.4" x14ac:dyDescent="0.3">
      <c r="A28" s="38" t="s">
        <v>206</v>
      </c>
      <c r="B28" s="4" t="s">
        <v>8</v>
      </c>
      <c r="C28" s="5" t="s">
        <v>217</v>
      </c>
      <c r="D28" s="4" t="s">
        <v>27</v>
      </c>
      <c r="E28" s="4" t="s">
        <v>28</v>
      </c>
      <c r="F28" s="1">
        <v>0</v>
      </c>
      <c r="G28" s="6">
        <v>1</v>
      </c>
      <c r="H28" s="7">
        <f t="shared" si="1"/>
        <v>0</v>
      </c>
      <c r="I28" s="73"/>
    </row>
    <row r="29" spans="1:9" ht="26.4" x14ac:dyDescent="0.3">
      <c r="A29" s="38" t="s">
        <v>207</v>
      </c>
      <c r="B29" s="4" t="s">
        <v>8</v>
      </c>
      <c r="C29" s="5" t="s">
        <v>218</v>
      </c>
      <c r="D29" s="4" t="s">
        <v>27</v>
      </c>
      <c r="E29" s="4" t="s">
        <v>28</v>
      </c>
      <c r="F29" s="1">
        <v>0</v>
      </c>
      <c r="G29" s="6">
        <v>1</v>
      </c>
      <c r="H29" s="7">
        <f t="shared" ref="H29" si="3">G29*F29</f>
        <v>0</v>
      </c>
      <c r="I29" s="73"/>
    </row>
    <row r="30" spans="1:9" ht="26.4" x14ac:dyDescent="0.3">
      <c r="A30" s="38" t="s">
        <v>208</v>
      </c>
      <c r="B30" s="4" t="s">
        <v>26</v>
      </c>
      <c r="C30" s="5" t="s">
        <v>196</v>
      </c>
      <c r="D30" s="4" t="s">
        <v>27</v>
      </c>
      <c r="E30" s="4" t="s">
        <v>28</v>
      </c>
      <c r="F30" s="1">
        <v>0</v>
      </c>
      <c r="G30" s="6">
        <v>63</v>
      </c>
      <c r="H30" s="7">
        <f t="shared" si="1"/>
        <v>0</v>
      </c>
      <c r="I30" s="73"/>
    </row>
    <row r="31" spans="1:9" ht="26.4" x14ac:dyDescent="0.3">
      <c r="A31" s="38" t="s">
        <v>209</v>
      </c>
      <c r="B31" s="4" t="s">
        <v>26</v>
      </c>
      <c r="C31" s="5" t="s">
        <v>197</v>
      </c>
      <c r="D31" s="4" t="s">
        <v>27</v>
      </c>
      <c r="E31" s="4" t="s">
        <v>28</v>
      </c>
      <c r="F31" s="1">
        <v>0</v>
      </c>
      <c r="G31" s="6">
        <v>16</v>
      </c>
      <c r="H31" s="7">
        <f t="shared" ref="H31" si="4">G31*F31</f>
        <v>0</v>
      </c>
      <c r="I31" s="73"/>
    </row>
    <row r="32" spans="1:9" ht="26.4" x14ac:dyDescent="0.3">
      <c r="A32" s="38" t="s">
        <v>210</v>
      </c>
      <c r="B32" s="4" t="s">
        <v>26</v>
      </c>
      <c r="C32" s="5" t="s">
        <v>198</v>
      </c>
      <c r="D32" s="4" t="s">
        <v>27</v>
      </c>
      <c r="E32" s="4" t="s">
        <v>28</v>
      </c>
      <c r="F32" s="1">
        <v>0</v>
      </c>
      <c r="G32" s="6">
        <v>325</v>
      </c>
      <c r="H32" s="7">
        <f t="shared" si="1"/>
        <v>0</v>
      </c>
      <c r="I32" s="73"/>
    </row>
    <row r="33" spans="1:9" ht="26.4" x14ac:dyDescent="0.3">
      <c r="A33" s="38" t="s">
        <v>211</v>
      </c>
      <c r="B33" s="4" t="s">
        <v>26</v>
      </c>
      <c r="C33" s="5" t="s">
        <v>199</v>
      </c>
      <c r="D33" s="4" t="s">
        <v>27</v>
      </c>
      <c r="E33" s="4" t="s">
        <v>28</v>
      </c>
      <c r="F33" s="1">
        <v>0</v>
      </c>
      <c r="G33" s="6">
        <v>81</v>
      </c>
      <c r="H33" s="7">
        <f t="shared" ref="H33" si="5">G33*F33</f>
        <v>0</v>
      </c>
      <c r="I33" s="73"/>
    </row>
    <row r="34" spans="1:9" ht="26.4" x14ac:dyDescent="0.3">
      <c r="A34" s="38" t="s">
        <v>212</v>
      </c>
      <c r="B34" s="4" t="s">
        <v>108</v>
      </c>
      <c r="C34" s="5" t="s">
        <v>202</v>
      </c>
      <c r="D34" s="4" t="s">
        <v>27</v>
      </c>
      <c r="E34" s="4" t="s">
        <v>28</v>
      </c>
      <c r="F34" s="1">
        <v>0</v>
      </c>
      <c r="G34" s="6">
        <v>64</v>
      </c>
      <c r="H34" s="7">
        <f t="shared" si="1"/>
        <v>0</v>
      </c>
      <c r="I34" s="73"/>
    </row>
    <row r="35" spans="1:9" ht="26.4" x14ac:dyDescent="0.3">
      <c r="A35" s="38" t="s">
        <v>213</v>
      </c>
      <c r="B35" s="4" t="s">
        <v>108</v>
      </c>
      <c r="C35" s="5" t="s">
        <v>203</v>
      </c>
      <c r="D35" s="4" t="s">
        <v>27</v>
      </c>
      <c r="E35" s="4" t="s">
        <v>28</v>
      </c>
      <c r="F35" s="1">
        <v>0</v>
      </c>
      <c r="G35" s="6">
        <v>17</v>
      </c>
      <c r="H35" s="7">
        <f t="shared" ref="H35" si="6">G35*F35</f>
        <v>0</v>
      </c>
      <c r="I35" s="73"/>
    </row>
    <row r="36" spans="1:9" ht="26.4" x14ac:dyDescent="0.3">
      <c r="A36" s="38" t="s">
        <v>110</v>
      </c>
      <c r="B36" s="4" t="s">
        <v>26</v>
      </c>
      <c r="C36" s="5" t="s">
        <v>29</v>
      </c>
      <c r="D36" s="4" t="s">
        <v>27</v>
      </c>
      <c r="E36" s="4" t="s">
        <v>28</v>
      </c>
      <c r="F36" s="1">
        <v>0</v>
      </c>
      <c r="G36" s="37">
        <f>SUM(G26:G35)</f>
        <v>576</v>
      </c>
      <c r="H36" s="7">
        <f t="shared" si="1"/>
        <v>0</v>
      </c>
      <c r="I36" s="36"/>
    </row>
    <row r="37" spans="1:9" ht="26.4" x14ac:dyDescent="0.3">
      <c r="A37" s="38" t="s">
        <v>111</v>
      </c>
      <c r="B37" s="4" t="s">
        <v>15</v>
      </c>
      <c r="C37" s="5" t="s">
        <v>123</v>
      </c>
      <c r="D37" s="4" t="s">
        <v>23</v>
      </c>
      <c r="E37" s="4" t="s">
        <v>112</v>
      </c>
      <c r="F37" s="1">
        <v>0</v>
      </c>
      <c r="G37" s="37">
        <v>120</v>
      </c>
      <c r="H37" s="7">
        <f t="shared" si="1"/>
        <v>0</v>
      </c>
      <c r="I37" s="36"/>
    </row>
    <row r="38" spans="1:9" ht="26.4" x14ac:dyDescent="0.3">
      <c r="A38" s="38" t="s">
        <v>114</v>
      </c>
      <c r="B38" s="4" t="s">
        <v>13</v>
      </c>
      <c r="C38" s="5" t="s">
        <v>129</v>
      </c>
      <c r="D38" s="4" t="s">
        <v>23</v>
      </c>
      <c r="E38" s="4" t="s">
        <v>112</v>
      </c>
      <c r="F38" s="1">
        <v>0</v>
      </c>
      <c r="G38" s="37">
        <v>12</v>
      </c>
      <c r="H38" s="7">
        <f t="shared" ref="H38" si="7">G38*F38</f>
        <v>0</v>
      </c>
      <c r="I38" s="73"/>
    </row>
    <row r="39" spans="1:9" ht="26.4" x14ac:dyDescent="0.3">
      <c r="A39" s="38" t="s">
        <v>115</v>
      </c>
      <c r="B39" s="4" t="s">
        <v>15</v>
      </c>
      <c r="C39" s="5" t="s">
        <v>130</v>
      </c>
      <c r="D39" s="4" t="s">
        <v>27</v>
      </c>
      <c r="E39" s="4" t="s">
        <v>28</v>
      </c>
      <c r="F39" s="1">
        <v>0</v>
      </c>
      <c r="G39" s="37">
        <v>2</v>
      </c>
      <c r="H39" s="7">
        <f t="shared" si="1"/>
        <v>0</v>
      </c>
      <c r="I39" s="73"/>
    </row>
    <row r="40" spans="1:9" ht="3.75" customHeight="1" x14ac:dyDescent="0.3"/>
    <row r="41" spans="1:9" ht="3.75" customHeight="1" x14ac:dyDescent="0.3"/>
    <row r="42" spans="1:9" ht="15" customHeight="1" x14ac:dyDescent="0.3">
      <c r="A42" s="101" t="s">
        <v>32</v>
      </c>
      <c r="B42" s="101"/>
      <c r="C42" s="101"/>
      <c r="D42" s="101"/>
      <c r="E42" s="101"/>
      <c r="F42" s="101"/>
      <c r="G42" s="101"/>
      <c r="H42" s="101"/>
      <c r="I42" s="101"/>
    </row>
    <row r="43" spans="1:9" s="48" customFormat="1" ht="25.2" x14ac:dyDescent="0.3">
      <c r="A43" s="46" t="s">
        <v>2</v>
      </c>
      <c r="B43" s="46" t="s">
        <v>3</v>
      </c>
      <c r="C43" s="47" t="s">
        <v>4</v>
      </c>
      <c r="D43" s="46" t="s">
        <v>5</v>
      </c>
      <c r="E43" s="46" t="s">
        <v>6</v>
      </c>
      <c r="F43" s="46" t="s">
        <v>7</v>
      </c>
      <c r="G43" s="46" t="s">
        <v>87</v>
      </c>
      <c r="H43" s="46" t="s">
        <v>91</v>
      </c>
      <c r="I43" s="47" t="s">
        <v>33</v>
      </c>
    </row>
    <row r="44" spans="1:9" ht="20.100000000000001" customHeight="1" x14ac:dyDescent="0.3">
      <c r="A44" s="38" t="s">
        <v>109</v>
      </c>
      <c r="B44" s="4" t="s">
        <v>11</v>
      </c>
      <c r="C44" s="5" t="s">
        <v>184</v>
      </c>
      <c r="D44" s="4" t="s">
        <v>30</v>
      </c>
      <c r="E44" s="4" t="s">
        <v>185</v>
      </c>
      <c r="F44" s="1">
        <v>0</v>
      </c>
      <c r="G44" s="6">
        <v>1</v>
      </c>
      <c r="H44" s="7">
        <f t="shared" ref="H44:H45" si="8">G44*F44</f>
        <v>0</v>
      </c>
      <c r="I44" s="73">
        <v>0</v>
      </c>
    </row>
    <row r="45" spans="1:9" ht="24.75" customHeight="1" x14ac:dyDescent="0.3">
      <c r="A45" s="38" t="s">
        <v>116</v>
      </c>
      <c r="B45" s="4" t="s">
        <v>10</v>
      </c>
      <c r="C45" s="39" t="s">
        <v>178</v>
      </c>
      <c r="D45" s="4" t="s">
        <v>30</v>
      </c>
      <c r="E45" s="4" t="s">
        <v>34</v>
      </c>
      <c r="F45" s="1">
        <v>0</v>
      </c>
      <c r="G45" s="6">
        <v>1</v>
      </c>
      <c r="H45" s="7">
        <f t="shared" si="8"/>
        <v>0</v>
      </c>
      <c r="I45" s="73">
        <v>0</v>
      </c>
    </row>
    <row r="46" spans="1:9" ht="42.75" hidden="1" customHeight="1" x14ac:dyDescent="0.3"/>
    <row r="47" spans="1:9" ht="36" customHeight="1" x14ac:dyDescent="0.3">
      <c r="E47" s="112" t="s">
        <v>122</v>
      </c>
      <c r="F47" s="112"/>
      <c r="G47" s="112"/>
      <c r="H47" s="49">
        <f>SUM(H4:H9,H13:H17,H21:H22,H26:H39)</f>
        <v>0</v>
      </c>
    </row>
    <row r="48" spans="1:9" ht="18.75" customHeight="1" x14ac:dyDescent="0.3">
      <c r="E48" s="52"/>
      <c r="F48" s="52"/>
      <c r="G48" s="52"/>
      <c r="H48" s="53"/>
    </row>
    <row r="49" spans="1:8" s="54" customFormat="1" ht="21" customHeight="1" x14ac:dyDescent="0.3">
      <c r="A49" s="111" t="s">
        <v>136</v>
      </c>
      <c r="B49" s="111"/>
      <c r="C49" s="111"/>
      <c r="D49" s="111"/>
      <c r="E49" s="111"/>
      <c r="F49" s="111"/>
      <c r="G49" s="111"/>
      <c r="H49" s="111"/>
    </row>
    <row r="50" spans="1:8" s="55" customFormat="1" ht="21" customHeight="1" x14ac:dyDescent="0.3">
      <c r="A50" s="60" t="s">
        <v>131</v>
      </c>
      <c r="B50" s="109" t="s">
        <v>132</v>
      </c>
      <c r="C50" s="109"/>
      <c r="D50" s="61" t="s">
        <v>133</v>
      </c>
      <c r="E50" s="110" t="s">
        <v>134</v>
      </c>
      <c r="F50" s="110"/>
      <c r="G50" s="110" t="s">
        <v>135</v>
      </c>
      <c r="H50" s="110"/>
    </row>
    <row r="51" spans="1:8" s="55" customFormat="1" ht="24" customHeight="1" x14ac:dyDescent="0.3">
      <c r="A51" s="64" t="s">
        <v>128</v>
      </c>
      <c r="B51" s="88"/>
      <c r="C51" s="88"/>
      <c r="D51" s="65"/>
      <c r="E51" s="88"/>
      <c r="F51" s="88"/>
      <c r="G51" s="89"/>
      <c r="H51" s="89"/>
    </row>
    <row r="52" spans="1:8" s="55" customFormat="1" ht="24.75" customHeight="1" x14ac:dyDescent="0.3">
      <c r="A52" s="64" t="s">
        <v>138</v>
      </c>
      <c r="B52" s="88"/>
      <c r="C52" s="88"/>
      <c r="D52" s="65"/>
      <c r="E52" s="88"/>
      <c r="F52" s="88"/>
      <c r="G52" s="89"/>
      <c r="H52" s="89"/>
    </row>
    <row r="53" spans="1:8" s="55" customFormat="1" ht="24" customHeight="1" x14ac:dyDescent="0.3">
      <c r="A53" s="64" t="s">
        <v>139</v>
      </c>
      <c r="B53" s="88"/>
      <c r="C53" s="88"/>
      <c r="D53" s="65"/>
      <c r="E53" s="88"/>
      <c r="F53" s="88"/>
      <c r="G53" s="89"/>
      <c r="H53" s="89"/>
    </row>
    <row r="54" spans="1:8" s="55" customFormat="1" ht="24.75" customHeight="1" x14ac:dyDescent="0.3">
      <c r="A54" s="64" t="s">
        <v>140</v>
      </c>
      <c r="B54" s="88"/>
      <c r="C54" s="88"/>
      <c r="D54" s="65"/>
      <c r="E54" s="88"/>
      <c r="F54" s="88"/>
      <c r="G54" s="89"/>
      <c r="H54" s="89"/>
    </row>
    <row r="55" spans="1:8" s="56" customFormat="1" ht="16.8" x14ac:dyDescent="0.3">
      <c r="A55" s="62"/>
      <c r="B55" s="62"/>
      <c r="C55" s="62"/>
      <c r="D55" s="62"/>
      <c r="E55" s="62"/>
      <c r="F55" s="62"/>
      <c r="G55" s="62"/>
      <c r="H55" s="63"/>
    </row>
    <row r="56" spans="1:8" ht="36" customHeight="1" x14ac:dyDescent="0.3">
      <c r="A56" s="111" t="s">
        <v>137</v>
      </c>
      <c r="B56" s="111"/>
      <c r="C56" s="111"/>
      <c r="D56" s="111"/>
      <c r="E56" s="111"/>
      <c r="F56" s="111"/>
      <c r="G56" s="111"/>
      <c r="H56" s="111"/>
    </row>
    <row r="57" spans="1:8" ht="36" customHeight="1" x14ac:dyDescent="0.3">
      <c r="A57" s="60" t="s">
        <v>131</v>
      </c>
      <c r="B57" s="109" t="s">
        <v>132</v>
      </c>
      <c r="C57" s="109"/>
      <c r="D57" s="61" t="s">
        <v>133</v>
      </c>
      <c r="E57" s="110" t="s">
        <v>134</v>
      </c>
      <c r="F57" s="110"/>
      <c r="G57" s="110" t="s">
        <v>135</v>
      </c>
      <c r="H57" s="110"/>
    </row>
    <row r="58" spans="1:8" s="55" customFormat="1" ht="24" customHeight="1" x14ac:dyDescent="0.3">
      <c r="A58" s="64" t="s">
        <v>141</v>
      </c>
      <c r="B58" s="88"/>
      <c r="C58" s="88"/>
      <c r="D58" s="65"/>
      <c r="E58" s="88"/>
      <c r="F58" s="88"/>
      <c r="G58" s="89"/>
      <c r="H58" s="89"/>
    </row>
    <row r="59" spans="1:8" s="55" customFormat="1" ht="24.75" customHeight="1" x14ac:dyDescent="0.3">
      <c r="A59" s="64" t="s">
        <v>142</v>
      </c>
      <c r="B59" s="88"/>
      <c r="C59" s="88"/>
      <c r="D59" s="65"/>
      <c r="E59" s="88"/>
      <c r="F59" s="88"/>
      <c r="G59" s="89"/>
      <c r="H59" s="89"/>
    </row>
    <row r="60" spans="1:8" s="55" customFormat="1" ht="24" customHeight="1" x14ac:dyDescent="0.3">
      <c r="A60" s="64" t="s">
        <v>143</v>
      </c>
      <c r="B60" s="88"/>
      <c r="C60" s="88"/>
      <c r="D60" s="65"/>
      <c r="E60" s="88"/>
      <c r="F60" s="88"/>
      <c r="G60" s="89"/>
      <c r="H60" s="89"/>
    </row>
    <row r="61" spans="1:8" s="55" customFormat="1" ht="24.75" customHeight="1" x14ac:dyDescent="0.3">
      <c r="A61" s="64" t="s">
        <v>144</v>
      </c>
      <c r="B61" s="88"/>
      <c r="C61" s="88"/>
      <c r="D61" s="65"/>
      <c r="E61" s="88"/>
      <c r="F61" s="88"/>
      <c r="G61" s="89"/>
      <c r="H61" s="89"/>
    </row>
    <row r="62" spans="1:8" s="55" customFormat="1" ht="24.75" customHeight="1" x14ac:dyDescent="0.3">
      <c r="A62" s="64" t="s">
        <v>145</v>
      </c>
      <c r="B62" s="88"/>
      <c r="C62" s="88"/>
      <c r="D62" s="65"/>
      <c r="E62" s="88"/>
      <c r="F62" s="88"/>
      <c r="G62" s="89"/>
      <c r="H62" s="89"/>
    </row>
    <row r="63" spans="1:8" ht="19.5" customHeight="1" x14ac:dyDescent="0.3">
      <c r="A63" s="57"/>
      <c r="B63" s="58"/>
      <c r="C63" s="58"/>
      <c r="D63" s="58"/>
      <c r="E63" s="58"/>
      <c r="F63" s="58"/>
      <c r="G63" s="59"/>
      <c r="H63" s="59"/>
    </row>
    <row r="64" spans="1:8" ht="15" customHeight="1" x14ac:dyDescent="0.3">
      <c r="A64" s="108" t="s">
        <v>2</v>
      </c>
      <c r="B64" s="108"/>
      <c r="C64" s="85" t="s">
        <v>36</v>
      </c>
      <c r="D64" s="85"/>
      <c r="E64" s="85"/>
      <c r="F64" s="85"/>
      <c r="G64" s="85"/>
      <c r="H64" s="85"/>
    </row>
    <row r="65" spans="1:9" ht="27.75" customHeight="1" x14ac:dyDescent="0.3">
      <c r="A65" s="86" t="s">
        <v>37</v>
      </c>
      <c r="B65" s="86"/>
      <c r="C65" s="87" t="s">
        <v>38</v>
      </c>
      <c r="D65" s="87"/>
      <c r="E65" s="87"/>
      <c r="F65" s="87"/>
      <c r="G65" s="87"/>
      <c r="H65" s="87"/>
    </row>
    <row r="66" spans="1:9" ht="29.25" customHeight="1" x14ac:dyDescent="0.3">
      <c r="A66" s="82">
        <v>1</v>
      </c>
      <c r="B66" s="82"/>
      <c r="C66" s="87" t="s">
        <v>119</v>
      </c>
      <c r="D66" s="87"/>
      <c r="E66" s="87"/>
      <c r="F66" s="87"/>
      <c r="G66" s="87"/>
      <c r="H66" s="87"/>
    </row>
    <row r="67" spans="1:9" ht="46.5" customHeight="1" x14ac:dyDescent="0.3">
      <c r="A67" s="82">
        <v>2</v>
      </c>
      <c r="B67" s="82"/>
      <c r="C67" s="87" t="s">
        <v>39</v>
      </c>
      <c r="D67" s="87"/>
      <c r="E67" s="87"/>
      <c r="F67" s="87"/>
      <c r="G67" s="87"/>
      <c r="H67" s="87"/>
      <c r="I67" s="9" t="s">
        <v>40</v>
      </c>
    </row>
    <row r="68" spans="1:9" ht="15" customHeight="1" x14ac:dyDescent="0.3">
      <c r="A68" s="82">
        <v>3</v>
      </c>
      <c r="B68" s="82"/>
      <c r="C68" s="83" t="s">
        <v>41</v>
      </c>
      <c r="D68" s="83"/>
      <c r="E68" s="83"/>
      <c r="F68" s="83"/>
      <c r="G68" s="83"/>
      <c r="H68" s="83"/>
    </row>
    <row r="69" spans="1:9" ht="15" customHeight="1" x14ac:dyDescent="0.3">
      <c r="A69" s="82">
        <v>4</v>
      </c>
      <c r="B69" s="82"/>
      <c r="C69" s="83" t="s">
        <v>146</v>
      </c>
      <c r="D69" s="83"/>
      <c r="E69" s="83"/>
      <c r="F69" s="83"/>
      <c r="G69" s="83"/>
      <c r="H69" s="83"/>
    </row>
    <row r="70" spans="1:9" ht="15" customHeight="1" x14ac:dyDescent="0.3">
      <c r="A70" s="82">
        <v>5</v>
      </c>
      <c r="B70" s="82"/>
      <c r="C70" s="83" t="s">
        <v>147</v>
      </c>
      <c r="D70" s="83"/>
      <c r="E70" s="83"/>
      <c r="F70" s="83"/>
      <c r="G70" s="83"/>
      <c r="H70" s="83"/>
    </row>
  </sheetData>
  <sheetProtection algorithmName="SHA-512" hashValue="sptuX8RiAz5bI2y8NDIx4OYzwngkEe40NV7TrhNQzR6beDBcTUgfL7ABiLKNFP8G6xFABcAHmEmjsVp8ddKYvg==" saltValue="PaD4Wmr2JGtmU9iQZ17U5g==" spinCount="100000" sheet="1" objects="1" scenarios="1"/>
  <mergeCells count="64">
    <mergeCell ref="A1:E1"/>
    <mergeCell ref="F1:G1"/>
    <mergeCell ref="H1:I1"/>
    <mergeCell ref="C13:D13"/>
    <mergeCell ref="A2:I2"/>
    <mergeCell ref="A11:I11"/>
    <mergeCell ref="C12:D12"/>
    <mergeCell ref="A67:B67"/>
    <mergeCell ref="A68:B68"/>
    <mergeCell ref="C14:D14"/>
    <mergeCell ref="C15:D15"/>
    <mergeCell ref="C16:D16"/>
    <mergeCell ref="C17:D17"/>
    <mergeCell ref="C68:H68"/>
    <mergeCell ref="A19:I19"/>
    <mergeCell ref="A24:I24"/>
    <mergeCell ref="A42:I42"/>
    <mergeCell ref="C64:H64"/>
    <mergeCell ref="C65:H65"/>
    <mergeCell ref="C66:H66"/>
    <mergeCell ref="C67:H67"/>
    <mergeCell ref="E47:G47"/>
    <mergeCell ref="B50:C50"/>
    <mergeCell ref="A49:H49"/>
    <mergeCell ref="E50:F50"/>
    <mergeCell ref="E51:F51"/>
    <mergeCell ref="E52:F52"/>
    <mergeCell ref="G50:H50"/>
    <mergeCell ref="B57:C57"/>
    <mergeCell ref="E57:F57"/>
    <mergeCell ref="G57:H57"/>
    <mergeCell ref="G51:H51"/>
    <mergeCell ref="G52:H52"/>
    <mergeCell ref="A56:H56"/>
    <mergeCell ref="B53:C53"/>
    <mergeCell ref="E53:F53"/>
    <mergeCell ref="G53:H53"/>
    <mergeCell ref="B54:C54"/>
    <mergeCell ref="E54:F54"/>
    <mergeCell ref="G54:H54"/>
    <mergeCell ref="B51:C51"/>
    <mergeCell ref="B52:C52"/>
    <mergeCell ref="B58:C58"/>
    <mergeCell ref="E58:F58"/>
    <mergeCell ref="G58:H58"/>
    <mergeCell ref="B59:C59"/>
    <mergeCell ref="E59:F59"/>
    <mergeCell ref="G59:H59"/>
    <mergeCell ref="A69:B69"/>
    <mergeCell ref="C69:H69"/>
    <mergeCell ref="A70:B70"/>
    <mergeCell ref="C70:H70"/>
    <mergeCell ref="B60:C60"/>
    <mergeCell ref="E60:F60"/>
    <mergeCell ref="G60:H60"/>
    <mergeCell ref="B61:C61"/>
    <mergeCell ref="E61:F61"/>
    <mergeCell ref="G61:H61"/>
    <mergeCell ref="B62:C62"/>
    <mergeCell ref="E62:F62"/>
    <mergeCell ref="G62:H62"/>
    <mergeCell ref="A64:B64"/>
    <mergeCell ref="A65:B65"/>
    <mergeCell ref="A66:B66"/>
  </mergeCells>
  <dataValidations count="1">
    <dataValidation operator="lessThanOrEqual" allowBlank="1" showInputMessage="1" showErrorMessage="1" sqref="D57:E63 D50:E54 B55:G55 G50:G54 B50:B54 G57:G63 B57:B63 C64:C70" xr:uid="{CAD66513-1B49-4354-BF58-0E11256D0D6C}"/>
  </dataValidations>
  <pageMargins left="0.70866141732283472" right="0.70866141732283472" top="0.74803149606299213" bottom="0.74803149606299213" header="0.31496062992125984" footer="0.31496062992125984"/>
  <pageSetup paperSize="9" scale="71" fitToHeight="0" orientation="landscape" horizontalDpi="300" verticalDpi="300" r:id="rId1"/>
  <headerFooter>
    <oddFooter>&amp;L&amp;"Century Gothic,Standaard"&amp;9&amp;F
&amp;D
&amp;N&amp;R&amp;"Century Gothic,Vet"&amp;9United Quality&amp;"Century Gothic,Standaard"
&amp;"Century Gothic,Cursief"Aanbestedingen door materiedeskundige&amp;"Century Gothic,Standaard"n</oddFooter>
  </headerFooter>
  <rowBreaks count="1" manualBreakCount="1">
    <brk id="2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6F58-9FDD-44FE-9294-541BD707AEA5}">
  <dimension ref="A1:B6"/>
  <sheetViews>
    <sheetView tabSelected="1" view="pageBreakPreview" zoomScale="95" zoomScaleNormal="100" zoomScaleSheetLayoutView="95" workbookViewId="0">
      <selection activeCell="E1" sqref="E1"/>
    </sheetView>
  </sheetViews>
  <sheetFormatPr defaultColWidth="9.109375" defaultRowHeight="13.8" x14ac:dyDescent="0.25"/>
  <cols>
    <col min="1" max="1" width="83.109375" style="43" customWidth="1"/>
    <col min="2" max="2" width="52.33203125" style="43" customWidth="1"/>
    <col min="3" max="16384" width="9.109375" style="43"/>
  </cols>
  <sheetData>
    <row r="1" spans="1:2" ht="35.25" customHeight="1" x14ac:dyDescent="0.25">
      <c r="A1" s="105" t="s">
        <v>223</v>
      </c>
      <c r="B1" s="105"/>
    </row>
    <row r="2" spans="1:2" x14ac:dyDescent="0.25">
      <c r="A2" s="45" t="s">
        <v>126</v>
      </c>
      <c r="B2" s="45" t="s">
        <v>127</v>
      </c>
    </row>
    <row r="3" spans="1:2" x14ac:dyDescent="0.25">
      <c r="A3" s="50" t="s">
        <v>125</v>
      </c>
      <c r="B3" s="51">
        <f>'1. Prijsinvulformulier Gennep'!H57</f>
        <v>0</v>
      </c>
    </row>
    <row r="4" spans="1:2" x14ac:dyDescent="0.25">
      <c r="A4" s="50" t="s">
        <v>124</v>
      </c>
      <c r="B4" s="51">
        <f>'2. Prijsinvulformulier Bergen'!H47</f>
        <v>0</v>
      </c>
    </row>
    <row r="5" spans="1:2" x14ac:dyDescent="0.25">
      <c r="A5" s="44"/>
      <c r="B5" s="44"/>
    </row>
    <row r="6" spans="1:2" ht="30" x14ac:dyDescent="0.25">
      <c r="A6" s="70" t="s">
        <v>159</v>
      </c>
      <c r="B6" s="71">
        <f>SUM(B3:B4)</f>
        <v>0</v>
      </c>
    </row>
  </sheetData>
  <sheetProtection algorithmName="SHA-512" hashValue="FzWyE0p7y+VaSav5JJwCpee4cH8WjGTMC2+PnJR79CkAEChDkWicfOXuOIjOXXaKZ3fzDt959DFGptHVMhn4zA==" saltValue="/34Kh8vtHIqV6yMmdKv39w==" spinCount="100000" sheet="1" objects="1" scenarios="1"/>
  <mergeCells count="1">
    <mergeCell ref="A1:B1"/>
  </mergeCells>
  <pageMargins left="0.7" right="0.7" top="0.75" bottom="0.75" header="0.3" footer="0.3"/>
  <pageSetup paperSize="9" scale="64"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Yvon Jongkind</DisplayName>
        <AccountId>35</AccountId>
        <AccountType/>
      </UserInfo>
      <UserInfo>
        <DisplayName>Suzan Koopman</DisplayName>
        <AccountId>903</AccountId>
        <AccountType/>
      </UserInfo>
      <UserInfo>
        <DisplayName>Projectbureau</DisplayName>
        <AccountId>1177</AccountId>
        <AccountType/>
      </UserInfo>
    </SharedWithUsers>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AE818B-15E9-4883-A31D-3FDD63EE6D98}">
  <ds:schemaRefs>
    <ds:schemaRef ds:uri="http://schemas.microsoft.com/sharepoint/v3/contenttype/forms"/>
  </ds:schemaRefs>
</ds:datastoreItem>
</file>

<file path=customXml/itemProps2.xml><?xml version="1.0" encoding="utf-8"?>
<ds:datastoreItem xmlns:ds="http://schemas.openxmlformats.org/officeDocument/2006/customXml" ds:itemID="{746CA868-81A8-41FC-9144-69A29BDEB66C}">
  <ds:schemaRefs>
    <ds:schemaRef ds:uri="http://schemas.microsoft.com/office/infopath/2007/PartnerControls"/>
    <ds:schemaRef ds:uri="http://schemas.openxmlformats.org/package/2006/metadata/core-properties"/>
    <ds:schemaRef ds:uri="57fb7290-b59d-4e32-9476-5a47a4cb54bb"/>
    <ds:schemaRef ds:uri="http://purl.org/dc/terms/"/>
    <ds:schemaRef ds:uri="http://schemas.microsoft.com/office/2006/metadata/properties"/>
    <ds:schemaRef ds:uri="http://schemas.microsoft.com/office/2006/documentManagement/types"/>
    <ds:schemaRef ds:uri="http://www.w3.org/XML/1998/namespace"/>
    <ds:schemaRef ds:uri="40faa72d-7604-4f4d-a488-93cffb7df14f"/>
    <ds:schemaRef ds:uri="b77e2b43-37d4-4532-953b-53983e0992e2"/>
    <ds:schemaRef ds:uri="http://purl.org/dc/dcmitype/"/>
    <ds:schemaRef ds:uri="http://purl.org/dc/elements/1.1/"/>
    <ds:schemaRef ds:uri="962d65e8-ec2e-4f08-b510-02888a857b6e"/>
  </ds:schemaRefs>
</ds:datastoreItem>
</file>

<file path=customXml/itemProps3.xml><?xml version="1.0" encoding="utf-8"?>
<ds:datastoreItem xmlns:ds="http://schemas.openxmlformats.org/officeDocument/2006/customXml" ds:itemID="{EA294CA0-90E3-474E-B34F-F496EB9E9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Voorblad </vt:lpstr>
      <vt:lpstr>1. Prijsinvulformulier Gennep</vt:lpstr>
      <vt:lpstr>2. Prijsinvulformulier Bergen</vt:lpstr>
      <vt:lpstr>3. Inschrijfprijs Totaal</vt:lpstr>
      <vt:lpstr>'1. Prijsinvulformulier Gennep'!Afdrukbereik</vt:lpstr>
      <vt:lpstr>'1. Prijsinvulformulier Gennep'!Afdruktitels</vt:lpstr>
      <vt:lpstr>'2. Prijsinvulformulier Bergen'!Afdruktitels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Lubbers</dc:creator>
  <cp:keywords/>
  <dc:description/>
  <cp:lastModifiedBy>Carine Mulder</cp:lastModifiedBy>
  <cp:revision/>
  <cp:lastPrinted>2024-07-15T16:31:23Z</cp:lastPrinted>
  <dcterms:created xsi:type="dcterms:W3CDTF">2021-06-18T11:40:46Z</dcterms:created>
  <dcterms:modified xsi:type="dcterms:W3CDTF">2024-10-09T14:17:07Z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