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J:\Zaaknummers Inkoop\2024\Archeologie Aa en Hunze\EU 2024\NVI 2 inclusief bijlagen\"/>
    </mc:Choice>
  </mc:AlternateContent>
  <xr:revisionPtr revIDLastSave="0" documentId="13_ncr:1_{D0B4B06F-574B-4E01-8020-EA4817058E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62" i="1"/>
  <c r="G61" i="1"/>
  <c r="G20" i="1"/>
  <c r="G30" i="1"/>
  <c r="D31" i="1"/>
  <c r="G47" i="1"/>
  <c r="G18" i="1"/>
  <c r="G24" i="1"/>
  <c r="G23" i="1"/>
  <c r="G109" i="1"/>
  <c r="G105" i="1"/>
  <c r="G22" i="1"/>
  <c r="G21" i="1"/>
  <c r="G108" i="1"/>
  <c r="H107" i="1" s="1"/>
  <c r="G104" i="1"/>
  <c r="G103" i="1"/>
  <c r="H102" i="1" s="1"/>
  <c r="G100" i="1"/>
  <c r="G99" i="1"/>
  <c r="G93" i="1"/>
  <c r="G94" i="1"/>
  <c r="G95" i="1"/>
  <c r="G96" i="1"/>
  <c r="G92" i="1"/>
  <c r="G87" i="1"/>
  <c r="H86" i="1" s="1"/>
  <c r="G83" i="1"/>
  <c r="G84" i="1"/>
  <c r="G82" i="1"/>
  <c r="G79" i="1"/>
  <c r="G78" i="1"/>
  <c r="G74" i="1"/>
  <c r="G75" i="1"/>
  <c r="G73" i="1"/>
  <c r="G67" i="1"/>
  <c r="G68" i="1"/>
  <c r="G69" i="1"/>
  <c r="G70" i="1"/>
  <c r="G66" i="1"/>
  <c r="G63" i="1"/>
  <c r="G60" i="1"/>
  <c r="G57" i="1"/>
  <c r="G56" i="1"/>
  <c r="G52" i="1"/>
  <c r="G53" i="1"/>
  <c r="G51" i="1"/>
  <c r="G48" i="1"/>
  <c r="G46" i="1"/>
  <c r="H45" i="1" s="1"/>
  <c r="G42" i="1"/>
  <c r="G43" i="1"/>
  <c r="G41" i="1"/>
  <c r="G38" i="1"/>
  <c r="G37" i="1"/>
  <c r="G31" i="1"/>
  <c r="G32" i="1"/>
  <c r="G29" i="1"/>
  <c r="G25" i="1"/>
  <c r="G26" i="1"/>
  <c r="G17" i="1"/>
  <c r="G14" i="1"/>
  <c r="H13" i="1" s="1"/>
  <c r="H9" i="1"/>
  <c r="G11" i="1"/>
  <c r="G10" i="1"/>
  <c r="H16" i="1" l="1"/>
  <c r="H65" i="1"/>
  <c r="H36" i="1"/>
  <c r="H59" i="1"/>
  <c r="H98" i="1"/>
  <c r="H28" i="1"/>
  <c r="H81" i="1"/>
  <c r="H50" i="1"/>
  <c r="H55" i="1"/>
  <c r="H72" i="1"/>
  <c r="H77" i="1"/>
  <c r="H91" i="1"/>
  <c r="H40" i="1"/>
  <c r="G110" i="1" l="1"/>
</calcChain>
</file>

<file path=xl/sharedStrings.xml><?xml version="1.0" encoding="utf-8"?>
<sst xmlns="http://schemas.openxmlformats.org/spreadsheetml/2006/main" count="307" uniqueCount="191">
  <si>
    <t>Postnr.</t>
  </si>
  <si>
    <t>Omschrijving</t>
  </si>
  <si>
    <t>Eenheid</t>
  </si>
  <si>
    <t>Hoeveelheid</t>
  </si>
  <si>
    <t>Verrekenbaar</t>
  </si>
  <si>
    <t>Eenheidsprijs</t>
  </si>
  <si>
    <t>Bedrag</t>
  </si>
  <si>
    <t>subtotalen</t>
  </si>
  <si>
    <t>Plan van Aanpak (PvA)</t>
  </si>
  <si>
    <t>1.1</t>
  </si>
  <si>
    <t>Plan van Aanpak (concept en definitief)</t>
  </si>
  <si>
    <t>stuk</t>
  </si>
  <si>
    <t>N</t>
  </si>
  <si>
    <t>1.2</t>
  </si>
  <si>
    <t>Onderzoekmelding art. 46 (inleveren als onderdeel PvA)</t>
  </si>
  <si>
    <t>Voorbereiding veldwerk</t>
  </si>
  <si>
    <t>2.1</t>
  </si>
  <si>
    <t>Coordinatie &amp; opstartoverleg (incl. geparafeerd verslag)</t>
  </si>
  <si>
    <t>Uitvoeren veldwerk: grondwerk en documentatie</t>
  </si>
  <si>
    <t>3.1</t>
  </si>
  <si>
    <t>week</t>
  </si>
  <si>
    <t>V</t>
  </si>
  <si>
    <t>3.2</t>
  </si>
  <si>
    <t>m2</t>
  </si>
  <si>
    <t>3.3</t>
  </si>
  <si>
    <t>3.4</t>
  </si>
  <si>
    <t>Dichtstorten werkputten &amp; opleveren terrein</t>
  </si>
  <si>
    <t>Evaluatierapport t.b.v. uitwerking/rapportage</t>
  </si>
  <si>
    <t>Sporen en structuren (inclusief periodeoverzichten en bodemopbouw)</t>
  </si>
  <si>
    <t>4.3</t>
  </si>
  <si>
    <t>Evaluatierapport (concept en definitief, inlusief voorstel uitwerking/rapportage)</t>
  </si>
  <si>
    <t>6.1</t>
  </si>
  <si>
    <t>Aardewerk en Ceramisch bouwmateriaal</t>
  </si>
  <si>
    <t>6.1.1</t>
  </si>
  <si>
    <t>Determinatie, analyse en interpretatie aardewerk en ceramisch bouwmateriaal</t>
  </si>
  <si>
    <t>6.1.2</t>
  </si>
  <si>
    <t>Deelverslag aardewerk</t>
  </si>
  <si>
    <t>6.2</t>
  </si>
  <si>
    <t>Metaal (ferro, nonferro, inclusief metaalslakken)</t>
  </si>
  <si>
    <t>6.2.1</t>
  </si>
  <si>
    <t>6.2.3</t>
  </si>
  <si>
    <t>Röntgenonderzoek metaal</t>
  </si>
  <si>
    <t xml:space="preserve">Deelverslag en catalogus metaalvondsten </t>
  </si>
  <si>
    <t>6.3</t>
  </si>
  <si>
    <t>vuursteen (incl. artefacten)</t>
  </si>
  <si>
    <t>6.3.1</t>
  </si>
  <si>
    <t>6.3.2</t>
  </si>
  <si>
    <t xml:space="preserve">Deelverslag specialist vuursteen en catalogus vuursteen </t>
  </si>
  <si>
    <t>6.4</t>
  </si>
  <si>
    <t>Natuursteen  (incl. artefacten) en glas</t>
  </si>
  <si>
    <t>6.4.1</t>
  </si>
  <si>
    <t>Analyse natuursteen</t>
  </si>
  <si>
    <t>6.4.2</t>
  </si>
  <si>
    <t>Analyse glas</t>
  </si>
  <si>
    <t>6.4.3</t>
  </si>
  <si>
    <t>Deelverslag natuursteen en glas, inclusief catalogus</t>
  </si>
  <si>
    <t>6.5</t>
  </si>
  <si>
    <t>Zoöarcheologie (ook verbrand bot)</t>
  </si>
  <si>
    <t>6.5.1</t>
  </si>
  <si>
    <t>Analyse (bewerkt) botmateriaal</t>
  </si>
  <si>
    <t>6.5.2</t>
  </si>
  <si>
    <r>
      <t xml:space="preserve">Deelverslag / </t>
    </r>
    <r>
      <rPr>
        <sz val="8"/>
        <rFont val="Arial"/>
        <family val="2"/>
      </rPr>
      <t>catalogus z</t>
    </r>
    <r>
      <rPr>
        <sz val="8"/>
        <rFont val="Arial"/>
        <family val="2"/>
      </rPr>
      <t>oöarcheologie</t>
    </r>
  </si>
  <si>
    <t>6.6</t>
  </si>
  <si>
    <t>Fysische antropologie</t>
  </si>
  <si>
    <t>6.6.1</t>
  </si>
  <si>
    <t>6.6.2</t>
  </si>
  <si>
    <t>Deelverslag  fysische antropologie</t>
  </si>
  <si>
    <t>6.7</t>
  </si>
  <si>
    <t>Archeobotanie</t>
  </si>
  <si>
    <t>6.7.1</t>
  </si>
  <si>
    <t>Waardering archeobotanische monsters (inclusief zeven en verslag)</t>
  </si>
  <si>
    <t>6.7.2</t>
  </si>
  <si>
    <t>Analyse botanische macroresten</t>
  </si>
  <si>
    <t>6.7.3</t>
  </si>
  <si>
    <t>Analyse monsters houtskool</t>
  </si>
  <si>
    <t>6.7.4</t>
  </si>
  <si>
    <t>Analyse handverzameld hout</t>
  </si>
  <si>
    <t>6.7.5</t>
  </si>
  <si>
    <t>Deelverslag  specialist archeobotanie</t>
  </si>
  <si>
    <t>6.8</t>
  </si>
  <si>
    <t>Palynologie</t>
  </si>
  <si>
    <t>6.8.1</t>
  </si>
  <si>
    <t>Waardering preparaat op pollen (incl. monsterbehandeling en waarderingsverslag)</t>
  </si>
  <si>
    <t>6.8.2</t>
  </si>
  <si>
    <t>Analyse preparaat op pollen</t>
  </si>
  <si>
    <t>6.8.3</t>
  </si>
  <si>
    <t>Deelverslag specialist  palynologie</t>
  </si>
  <si>
    <t>6.9</t>
  </si>
  <si>
    <t>Fysische geografie</t>
  </si>
  <si>
    <t>6.9.1</t>
  </si>
  <si>
    <t xml:space="preserve">Interpretatie, analyse en verslaglegging </t>
  </si>
  <si>
    <t>6.9.2</t>
  </si>
  <si>
    <t>Deelverslag fysische geografie</t>
  </si>
  <si>
    <t>6.10</t>
  </si>
  <si>
    <t>Ouderdomsbepalingen</t>
  </si>
  <si>
    <t>6.10.1</t>
  </si>
  <si>
    <t>C14- ouderdomsbepaling (AMS), incl. voorbereiding en rapportage</t>
  </si>
  <si>
    <t>6.10.2</t>
  </si>
  <si>
    <t>Dendrochronologische analyse, incl. zagen en rapportage</t>
  </si>
  <si>
    <t>6.10.3</t>
  </si>
  <si>
    <t>OSL-dateringen incl. rapportage</t>
  </si>
  <si>
    <t>Analyse en Rapportage</t>
  </si>
  <si>
    <t>7.1</t>
  </si>
  <si>
    <t xml:space="preserve">Uitwerking en rapportage sporen en structuren, </t>
  </si>
  <si>
    <t>7.1.1</t>
  </si>
  <si>
    <t>Uitwerking, analyse en deelverslag sporen en structuren</t>
  </si>
  <si>
    <t>7.1.2</t>
  </si>
  <si>
    <t>Synthese met conclusies en aanbevelingen</t>
  </si>
  <si>
    <t>7.1.3</t>
  </si>
  <si>
    <t>Objecttekeningen</t>
  </si>
  <si>
    <t>7.1.4</t>
  </si>
  <si>
    <t>Objectfoto's</t>
  </si>
  <si>
    <t>7.1.5</t>
  </si>
  <si>
    <t>Concept rapport, met afbeeldingen en catalogi (digitaal)</t>
  </si>
  <si>
    <t>7.2</t>
  </si>
  <si>
    <t>Definitief standaard rapport</t>
  </si>
  <si>
    <t>7.2.1</t>
  </si>
  <si>
    <t>Redactie divers</t>
  </si>
  <si>
    <t>7.2.2</t>
  </si>
  <si>
    <t>7.3</t>
  </si>
  <si>
    <t>Archivering en deponering vondsten en documentatie</t>
  </si>
  <si>
    <t>7.3.1</t>
  </si>
  <si>
    <t>Deponeren van vondsten, documentatie en gegevens</t>
  </si>
  <si>
    <t>7.3.2</t>
  </si>
  <si>
    <t xml:space="preserve">Invoer ARCHIS, ARCHIS-melding digitaal </t>
  </si>
  <si>
    <t>7.3.3</t>
  </si>
  <si>
    <t>Digitale aanlevering opgravingsdocumentatie (alle bestanden)</t>
  </si>
  <si>
    <t>Stelposten en ter beschikking stellingen</t>
  </si>
  <si>
    <t>9.1</t>
  </si>
  <si>
    <t>Conservering  metaal, hout, been, aardewerk</t>
  </si>
  <si>
    <t>stelpost</t>
  </si>
  <si>
    <t>Inschrijfprijs</t>
  </si>
  <si>
    <t>Naam Inschrijver :</t>
  </si>
  <si>
    <t>Naam tekenbevoegde :</t>
  </si>
  <si>
    <t>Handtekening tekenbevoegde :</t>
  </si>
  <si>
    <t xml:space="preserve">versie </t>
  </si>
  <si>
    <t>6.11</t>
  </si>
  <si>
    <t>Bodem micromorfologisch onderzoek</t>
  </si>
  <si>
    <t>6.11.1</t>
  </si>
  <si>
    <t>analyse micromorfologisch monster incl. rapportage</t>
  </si>
  <si>
    <t>Uitwerking, analyse &amp; rapportage</t>
  </si>
  <si>
    <t>Archeologisch onderzoek Gieten-Bloemakkers</t>
  </si>
  <si>
    <t xml:space="preserve">Referentienummer aanbestedende dienst: </t>
  </si>
  <si>
    <t>Opgraven één vlak</t>
  </si>
  <si>
    <t>Voortgangsoverleg op locatie</t>
  </si>
  <si>
    <t>Projectleider</t>
  </si>
  <si>
    <t>Senior KNA-archeoloog (veldleiding)</t>
  </si>
  <si>
    <t>Periodespecialist</t>
  </si>
  <si>
    <t>Specialist Vuursteen</t>
  </si>
  <si>
    <t>Fysisch geograaf</t>
  </si>
  <si>
    <t>Specialist conservering</t>
  </si>
  <si>
    <t>In te zetten medewerker</t>
  </si>
  <si>
    <t>Uurtarief</t>
  </si>
  <si>
    <t>…...........................</t>
  </si>
  <si>
    <t>Gevraagde uurtarieven in te zetten medewerkers (par. 4.2  Gunningscriterium prijs):</t>
  </si>
  <si>
    <t xml:space="preserve"> </t>
  </si>
  <si>
    <t>In te vullen door inschrijver</t>
  </si>
  <si>
    <t>zeefeenheid</t>
  </si>
  <si>
    <t>aanleggen zeefvakken plus zeven inhoud per laag</t>
  </si>
  <si>
    <t>uitwerking metaalvondsten</t>
  </si>
  <si>
    <t>Specialist prehistorisch aardewerk</t>
  </si>
  <si>
    <t>Definitief rapport (digitaal)</t>
  </si>
  <si>
    <t>9.2</t>
  </si>
  <si>
    <t>analyse metaalslak</t>
  </si>
  <si>
    <t>v</t>
  </si>
  <si>
    <t>6.6.3</t>
  </si>
  <si>
    <t>uitwerking inhumatiegraf (lijksilhouet)</t>
  </si>
  <si>
    <t>3.2.1</t>
  </si>
  <si>
    <t>3.2.2</t>
  </si>
  <si>
    <t>opgraven crematiegraf</t>
  </si>
  <si>
    <t>3.2.3</t>
  </si>
  <si>
    <t>opgraven inhumatiegraf (lijksilhouet)</t>
  </si>
  <si>
    <t xml:space="preserve">uitwerking crematiegraf </t>
  </si>
  <si>
    <t>Analyse los aangteroffen menselijk botmateriaal (verbrand0</t>
  </si>
  <si>
    <t>6.6.4</t>
  </si>
  <si>
    <t>3.1.1</t>
  </si>
  <si>
    <t>afzetten terrein met hekwerk</t>
  </si>
  <si>
    <t>Beschrijving  vuursteen artefacten groter dan 1,0 cm</t>
  </si>
  <si>
    <t>6.3.3</t>
  </si>
  <si>
    <t>Beschrijving  vuursteen artefacten kleiner dan 1,0 cm</t>
  </si>
  <si>
    <t>4.2.1</t>
  </si>
  <si>
    <t>4.2.2</t>
  </si>
  <si>
    <t>Waardering vondstmateriaal  (zie PvE 4.11 &amp; de posten 6.1 t/m 6.6 + 7.3 t/m 7.5)</t>
  </si>
  <si>
    <t>Vondstverwerking zeefmonsters</t>
  </si>
  <si>
    <t>3.1.2</t>
  </si>
  <si>
    <t>aanleg en instandhouden zeefbasin met recirculatie van spoelwater</t>
  </si>
  <si>
    <t>6.2.2</t>
  </si>
  <si>
    <t>3.1.3</t>
  </si>
  <si>
    <t>instandhouden werkterrein</t>
  </si>
  <si>
    <t>Inrichten terrein (transport keet, WC, overige benodigdheden)</t>
  </si>
  <si>
    <t>5.6 Bijlage Inschrijvingsbiljet Prijs d.d. 17-10-2024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</si>
</sst>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;[Red]&quot;€&quot;\ #,##0.00\-"/>
    <numFmt numFmtId="165" formatCode="&quot;€&quot;\ #,##0.00"/>
    <numFmt numFmtId="166" formatCode="_-&quot;€&quot;\ * #,##0.00_-;_-&quot;€&quot;\ * #,##0.00\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166" fontId="7" fillId="0" borderId="0" applyFont="0" applyFill="0" applyBorder="0" applyAlignment="0" applyProtection="0"/>
  </cellStyleXfs>
  <cellXfs count="113">
    <xf numFmtId="0" fontId="0" fillId="0" borderId="0" xfId="0"/>
    <xf numFmtId="165" fontId="6" fillId="2" borderId="9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vertical="center"/>
      <protection locked="0"/>
    </xf>
    <xf numFmtId="0" fontId="7" fillId="2" borderId="26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0" fillId="2" borderId="2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7" fillId="2" borderId="8" xfId="0" applyFont="1" applyFill="1" applyBorder="1" applyAlignment="1" applyProtection="1">
      <alignment vertical="center"/>
      <protection locked="0"/>
    </xf>
    <xf numFmtId="0" fontId="3" fillId="2" borderId="28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4" xfId="0" applyFont="1" applyBorder="1" applyAlignment="1">
      <alignment horizontal="left"/>
    </xf>
    <xf numFmtId="0" fontId="4" fillId="0" borderId="5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6" fillId="0" borderId="5" xfId="0" applyFont="1" applyBorder="1"/>
    <xf numFmtId="14" fontId="4" fillId="0" borderId="6" xfId="0" applyNumberFormat="1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/>
    <xf numFmtId="0" fontId="7" fillId="0" borderId="0" xfId="0" applyFont="1"/>
    <xf numFmtId="0" fontId="3" fillId="0" borderId="0" xfId="0" applyFont="1"/>
    <xf numFmtId="0" fontId="1" fillId="0" borderId="0" xfId="0" applyFont="1" applyAlignment="1">
      <alignment horizontal="left" textRotation="60"/>
    </xf>
    <xf numFmtId="0" fontId="6" fillId="0" borderId="8" xfId="0" applyFont="1" applyBorder="1" applyAlignment="1">
      <alignment horizontal="center" textRotation="60"/>
    </xf>
    <xf numFmtId="0" fontId="6" fillId="0" borderId="0" xfId="0" applyFont="1" applyAlignment="1">
      <alignment horizontal="center" textRotation="60"/>
    </xf>
    <xf numFmtId="0" fontId="8" fillId="0" borderId="9" xfId="0" applyFont="1" applyBorder="1" applyAlignment="1">
      <alignment horizontal="left"/>
    </xf>
    <xf numFmtId="0" fontId="4" fillId="0" borderId="9" xfId="0" applyFont="1" applyBorder="1"/>
    <xf numFmtId="0" fontId="6" fillId="0" borderId="9" xfId="0" applyFont="1" applyBorder="1"/>
    <xf numFmtId="0" fontId="4" fillId="0" borderId="10" xfId="0" applyFont="1" applyBorder="1" applyAlignment="1">
      <alignment horizontal="center"/>
    </xf>
    <xf numFmtId="0" fontId="6" fillId="0" borderId="11" xfId="0" applyFont="1" applyBorder="1"/>
    <xf numFmtId="164" fontId="4" fillId="0" borderId="9" xfId="0" applyNumberFormat="1" applyFont="1" applyBorder="1"/>
    <xf numFmtId="0" fontId="1" fillId="0" borderId="9" xfId="0" applyFont="1" applyBorder="1" applyAlignment="1">
      <alignment horizontal="left"/>
    </xf>
    <xf numFmtId="164" fontId="6" fillId="0" borderId="11" xfId="1" applyNumberFormat="1" applyFont="1" applyBorder="1" applyProtection="1"/>
    <xf numFmtId="165" fontId="6" fillId="0" borderId="12" xfId="0" applyNumberFormat="1" applyFont="1" applyBorder="1"/>
    <xf numFmtId="0" fontId="6" fillId="0" borderId="12" xfId="0" applyFont="1" applyBorder="1"/>
    <xf numFmtId="0" fontId="6" fillId="0" borderId="10" xfId="0" applyFont="1" applyBorder="1" applyAlignment="1">
      <alignment horizontal="center"/>
    </xf>
    <xf numFmtId="165" fontId="6" fillId="0" borderId="9" xfId="0" applyNumberFormat="1" applyFont="1" applyBorder="1"/>
    <xf numFmtId="0" fontId="4" fillId="0" borderId="9" xfId="0" applyFont="1" applyBorder="1" applyAlignment="1">
      <alignment horizontal="left"/>
    </xf>
    <xf numFmtId="164" fontId="4" fillId="0" borderId="11" xfId="1" applyNumberFormat="1" applyFont="1" applyBorder="1" applyProtection="1"/>
    <xf numFmtId="0" fontId="6" fillId="0" borderId="9" xfId="0" applyFont="1" applyBorder="1" applyAlignment="1">
      <alignment horizontal="left"/>
    </xf>
    <xf numFmtId="1" fontId="6" fillId="0" borderId="9" xfId="0" applyNumberFormat="1" applyFont="1" applyBorder="1"/>
    <xf numFmtId="0" fontId="9" fillId="0" borderId="9" xfId="0" applyFont="1" applyBorder="1" applyAlignment="1">
      <alignment horizontal="left"/>
    </xf>
    <xf numFmtId="0" fontId="10" fillId="0" borderId="9" xfId="0" applyFont="1" applyBorder="1"/>
    <xf numFmtId="0" fontId="7" fillId="0" borderId="11" xfId="0" applyFont="1" applyBorder="1"/>
    <xf numFmtId="164" fontId="4" fillId="0" borderId="9" xfId="1" applyNumberFormat="1" applyFont="1" applyBorder="1" applyProtection="1"/>
    <xf numFmtId="0" fontId="10" fillId="3" borderId="9" xfId="0" applyFont="1" applyFill="1" applyBorder="1"/>
    <xf numFmtId="0" fontId="6" fillId="3" borderId="9" xfId="0" applyFont="1" applyFill="1" applyBorder="1" applyAlignment="1">
      <alignment horizontal="left"/>
    </xf>
    <xf numFmtId="0" fontId="6" fillId="3" borderId="9" xfId="0" applyFont="1" applyFill="1" applyBorder="1"/>
    <xf numFmtId="0" fontId="6" fillId="3" borderId="10" xfId="0" applyFont="1" applyFill="1" applyBorder="1" applyAlignment="1">
      <alignment horizontal="center"/>
    </xf>
    <xf numFmtId="165" fontId="6" fillId="3" borderId="9" xfId="0" applyNumberFormat="1" applyFont="1" applyFill="1" applyBorder="1"/>
    <xf numFmtId="0" fontId="6" fillId="3" borderId="11" xfId="0" applyFont="1" applyFill="1" applyBorder="1"/>
    <xf numFmtId="164" fontId="4" fillId="3" borderId="9" xfId="0" applyNumberFormat="1" applyFont="1" applyFill="1" applyBorder="1"/>
    <xf numFmtId="0" fontId="4" fillId="3" borderId="10" xfId="0" applyFont="1" applyFill="1" applyBorder="1" applyAlignment="1">
      <alignment horizontal="center"/>
    </xf>
    <xf numFmtId="164" fontId="6" fillId="3" borderId="11" xfId="1" applyNumberFormat="1" applyFont="1" applyFill="1" applyBorder="1" applyProtection="1"/>
    <xf numFmtId="0" fontId="4" fillId="3" borderId="9" xfId="0" applyFont="1" applyFill="1" applyBorder="1"/>
    <xf numFmtId="164" fontId="6" fillId="0" borderId="11" xfId="0" applyNumberFormat="1" applyFont="1" applyBorder="1"/>
    <xf numFmtId="0" fontId="3" fillId="0" borderId="9" xfId="0" applyFont="1" applyBorder="1"/>
    <xf numFmtId="3" fontId="6" fillId="0" borderId="9" xfId="0" applyNumberFormat="1" applyFont="1" applyBorder="1"/>
    <xf numFmtId="0" fontId="11" fillId="0" borderId="9" xfId="0" applyFont="1" applyBorder="1"/>
    <xf numFmtId="0" fontId="12" fillId="0" borderId="10" xfId="0" applyFont="1" applyBorder="1" applyAlignment="1">
      <alignment horizontal="center"/>
    </xf>
    <xf numFmtId="164" fontId="11" fillId="0" borderId="11" xfId="1" applyNumberFormat="1" applyFont="1" applyBorder="1" applyProtection="1"/>
    <xf numFmtId="0" fontId="12" fillId="0" borderId="9" xfId="0" applyFont="1" applyBorder="1"/>
    <xf numFmtId="0" fontId="0" fillId="0" borderId="13" xfId="0" applyBorder="1"/>
    <xf numFmtId="0" fontId="6" fillId="0" borderId="13" xfId="0" applyFont="1" applyBorder="1"/>
    <xf numFmtId="0" fontId="4" fillId="0" borderId="14" xfId="0" applyFont="1" applyBorder="1" applyAlignment="1">
      <alignment horizontal="center"/>
    </xf>
    <xf numFmtId="164" fontId="4" fillId="0" borderId="13" xfId="1" applyNumberFormat="1" applyFont="1" applyBorder="1" applyProtection="1"/>
    <xf numFmtId="0" fontId="0" fillId="0" borderId="16" xfId="0" applyBorder="1"/>
    <xf numFmtId="0" fontId="4" fillId="0" borderId="17" xfId="0" applyFont="1" applyBorder="1"/>
    <xf numFmtId="0" fontId="6" fillId="0" borderId="17" xfId="0" applyFont="1" applyBorder="1"/>
    <xf numFmtId="0" fontId="6" fillId="0" borderId="18" xfId="0" applyFont="1" applyBorder="1" applyAlignment="1">
      <alignment horizontal="center"/>
    </xf>
    <xf numFmtId="164" fontId="4" fillId="0" borderId="17" xfId="1" applyNumberFormat="1" applyFont="1" applyBorder="1" applyProtection="1"/>
    <xf numFmtId="0" fontId="4" fillId="0" borderId="19" xfId="0" applyFont="1" applyBorder="1"/>
    <xf numFmtId="0" fontId="0" fillId="0" borderId="20" xfId="0" applyBorder="1"/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6" fillId="0" borderId="23" xfId="0" applyFont="1" applyBorder="1"/>
    <xf numFmtId="0" fontId="4" fillId="0" borderId="24" xfId="0" applyFont="1" applyBorder="1"/>
    <xf numFmtId="0" fontId="0" fillId="0" borderId="0" xfId="0" applyAlignment="1">
      <alignment horizontal="right"/>
    </xf>
    <xf numFmtId="0" fontId="13" fillId="0" borderId="14" xfId="0" applyFont="1" applyBorder="1"/>
    <xf numFmtId="0" fontId="0" fillId="0" borderId="26" xfId="0" applyBorder="1"/>
    <xf numFmtId="0" fontId="0" fillId="0" borderId="15" xfId="0" applyBorder="1"/>
    <xf numFmtId="0" fontId="13" fillId="0" borderId="29" xfId="0" applyFont="1" applyBorder="1"/>
    <xf numFmtId="0" fontId="0" fillId="0" borderId="30" xfId="0" applyBorder="1"/>
    <xf numFmtId="0" fontId="13" fillId="0" borderId="12" xfId="0" applyFont="1" applyBorder="1"/>
    <xf numFmtId="0" fontId="0" fillId="0" borderId="31" xfId="0" applyBorder="1" applyAlignment="1">
      <alignment horizontal="left" indent="2"/>
    </xf>
    <xf numFmtId="0" fontId="0" fillId="0" borderId="32" xfId="0" applyBorder="1" applyAlignment="1">
      <alignment horizontal="left" indent="2"/>
    </xf>
    <xf numFmtId="0" fontId="0" fillId="0" borderId="0" xfId="0" applyAlignment="1">
      <alignment horizontal="left" indent="2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0" fillId="4" borderId="32" xfId="0" applyFill="1" applyBorder="1" applyAlignment="1" applyProtection="1">
      <alignment horizontal="left" indent="2"/>
      <protection locked="0"/>
    </xf>
    <xf numFmtId="0" fontId="0" fillId="4" borderId="33" xfId="0" applyFill="1" applyBorder="1" applyAlignment="1" applyProtection="1">
      <alignment horizontal="left" indent="2"/>
      <protection locked="0"/>
    </xf>
    <xf numFmtId="0" fontId="13" fillId="4" borderId="9" xfId="0" applyFont="1" applyFill="1" applyBorder="1"/>
    <xf numFmtId="0" fontId="14" fillId="0" borderId="0" xfId="0" applyFont="1"/>
    <xf numFmtId="165" fontId="6" fillId="0" borderId="9" xfId="0" applyNumberFormat="1" applyFont="1" applyBorder="1" applyProtection="1">
      <protection locked="0"/>
    </xf>
    <xf numFmtId="1" fontId="6" fillId="0" borderId="9" xfId="0" applyNumberFormat="1" applyFont="1" applyBorder="1" applyProtection="1">
      <protection locked="0"/>
    </xf>
    <xf numFmtId="0" fontId="6" fillId="0" borderId="7" xfId="0" applyFont="1" applyBorder="1"/>
    <xf numFmtId="165" fontId="0" fillId="4" borderId="32" xfId="0" applyNumberFormat="1" applyFill="1" applyBorder="1" applyAlignment="1" applyProtection="1">
      <alignment horizontal="center"/>
      <protection locked="0"/>
    </xf>
    <xf numFmtId="165" fontId="0" fillId="4" borderId="33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3" fillId="0" borderId="12" xfId="0" applyFont="1" applyBorder="1" applyAlignment="1">
      <alignment horizontal="center"/>
    </xf>
    <xf numFmtId="165" fontId="0" fillId="4" borderId="31" xfId="0" applyNumberFormat="1" applyFill="1" applyBorder="1" applyAlignment="1" applyProtection="1">
      <alignment horizontal="center"/>
      <protection locked="0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"/>
  <sheetViews>
    <sheetView tabSelected="1" workbookViewId="0">
      <selection activeCell="L9" sqref="L9"/>
    </sheetView>
  </sheetViews>
  <sheetFormatPr defaultRowHeight="14.4" x14ac:dyDescent="0.3"/>
  <cols>
    <col min="2" max="2" width="56.88671875" customWidth="1"/>
    <col min="8" max="8" width="17.6640625" customWidth="1"/>
  </cols>
  <sheetData>
    <row r="1" spans="1:8" ht="18" x14ac:dyDescent="0.35">
      <c r="A1" s="99" t="s">
        <v>190</v>
      </c>
    </row>
    <row r="3" spans="1:8" x14ac:dyDescent="0.3">
      <c r="B3" s="98" t="s">
        <v>156</v>
      </c>
    </row>
    <row r="4" spans="1:8" ht="15" thickBot="1" x14ac:dyDescent="0.35"/>
    <row r="5" spans="1:8" ht="15.6" x14ac:dyDescent="0.3">
      <c r="A5" s="13"/>
      <c r="B5" s="14" t="s">
        <v>141</v>
      </c>
      <c r="C5" s="15"/>
      <c r="D5" s="15"/>
      <c r="E5" s="16"/>
      <c r="F5" s="15"/>
      <c r="G5" s="15"/>
      <c r="H5" s="17"/>
    </row>
    <row r="6" spans="1:8" ht="16.2" thickBot="1" x14ac:dyDescent="0.35">
      <c r="A6" s="18"/>
      <c r="B6" s="19" t="s">
        <v>142</v>
      </c>
      <c r="C6" s="19">
        <v>471638</v>
      </c>
      <c r="D6" s="20"/>
      <c r="E6" s="21"/>
      <c r="F6" s="20"/>
      <c r="G6" s="22" t="s">
        <v>135</v>
      </c>
      <c r="H6" s="23">
        <v>45579</v>
      </c>
    </row>
    <row r="7" spans="1:8" x14ac:dyDescent="0.3">
      <c r="A7" s="24"/>
      <c r="E7" s="25"/>
      <c r="F7" s="26"/>
      <c r="G7" s="27"/>
      <c r="H7" s="28"/>
    </row>
    <row r="8" spans="1:8" ht="48.6" x14ac:dyDescent="0.3">
      <c r="A8" s="29" t="s">
        <v>0</v>
      </c>
      <c r="B8" s="30" t="s">
        <v>1</v>
      </c>
      <c r="C8" s="30" t="s">
        <v>2</v>
      </c>
      <c r="D8" s="30" t="s">
        <v>3</v>
      </c>
      <c r="E8" s="30" t="s">
        <v>4</v>
      </c>
      <c r="F8" s="31" t="s">
        <v>5</v>
      </c>
      <c r="G8" s="30" t="s">
        <v>6</v>
      </c>
      <c r="H8" s="30" t="s">
        <v>7</v>
      </c>
    </row>
    <row r="9" spans="1:8" x14ac:dyDescent="0.3">
      <c r="A9" s="32">
        <v>1</v>
      </c>
      <c r="B9" s="33" t="s">
        <v>8</v>
      </c>
      <c r="C9" s="34"/>
      <c r="D9" s="34"/>
      <c r="E9" s="35"/>
      <c r="F9" s="34"/>
      <c r="G9" s="36"/>
      <c r="H9" s="37">
        <f>SUM(F10:F11)</f>
        <v>0</v>
      </c>
    </row>
    <row r="10" spans="1:8" x14ac:dyDescent="0.3">
      <c r="A10" s="38" t="s">
        <v>9</v>
      </c>
      <c r="B10" s="34" t="s">
        <v>10</v>
      </c>
      <c r="C10" s="34" t="s">
        <v>11</v>
      </c>
      <c r="D10" s="34">
        <v>1</v>
      </c>
      <c r="E10" s="35" t="s">
        <v>12</v>
      </c>
      <c r="F10" s="1"/>
      <c r="G10" s="39">
        <f>D10*F10</f>
        <v>0</v>
      </c>
      <c r="H10" s="37"/>
    </row>
    <row r="11" spans="1:8" x14ac:dyDescent="0.3">
      <c r="A11" s="38" t="s">
        <v>13</v>
      </c>
      <c r="B11" s="34" t="s">
        <v>14</v>
      </c>
      <c r="C11" s="34" t="s">
        <v>11</v>
      </c>
      <c r="D11" s="34">
        <v>1</v>
      </c>
      <c r="E11" s="35" t="s">
        <v>12</v>
      </c>
      <c r="F11" s="1"/>
      <c r="G11" s="39">
        <f>D11*F11</f>
        <v>0</v>
      </c>
      <c r="H11" s="37"/>
    </row>
    <row r="12" spans="1:8" x14ac:dyDescent="0.3">
      <c r="A12" s="38"/>
      <c r="B12" s="34"/>
      <c r="C12" s="34"/>
      <c r="D12" s="34"/>
      <c r="E12" s="35"/>
      <c r="F12" s="40"/>
      <c r="G12" s="39"/>
      <c r="H12" s="37"/>
    </row>
    <row r="13" spans="1:8" x14ac:dyDescent="0.3">
      <c r="A13" s="32">
        <v>2</v>
      </c>
      <c r="B13" s="33" t="s">
        <v>15</v>
      </c>
      <c r="C13" s="34"/>
      <c r="D13" s="34"/>
      <c r="E13" s="35"/>
      <c r="F13" s="41"/>
      <c r="G13" s="36"/>
      <c r="H13" s="37">
        <f>G14</f>
        <v>0</v>
      </c>
    </row>
    <row r="14" spans="1:8" x14ac:dyDescent="0.3">
      <c r="A14" s="38" t="s">
        <v>16</v>
      </c>
      <c r="B14" s="34" t="s">
        <v>17</v>
      </c>
      <c r="C14" s="34" t="s">
        <v>11</v>
      </c>
      <c r="D14" s="34">
        <v>1</v>
      </c>
      <c r="E14" s="35" t="s">
        <v>12</v>
      </c>
      <c r="F14" s="1"/>
      <c r="G14" s="39">
        <f>D14*F14</f>
        <v>0</v>
      </c>
      <c r="H14" s="33"/>
    </row>
    <row r="15" spans="1:8" x14ac:dyDescent="0.3">
      <c r="A15" s="38"/>
      <c r="B15" s="34"/>
      <c r="C15" s="34"/>
      <c r="D15" s="34"/>
      <c r="E15" s="42"/>
      <c r="F15" s="43"/>
      <c r="G15" s="36"/>
      <c r="H15" s="33"/>
    </row>
    <row r="16" spans="1:8" x14ac:dyDescent="0.3">
      <c r="A16" s="32">
        <v>3</v>
      </c>
      <c r="B16" s="33" t="s">
        <v>18</v>
      </c>
      <c r="C16" s="44"/>
      <c r="D16" s="33"/>
      <c r="E16" s="35"/>
      <c r="F16" s="43"/>
      <c r="G16" s="45"/>
      <c r="H16" s="37">
        <f>SUM(G17:G26)</f>
        <v>0</v>
      </c>
    </row>
    <row r="17" spans="1:8" x14ac:dyDescent="0.3">
      <c r="A17" s="38" t="s">
        <v>19</v>
      </c>
      <c r="B17" s="34" t="s">
        <v>189</v>
      </c>
      <c r="C17" s="46" t="s">
        <v>11</v>
      </c>
      <c r="D17" s="2"/>
      <c r="E17" s="35" t="s">
        <v>21</v>
      </c>
      <c r="F17" s="1"/>
      <c r="G17" s="39">
        <f t="shared" ref="G17:G24" si="0">D17*F17</f>
        <v>0</v>
      </c>
      <c r="H17" s="37"/>
    </row>
    <row r="18" spans="1:8" x14ac:dyDescent="0.3">
      <c r="A18" s="38" t="s">
        <v>175</v>
      </c>
      <c r="B18" s="102" t="s">
        <v>188</v>
      </c>
      <c r="C18" s="46" t="s">
        <v>20</v>
      </c>
      <c r="D18" s="2"/>
      <c r="E18" s="35" t="s">
        <v>21</v>
      </c>
      <c r="F18" s="1"/>
      <c r="G18" s="39">
        <f t="shared" si="0"/>
        <v>0</v>
      </c>
      <c r="H18" s="37"/>
    </row>
    <row r="19" spans="1:8" x14ac:dyDescent="0.3">
      <c r="A19" s="38" t="s">
        <v>184</v>
      </c>
      <c r="B19" s="34" t="s">
        <v>176</v>
      </c>
      <c r="C19" s="46" t="s">
        <v>20</v>
      </c>
      <c r="D19" s="2"/>
      <c r="E19" s="35" t="s">
        <v>21</v>
      </c>
      <c r="F19" s="1"/>
      <c r="G19" s="39">
        <f t="shared" ref="G19" si="1">D19*F19</f>
        <v>0</v>
      </c>
      <c r="H19" s="37"/>
    </row>
    <row r="20" spans="1:8" x14ac:dyDescent="0.3">
      <c r="A20" s="38" t="s">
        <v>187</v>
      </c>
      <c r="B20" s="34" t="s">
        <v>185</v>
      </c>
      <c r="C20" s="46" t="s">
        <v>11</v>
      </c>
      <c r="D20" s="101">
        <v>1</v>
      </c>
      <c r="E20" s="35" t="s">
        <v>12</v>
      </c>
      <c r="F20" s="1"/>
      <c r="G20" s="39">
        <f t="shared" si="0"/>
        <v>0</v>
      </c>
      <c r="H20" s="37"/>
    </row>
    <row r="21" spans="1:8" x14ac:dyDescent="0.3">
      <c r="A21" s="38" t="s">
        <v>22</v>
      </c>
      <c r="B21" s="34" t="s">
        <v>143</v>
      </c>
      <c r="C21" s="46" t="s">
        <v>23</v>
      </c>
      <c r="D21" s="47">
        <v>32120</v>
      </c>
      <c r="E21" s="35" t="s">
        <v>12</v>
      </c>
      <c r="F21" s="1"/>
      <c r="G21" s="39">
        <f t="shared" si="0"/>
        <v>0</v>
      </c>
      <c r="H21" s="33"/>
    </row>
    <row r="22" spans="1:8" x14ac:dyDescent="0.3">
      <c r="A22" s="38" t="s">
        <v>167</v>
      </c>
      <c r="B22" s="34" t="s">
        <v>158</v>
      </c>
      <c r="C22" s="46" t="s">
        <v>157</v>
      </c>
      <c r="D22" s="47">
        <v>1200</v>
      </c>
      <c r="E22" s="35" t="s">
        <v>21</v>
      </c>
      <c r="F22" s="1"/>
      <c r="G22" s="39">
        <f t="shared" si="0"/>
        <v>0</v>
      </c>
      <c r="H22" s="33"/>
    </row>
    <row r="23" spans="1:8" x14ac:dyDescent="0.3">
      <c r="A23" s="38" t="s">
        <v>168</v>
      </c>
      <c r="B23" s="34" t="s">
        <v>169</v>
      </c>
      <c r="C23" s="46" t="s">
        <v>11</v>
      </c>
      <c r="D23" s="47">
        <v>1</v>
      </c>
      <c r="E23" s="35" t="s">
        <v>21</v>
      </c>
      <c r="F23" s="1"/>
      <c r="G23" s="39">
        <f t="shared" si="0"/>
        <v>0</v>
      </c>
      <c r="H23" s="33"/>
    </row>
    <row r="24" spans="1:8" x14ac:dyDescent="0.3">
      <c r="A24" s="38" t="s">
        <v>170</v>
      </c>
      <c r="B24" s="34" t="s">
        <v>171</v>
      </c>
      <c r="C24" s="46" t="s">
        <v>11</v>
      </c>
      <c r="D24" s="47">
        <v>1</v>
      </c>
      <c r="E24" s="35" t="s">
        <v>21</v>
      </c>
      <c r="F24" s="1"/>
      <c r="G24" s="39">
        <f t="shared" si="0"/>
        <v>0</v>
      </c>
      <c r="H24" s="33"/>
    </row>
    <row r="25" spans="1:8" x14ac:dyDescent="0.3">
      <c r="A25" s="38" t="s">
        <v>24</v>
      </c>
      <c r="B25" s="34" t="s">
        <v>26</v>
      </c>
      <c r="C25" s="34" t="s">
        <v>11</v>
      </c>
      <c r="D25" s="47">
        <v>1</v>
      </c>
      <c r="E25" s="35" t="s">
        <v>12</v>
      </c>
      <c r="F25" s="1"/>
      <c r="G25" s="39">
        <f t="shared" ref="G25:G26" si="2">D25*F25</f>
        <v>0</v>
      </c>
      <c r="H25" s="33"/>
    </row>
    <row r="26" spans="1:8" x14ac:dyDescent="0.3">
      <c r="A26" s="38" t="s">
        <v>25</v>
      </c>
      <c r="B26" s="34" t="s">
        <v>144</v>
      </c>
      <c r="C26" s="34" t="s">
        <v>11</v>
      </c>
      <c r="D26" s="47">
        <v>4</v>
      </c>
      <c r="E26" s="35" t="s">
        <v>21</v>
      </c>
      <c r="F26" s="1"/>
      <c r="G26" s="39">
        <f t="shared" si="2"/>
        <v>0</v>
      </c>
      <c r="H26" s="33"/>
    </row>
    <row r="27" spans="1:8" x14ac:dyDescent="0.3">
      <c r="A27" s="38"/>
      <c r="B27" s="34"/>
      <c r="C27" s="34"/>
      <c r="D27" s="34"/>
      <c r="E27" s="35"/>
      <c r="F27" s="43"/>
      <c r="G27" s="39"/>
      <c r="H27" s="33"/>
    </row>
    <row r="28" spans="1:8" x14ac:dyDescent="0.3">
      <c r="A28" s="32">
        <v>4</v>
      </c>
      <c r="B28" s="33" t="s">
        <v>27</v>
      </c>
      <c r="C28" s="34"/>
      <c r="D28" s="34"/>
      <c r="E28" s="35"/>
      <c r="F28" s="43"/>
      <c r="G28" s="39"/>
      <c r="H28" s="37">
        <f>SUM(G29:G32)</f>
        <v>0</v>
      </c>
    </row>
    <row r="29" spans="1:8" x14ac:dyDescent="0.3">
      <c r="A29" s="38">
        <v>4.0999999999999996</v>
      </c>
      <c r="B29" s="34" t="s">
        <v>28</v>
      </c>
      <c r="C29" s="34" t="s">
        <v>11</v>
      </c>
      <c r="D29" s="34">
        <v>1</v>
      </c>
      <c r="E29" s="35" t="s">
        <v>12</v>
      </c>
      <c r="F29" s="1"/>
      <c r="G29" s="39">
        <f>D29*F29</f>
        <v>0</v>
      </c>
      <c r="H29" s="33"/>
    </row>
    <row r="30" spans="1:8" x14ac:dyDescent="0.3">
      <c r="A30" s="38" t="s">
        <v>180</v>
      </c>
      <c r="B30" s="34" t="s">
        <v>183</v>
      </c>
      <c r="C30" s="34" t="s">
        <v>11</v>
      </c>
      <c r="D30" s="34">
        <v>1200</v>
      </c>
      <c r="E30" s="35" t="s">
        <v>21</v>
      </c>
      <c r="F30" s="1"/>
      <c r="G30" s="39">
        <f>D30*F30</f>
        <v>0</v>
      </c>
      <c r="H30" s="33"/>
    </row>
    <row r="31" spans="1:8" x14ac:dyDescent="0.3">
      <c r="A31" s="38" t="s">
        <v>181</v>
      </c>
      <c r="B31" s="34" t="s">
        <v>182</v>
      </c>
      <c r="C31" s="34" t="s">
        <v>11</v>
      </c>
      <c r="D31" s="34">
        <f>D37+D41+D46+D51+D56+D60+D52+D47</f>
        <v>3577</v>
      </c>
      <c r="E31" s="35" t="s">
        <v>21</v>
      </c>
      <c r="F31" s="1"/>
      <c r="G31" s="39">
        <f t="shared" ref="G31:G32" si="3">D31*F31</f>
        <v>0</v>
      </c>
      <c r="H31" s="33"/>
    </row>
    <row r="32" spans="1:8" x14ac:dyDescent="0.3">
      <c r="A32" s="38" t="s">
        <v>29</v>
      </c>
      <c r="B32" s="34" t="s">
        <v>30</v>
      </c>
      <c r="C32" s="34" t="s">
        <v>11</v>
      </c>
      <c r="D32" s="34">
        <v>1</v>
      </c>
      <c r="E32" s="35" t="s">
        <v>12</v>
      </c>
      <c r="F32" s="1"/>
      <c r="G32" s="39">
        <f t="shared" si="3"/>
        <v>0</v>
      </c>
      <c r="H32" s="33"/>
    </row>
    <row r="33" spans="1:8" x14ac:dyDescent="0.3">
      <c r="A33" s="38"/>
      <c r="B33" s="34"/>
      <c r="C33" s="46"/>
      <c r="D33" s="34"/>
      <c r="E33" s="35"/>
      <c r="F33" s="43"/>
      <c r="G33" s="39"/>
      <c r="H33" s="33"/>
    </row>
    <row r="34" spans="1:8" x14ac:dyDescent="0.3">
      <c r="A34" s="32">
        <v>6</v>
      </c>
      <c r="B34" s="33" t="s">
        <v>140</v>
      </c>
      <c r="C34" s="34"/>
      <c r="D34" s="34"/>
      <c r="E34" s="42"/>
      <c r="F34" s="43"/>
      <c r="G34" s="39"/>
      <c r="H34" s="37"/>
    </row>
    <row r="35" spans="1:8" x14ac:dyDescent="0.3">
      <c r="A35" s="38"/>
      <c r="B35" s="33"/>
      <c r="C35" s="34"/>
      <c r="D35" s="34"/>
      <c r="E35" s="42"/>
      <c r="F35" s="43"/>
      <c r="G35" s="39"/>
      <c r="H35" s="37"/>
    </row>
    <row r="36" spans="1:8" x14ac:dyDescent="0.3">
      <c r="A36" s="48" t="s">
        <v>31</v>
      </c>
      <c r="B36" s="49" t="s">
        <v>32</v>
      </c>
      <c r="C36" s="34"/>
      <c r="D36" s="34"/>
      <c r="E36" s="42"/>
      <c r="F36" s="43"/>
      <c r="G36" s="36"/>
      <c r="H36" s="37">
        <f>SUM(G37:G38)</f>
        <v>0</v>
      </c>
    </row>
    <row r="37" spans="1:8" x14ac:dyDescent="0.3">
      <c r="A37" s="38" t="s">
        <v>33</v>
      </c>
      <c r="B37" s="34" t="s">
        <v>34</v>
      </c>
      <c r="C37" s="34" t="s">
        <v>11</v>
      </c>
      <c r="D37" s="34">
        <v>250</v>
      </c>
      <c r="E37" s="35" t="s">
        <v>21</v>
      </c>
      <c r="F37" s="1"/>
      <c r="G37" s="39">
        <f>D37*F37</f>
        <v>0</v>
      </c>
      <c r="H37" s="33"/>
    </row>
    <row r="38" spans="1:8" x14ac:dyDescent="0.3">
      <c r="A38" s="38" t="s">
        <v>35</v>
      </c>
      <c r="B38" s="34" t="s">
        <v>36</v>
      </c>
      <c r="C38" s="34" t="s">
        <v>11</v>
      </c>
      <c r="D38" s="34">
        <v>1</v>
      </c>
      <c r="E38" s="35" t="s">
        <v>12</v>
      </c>
      <c r="F38" s="1"/>
      <c r="G38" s="39">
        <f>D38*F38</f>
        <v>0</v>
      </c>
      <c r="H38" s="33"/>
    </row>
    <row r="39" spans="1:8" x14ac:dyDescent="0.3">
      <c r="A39" s="38"/>
      <c r="B39" s="34"/>
      <c r="C39" s="34"/>
      <c r="D39" s="34"/>
      <c r="E39" s="42"/>
      <c r="F39" s="43"/>
      <c r="G39" s="50"/>
      <c r="H39" s="33"/>
    </row>
    <row r="40" spans="1:8" x14ac:dyDescent="0.3">
      <c r="A40" s="48" t="s">
        <v>37</v>
      </c>
      <c r="B40" s="49" t="s">
        <v>38</v>
      </c>
      <c r="C40" s="34"/>
      <c r="D40" s="34"/>
      <c r="E40" s="42"/>
      <c r="F40" s="43"/>
      <c r="G40" s="36"/>
      <c r="H40" s="51">
        <f>SUM(G41:G43)</f>
        <v>0</v>
      </c>
    </row>
    <row r="41" spans="1:8" x14ac:dyDescent="0.3">
      <c r="A41" s="38" t="s">
        <v>39</v>
      </c>
      <c r="B41" s="34" t="s">
        <v>159</v>
      </c>
      <c r="C41" s="34" t="s">
        <v>11</v>
      </c>
      <c r="D41" s="34">
        <v>20</v>
      </c>
      <c r="E41" s="35" t="s">
        <v>21</v>
      </c>
      <c r="F41" s="1"/>
      <c r="G41" s="39">
        <f>D41*F41</f>
        <v>0</v>
      </c>
      <c r="H41" s="33"/>
    </row>
    <row r="42" spans="1:8" x14ac:dyDescent="0.3">
      <c r="A42" s="38" t="s">
        <v>186</v>
      </c>
      <c r="B42" s="34" t="s">
        <v>41</v>
      </c>
      <c r="C42" s="34" t="s">
        <v>11</v>
      </c>
      <c r="D42" s="34">
        <v>10</v>
      </c>
      <c r="E42" s="35" t="s">
        <v>21</v>
      </c>
      <c r="F42" s="1"/>
      <c r="G42" s="39">
        <f t="shared" ref="G42:G43" si="4">D42*F42</f>
        <v>0</v>
      </c>
      <c r="H42" s="33"/>
    </row>
    <row r="43" spans="1:8" x14ac:dyDescent="0.3">
      <c r="A43" s="38" t="s">
        <v>40</v>
      </c>
      <c r="B43" s="34" t="s">
        <v>42</v>
      </c>
      <c r="C43" s="34" t="s">
        <v>11</v>
      </c>
      <c r="D43" s="34">
        <v>1</v>
      </c>
      <c r="E43" s="35" t="s">
        <v>12</v>
      </c>
      <c r="F43" s="1"/>
      <c r="G43" s="39">
        <f t="shared" si="4"/>
        <v>0</v>
      </c>
      <c r="H43" s="33"/>
    </row>
    <row r="44" spans="1:8" x14ac:dyDescent="0.3">
      <c r="A44" s="38"/>
      <c r="B44" s="34"/>
      <c r="C44" s="34"/>
      <c r="D44" s="34"/>
      <c r="E44" s="35"/>
      <c r="F44" s="43"/>
      <c r="G44" s="50"/>
      <c r="H44" s="33"/>
    </row>
    <row r="45" spans="1:8" x14ac:dyDescent="0.3">
      <c r="A45" s="48" t="s">
        <v>43</v>
      </c>
      <c r="B45" s="52" t="s">
        <v>44</v>
      </c>
      <c r="C45" s="53"/>
      <c r="D45" s="54"/>
      <c r="E45" s="55"/>
      <c r="F45" s="56"/>
      <c r="G45" s="57"/>
      <c r="H45" s="58">
        <f>SUM(G46:G48)</f>
        <v>0</v>
      </c>
    </row>
    <row r="46" spans="1:8" x14ac:dyDescent="0.3">
      <c r="A46" s="38" t="s">
        <v>45</v>
      </c>
      <c r="B46" s="54" t="s">
        <v>177</v>
      </c>
      <c r="C46" s="53" t="s">
        <v>11</v>
      </c>
      <c r="D46" s="34">
        <v>500</v>
      </c>
      <c r="E46" s="59" t="s">
        <v>21</v>
      </c>
      <c r="F46" s="1"/>
      <c r="G46" s="60">
        <f>D46*F46</f>
        <v>0</v>
      </c>
      <c r="H46" s="61"/>
    </row>
    <row r="47" spans="1:8" x14ac:dyDescent="0.3">
      <c r="A47" s="38" t="s">
        <v>46</v>
      </c>
      <c r="B47" s="54" t="s">
        <v>179</v>
      </c>
      <c r="C47" s="53" t="s">
        <v>11</v>
      </c>
      <c r="D47" s="34">
        <v>2000</v>
      </c>
      <c r="E47" s="59" t="s">
        <v>164</v>
      </c>
      <c r="F47" s="1"/>
      <c r="G47" s="60">
        <f>D47*F47</f>
        <v>0</v>
      </c>
      <c r="H47" s="61"/>
    </row>
    <row r="48" spans="1:8" x14ac:dyDescent="0.3">
      <c r="A48" s="38" t="s">
        <v>178</v>
      </c>
      <c r="B48" s="54" t="s">
        <v>47</v>
      </c>
      <c r="C48" s="53" t="s">
        <v>11</v>
      </c>
      <c r="D48" s="54">
        <v>1</v>
      </c>
      <c r="E48" s="59" t="s">
        <v>12</v>
      </c>
      <c r="F48" s="1"/>
      <c r="G48" s="60">
        <f>D48*F48</f>
        <v>0</v>
      </c>
      <c r="H48" s="61"/>
    </row>
    <row r="49" spans="1:8" x14ac:dyDescent="0.3">
      <c r="A49" s="38"/>
      <c r="B49" s="34"/>
      <c r="C49" s="46"/>
      <c r="D49" s="34"/>
      <c r="E49" s="35"/>
      <c r="F49" s="43"/>
      <c r="G49" s="62"/>
      <c r="H49" s="33"/>
    </row>
    <row r="50" spans="1:8" x14ac:dyDescent="0.3">
      <c r="A50" s="48" t="s">
        <v>48</v>
      </c>
      <c r="B50" s="49" t="s">
        <v>49</v>
      </c>
      <c r="C50" s="34"/>
      <c r="D50" s="34"/>
      <c r="E50" s="42"/>
      <c r="F50" s="43"/>
      <c r="G50" s="36"/>
      <c r="H50" s="37">
        <f>SUM(G51:G53)</f>
        <v>0</v>
      </c>
    </row>
    <row r="51" spans="1:8" x14ac:dyDescent="0.3">
      <c r="A51" s="38" t="s">
        <v>50</v>
      </c>
      <c r="B51" s="34" t="s">
        <v>51</v>
      </c>
      <c r="C51" s="34" t="s">
        <v>11</v>
      </c>
      <c r="D51" s="34">
        <v>110</v>
      </c>
      <c r="E51" s="35" t="s">
        <v>21</v>
      </c>
      <c r="F51" s="1"/>
      <c r="G51" s="39">
        <f>D51*F51</f>
        <v>0</v>
      </c>
      <c r="H51" s="33"/>
    </row>
    <row r="52" spans="1:8" x14ac:dyDescent="0.3">
      <c r="A52" s="38" t="s">
        <v>52</v>
      </c>
      <c r="B52" s="34" t="s">
        <v>53</v>
      </c>
      <c r="C52" s="34" t="s">
        <v>11</v>
      </c>
      <c r="D52" s="34">
        <v>2</v>
      </c>
      <c r="E52" s="35" t="s">
        <v>21</v>
      </c>
      <c r="F52" s="1"/>
      <c r="G52" s="39">
        <f t="shared" ref="G52:G53" si="5">D52*F52</f>
        <v>0</v>
      </c>
      <c r="H52" s="33"/>
    </row>
    <row r="53" spans="1:8" x14ac:dyDescent="0.3">
      <c r="A53" s="38" t="s">
        <v>54</v>
      </c>
      <c r="B53" s="34" t="s">
        <v>55</v>
      </c>
      <c r="C53" s="34" t="s">
        <v>11</v>
      </c>
      <c r="D53" s="34">
        <v>1</v>
      </c>
      <c r="E53" s="35" t="s">
        <v>12</v>
      </c>
      <c r="F53" s="1"/>
      <c r="G53" s="39">
        <f t="shared" si="5"/>
        <v>0</v>
      </c>
      <c r="H53" s="33"/>
    </row>
    <row r="54" spans="1:8" x14ac:dyDescent="0.3">
      <c r="A54" s="38"/>
      <c r="B54" s="34"/>
      <c r="C54" s="34"/>
      <c r="D54" s="34"/>
      <c r="E54" s="35"/>
      <c r="F54" s="39"/>
      <c r="G54" s="39"/>
      <c r="H54" s="33"/>
    </row>
    <row r="55" spans="1:8" x14ac:dyDescent="0.3">
      <c r="A55" s="48" t="s">
        <v>56</v>
      </c>
      <c r="B55" s="49" t="s">
        <v>57</v>
      </c>
      <c r="C55" s="34"/>
      <c r="D55" s="34"/>
      <c r="E55" s="42"/>
      <c r="F55" s="43"/>
      <c r="G55" s="36"/>
      <c r="H55" s="51">
        <f>SUM(G56:G57)</f>
        <v>0</v>
      </c>
    </row>
    <row r="56" spans="1:8" x14ac:dyDescent="0.3">
      <c r="A56" s="38" t="s">
        <v>58</v>
      </c>
      <c r="B56" s="34" t="s">
        <v>59</v>
      </c>
      <c r="C56" s="34" t="s">
        <v>11</v>
      </c>
      <c r="D56" s="34">
        <v>690</v>
      </c>
      <c r="E56" s="35" t="s">
        <v>21</v>
      </c>
      <c r="F56" s="1"/>
      <c r="G56" s="39">
        <f>D56*F56</f>
        <v>0</v>
      </c>
      <c r="H56" s="33"/>
    </row>
    <row r="57" spans="1:8" x14ac:dyDescent="0.3">
      <c r="A57" s="38" t="s">
        <v>60</v>
      </c>
      <c r="B57" s="34" t="s">
        <v>61</v>
      </c>
      <c r="C57" s="34" t="s">
        <v>11</v>
      </c>
      <c r="D57" s="34">
        <v>1</v>
      </c>
      <c r="E57" s="35" t="s">
        <v>12</v>
      </c>
      <c r="F57" s="1"/>
      <c r="G57" s="39">
        <f>D57*F57</f>
        <v>0</v>
      </c>
      <c r="H57" s="33"/>
    </row>
    <row r="58" spans="1:8" x14ac:dyDescent="0.3">
      <c r="A58" s="38"/>
      <c r="B58" s="34"/>
      <c r="C58" s="34"/>
      <c r="D58" s="34"/>
      <c r="E58" s="35"/>
      <c r="F58" s="39"/>
      <c r="G58" s="39"/>
      <c r="H58" s="33"/>
    </row>
    <row r="59" spans="1:8" x14ac:dyDescent="0.3">
      <c r="A59" s="48" t="s">
        <v>62</v>
      </c>
      <c r="B59" s="49" t="s">
        <v>63</v>
      </c>
      <c r="C59" s="34"/>
      <c r="D59" s="34"/>
      <c r="E59" s="42"/>
      <c r="F59" s="43"/>
      <c r="G59" s="50"/>
      <c r="H59" s="37">
        <f>SUM(G60:G63)</f>
        <v>0</v>
      </c>
    </row>
    <row r="60" spans="1:8" x14ac:dyDescent="0.3">
      <c r="A60" s="38" t="s">
        <v>64</v>
      </c>
      <c r="B60" s="34" t="s">
        <v>173</v>
      </c>
      <c r="C60" s="34" t="s">
        <v>11</v>
      </c>
      <c r="D60" s="34">
        <v>5</v>
      </c>
      <c r="E60" s="35" t="s">
        <v>21</v>
      </c>
      <c r="F60" s="1"/>
      <c r="G60" s="39">
        <f>D60*F60</f>
        <v>0</v>
      </c>
      <c r="H60" s="33"/>
    </row>
    <row r="61" spans="1:8" x14ac:dyDescent="0.3">
      <c r="A61" s="38" t="s">
        <v>65</v>
      </c>
      <c r="B61" s="34" t="s">
        <v>172</v>
      </c>
      <c r="C61" s="34" t="s">
        <v>11</v>
      </c>
      <c r="D61" s="34">
        <v>1</v>
      </c>
      <c r="E61" s="35" t="s">
        <v>21</v>
      </c>
      <c r="F61" s="1"/>
      <c r="G61" s="39">
        <f>D61*F61</f>
        <v>0</v>
      </c>
      <c r="H61" s="33"/>
    </row>
    <row r="62" spans="1:8" x14ac:dyDescent="0.3">
      <c r="A62" s="38" t="s">
        <v>165</v>
      </c>
      <c r="B62" s="34" t="s">
        <v>166</v>
      </c>
      <c r="C62" s="34" t="s">
        <v>11</v>
      </c>
      <c r="D62" s="34">
        <v>1</v>
      </c>
      <c r="E62" s="35" t="s">
        <v>21</v>
      </c>
      <c r="F62" s="1"/>
      <c r="G62" s="39">
        <f>D62*F62</f>
        <v>0</v>
      </c>
      <c r="H62" s="33"/>
    </row>
    <row r="63" spans="1:8" x14ac:dyDescent="0.3">
      <c r="A63" s="38" t="s">
        <v>174</v>
      </c>
      <c r="B63" s="34" t="s">
        <v>66</v>
      </c>
      <c r="C63" s="34" t="s">
        <v>11</v>
      </c>
      <c r="D63" s="34">
        <v>1</v>
      </c>
      <c r="E63" s="35" t="s">
        <v>12</v>
      </c>
      <c r="F63" s="1"/>
      <c r="G63" s="39">
        <f>D63*F63</f>
        <v>0</v>
      </c>
      <c r="H63" s="33"/>
    </row>
    <row r="64" spans="1:8" x14ac:dyDescent="0.3">
      <c r="A64" s="38"/>
      <c r="B64" s="34"/>
      <c r="C64" s="34"/>
      <c r="D64" s="34"/>
      <c r="E64" s="35"/>
      <c r="F64" s="35"/>
      <c r="G64" s="39"/>
      <c r="H64" s="33"/>
    </row>
    <row r="65" spans="1:8" x14ac:dyDescent="0.3">
      <c r="A65" s="48" t="s">
        <v>67</v>
      </c>
      <c r="B65" s="49" t="s">
        <v>68</v>
      </c>
      <c r="C65" s="34"/>
      <c r="D65" s="34"/>
      <c r="E65" s="42"/>
      <c r="F65" s="43"/>
      <c r="G65" s="50"/>
      <c r="H65" s="37">
        <f>SUM(G66:G70)</f>
        <v>0</v>
      </c>
    </row>
    <row r="66" spans="1:8" x14ac:dyDescent="0.3">
      <c r="A66" s="38" t="s">
        <v>69</v>
      </c>
      <c r="B66" s="34" t="s">
        <v>70</v>
      </c>
      <c r="C66" s="34" t="s">
        <v>11</v>
      </c>
      <c r="D66" s="34">
        <v>80</v>
      </c>
      <c r="E66" s="35" t="s">
        <v>21</v>
      </c>
      <c r="F66" s="1"/>
      <c r="G66" s="39">
        <f>D66*F66</f>
        <v>0</v>
      </c>
      <c r="H66" s="33"/>
    </row>
    <row r="67" spans="1:8" x14ac:dyDescent="0.3">
      <c r="A67" s="38" t="s">
        <v>71</v>
      </c>
      <c r="B67" s="34" t="s">
        <v>72</v>
      </c>
      <c r="C67" s="34" t="s">
        <v>11</v>
      </c>
      <c r="D67" s="34">
        <v>30</v>
      </c>
      <c r="E67" s="35" t="s">
        <v>21</v>
      </c>
      <c r="F67" s="1"/>
      <c r="G67" s="39">
        <f t="shared" ref="G67:G70" si="6">D67*F67</f>
        <v>0</v>
      </c>
      <c r="H67" s="33"/>
    </row>
    <row r="68" spans="1:8" x14ac:dyDescent="0.3">
      <c r="A68" s="38" t="s">
        <v>73</v>
      </c>
      <c r="B68" s="34" t="s">
        <v>74</v>
      </c>
      <c r="C68" s="34" t="s">
        <v>11</v>
      </c>
      <c r="D68" s="34">
        <v>20</v>
      </c>
      <c r="E68" s="35" t="s">
        <v>21</v>
      </c>
      <c r="F68" s="1"/>
      <c r="G68" s="39">
        <f t="shared" si="6"/>
        <v>0</v>
      </c>
      <c r="H68" s="33"/>
    </row>
    <row r="69" spans="1:8" x14ac:dyDescent="0.3">
      <c r="A69" s="38" t="s">
        <v>75</v>
      </c>
      <c r="B69" s="34" t="s">
        <v>76</v>
      </c>
      <c r="C69" s="34" t="s">
        <v>11</v>
      </c>
      <c r="D69" s="34">
        <v>1</v>
      </c>
      <c r="E69" s="35" t="s">
        <v>21</v>
      </c>
      <c r="F69" s="1"/>
      <c r="G69" s="39">
        <f t="shared" si="6"/>
        <v>0</v>
      </c>
      <c r="H69" s="33"/>
    </row>
    <row r="70" spans="1:8" x14ac:dyDescent="0.3">
      <c r="A70" s="38" t="s">
        <v>77</v>
      </c>
      <c r="B70" s="34" t="s">
        <v>78</v>
      </c>
      <c r="C70" s="34" t="s">
        <v>11</v>
      </c>
      <c r="D70" s="34">
        <v>1</v>
      </c>
      <c r="E70" s="35" t="s">
        <v>12</v>
      </c>
      <c r="F70" s="1"/>
      <c r="G70" s="39">
        <f t="shared" si="6"/>
        <v>0</v>
      </c>
      <c r="H70" s="33"/>
    </row>
    <row r="71" spans="1:8" x14ac:dyDescent="0.3">
      <c r="A71" s="38"/>
      <c r="B71" s="34"/>
      <c r="C71" s="34"/>
      <c r="D71" s="34"/>
      <c r="E71" s="42"/>
      <c r="F71" s="43"/>
      <c r="G71" s="50"/>
      <c r="H71" s="63"/>
    </row>
    <row r="72" spans="1:8" x14ac:dyDescent="0.3">
      <c r="A72" s="48" t="s">
        <v>79</v>
      </c>
      <c r="B72" s="49" t="s">
        <v>80</v>
      </c>
      <c r="C72" s="34"/>
      <c r="D72" s="34"/>
      <c r="E72" s="35"/>
      <c r="F72" s="43"/>
      <c r="G72" s="39"/>
      <c r="H72" s="37">
        <f>SUM(G73:G75)</f>
        <v>0</v>
      </c>
    </row>
    <row r="73" spans="1:8" x14ac:dyDescent="0.3">
      <c r="A73" s="38" t="s">
        <v>81</v>
      </c>
      <c r="B73" s="34" t="s">
        <v>82</v>
      </c>
      <c r="C73" s="34" t="s">
        <v>11</v>
      </c>
      <c r="D73" s="34">
        <v>5</v>
      </c>
      <c r="E73" s="35" t="s">
        <v>21</v>
      </c>
      <c r="F73" s="1"/>
      <c r="G73" s="39">
        <f>D73*F73</f>
        <v>0</v>
      </c>
      <c r="H73" s="33"/>
    </row>
    <row r="74" spans="1:8" x14ac:dyDescent="0.3">
      <c r="A74" s="38" t="s">
        <v>83</v>
      </c>
      <c r="B74" s="34" t="s">
        <v>84</v>
      </c>
      <c r="C74" s="34" t="s">
        <v>11</v>
      </c>
      <c r="D74" s="34">
        <v>5</v>
      </c>
      <c r="E74" s="35" t="s">
        <v>21</v>
      </c>
      <c r="F74" s="1"/>
      <c r="G74" s="39">
        <f t="shared" ref="G74:G75" si="7">D74*F74</f>
        <v>0</v>
      </c>
      <c r="H74" s="33"/>
    </row>
    <row r="75" spans="1:8" x14ac:dyDescent="0.3">
      <c r="A75" s="38" t="s">
        <v>85</v>
      </c>
      <c r="B75" s="34" t="s">
        <v>86</v>
      </c>
      <c r="C75" s="34" t="s">
        <v>11</v>
      </c>
      <c r="D75" s="34">
        <v>1</v>
      </c>
      <c r="E75" s="35" t="s">
        <v>12</v>
      </c>
      <c r="F75" s="1"/>
      <c r="G75" s="39">
        <f t="shared" si="7"/>
        <v>0</v>
      </c>
      <c r="H75" s="33"/>
    </row>
    <row r="76" spans="1:8" x14ac:dyDescent="0.3">
      <c r="A76" s="38"/>
      <c r="B76" s="34"/>
      <c r="C76" s="34"/>
      <c r="D76" s="34"/>
      <c r="E76" s="42"/>
      <c r="F76" s="43"/>
      <c r="G76" s="50"/>
      <c r="H76" s="33"/>
    </row>
    <row r="77" spans="1:8" x14ac:dyDescent="0.3">
      <c r="A77" s="48" t="s">
        <v>87</v>
      </c>
      <c r="B77" s="49" t="s">
        <v>88</v>
      </c>
      <c r="C77" s="34"/>
      <c r="D77" s="34"/>
      <c r="E77" s="42"/>
      <c r="F77" s="43"/>
      <c r="G77" s="36"/>
      <c r="H77" s="51">
        <f>SUM(G78:G79)</f>
        <v>0</v>
      </c>
    </row>
    <row r="78" spans="1:8" x14ac:dyDescent="0.3">
      <c r="A78" s="38" t="s">
        <v>89</v>
      </c>
      <c r="B78" s="34" t="s">
        <v>90</v>
      </c>
      <c r="C78" s="46" t="s">
        <v>11</v>
      </c>
      <c r="D78" s="34">
        <v>1</v>
      </c>
      <c r="E78" s="35" t="s">
        <v>12</v>
      </c>
      <c r="F78" s="1"/>
      <c r="G78" s="39">
        <f>D78*F78</f>
        <v>0</v>
      </c>
      <c r="H78" s="33"/>
    </row>
    <row r="79" spans="1:8" x14ac:dyDescent="0.3">
      <c r="A79" s="38" t="s">
        <v>91</v>
      </c>
      <c r="B79" s="34" t="s">
        <v>92</v>
      </c>
      <c r="C79" s="34" t="s">
        <v>11</v>
      </c>
      <c r="D79" s="34">
        <v>1</v>
      </c>
      <c r="E79" s="35" t="s">
        <v>12</v>
      </c>
      <c r="F79" s="1"/>
      <c r="G79" s="39">
        <f>D79*F79</f>
        <v>0</v>
      </c>
      <c r="H79" s="33"/>
    </row>
    <row r="80" spans="1:8" x14ac:dyDescent="0.3">
      <c r="A80" s="38"/>
      <c r="B80" s="34"/>
      <c r="C80" s="46"/>
      <c r="D80" s="34"/>
      <c r="E80" s="35"/>
      <c r="F80" s="43"/>
      <c r="G80" s="62"/>
      <c r="H80" s="33"/>
    </row>
    <row r="81" spans="1:8" x14ac:dyDescent="0.3">
      <c r="A81" s="48" t="s">
        <v>93</v>
      </c>
      <c r="B81" s="49" t="s">
        <v>94</v>
      </c>
      <c r="C81" s="34"/>
      <c r="D81" s="34"/>
      <c r="E81" s="42"/>
      <c r="F81" s="43"/>
      <c r="G81" s="36"/>
      <c r="H81" s="37">
        <f>SUM(G82:G84)</f>
        <v>0</v>
      </c>
    </row>
    <row r="82" spans="1:8" x14ac:dyDescent="0.3">
      <c r="A82" s="38" t="s">
        <v>95</v>
      </c>
      <c r="B82" s="34" t="s">
        <v>96</v>
      </c>
      <c r="C82" s="34" t="s">
        <v>11</v>
      </c>
      <c r="D82" s="34">
        <v>15</v>
      </c>
      <c r="E82" s="35" t="s">
        <v>21</v>
      </c>
      <c r="F82" s="1"/>
      <c r="G82" s="39">
        <f>D82*F82</f>
        <v>0</v>
      </c>
      <c r="H82" s="33"/>
    </row>
    <row r="83" spans="1:8" x14ac:dyDescent="0.3">
      <c r="A83" s="38" t="s">
        <v>97</v>
      </c>
      <c r="B83" s="34" t="s">
        <v>98</v>
      </c>
      <c r="C83" s="34" t="s">
        <v>11</v>
      </c>
      <c r="D83" s="34">
        <v>1</v>
      </c>
      <c r="E83" s="35" t="s">
        <v>21</v>
      </c>
      <c r="F83" s="1"/>
      <c r="G83" s="39">
        <f t="shared" ref="G83:G84" si="8">D83*F83</f>
        <v>0</v>
      </c>
      <c r="H83" s="33"/>
    </row>
    <row r="84" spans="1:8" x14ac:dyDescent="0.3">
      <c r="A84" s="38" t="s">
        <v>99</v>
      </c>
      <c r="B84" s="34" t="s">
        <v>100</v>
      </c>
      <c r="C84" s="34" t="s">
        <v>11</v>
      </c>
      <c r="D84" s="34">
        <v>2</v>
      </c>
      <c r="E84" s="35" t="s">
        <v>21</v>
      </c>
      <c r="F84" s="1"/>
      <c r="G84" s="39">
        <f t="shared" si="8"/>
        <v>0</v>
      </c>
      <c r="H84" s="33"/>
    </row>
    <row r="85" spans="1:8" x14ac:dyDescent="0.3">
      <c r="A85" s="38"/>
      <c r="B85" s="34"/>
      <c r="C85" s="34"/>
      <c r="D85" s="34"/>
      <c r="E85" s="35"/>
      <c r="F85" s="43"/>
      <c r="G85" s="39"/>
      <c r="H85" s="33"/>
    </row>
    <row r="86" spans="1:8" x14ac:dyDescent="0.3">
      <c r="A86" s="48" t="s">
        <v>136</v>
      </c>
      <c r="B86" s="49" t="s">
        <v>137</v>
      </c>
      <c r="C86" s="34"/>
      <c r="D86" s="34"/>
      <c r="E86" s="35"/>
      <c r="F86" s="43"/>
      <c r="G86" s="39"/>
      <c r="H86" s="37">
        <f>SUM(G87)</f>
        <v>0</v>
      </c>
    </row>
    <row r="87" spans="1:8" x14ac:dyDescent="0.3">
      <c r="A87" s="38" t="s">
        <v>138</v>
      </c>
      <c r="B87" s="34" t="s">
        <v>139</v>
      </c>
      <c r="C87" s="34" t="s">
        <v>11</v>
      </c>
      <c r="D87" s="34">
        <v>2</v>
      </c>
      <c r="E87" s="35" t="s">
        <v>21</v>
      </c>
      <c r="F87" s="1"/>
      <c r="G87" s="39">
        <f>D87*F87</f>
        <v>0</v>
      </c>
      <c r="H87" s="33"/>
    </row>
    <row r="88" spans="1:8" x14ac:dyDescent="0.3">
      <c r="A88" s="38"/>
      <c r="B88" s="34"/>
      <c r="C88" s="34"/>
      <c r="D88" s="34"/>
      <c r="E88" s="35"/>
      <c r="F88" s="43"/>
      <c r="G88" s="39"/>
      <c r="H88" s="33"/>
    </row>
    <row r="89" spans="1:8" x14ac:dyDescent="0.3">
      <c r="A89" s="32">
        <v>7</v>
      </c>
      <c r="B89" s="33" t="s">
        <v>101</v>
      </c>
      <c r="C89" s="34"/>
      <c r="D89" s="34"/>
      <c r="E89" s="42"/>
      <c r="F89" s="43"/>
      <c r="G89" s="36"/>
      <c r="H89" s="33"/>
    </row>
    <row r="90" spans="1:8" x14ac:dyDescent="0.3">
      <c r="A90" s="38"/>
      <c r="B90" s="33"/>
      <c r="C90" s="34"/>
      <c r="D90" s="34"/>
      <c r="E90" s="42"/>
      <c r="F90" s="43"/>
      <c r="G90" s="36"/>
      <c r="H90" s="33"/>
    </row>
    <row r="91" spans="1:8" x14ac:dyDescent="0.3">
      <c r="A91" s="48" t="s">
        <v>102</v>
      </c>
      <c r="B91" s="49" t="s">
        <v>103</v>
      </c>
      <c r="C91" s="34"/>
      <c r="D91" s="34"/>
      <c r="E91" s="42"/>
      <c r="F91" s="43"/>
      <c r="G91" s="36"/>
      <c r="H91" s="37">
        <f>SUM(G92:G96)</f>
        <v>0</v>
      </c>
    </row>
    <row r="92" spans="1:8" x14ac:dyDescent="0.3">
      <c r="A92" s="38" t="s">
        <v>104</v>
      </c>
      <c r="B92" s="34" t="s">
        <v>105</v>
      </c>
      <c r="C92" s="46" t="s">
        <v>11</v>
      </c>
      <c r="D92" s="64">
        <v>1</v>
      </c>
      <c r="E92" s="35" t="s">
        <v>12</v>
      </c>
      <c r="F92" s="1"/>
      <c r="G92" s="39">
        <f>D92*F92</f>
        <v>0</v>
      </c>
      <c r="H92" s="33"/>
    </row>
    <row r="93" spans="1:8" x14ac:dyDescent="0.3">
      <c r="A93" s="38" t="s">
        <v>106</v>
      </c>
      <c r="B93" s="34" t="s">
        <v>107</v>
      </c>
      <c r="C93" s="34" t="s">
        <v>11</v>
      </c>
      <c r="D93" s="34">
        <v>1</v>
      </c>
      <c r="E93" s="35" t="s">
        <v>12</v>
      </c>
      <c r="F93" s="1"/>
      <c r="G93" s="39">
        <f t="shared" ref="G93:G96" si="9">D93*F93</f>
        <v>0</v>
      </c>
      <c r="H93" s="33"/>
    </row>
    <row r="94" spans="1:8" x14ac:dyDescent="0.3">
      <c r="A94" s="38" t="s">
        <v>108</v>
      </c>
      <c r="B94" s="34" t="s">
        <v>109</v>
      </c>
      <c r="C94" s="34" t="s">
        <v>11</v>
      </c>
      <c r="D94" s="34">
        <v>20</v>
      </c>
      <c r="E94" s="35" t="s">
        <v>21</v>
      </c>
      <c r="F94" s="1"/>
      <c r="G94" s="39">
        <f t="shared" si="9"/>
        <v>0</v>
      </c>
      <c r="H94" s="33"/>
    </row>
    <row r="95" spans="1:8" x14ac:dyDescent="0.3">
      <c r="A95" s="38" t="s">
        <v>110</v>
      </c>
      <c r="B95" s="34" t="s">
        <v>111</v>
      </c>
      <c r="C95" s="34" t="s">
        <v>11</v>
      </c>
      <c r="D95" s="34">
        <v>30</v>
      </c>
      <c r="E95" s="35" t="s">
        <v>21</v>
      </c>
      <c r="F95" s="1"/>
      <c r="G95" s="39">
        <f t="shared" si="9"/>
        <v>0</v>
      </c>
      <c r="H95" s="33"/>
    </row>
    <row r="96" spans="1:8" x14ac:dyDescent="0.3">
      <c r="A96" s="38" t="s">
        <v>112</v>
      </c>
      <c r="B96" s="34" t="s">
        <v>113</v>
      </c>
      <c r="C96" s="34" t="s">
        <v>11</v>
      </c>
      <c r="D96" s="34">
        <v>1</v>
      </c>
      <c r="E96" s="35" t="s">
        <v>12</v>
      </c>
      <c r="F96" s="1"/>
      <c r="G96" s="39">
        <f t="shared" si="9"/>
        <v>0</v>
      </c>
      <c r="H96" s="33"/>
    </row>
    <row r="97" spans="1:8" x14ac:dyDescent="0.3">
      <c r="A97" s="38"/>
      <c r="B97" s="65"/>
      <c r="C97" s="65"/>
      <c r="D97" s="65"/>
      <c r="E97" s="66"/>
      <c r="F97" s="43"/>
      <c r="G97" s="67"/>
      <c r="H97" s="68"/>
    </row>
    <row r="98" spans="1:8" x14ac:dyDescent="0.3">
      <c r="A98" s="48" t="s">
        <v>114</v>
      </c>
      <c r="B98" s="49" t="s">
        <v>115</v>
      </c>
      <c r="C98" s="34"/>
      <c r="D98" s="34"/>
      <c r="E98" s="42"/>
      <c r="F98" s="43"/>
      <c r="G98" s="36"/>
      <c r="H98" s="51">
        <f>SUM(G99:G100)</f>
        <v>0</v>
      </c>
    </row>
    <row r="99" spans="1:8" x14ac:dyDescent="0.3">
      <c r="A99" s="38" t="s">
        <v>116</v>
      </c>
      <c r="B99" s="34" t="s">
        <v>117</v>
      </c>
      <c r="C99" s="34" t="s">
        <v>11</v>
      </c>
      <c r="D99" s="34">
        <v>1</v>
      </c>
      <c r="E99" s="35" t="s">
        <v>12</v>
      </c>
      <c r="F99" s="1"/>
      <c r="G99" s="39">
        <f>D99*F99</f>
        <v>0</v>
      </c>
      <c r="H99" s="33"/>
    </row>
    <row r="100" spans="1:8" x14ac:dyDescent="0.3">
      <c r="A100" s="38" t="s">
        <v>118</v>
      </c>
      <c r="B100" s="34" t="s">
        <v>161</v>
      </c>
      <c r="C100" s="34" t="s">
        <v>11</v>
      </c>
      <c r="D100" s="34">
        <v>1</v>
      </c>
      <c r="E100" s="35" t="s">
        <v>12</v>
      </c>
      <c r="F100" s="1"/>
      <c r="G100" s="39">
        <f>D100*F100</f>
        <v>0</v>
      </c>
      <c r="H100" s="33"/>
    </row>
    <row r="101" spans="1:8" x14ac:dyDescent="0.3">
      <c r="A101" s="38"/>
      <c r="B101" s="34"/>
      <c r="C101" s="34"/>
      <c r="D101" s="34"/>
      <c r="E101" s="42"/>
      <c r="F101" s="43"/>
      <c r="G101" s="50"/>
      <c r="H101" s="33"/>
    </row>
    <row r="102" spans="1:8" x14ac:dyDescent="0.3">
      <c r="A102" s="48" t="s">
        <v>119</v>
      </c>
      <c r="B102" s="49" t="s">
        <v>120</v>
      </c>
      <c r="C102" s="34"/>
      <c r="D102" s="34"/>
      <c r="E102" s="42"/>
      <c r="F102" s="43"/>
      <c r="G102" s="36"/>
      <c r="H102" s="51">
        <f>SUM(G103:G105)</f>
        <v>0</v>
      </c>
    </row>
    <row r="103" spans="1:8" x14ac:dyDescent="0.3">
      <c r="A103" s="38" t="s">
        <v>121</v>
      </c>
      <c r="B103" s="34" t="s">
        <v>122</v>
      </c>
      <c r="C103" s="34" t="s">
        <v>11</v>
      </c>
      <c r="D103" s="34">
        <v>1</v>
      </c>
      <c r="E103" s="35" t="s">
        <v>12</v>
      </c>
      <c r="F103" s="1"/>
      <c r="G103" s="39">
        <f>D103*F103</f>
        <v>0</v>
      </c>
      <c r="H103" s="33"/>
    </row>
    <row r="104" spans="1:8" x14ac:dyDescent="0.3">
      <c r="A104" s="38" t="s">
        <v>123</v>
      </c>
      <c r="B104" s="34" t="s">
        <v>124</v>
      </c>
      <c r="C104" s="34" t="s">
        <v>11</v>
      </c>
      <c r="D104" s="34">
        <v>1</v>
      </c>
      <c r="E104" s="35" t="s">
        <v>12</v>
      </c>
      <c r="F104" s="1"/>
      <c r="G104" s="39">
        <f t="shared" ref="G104:G105" si="10">D104*F104</f>
        <v>0</v>
      </c>
      <c r="H104" s="33"/>
    </row>
    <row r="105" spans="1:8" x14ac:dyDescent="0.3">
      <c r="A105" s="38" t="s">
        <v>125</v>
      </c>
      <c r="B105" s="34" t="s">
        <v>126</v>
      </c>
      <c r="C105" s="34" t="s">
        <v>11</v>
      </c>
      <c r="D105" s="34">
        <v>1</v>
      </c>
      <c r="E105" s="35" t="s">
        <v>12</v>
      </c>
      <c r="F105" s="1"/>
      <c r="G105" s="39">
        <f t="shared" si="10"/>
        <v>0</v>
      </c>
      <c r="H105" s="33"/>
    </row>
    <row r="106" spans="1:8" x14ac:dyDescent="0.3">
      <c r="A106" s="38"/>
      <c r="B106" s="34"/>
      <c r="C106" s="34"/>
      <c r="D106" s="34"/>
      <c r="E106" s="35"/>
      <c r="F106" s="43"/>
      <c r="G106" s="39"/>
      <c r="H106" s="33"/>
    </row>
    <row r="107" spans="1:8" x14ac:dyDescent="0.3">
      <c r="A107" s="32">
        <v>9</v>
      </c>
      <c r="B107" s="33" t="s">
        <v>127</v>
      </c>
      <c r="C107" s="46"/>
      <c r="D107" s="34"/>
      <c r="E107" s="42"/>
      <c r="F107" s="43"/>
      <c r="H107" s="51">
        <f>SUM(G108:G109)</f>
        <v>5000</v>
      </c>
    </row>
    <row r="108" spans="1:8" x14ac:dyDescent="0.3">
      <c r="A108" s="38" t="s">
        <v>128</v>
      </c>
      <c r="B108" s="34" t="s">
        <v>129</v>
      </c>
      <c r="C108" s="46" t="s">
        <v>130</v>
      </c>
      <c r="D108" s="34">
        <v>1</v>
      </c>
      <c r="E108" s="35" t="s">
        <v>21</v>
      </c>
      <c r="F108" s="100">
        <v>5000</v>
      </c>
      <c r="G108" s="39">
        <f>D108*F108</f>
        <v>5000</v>
      </c>
      <c r="H108" s="33"/>
    </row>
    <row r="109" spans="1:8" ht="15" thickBot="1" x14ac:dyDescent="0.35">
      <c r="A109" s="69" t="s">
        <v>162</v>
      </c>
      <c r="B109" s="70" t="s">
        <v>163</v>
      </c>
      <c r="C109" s="70" t="s">
        <v>11</v>
      </c>
      <c r="D109" s="70">
        <v>1</v>
      </c>
      <c r="E109" s="71" t="s">
        <v>164</v>
      </c>
      <c r="F109" s="1"/>
      <c r="G109" s="39">
        <f>D109*F109</f>
        <v>0</v>
      </c>
      <c r="H109" s="72"/>
    </row>
    <row r="110" spans="1:8" x14ac:dyDescent="0.3">
      <c r="A110" s="73"/>
      <c r="B110" s="74" t="s">
        <v>131</v>
      </c>
      <c r="C110" s="75"/>
      <c r="D110" s="75"/>
      <c r="E110" s="76" t="s">
        <v>155</v>
      </c>
      <c r="F110" s="75"/>
      <c r="G110" s="77">
        <f>H9+H13+H16+H28+H36+H40+H45+H50+H55+H59+H65+H72+H77+H81+H86+H91+H98+H102+H107</f>
        <v>5000</v>
      </c>
      <c r="H110" s="78"/>
    </row>
    <row r="111" spans="1:8" ht="15" thickBot="1" x14ac:dyDescent="0.35">
      <c r="A111" s="79"/>
      <c r="B111" s="80"/>
      <c r="C111" s="80"/>
      <c r="D111" s="80"/>
      <c r="E111" s="81"/>
      <c r="F111" s="80"/>
      <c r="G111" s="82"/>
      <c r="H111" s="83"/>
    </row>
    <row r="112" spans="1:8" x14ac:dyDescent="0.3">
      <c r="E112" s="25"/>
      <c r="F112" s="26"/>
      <c r="G112" s="27"/>
      <c r="H112" s="28"/>
    </row>
    <row r="113" spans="2:8" x14ac:dyDescent="0.3">
      <c r="B113" s="84" t="s">
        <v>132</v>
      </c>
      <c r="D113" s="105"/>
      <c r="E113" s="106"/>
      <c r="F113" s="106"/>
      <c r="G113" s="106"/>
      <c r="H113" s="107"/>
    </row>
    <row r="114" spans="2:8" x14ac:dyDescent="0.3">
      <c r="B114" s="84"/>
      <c r="E114" s="25"/>
      <c r="G114" s="27"/>
      <c r="H114" s="28"/>
    </row>
    <row r="115" spans="2:8" x14ac:dyDescent="0.3">
      <c r="B115" s="84" t="s">
        <v>133</v>
      </c>
      <c r="D115" s="108"/>
      <c r="E115" s="109"/>
      <c r="F115" s="109"/>
      <c r="G115" s="109"/>
      <c r="H115" s="110"/>
    </row>
    <row r="116" spans="2:8" x14ac:dyDescent="0.3">
      <c r="B116" s="84"/>
      <c r="E116" s="25"/>
      <c r="G116" s="27"/>
      <c r="H116" s="28"/>
    </row>
    <row r="117" spans="2:8" x14ac:dyDescent="0.3">
      <c r="B117" s="84" t="s">
        <v>134</v>
      </c>
      <c r="D117" s="3"/>
      <c r="E117" s="4"/>
      <c r="F117" s="5"/>
      <c r="G117" s="6"/>
      <c r="H117" s="7"/>
    </row>
    <row r="118" spans="2:8" x14ac:dyDescent="0.3">
      <c r="D118" s="8"/>
      <c r="E118" s="9"/>
      <c r="F118" s="10"/>
      <c r="G118" s="11"/>
      <c r="H118" s="12"/>
    </row>
    <row r="123" spans="2:8" x14ac:dyDescent="0.3">
      <c r="B123" s="85" t="s">
        <v>154</v>
      </c>
      <c r="C123" s="86"/>
      <c r="D123" s="87"/>
    </row>
    <row r="124" spans="2:8" x14ac:dyDescent="0.3">
      <c r="B124" s="88"/>
      <c r="D124" s="89"/>
    </row>
    <row r="125" spans="2:8" x14ac:dyDescent="0.3">
      <c r="B125" s="90" t="s">
        <v>151</v>
      </c>
      <c r="C125" s="111" t="s">
        <v>152</v>
      </c>
      <c r="D125" s="111"/>
    </row>
    <row r="126" spans="2:8" x14ac:dyDescent="0.3">
      <c r="B126" s="91" t="s">
        <v>145</v>
      </c>
      <c r="C126" s="112">
        <v>0</v>
      </c>
      <c r="D126" s="112"/>
    </row>
    <row r="127" spans="2:8" x14ac:dyDescent="0.3">
      <c r="B127" s="92" t="s">
        <v>146</v>
      </c>
      <c r="C127" s="103">
        <v>0</v>
      </c>
      <c r="D127" s="103"/>
    </row>
    <row r="128" spans="2:8" x14ac:dyDescent="0.3">
      <c r="B128" s="92" t="s">
        <v>147</v>
      </c>
      <c r="C128" s="103">
        <v>0</v>
      </c>
      <c r="D128" s="103"/>
    </row>
    <row r="129" spans="2:4" x14ac:dyDescent="0.3">
      <c r="B129" s="92" t="s">
        <v>148</v>
      </c>
      <c r="C129" s="103">
        <v>0</v>
      </c>
      <c r="D129" s="103"/>
    </row>
    <row r="130" spans="2:4" x14ac:dyDescent="0.3">
      <c r="B130" s="92" t="s">
        <v>160</v>
      </c>
      <c r="C130" s="103">
        <v>0</v>
      </c>
      <c r="D130" s="103"/>
    </row>
    <row r="131" spans="2:4" x14ac:dyDescent="0.3">
      <c r="B131" s="92" t="s">
        <v>149</v>
      </c>
      <c r="C131" s="103">
        <v>0</v>
      </c>
      <c r="D131" s="103"/>
    </row>
    <row r="132" spans="2:4" x14ac:dyDescent="0.3">
      <c r="B132" s="92" t="s">
        <v>150</v>
      </c>
      <c r="C132" s="103">
        <v>0</v>
      </c>
      <c r="D132" s="103"/>
    </row>
    <row r="133" spans="2:4" x14ac:dyDescent="0.3">
      <c r="B133" s="96" t="s">
        <v>153</v>
      </c>
      <c r="C133" s="103">
        <v>0</v>
      </c>
      <c r="D133" s="103"/>
    </row>
    <row r="134" spans="2:4" x14ac:dyDescent="0.3">
      <c r="B134" s="96" t="s">
        <v>153</v>
      </c>
      <c r="C134" s="103">
        <v>0</v>
      </c>
      <c r="D134" s="103"/>
    </row>
    <row r="135" spans="2:4" x14ac:dyDescent="0.3">
      <c r="B135" s="96" t="s">
        <v>153</v>
      </c>
      <c r="C135" s="103">
        <v>0</v>
      </c>
      <c r="D135" s="103"/>
    </row>
    <row r="136" spans="2:4" x14ac:dyDescent="0.3">
      <c r="B136" s="96" t="s">
        <v>153</v>
      </c>
      <c r="C136" s="103">
        <v>0</v>
      </c>
      <c r="D136" s="103"/>
    </row>
    <row r="137" spans="2:4" x14ac:dyDescent="0.3">
      <c r="B137" s="97" t="s">
        <v>153</v>
      </c>
      <c r="C137" s="104">
        <v>0</v>
      </c>
      <c r="D137" s="104"/>
    </row>
    <row r="138" spans="2:4" x14ac:dyDescent="0.3">
      <c r="B138" s="93"/>
      <c r="C138" s="94"/>
    </row>
    <row r="139" spans="2:4" x14ac:dyDescent="0.3">
      <c r="C139" s="95"/>
    </row>
    <row r="140" spans="2:4" x14ac:dyDescent="0.3">
      <c r="C140" s="95"/>
    </row>
    <row r="141" spans="2:4" x14ac:dyDescent="0.3">
      <c r="C141" s="95"/>
    </row>
  </sheetData>
  <protectedRanges>
    <protectedRange sqref="E113:H116" name="Bereik2_1"/>
    <protectedRange sqref="F12 F44:F45 F33:F36 F39:F40 F15 F71:F72 F65 F59 F55 F49:F53 F76:F107 F109" name="Bereik1_1"/>
    <protectedRange sqref="F10:F11" name="Bereik1_1_1"/>
    <protectedRange sqref="F25:F26 F14" name="Bereik1_1_2"/>
    <protectedRange sqref="F41:F43" name="Bereik1_1_8"/>
    <protectedRange sqref="F73:F75 F66:F70 F37:F38 F46:F48 F56:F57 F27:F32 F60:F63 D17:D26 F16:F24" name="Bereik1_1_10"/>
  </protectedRanges>
  <mergeCells count="15">
    <mergeCell ref="D113:H113"/>
    <mergeCell ref="D115:H115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</mergeCells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5BED304E52254291C1DF72C8B9DCC4" ma:contentTypeVersion="0" ma:contentTypeDescription="Een nieuw document maken." ma:contentTypeScope="" ma:versionID="7a0cd85030c1718088a72f7dffc52b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f2ac059d1cd3512fa0459bd391833e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27E373-8216-4A78-87F9-5B6D0CE38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E868B9-A7B7-482F-B8E7-DCCA222E1A63}">
  <ds:schemaRefs>
    <ds:schemaRef ds:uri="http://schemas.microsoft.com/office/2006/metadata/properties"/>
    <ds:schemaRef ds:uri="http://schemas.microsoft.com/office/infopath/2007/PartnerControls"/>
    <ds:schemaRef ds:uri="073f3ac6-1712-4eb9-963a-cc1dc67d9bbd"/>
    <ds:schemaRef ds:uri="338c944d-ffd1-4e5f-892e-cb45ac091f81"/>
  </ds:schemaRefs>
</ds:datastoreItem>
</file>

<file path=customXml/itemProps3.xml><?xml version="1.0" encoding="utf-8"?>
<ds:datastoreItem xmlns:ds="http://schemas.openxmlformats.org/officeDocument/2006/customXml" ds:itemID="{CCCE621F-8F0A-4D39-8AA4-38AA89615B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Raap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Hielkema</dc:creator>
  <cp:lastModifiedBy>Bathoorn, M.W. (SDA Inkoop)</cp:lastModifiedBy>
  <cp:lastPrinted>2023-01-20T11:08:27Z</cp:lastPrinted>
  <dcterms:created xsi:type="dcterms:W3CDTF">2022-10-27T14:02:19Z</dcterms:created>
  <dcterms:modified xsi:type="dcterms:W3CDTF">2024-10-17T07:01:52Z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0x0101007D5BED304E52254291C1DF72C8B9DCC4</vt:lpwstr>
  </property>
  <property fmtid="{D5CDD505-2E9C-101B-9397-08002B2CF9AE}" pid="3" name="Order">
    <vt:r8>540200</vt:r8>
  </property>
</Properties>
</file>