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1"/>
  <workbookPr defaultThemeVersion="124226"/>
  <mc:AlternateContent xmlns:mc="http://schemas.openxmlformats.org/markup-compatibility/2006">
    <mc:Choice Requires="x15">
      <x15ac:absPath xmlns:x15ac="http://schemas.microsoft.com/office/spreadsheetml/2010/11/ac" url="I:\Team Sociaal &amp; Cultureel\Molenlanden\IBMN-2024-MOL-KB-002 WMO-hulpmiddelen\03 Programma van eisen\"/>
    </mc:Choice>
  </mc:AlternateContent>
  <xr:revisionPtr revIDLastSave="0" documentId="13_ncr:1_{AEEECD7E-5952-48AD-ABA4-04CDECD39BF8}" xr6:coauthVersionLast="36" xr6:coauthVersionMax="36" xr10:uidLastSave="{00000000-0000-0000-0000-000000000000}"/>
  <workbookProtection workbookAlgorithmName="SHA-512" workbookHashValue="x7jj0eXvygLq1cfclWibCFRPWEzzz7RkqDeGTbskWRryf9CsdOJu+7ACeuu1muj9rbZ6dw30xLQ5/vOdptS/LQ==" workbookSaltValue="kgYUXomxG34sb3H6c/qa6Q==" workbookSpinCount="100000" lockStructure="1"/>
  <bookViews>
    <workbookView xWindow="0" yWindow="0" windowWidth="23040" windowHeight="8775" activeTab="2" xr2:uid="{00000000-000D-0000-FFFF-FFFF00000000}"/>
  </bookViews>
  <sheets>
    <sheet name="Voorblad" sheetId="3" r:id="rId1"/>
    <sheet name="Leidraad" sheetId="9" r:id="rId2"/>
    <sheet name="Opgave prijzen &amp; tarieven" sheetId="2" r:id="rId3"/>
    <sheet name="€70,-" sheetId="4" r:id="rId4"/>
    <sheet name="€85,-" sheetId="5" r:id="rId5"/>
    <sheet name="Aantallen (uitstaande) bestand" sheetId="7" r:id="rId6"/>
  </sheets>
  <definedNames>
    <definedName name="_xlnm.Print_Area" localSheetId="0">Voorblad!$A$1:$T$58</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7" i="7" l="1"/>
  <c r="C29" i="5" l="1"/>
  <c r="G29" i="5" s="1"/>
  <c r="C29" i="4"/>
  <c r="G29" i="4" s="1"/>
  <c r="C63" i="5" l="1"/>
  <c r="C61" i="5"/>
  <c r="C59" i="5"/>
  <c r="C57" i="5"/>
  <c r="C55" i="5"/>
  <c r="C53" i="5"/>
  <c r="C51" i="5"/>
  <c r="C49" i="5"/>
  <c r="C47" i="5"/>
  <c r="C45" i="5"/>
  <c r="C43" i="5"/>
  <c r="C41" i="5"/>
  <c r="C39" i="5"/>
  <c r="C37" i="5"/>
  <c r="C35" i="5"/>
  <c r="C33" i="5"/>
  <c r="C31" i="5"/>
  <c r="C27" i="5"/>
  <c r="C25" i="5"/>
  <c r="C23" i="5"/>
  <c r="C21" i="5"/>
  <c r="C19" i="5"/>
  <c r="C17" i="5"/>
  <c r="C15" i="5"/>
  <c r="C13" i="5"/>
  <c r="C11" i="5"/>
  <c r="C9" i="5"/>
  <c r="C7" i="5"/>
  <c r="C66" i="5" s="1"/>
  <c r="C63" i="4"/>
  <c r="C61" i="4"/>
  <c r="C59" i="4"/>
  <c r="C57" i="4"/>
  <c r="C55" i="4"/>
  <c r="C53" i="4"/>
  <c r="C51" i="4"/>
  <c r="C49" i="4"/>
  <c r="C47" i="4"/>
  <c r="C45" i="4"/>
  <c r="C43" i="4"/>
  <c r="C41" i="4"/>
  <c r="C39" i="4"/>
  <c r="C37" i="4"/>
  <c r="C35" i="4"/>
  <c r="C33" i="4"/>
  <c r="C31" i="4"/>
  <c r="C27" i="4"/>
  <c r="C25" i="4"/>
  <c r="C23" i="4"/>
  <c r="C21" i="4"/>
  <c r="C19" i="4"/>
  <c r="C17" i="4"/>
  <c r="C15" i="4"/>
  <c r="C13" i="4"/>
  <c r="C11" i="4"/>
  <c r="C9" i="4"/>
  <c r="C7" i="4"/>
  <c r="C66" i="4" s="1"/>
  <c r="C63" i="2"/>
  <c r="C61" i="2"/>
  <c r="C59" i="2"/>
  <c r="C57" i="2"/>
  <c r="C45" i="2"/>
  <c r="C31" i="2"/>
  <c r="C29" i="2"/>
  <c r="C27" i="2"/>
  <c r="C23" i="2"/>
  <c r="C15" i="2"/>
  <c r="G63" i="5" l="1"/>
  <c r="G61" i="5"/>
  <c r="G59" i="5"/>
  <c r="G57" i="5"/>
  <c r="G55" i="5"/>
  <c r="G53" i="5"/>
  <c r="G51" i="5"/>
  <c r="G49" i="5"/>
  <c r="G47" i="5"/>
  <c r="G45" i="5"/>
  <c r="G43" i="5"/>
  <c r="G41" i="5"/>
  <c r="G39" i="5"/>
  <c r="G37" i="5"/>
  <c r="G35" i="5"/>
  <c r="G33" i="5"/>
  <c r="G31" i="5"/>
  <c r="G27" i="5"/>
  <c r="G25" i="5"/>
  <c r="G23" i="5"/>
  <c r="G21" i="5"/>
  <c r="G19" i="5"/>
  <c r="G17" i="5"/>
  <c r="G15" i="5"/>
  <c r="G13" i="5"/>
  <c r="G11" i="5"/>
  <c r="G9" i="5"/>
  <c r="G7" i="5"/>
  <c r="G63" i="4"/>
  <c r="G61" i="4"/>
  <c r="G59" i="4"/>
  <c r="G57" i="4"/>
  <c r="G55" i="4"/>
  <c r="G53" i="4"/>
  <c r="G51" i="4"/>
  <c r="G49" i="4"/>
  <c r="G47" i="4"/>
  <c r="G45" i="4"/>
  <c r="G43" i="4"/>
  <c r="G41" i="4"/>
  <c r="G39" i="4"/>
  <c r="G37" i="4"/>
  <c r="G35" i="4"/>
  <c r="G33" i="4"/>
  <c r="G31" i="4"/>
  <c r="G27" i="4"/>
  <c r="G25" i="4"/>
  <c r="G23" i="4"/>
  <c r="G21" i="4"/>
  <c r="G19" i="4"/>
  <c r="G17" i="4"/>
  <c r="G15" i="4"/>
  <c r="G13" i="4"/>
  <c r="G11" i="4"/>
  <c r="G9" i="4"/>
  <c r="G7" i="4"/>
  <c r="G59" i="2"/>
  <c r="G57" i="2"/>
  <c r="G61" i="2"/>
  <c r="C7" i="2"/>
  <c r="G66" i="5" l="1"/>
  <c r="E69" i="2" s="1"/>
  <c r="G66" i="4"/>
  <c r="E68" i="2" s="1"/>
  <c r="G63" i="2" l="1"/>
  <c r="C55" i="2"/>
  <c r="C53" i="2"/>
  <c r="C49" i="2"/>
  <c r="C51" i="2"/>
  <c r="C47" i="2"/>
  <c r="C43" i="2"/>
  <c r="C41" i="2"/>
  <c r="C39" i="2"/>
  <c r="C37" i="2"/>
  <c r="C35" i="2"/>
  <c r="C33" i="2"/>
  <c r="C25" i="2"/>
  <c r="C21" i="2"/>
  <c r="C19" i="2"/>
  <c r="C17" i="2"/>
  <c r="C13" i="2"/>
  <c r="C11" i="2"/>
  <c r="C9" i="2"/>
  <c r="G45" i="2"/>
  <c r="C66" i="2" l="1"/>
  <c r="G55" i="2" l="1"/>
  <c r="G53" i="2"/>
  <c r="G49" i="2"/>
  <c r="G47" i="2"/>
  <c r="G41" i="2"/>
  <c r="G39" i="2"/>
  <c r="G37" i="2"/>
  <c r="G35" i="2"/>
  <c r="G33" i="2"/>
  <c r="G31" i="2"/>
  <c r="G29" i="2"/>
  <c r="G27" i="2"/>
  <c r="G25" i="2"/>
  <c r="G23" i="2"/>
  <c r="G21" i="2"/>
  <c r="G19" i="2"/>
  <c r="G17" i="2"/>
  <c r="G15" i="2"/>
  <c r="G13" i="2"/>
  <c r="G11" i="2"/>
  <c r="G9" i="2"/>
  <c r="G7" i="2"/>
  <c r="G51" i="2" l="1"/>
  <c r="G43" i="2"/>
  <c r="G66" i="2" l="1"/>
</calcChain>
</file>

<file path=xl/sharedStrings.xml><?xml version="1.0" encoding="utf-8"?>
<sst xmlns="http://schemas.openxmlformats.org/spreadsheetml/2006/main" count="466" uniqueCount="135">
  <si>
    <t>Gemeente Molenlanden</t>
  </si>
  <si>
    <t>Europees openbare aanbesteding</t>
  </si>
  <si>
    <t>Hulpmiddelen Wmo</t>
  </si>
  <si>
    <t>Referentienummer: IBMN-2024-MOL-KB-002</t>
  </si>
  <si>
    <t>Leidraad</t>
  </si>
  <si>
    <t>Algemeen</t>
  </si>
  <si>
    <t>Inschrijver vult alle groene velden in tabblad 3 volledig in. 
Inschrijver laat de opmaak en indeling van het opgaveformulier volledig in tact. 
Het opgaveformulier is beveiligd voor die cellen die geen invulling behoeven. 
Inschrijver voegt geen andere informatie of uitleg toe. 
Door ondertekening van tabblad 3 van dit inschrijfformulier verklaart de Inschrijver deze aanbieding te doen overeenkomstig de bepalingen en gegevens zoals deze zijn omschreven in de aanbestedingsstukken en verklaart Inschrijver zich bereid de opdracht en aan te nemen voor de in dit document genoemde bedragen.</t>
  </si>
  <si>
    <t>Toelichting, instructie en voorwaarden</t>
  </si>
  <si>
    <r>
      <t xml:space="preserve">Alle aan te bieden hulpmiddelen voldoen zonder voorbehoud aan hetgeen beschreven in </t>
    </r>
    <r>
      <rPr>
        <b/>
        <i/>
        <sz val="10"/>
        <color rgb="FF000000"/>
        <rFont val="Arial"/>
        <family val="2"/>
      </rPr>
      <t xml:space="preserve">bijlage A </t>
    </r>
    <r>
      <rPr>
        <sz val="10"/>
        <color indexed="8"/>
        <rFont val="Arial"/>
        <family val="2"/>
      </rPr>
      <t xml:space="preserve">van het aanbestedingsdocument.
</t>
    </r>
  </si>
  <si>
    <t xml:space="preserve">In tabblad 3 is er per categorie één all-in eenheidstarief in te vullen. </t>
  </si>
  <si>
    <t>De all-in eenheidstarieven dienen te worden opgegeven met twee decimalen achter de komma.</t>
  </si>
  <si>
    <t>De all-in eenheidstarieven zijn in Euro's en exclusief BTW</t>
  </si>
  <si>
    <t>Het is niet toegestaan een nulprijs te offreren. Het is onder geen beding toegestaan negatieve prijzen te offreren. Het niet invullen van (onderdelen van) een prijswens leidt tot ongeldigheid/ uitsluiting van de inschrijving</t>
  </si>
  <si>
    <t>Alle genoemde aantallen, afgenomen hulpmiddelen zijn indicatief en gebaseerd op historische cijfers bekend bij de gemeente. De Opdrachtnemer krijgt geen afname garantie op basis van deze aantallen.</t>
  </si>
  <si>
    <t>Op basis van tabblad 4 is de minimale inschrijfprijs bepaald.</t>
  </si>
  <si>
    <t>Op basis van tabblad 5 is de maximale inschrijfprijs bepaald.</t>
  </si>
  <si>
    <t>Kolom C in de tabblad 3,4 en 5 zijn gevuld met kolom D uit tabblad 6.</t>
  </si>
  <si>
    <t>De oranje gearceerde cellen in tabblad 6 zijn een raming of een fictief getal</t>
  </si>
  <si>
    <t>Prijzen &amp; tarieven</t>
  </si>
  <si>
    <t>KERNASSORTIMENT</t>
  </si>
  <si>
    <t>REKENFACTOR</t>
  </si>
  <si>
    <t>CATEGORIE</t>
  </si>
  <si>
    <t>All-in eenheidshuurtarief per hulpmiddel per maand excl. BTW</t>
  </si>
  <si>
    <t>All-in eenheidsprijs koop per hulpmiddel excl. BTW</t>
  </si>
  <si>
    <t>Fictieve totaalprijs  Per hulpmiddel * rekenfactor (* 12 maanden bij huur)</t>
  </si>
  <si>
    <t>Categorie  1:
Handbewogen rolstoelen incidenteel gebruik</t>
  </si>
  <si>
    <t>Rekenfactor</t>
  </si>
  <si>
    <t>All-in eenheidshuurtarief per maand</t>
  </si>
  <si>
    <t>N.v.t.</t>
  </si>
  <si>
    <t>Categorie  2:
Handbewogen rolstoelen/wandelwagens voor permanent en/of passief gebruik met kantelverstelling</t>
  </si>
  <si>
    <t xml:space="preserve">Categorie  3:
Handbewogen rolstoelen voor semi- permanent gebruik of actief gebruik </t>
  </si>
  <si>
    <t>Categorie  4:
Handbewogen rolstoelen actief gebruik / vastframe</t>
  </si>
  <si>
    <t xml:space="preserve">Categorie  5:
Elektrische rolstoelen, modellen eenvoudig </t>
  </si>
  <si>
    <t>Categorie  6:
Elektrische rolstoelen, modellen complex</t>
  </si>
  <si>
    <t>Categorie  7:
Elektrische aandrijfunits hoepelondersteuning</t>
  </si>
  <si>
    <t>Categorie  8:
Elektrische aandrijfunits duwondersteuning</t>
  </si>
  <si>
    <t>Categorie 9: 
Handbikes</t>
  </si>
  <si>
    <t>Categorie 10:
Handbikes met elektrische ondersteuning</t>
  </si>
  <si>
    <t xml:space="preserve">Categorie  11:
Buggy’s </t>
  </si>
  <si>
    <t>Categorie 12:
Kinderduw wandelwagens</t>
  </si>
  <si>
    <t>Categorie  13:
Rolstoelfietsen met elektrische trapondersteuning</t>
  </si>
  <si>
    <t>Categorie  14:
Driewielfietsen (voor alle leeftijden)</t>
  </si>
  <si>
    <t>Categorie  15:
Driewielfietsen met elektrische trapondersteuning (voor alle leeftijden)</t>
  </si>
  <si>
    <t>Categorie  16:
Duofiets/tandem (twee personen achter elkaar)</t>
  </si>
  <si>
    <t>Categorie  17:
Duofietsen/tandemems (twee personen achter elkaar) met elektrische ondersteuning</t>
  </si>
  <si>
    <t xml:space="preserve">Categorie 18:
Side by side (twee personen naast elkaar met elektrische ondersteuning) </t>
  </si>
  <si>
    <t>Categorie  19:
Elektrische kinderfiets (tweewiel) tot 16 jaar</t>
  </si>
  <si>
    <t>Categorie 20: 
Scootmobielen t/m 15 km/uur en actieradius 25 tot 35 km</t>
  </si>
  <si>
    <t>Categorie 21: 
Scootmobielen, modellen extra geveerd t/m 15 km/ uur en/ of actieradius 50 km</t>
  </si>
  <si>
    <t xml:space="preserve">Categorie  22:
Scootmobielen, modellen extra geveerd, sneller dan 15 km/uur en/ of actieradius t/m 70 km </t>
  </si>
  <si>
    <t xml:space="preserve">Categorie  23:
Autozitjes </t>
  </si>
  <si>
    <t>Categorie  24:
Tilliften passief (elektrisch)</t>
  </si>
  <si>
    <t xml:space="preserve">Categorie  25:
Tilliften actief (elektrisch) </t>
  </si>
  <si>
    <t xml:space="preserve">Categorie  26:
Douche-toiletvoorzieningen verrijdbare, modellen eenvoudig </t>
  </si>
  <si>
    <t>Categorie  27:
Douche-toiletvoorzieningen verrijdbaar, model kantelbaar en in hoogte verstelbaar</t>
  </si>
  <si>
    <t xml:space="preserve">Categorie  28:
Douchebrancards  </t>
  </si>
  <si>
    <t xml:space="preserve">Categorie  29:
Zitorthese  </t>
  </si>
  <si>
    <t>Totaal rekenfactor huur</t>
  </si>
  <si>
    <t>Fictieve totaalprijs die mee telt voor de gunning</t>
  </si>
  <si>
    <t xml:space="preserve">Indien de som in G66 lager dan </t>
  </si>
  <si>
    <t>is de opgave ongeldig.</t>
  </si>
  <si>
    <t xml:space="preserve">Indien de som in G66 hoger dan </t>
  </si>
  <si>
    <t>Inschrijver</t>
  </si>
  <si>
    <t>Naam</t>
  </si>
  <si>
    <t>Functie</t>
  </si>
  <si>
    <t>Plaats</t>
  </si>
  <si>
    <t>Datum</t>
  </si>
  <si>
    <t>Handtekening</t>
  </si>
  <si>
    <t>Ondergrens</t>
  </si>
  <si>
    <t>Minimale totaalprijs die mee telt voor de gunning</t>
  </si>
  <si>
    <t>Bovengrens</t>
  </si>
  <si>
    <t>Maximale totaalprijs die mee telt voor de gunning</t>
  </si>
  <si>
    <t>Bestandsgegevens (uit bijlage J)</t>
  </si>
  <si>
    <t>Categorie</t>
  </si>
  <si>
    <t>Categorie 1</t>
  </si>
  <si>
    <t>Handbewogen rolstoelen Incidenteel gebruik</t>
  </si>
  <si>
    <t>Categorie 2</t>
  </si>
  <si>
    <t>Handbewogen rolstoelen/duwwandelwagens voor permanent en/of passief gebruik met kantelverstelling</t>
  </si>
  <si>
    <t>Categorie 3</t>
  </si>
  <si>
    <t xml:space="preserve">Handbewogen rolstoelen voor semi- permanent gebruik of actief gebruik </t>
  </si>
  <si>
    <t>Categorie 4</t>
  </si>
  <si>
    <t>Handbewogen rolstoelen actief gebruik / vastframe</t>
  </si>
  <si>
    <t>Categorie 5</t>
  </si>
  <si>
    <t xml:space="preserve">Elektrische rolstoelen, modellen eenvoudig </t>
  </si>
  <si>
    <t>Categorie 6</t>
  </si>
  <si>
    <t>Elektrische rolstoelen, modellen complex</t>
  </si>
  <si>
    <t>Categorie 7</t>
  </si>
  <si>
    <t>Elektrische aandrijfunits hoepelondersteuning</t>
  </si>
  <si>
    <t>Categorie 8</t>
  </si>
  <si>
    <t>Elektrische aandrijfunits duwondersteuning</t>
  </si>
  <si>
    <t>Categorie 9</t>
  </si>
  <si>
    <t>Handbikes</t>
  </si>
  <si>
    <t>Categorie 10</t>
  </si>
  <si>
    <t>Handbikes met elektrische ondersteuning</t>
  </si>
  <si>
    <t>Categorie 11</t>
  </si>
  <si>
    <t xml:space="preserve">Buggy’s </t>
  </si>
  <si>
    <t>Categorie 12</t>
  </si>
  <si>
    <t>Kinderduwwandelwagens</t>
  </si>
  <si>
    <t>Categorie 13</t>
  </si>
  <si>
    <t>Rolstoelfietsen met elektrische trapondersteuning</t>
  </si>
  <si>
    <t>Categorie 14</t>
  </si>
  <si>
    <t>Driewielfietsen (voor alle leeftijden)</t>
  </si>
  <si>
    <t>Categorie 15</t>
  </si>
  <si>
    <t>Driewielfietsen met elektrische trapondersteuning (voor alle leeftijden)</t>
  </si>
  <si>
    <t>Categorie 16</t>
  </si>
  <si>
    <t>Duofietsen/tandems (twee personen achter elkaar)</t>
  </si>
  <si>
    <t>Categorie 17</t>
  </si>
  <si>
    <t>Duofietsen/tandems (twee personen achter elkaar) met elektrische ondersteuning</t>
  </si>
  <si>
    <t>Categorie 18</t>
  </si>
  <si>
    <t>Side by side (twee personen naast elkaar met elektrische ondersteuning)</t>
  </si>
  <si>
    <t>Categorie 19</t>
  </si>
  <si>
    <t>Elektrische kinderfiets (tweewiel) tot 16 jaar</t>
  </si>
  <si>
    <t>Categorie 20</t>
  </si>
  <si>
    <t>Scootmobielen t/m 15 km/uur en actieradius 25 tot 35 km</t>
  </si>
  <si>
    <t>Categorie 21</t>
  </si>
  <si>
    <t>Scootmobielen, modellen extra geveerd t/m 15 km/ uur en/ of actieradius 50 km</t>
  </si>
  <si>
    <t>Categorie 22</t>
  </si>
  <si>
    <t>Scootmobielen, modellen extra geveerd, sneller dan 15 km/uur en/ of actieradius t/m 70 km</t>
  </si>
  <si>
    <t>Categorie 23</t>
  </si>
  <si>
    <t>Autozitjes</t>
  </si>
  <si>
    <t>Categorie 24</t>
  </si>
  <si>
    <t>Tilliften passief (elektrisch)</t>
  </si>
  <si>
    <t>Categorie 25</t>
  </si>
  <si>
    <t>Tilliften actief (elektrisch)</t>
  </si>
  <si>
    <t>Categorie 26</t>
  </si>
  <si>
    <t>Douche-toiletvoorzieningen verrijdbare, modellen eenvoudig</t>
  </si>
  <si>
    <t>Categorie 27</t>
  </si>
  <si>
    <t>Douche-toiletvoorzieningen verrijdbaar, model kantelbaar en in hoogte verstelbaar</t>
  </si>
  <si>
    <t>Categorie 28</t>
  </si>
  <si>
    <t xml:space="preserve">Douchebrancards </t>
  </si>
  <si>
    <t>Categorie 29</t>
  </si>
  <si>
    <r>
      <t>Z</t>
    </r>
    <r>
      <rPr>
        <sz val="11"/>
        <color theme="1"/>
        <rFont val="Calibri"/>
        <family val="2"/>
      </rPr>
      <t>itorthese</t>
    </r>
  </si>
  <si>
    <t>Totaal</t>
  </si>
  <si>
    <t xml:space="preserve"> </t>
  </si>
  <si>
    <t>Bijlage F: Inschrijfformulier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</si>
</sst>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413]\ * #,##0.00_-;_-[$€-413]\ * #,##0.00\-;_-[$€-413]\ * &quot;-&quot;??_-;_-@_-"/>
  </numFmts>
  <fonts count="25" x14ac:knownFonts="1">
    <font>
      <sz val="11"/>
      <color theme="1"/>
      <name val="Calibri"/>
      <family val="2"/>
      <scheme val="minor"/>
    </font>
    <font>
      <sz val="11"/>
      <color theme="1"/>
      <name val="Calibri"/>
      <family val="2"/>
      <scheme val="minor"/>
    </font>
    <font>
      <sz val="10"/>
      <color indexed="8"/>
      <name val="Arial"/>
      <family val="2"/>
    </font>
    <font>
      <sz val="10"/>
      <color indexed="8"/>
      <name val="Verdana"/>
      <family val="2"/>
    </font>
    <font>
      <sz val="10"/>
      <name val="Tahoma"/>
      <family val="2"/>
    </font>
    <font>
      <b/>
      <sz val="10"/>
      <color rgb="FFFF0000"/>
      <name val="Arial"/>
      <family val="2"/>
    </font>
    <font>
      <b/>
      <sz val="14"/>
      <color rgb="FFFF0000"/>
      <name val="Arial"/>
      <family val="2"/>
    </font>
    <font>
      <b/>
      <i/>
      <sz val="14"/>
      <color rgb="FFFF0000"/>
      <name val="Arial"/>
      <family val="2"/>
    </font>
    <font>
      <b/>
      <sz val="14"/>
      <color indexed="9"/>
      <name val="Arial"/>
      <family val="2"/>
    </font>
    <font>
      <sz val="10"/>
      <color indexed="9"/>
      <name val="Arial"/>
      <family val="2"/>
    </font>
    <font>
      <sz val="11"/>
      <color theme="1"/>
      <name val="Arial"/>
      <family val="2"/>
    </font>
    <font>
      <sz val="9"/>
      <color indexed="8"/>
      <name val="Arial"/>
      <family val="2"/>
    </font>
    <font>
      <b/>
      <sz val="10"/>
      <color indexed="8"/>
      <name val="Arial"/>
      <family val="2"/>
    </font>
    <font>
      <sz val="10"/>
      <name val="Arial"/>
      <family val="2"/>
    </font>
    <font>
      <b/>
      <sz val="18"/>
      <name val="Arial"/>
      <family val="2"/>
    </font>
    <font>
      <sz val="16"/>
      <name val="Arial"/>
      <family val="2"/>
    </font>
    <font>
      <sz val="18"/>
      <name val="Arial"/>
      <family val="2"/>
    </font>
    <font>
      <sz val="18"/>
      <color theme="1"/>
      <name val="Arial"/>
      <family val="2"/>
    </font>
    <font>
      <b/>
      <sz val="14"/>
      <color theme="1"/>
      <name val="Arial"/>
      <family val="2"/>
    </font>
    <font>
      <b/>
      <sz val="11"/>
      <color theme="1"/>
      <name val="Arial"/>
      <family val="2"/>
    </font>
    <font>
      <b/>
      <i/>
      <sz val="11"/>
      <color theme="1"/>
      <name val="Arial"/>
      <family val="2"/>
    </font>
    <font>
      <sz val="11"/>
      <color theme="1"/>
      <name val="Calibri"/>
      <family val="2"/>
    </font>
    <font>
      <b/>
      <sz val="10"/>
      <name val="Arial"/>
      <family val="2"/>
    </font>
    <font>
      <b/>
      <i/>
      <sz val="10"/>
      <color rgb="FF000000"/>
      <name val="Arial"/>
      <family val="2"/>
    </font>
    <font>
      <sz val="10"/>
      <color theme="1"/>
      <name val="Arial"/>
      <family val="2"/>
    </font>
  </fonts>
  <fills count="12">
    <fill>
      <patternFill patternType="none"/>
    </fill>
    <fill>
      <patternFill patternType="gray125"/>
    </fill>
    <fill>
      <patternFill patternType="solid">
        <fgColor indexed="18"/>
        <bgColor indexed="64"/>
      </patternFill>
    </fill>
    <fill>
      <patternFill patternType="solid">
        <fgColor indexed="44"/>
        <bgColor indexed="64"/>
      </patternFill>
    </fill>
    <fill>
      <patternFill patternType="solid">
        <fgColor indexed="2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8" tint="0.39997558519241921"/>
        <bgColor indexed="64"/>
      </patternFill>
    </fill>
    <fill>
      <patternFill patternType="solid">
        <fgColor indexed="9"/>
        <bgColor indexed="64"/>
      </patternFill>
    </fill>
    <fill>
      <patternFill patternType="solid">
        <fgColor rgb="FFFFC00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40"/>
      </left>
      <right/>
      <top style="thin">
        <color indexed="40"/>
      </top>
      <bottom/>
      <diagonal/>
    </border>
    <border>
      <left/>
      <right/>
      <top style="thin">
        <color indexed="40"/>
      </top>
      <bottom/>
      <diagonal/>
    </border>
    <border>
      <left/>
      <right style="thin">
        <color indexed="40"/>
      </right>
      <top style="thin">
        <color indexed="40"/>
      </top>
      <bottom/>
      <diagonal/>
    </border>
    <border>
      <left style="thin">
        <color indexed="40"/>
      </left>
      <right/>
      <top/>
      <bottom/>
      <diagonal/>
    </border>
    <border>
      <left/>
      <right style="thin">
        <color indexed="40"/>
      </right>
      <top/>
      <bottom/>
      <diagonal/>
    </border>
    <border>
      <left style="thin">
        <color indexed="40"/>
      </left>
      <right/>
      <top/>
      <bottom style="thin">
        <color indexed="40"/>
      </bottom>
      <diagonal/>
    </border>
    <border>
      <left/>
      <right/>
      <top/>
      <bottom style="thin">
        <color indexed="40"/>
      </bottom>
      <diagonal/>
    </border>
    <border>
      <left/>
      <right style="thin">
        <color indexed="40"/>
      </right>
      <top/>
      <bottom style="thin">
        <color indexed="40"/>
      </bottom>
      <diagonal/>
    </border>
    <border>
      <left style="thin">
        <color indexed="64"/>
      </left>
      <right/>
      <top/>
      <bottom style="thin">
        <color indexed="64"/>
      </bottom>
      <diagonal/>
    </border>
    <border>
      <left/>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44" fontId="1" fillId="0" borderId="0" applyFont="0" applyFill="0" applyBorder="0" applyAlignment="0" applyProtection="0"/>
    <xf numFmtId="0" fontId="3" fillId="0" borderId="0"/>
    <xf numFmtId="0" fontId="4" fillId="0" borderId="0"/>
  </cellStyleXfs>
  <cellXfs count="154">
    <xf numFmtId="0" fontId="0" fillId="0" borderId="0" xfId="0"/>
    <xf numFmtId="164" fontId="2" fillId="7" borderId="1" xfId="1" applyNumberFormat="1" applyFont="1" applyFill="1" applyBorder="1" applyAlignment="1" applyProtection="1">
      <alignment vertical="center" wrapText="1"/>
      <protection locked="0"/>
    </xf>
    <xf numFmtId="44" fontId="2" fillId="7" borderId="1" xfId="1" applyFont="1" applyFill="1" applyBorder="1" applyAlignment="1" applyProtection="1">
      <alignment vertical="center" wrapText="1"/>
      <protection locked="0"/>
    </xf>
    <xf numFmtId="0" fontId="13" fillId="0" borderId="0" xfId="3" applyFont="1" applyProtection="1">
      <protection hidden="1"/>
    </xf>
    <xf numFmtId="0" fontId="10" fillId="0" borderId="0" xfId="0" applyFont="1" applyProtection="1">
      <protection hidden="1"/>
    </xf>
    <xf numFmtId="0" fontId="13" fillId="0" borderId="15" xfId="3" applyFont="1" applyBorder="1" applyProtection="1">
      <protection hidden="1"/>
    </xf>
    <xf numFmtId="0" fontId="13" fillId="0" borderId="16" xfId="3" applyFont="1" applyBorder="1" applyProtection="1">
      <protection hidden="1"/>
    </xf>
    <xf numFmtId="0" fontId="13" fillId="0" borderId="17" xfId="3" applyFont="1" applyBorder="1" applyProtection="1">
      <protection hidden="1"/>
    </xf>
    <xf numFmtId="0" fontId="13" fillId="0" borderId="18" xfId="3" applyFont="1" applyBorder="1" applyProtection="1">
      <protection hidden="1"/>
    </xf>
    <xf numFmtId="0" fontId="14" fillId="0" borderId="0" xfId="3" applyFont="1" applyAlignment="1" applyProtection="1">
      <alignment horizontal="center"/>
      <protection hidden="1"/>
    </xf>
    <xf numFmtId="0" fontId="13" fillId="0" borderId="19" xfId="3" applyFont="1" applyBorder="1" applyProtection="1">
      <protection hidden="1"/>
    </xf>
    <xf numFmtId="16" fontId="15" fillId="0" borderId="0" xfId="3" applyNumberFormat="1" applyFont="1" applyAlignment="1" applyProtection="1">
      <alignment horizontal="center"/>
      <protection hidden="1"/>
    </xf>
    <xf numFmtId="0" fontId="16" fillId="0" borderId="0" xfId="3" applyFont="1" applyProtection="1">
      <protection hidden="1"/>
    </xf>
    <xf numFmtId="0" fontId="17" fillId="0" borderId="0" xfId="0" applyFont="1" applyAlignment="1" applyProtection="1">
      <alignment horizontal="center" vertical="center"/>
      <protection hidden="1"/>
    </xf>
    <xf numFmtId="0" fontId="13" fillId="0" borderId="0" xfId="3" applyFont="1" applyAlignment="1" applyProtection="1">
      <alignment horizontal="center"/>
      <protection hidden="1"/>
    </xf>
    <xf numFmtId="0" fontId="15" fillId="0" borderId="0" xfId="3" applyFont="1" applyAlignment="1" applyProtection="1">
      <alignment horizontal="center"/>
      <protection hidden="1"/>
    </xf>
    <xf numFmtId="14" fontId="15" fillId="0" borderId="0" xfId="3" applyNumberFormat="1" applyFont="1" applyAlignment="1" applyProtection="1">
      <alignment horizontal="center"/>
      <protection hidden="1"/>
    </xf>
    <xf numFmtId="0" fontId="13" fillId="0" borderId="20" xfId="3" applyFont="1" applyBorder="1" applyProtection="1">
      <protection hidden="1"/>
    </xf>
    <xf numFmtId="0" fontId="13" fillId="0" borderId="21" xfId="3" applyFont="1" applyBorder="1" applyProtection="1">
      <protection hidden="1"/>
    </xf>
    <xf numFmtId="0" fontId="13" fillId="0" borderId="21" xfId="3" applyFont="1" applyBorder="1" applyAlignment="1" applyProtection="1">
      <alignment horizontal="center"/>
      <protection hidden="1"/>
    </xf>
    <xf numFmtId="0" fontId="13" fillId="0" borderId="22" xfId="3" applyFont="1" applyBorder="1" applyProtection="1">
      <protection hidden="1"/>
    </xf>
    <xf numFmtId="0" fontId="2" fillId="0" borderId="0" xfId="0" applyFont="1" applyAlignment="1" applyProtection="1">
      <alignment vertical="center" wrapText="1"/>
      <protection hidden="1"/>
    </xf>
    <xf numFmtId="44" fontId="9" fillId="2" borderId="3" xfId="1" applyFont="1" applyFill="1" applyBorder="1" applyAlignment="1" applyProtection="1">
      <alignment vertical="center" wrapText="1"/>
      <protection hidden="1"/>
    </xf>
    <xf numFmtId="44" fontId="9" fillId="2" borderId="4" xfId="1" applyFont="1" applyFill="1" applyBorder="1" applyAlignment="1" applyProtection="1">
      <alignment vertical="center" wrapText="1"/>
      <protection hidden="1"/>
    </xf>
    <xf numFmtId="0" fontId="11" fillId="0" borderId="0" xfId="0" applyFont="1" applyAlignment="1" applyProtection="1">
      <alignment vertical="center" wrapText="1"/>
      <protection hidden="1"/>
    </xf>
    <xf numFmtId="0" fontId="2" fillId="0" borderId="0" xfId="0" applyFont="1" applyAlignment="1" applyProtection="1">
      <alignment horizontal="left" vertical="center" wrapText="1"/>
      <protection hidden="1"/>
    </xf>
    <xf numFmtId="44" fontId="2" fillId="0" borderId="0" xfId="1" applyFont="1" applyAlignment="1" applyProtection="1">
      <alignment vertical="center" wrapText="1"/>
      <protection hidden="1"/>
    </xf>
    <xf numFmtId="0" fontId="12" fillId="3" borderId="1" xfId="0" applyFont="1" applyFill="1" applyBorder="1" applyAlignment="1" applyProtection="1">
      <alignment horizontal="center" vertical="center" wrapText="1"/>
      <protection hidden="1"/>
    </xf>
    <xf numFmtId="0" fontId="2" fillId="0" borderId="6" xfId="0" applyFont="1" applyBorder="1" applyAlignment="1" applyProtection="1">
      <alignment vertical="center" wrapText="1"/>
      <protection hidden="1"/>
    </xf>
    <xf numFmtId="0" fontId="12" fillId="6" borderId="5" xfId="0" applyFont="1" applyFill="1" applyBorder="1" applyAlignment="1" applyProtection="1">
      <alignment horizontal="left" vertical="center" wrapText="1"/>
      <protection hidden="1"/>
    </xf>
    <xf numFmtId="44" fontId="2" fillId="4" borderId="0" xfId="1" applyFont="1" applyFill="1" applyBorder="1" applyAlignment="1" applyProtection="1">
      <alignment vertical="center" wrapText="1"/>
      <protection hidden="1"/>
    </xf>
    <xf numFmtId="44" fontId="2" fillId="4" borderId="7" xfId="1" applyFont="1" applyFill="1" applyBorder="1" applyAlignment="1" applyProtection="1">
      <alignment vertical="center" wrapText="1"/>
      <protection hidden="1"/>
    </xf>
    <xf numFmtId="0" fontId="2" fillId="0" borderId="1" xfId="0" applyFont="1" applyBorder="1" applyAlignment="1" applyProtection="1">
      <alignment horizontal="left" vertical="center" wrapText="1"/>
      <protection hidden="1"/>
    </xf>
    <xf numFmtId="0" fontId="2" fillId="5" borderId="1" xfId="0" applyFont="1" applyFill="1" applyBorder="1" applyAlignment="1" applyProtection="1">
      <alignment horizontal="center" vertical="center" wrapText="1"/>
      <protection hidden="1"/>
    </xf>
    <xf numFmtId="164" fontId="2" fillId="0" borderId="1" xfId="1" applyNumberFormat="1" applyFont="1" applyBorder="1" applyAlignment="1" applyProtection="1">
      <alignment vertical="center" wrapText="1"/>
      <protection hidden="1"/>
    </xf>
    <xf numFmtId="44" fontId="2" fillId="5" borderId="1" xfId="1" applyFont="1" applyFill="1" applyBorder="1" applyAlignment="1" applyProtection="1">
      <alignment vertical="center" wrapText="1"/>
      <protection hidden="1"/>
    </xf>
    <xf numFmtId="0" fontId="2" fillId="5" borderId="0" xfId="0" applyFont="1" applyFill="1" applyAlignment="1" applyProtection="1">
      <alignment vertical="center" wrapText="1"/>
      <protection hidden="1"/>
    </xf>
    <xf numFmtId="0" fontId="12" fillId="6" borderId="1" xfId="0" applyFont="1" applyFill="1" applyBorder="1" applyAlignment="1" applyProtection="1">
      <alignment horizontal="left" vertical="center" wrapText="1"/>
      <protection hidden="1"/>
    </xf>
    <xf numFmtId="44" fontId="2" fillId="5" borderId="7" xfId="1" applyFont="1" applyFill="1" applyBorder="1" applyAlignment="1" applyProtection="1">
      <alignment vertical="center" wrapText="1"/>
      <protection hidden="1"/>
    </xf>
    <xf numFmtId="44" fontId="2" fillId="0" borderId="1" xfId="1" applyFont="1" applyBorder="1" applyAlignment="1" applyProtection="1">
      <alignment vertical="center" wrapText="1"/>
      <protection hidden="1"/>
    </xf>
    <xf numFmtId="0" fontId="2" fillId="5" borderId="0" xfId="0" applyFont="1" applyFill="1" applyAlignment="1" applyProtection="1">
      <alignment horizontal="left" vertical="center" wrapText="1"/>
      <protection hidden="1"/>
    </xf>
    <xf numFmtId="0" fontId="10" fillId="0" borderId="1" xfId="0" applyFont="1" applyBorder="1" applyAlignment="1" applyProtection="1">
      <alignment wrapText="1"/>
      <protection hidden="1"/>
    </xf>
    <xf numFmtId="0" fontId="10" fillId="0" borderId="1" xfId="0" applyFont="1" applyBorder="1" applyAlignment="1" applyProtection="1">
      <alignment horizontal="center" vertical="center" wrapText="1"/>
      <protection hidden="1"/>
    </xf>
    <xf numFmtId="0" fontId="10" fillId="0" borderId="0" xfId="0" applyFont="1" applyAlignment="1" applyProtection="1">
      <alignment wrapText="1"/>
      <protection hidden="1"/>
    </xf>
    <xf numFmtId="0" fontId="2" fillId="0" borderId="1" xfId="0" applyFont="1" applyBorder="1" applyAlignment="1" applyProtection="1">
      <alignment horizontal="left" vertical="top" wrapText="1"/>
      <protection hidden="1"/>
    </xf>
    <xf numFmtId="0" fontId="2" fillId="0" borderId="1" xfId="0" applyFont="1" applyBorder="1" applyAlignment="1" applyProtection="1">
      <alignment horizontal="center" vertical="center" wrapText="1"/>
      <protection hidden="1"/>
    </xf>
    <xf numFmtId="0" fontId="13" fillId="0" borderId="1" xfId="0" applyFont="1" applyBorder="1" applyAlignment="1" applyProtection="1">
      <alignment horizontal="center" vertical="center" wrapText="1"/>
      <protection hidden="1"/>
    </xf>
    <xf numFmtId="44" fontId="10" fillId="0" borderId="1" xfId="0" applyNumberFormat="1" applyFont="1" applyBorder="1" applyAlignment="1" applyProtection="1">
      <alignment horizontal="center" vertical="center" wrapText="1"/>
      <protection hidden="1"/>
    </xf>
    <xf numFmtId="15" fontId="10" fillId="0" borderId="0" xfId="0" applyNumberFormat="1" applyFont="1" applyProtection="1">
      <protection hidden="1"/>
    </xf>
    <xf numFmtId="0" fontId="2" fillId="5" borderId="1" xfId="0" applyFont="1" applyFill="1" applyBorder="1" applyAlignment="1" applyProtection="1">
      <alignment horizontal="left" vertical="center" wrapText="1"/>
      <protection hidden="1"/>
    </xf>
    <xf numFmtId="0" fontId="1" fillId="0" borderId="1" xfId="0" applyFont="1" applyBorder="1" applyProtection="1">
      <protection hidden="1"/>
    </xf>
    <xf numFmtId="0" fontId="21" fillId="0" borderId="1" xfId="0" applyFont="1" applyBorder="1"/>
    <xf numFmtId="0" fontId="21" fillId="0" borderId="1" xfId="0" applyFont="1" applyBorder="1" applyAlignment="1">
      <alignment horizontal="justify" vertical="center"/>
    </xf>
    <xf numFmtId="0" fontId="19" fillId="8" borderId="28" xfId="0" applyFont="1" applyFill="1" applyBorder="1" applyAlignment="1" applyProtection="1">
      <alignment horizontal="center" vertical="center"/>
      <protection hidden="1"/>
    </xf>
    <xf numFmtId="0" fontId="1" fillId="0" borderId="29" xfId="0" applyFont="1" applyBorder="1" applyProtection="1">
      <protection hidden="1"/>
    </xf>
    <xf numFmtId="0" fontId="1" fillId="0" borderId="33" xfId="0" applyFont="1" applyBorder="1" applyProtection="1">
      <protection hidden="1"/>
    </xf>
    <xf numFmtId="0" fontId="21" fillId="0" borderId="5" xfId="0" applyFont="1" applyBorder="1"/>
    <xf numFmtId="15" fontId="20" fillId="8" borderId="32" xfId="0" applyNumberFormat="1" applyFont="1" applyFill="1" applyBorder="1" applyAlignment="1" applyProtection="1">
      <alignment horizontal="center" vertical="center" wrapText="1"/>
      <protection hidden="1"/>
    </xf>
    <xf numFmtId="0" fontId="10" fillId="0" borderId="35" xfId="0" applyFont="1" applyBorder="1" applyAlignment="1">
      <alignment horizontal="justify" vertical="center"/>
    </xf>
    <xf numFmtId="0" fontId="19" fillId="8" borderId="25" xfId="0" applyFont="1" applyFill="1" applyBorder="1" applyProtection="1">
      <protection hidden="1"/>
    </xf>
    <xf numFmtId="0" fontId="13" fillId="10" borderId="1" xfId="2" applyFont="1" applyFill="1" applyBorder="1" applyAlignment="1" applyProtection="1">
      <alignment horizontal="left" vertical="top" wrapText="1"/>
      <protection hidden="1"/>
    </xf>
    <xf numFmtId="0" fontId="12" fillId="3" borderId="1" xfId="0" applyFont="1" applyFill="1" applyBorder="1" applyAlignment="1" applyProtection="1">
      <alignment horizontal="left" vertical="top" wrapText="1"/>
      <protection hidden="1"/>
    </xf>
    <xf numFmtId="0" fontId="2" fillId="0" borderId="1" xfId="2" applyFont="1" applyBorder="1" applyAlignment="1" applyProtection="1">
      <alignment horizontal="left" vertical="top" wrapText="1"/>
      <protection hidden="1"/>
    </xf>
    <xf numFmtId="0" fontId="24" fillId="0" borderId="1" xfId="0" applyFont="1" applyBorder="1" applyAlignment="1" applyProtection="1">
      <alignment horizontal="left" vertical="top" wrapText="1"/>
      <protection hidden="1"/>
    </xf>
    <xf numFmtId="0" fontId="0" fillId="0" borderId="29" xfId="0" applyBorder="1" applyProtection="1">
      <protection hidden="1"/>
    </xf>
    <xf numFmtId="0" fontId="0" fillId="0" borderId="34" xfId="0" applyBorder="1" applyProtection="1">
      <protection hidden="1"/>
    </xf>
    <xf numFmtId="44" fontId="2" fillId="0" borderId="7" xfId="1" applyFont="1" applyFill="1" applyBorder="1" applyAlignment="1" applyProtection="1">
      <alignment vertical="center" wrapText="1"/>
      <protection hidden="1"/>
    </xf>
    <xf numFmtId="44" fontId="2" fillId="0" borderId="1" xfId="1" applyFont="1" applyFill="1" applyBorder="1" applyAlignment="1" applyProtection="1">
      <alignment vertical="center" wrapText="1"/>
      <protection hidden="1"/>
    </xf>
    <xf numFmtId="0" fontId="1" fillId="0" borderId="27" xfId="0" applyFont="1" applyBorder="1" applyProtection="1">
      <protection hidden="1"/>
    </xf>
    <xf numFmtId="0" fontId="1" fillId="11" borderId="1" xfId="0" applyFont="1" applyFill="1" applyBorder="1" applyProtection="1">
      <protection hidden="1"/>
    </xf>
    <xf numFmtId="0" fontId="8" fillId="2" borderId="1" xfId="0" applyFont="1" applyFill="1" applyBorder="1" applyAlignment="1" applyProtection="1">
      <alignment horizontal="left" wrapText="1"/>
      <protection hidden="1"/>
    </xf>
    <xf numFmtId="0" fontId="24" fillId="0" borderId="0" xfId="0" applyFont="1" applyProtection="1">
      <protection hidden="1"/>
    </xf>
    <xf numFmtId="0" fontId="22" fillId="9" borderId="1" xfId="0" applyFont="1" applyFill="1" applyBorder="1" applyAlignment="1" applyProtection="1">
      <alignment horizontal="left" wrapText="1"/>
      <protection hidden="1"/>
    </xf>
    <xf numFmtId="0" fontId="24" fillId="5" borderId="0" xfId="0" applyFont="1" applyFill="1" applyProtection="1">
      <protection hidden="1"/>
    </xf>
    <xf numFmtId="0" fontId="24" fillId="0" borderId="35" xfId="0" applyFont="1" applyBorder="1" applyProtection="1">
      <protection hidden="1"/>
    </xf>
    <xf numFmtId="0" fontId="24" fillId="0" borderId="37" xfId="0" applyFont="1" applyBorder="1" applyProtection="1">
      <protection hidden="1"/>
    </xf>
    <xf numFmtId="0" fontId="12" fillId="7" borderId="8" xfId="0" applyFont="1"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0" fontId="12" fillId="7" borderId="10" xfId="0" applyFont="1" applyFill="1" applyBorder="1" applyAlignment="1" applyProtection="1">
      <alignment horizontal="center"/>
      <protection locked="0"/>
    </xf>
    <xf numFmtId="0" fontId="12" fillId="7" borderId="23" xfId="0" applyFont="1" applyFill="1" applyBorder="1" applyAlignment="1" applyProtection="1">
      <alignment horizontal="center"/>
      <protection locked="0"/>
    </xf>
    <xf numFmtId="0" fontId="12" fillId="7" borderId="24" xfId="0" applyFont="1" applyFill="1" applyBorder="1" applyAlignment="1" applyProtection="1">
      <alignment horizontal="center"/>
      <protection locked="0"/>
    </xf>
    <xf numFmtId="0" fontId="12" fillId="7" borderId="11" xfId="0" applyFont="1" applyFill="1" applyBorder="1" applyAlignment="1" applyProtection="1">
      <alignment horizontal="center"/>
      <protection locked="0"/>
    </xf>
    <xf numFmtId="0" fontId="12" fillId="7" borderId="6" xfId="0" applyFont="1" applyFill="1" applyBorder="1" applyAlignment="1" applyProtection="1">
      <alignment horizontal="center"/>
      <protection locked="0"/>
    </xf>
    <xf numFmtId="0" fontId="12" fillId="7" borderId="0" xfId="0" applyFont="1" applyFill="1" applyAlignment="1" applyProtection="1">
      <alignment horizontal="center"/>
      <protection locked="0"/>
    </xf>
    <xf numFmtId="0" fontId="12" fillId="7" borderId="7" xfId="0" applyFont="1" applyFill="1" applyBorder="1" applyAlignment="1" applyProtection="1">
      <alignment horizontal="center"/>
      <protection locked="0"/>
    </xf>
    <xf numFmtId="0" fontId="8" fillId="2" borderId="2" xfId="0" applyFont="1" applyFill="1" applyBorder="1" applyAlignment="1" applyProtection="1">
      <alignment horizontal="left" vertical="center" wrapText="1"/>
      <protection hidden="1"/>
    </xf>
    <xf numFmtId="0" fontId="8" fillId="2" borderId="3" xfId="0" applyFont="1" applyFill="1" applyBorder="1" applyAlignment="1" applyProtection="1">
      <alignment horizontal="left" vertical="center" wrapText="1"/>
      <protection hidden="1"/>
    </xf>
    <xf numFmtId="0" fontId="12" fillId="3" borderId="8" xfId="0" applyFont="1" applyFill="1" applyBorder="1" applyAlignment="1" applyProtection="1">
      <alignment horizontal="center" vertical="center" wrapText="1"/>
      <protection hidden="1"/>
    </xf>
    <xf numFmtId="0" fontId="12" fillId="3" borderId="9" xfId="0" applyFont="1" applyFill="1" applyBorder="1" applyAlignment="1" applyProtection="1">
      <alignment horizontal="center" vertical="center" wrapText="1"/>
      <protection hidden="1"/>
    </xf>
    <xf numFmtId="0" fontId="12" fillId="3" borderId="10" xfId="0" applyFont="1" applyFill="1" applyBorder="1" applyAlignment="1" applyProtection="1">
      <alignment horizontal="center" vertical="center" wrapText="1"/>
      <protection hidden="1"/>
    </xf>
    <xf numFmtId="0" fontId="12" fillId="3" borderId="1" xfId="0" applyFont="1" applyFill="1" applyBorder="1" applyAlignment="1" applyProtection="1">
      <alignment horizontal="center" vertical="center" wrapText="1"/>
      <protection hidden="1"/>
    </xf>
    <xf numFmtId="0" fontId="10" fillId="6" borderId="1" xfId="0" applyFont="1" applyFill="1" applyBorder="1" applyAlignment="1">
      <alignment horizontal="center" vertical="center" wrapText="1"/>
    </xf>
    <xf numFmtId="0" fontId="10" fillId="8" borderId="30" xfId="0" applyFont="1" applyFill="1" applyBorder="1" applyAlignment="1" applyProtection="1">
      <alignment horizontal="center" wrapText="1"/>
      <protection hidden="1"/>
    </xf>
    <xf numFmtId="0" fontId="10" fillId="8" borderId="31" xfId="0" applyFont="1" applyFill="1" applyBorder="1" applyAlignment="1" applyProtection="1">
      <alignment horizontal="center" wrapText="1"/>
      <protection hidden="1"/>
    </xf>
    <xf numFmtId="0" fontId="10" fillId="8" borderId="12" xfId="0" applyFont="1" applyFill="1" applyBorder="1" applyAlignment="1">
      <alignment horizontal="center" vertical="center"/>
    </xf>
    <xf numFmtId="0" fontId="10" fillId="8" borderId="36" xfId="0" applyFont="1" applyFill="1" applyBorder="1" applyAlignment="1">
      <alignment horizontal="center" vertical="center"/>
    </xf>
    <xf numFmtId="0" fontId="18" fillId="0" borderId="0" xfId="0" applyFont="1" applyAlignment="1" applyProtection="1">
      <alignment horizontal="center"/>
      <protection hidden="1"/>
    </xf>
    <xf numFmtId="0" fontId="10" fillId="0" borderId="0" xfId="0" applyFont="1" applyAlignment="1" applyProtection="1">
      <alignment horizontal="center"/>
      <protection hidden="1"/>
    </xf>
    <xf numFmtId="0" fontId="19" fillId="8" borderId="26" xfId="0" applyFont="1" applyFill="1" applyBorder="1" applyAlignment="1" applyProtection="1">
      <alignment horizontal="center" vertical="center"/>
      <protection hidden="1"/>
    </xf>
    <xf numFmtId="0" fontId="19" fillId="8" borderId="27" xfId="0" applyFont="1" applyFill="1" applyBorder="1" applyAlignment="1" applyProtection="1">
      <alignment horizontal="center" vertical="center"/>
      <protection hidden="1"/>
    </xf>
    <xf numFmtId="0" fontId="8" fillId="2" borderId="2" xfId="0" applyFont="1" applyFill="1" applyBorder="1" applyAlignment="1" applyProtection="1">
      <alignment horizontal="left" vertical="center" wrapText="1"/>
    </xf>
    <xf numFmtId="0" fontId="8" fillId="2" borderId="3" xfId="0" applyFont="1" applyFill="1" applyBorder="1" applyAlignment="1" applyProtection="1">
      <alignment horizontal="left" vertical="center" wrapText="1"/>
    </xf>
    <xf numFmtId="44" fontId="9" fillId="2" borderId="3" xfId="1" applyFont="1" applyFill="1" applyBorder="1" applyAlignment="1" applyProtection="1">
      <alignment vertical="center" wrapText="1"/>
    </xf>
    <xf numFmtId="44" fontId="9" fillId="2" borderId="4" xfId="1" applyFont="1" applyFill="1" applyBorder="1" applyAlignment="1" applyProtection="1">
      <alignment vertical="center" wrapText="1"/>
    </xf>
    <xf numFmtId="0" fontId="10" fillId="0" borderId="0" xfId="0" applyFont="1" applyProtection="1"/>
    <xf numFmtId="0" fontId="11" fillId="0" borderId="0" xfId="0" applyFont="1" applyAlignment="1" applyProtection="1">
      <alignment vertical="center" wrapText="1"/>
    </xf>
    <xf numFmtId="0" fontId="2" fillId="0" borderId="0" xfId="0" applyFont="1" applyAlignment="1" applyProtection="1">
      <alignment horizontal="left" vertical="center" wrapText="1"/>
    </xf>
    <xf numFmtId="44" fontId="2" fillId="0" borderId="0" xfId="1" applyFont="1" applyAlignment="1" applyProtection="1">
      <alignment vertical="center" wrapText="1"/>
    </xf>
    <xf numFmtId="0" fontId="12" fillId="3" borderId="8" xfId="0" applyFont="1" applyFill="1" applyBorder="1" applyAlignment="1" applyProtection="1">
      <alignment horizontal="center" vertical="center" wrapText="1"/>
    </xf>
    <xf numFmtId="0" fontId="12" fillId="3" borderId="9" xfId="0" applyFont="1" applyFill="1" applyBorder="1" applyAlignment="1" applyProtection="1">
      <alignment horizontal="center" vertical="center" wrapText="1"/>
    </xf>
    <xf numFmtId="0" fontId="12" fillId="3" borderId="10" xfId="0" applyFont="1" applyFill="1" applyBorder="1" applyAlignment="1" applyProtection="1">
      <alignment horizontal="center" vertical="center" wrapText="1"/>
    </xf>
    <xf numFmtId="0" fontId="12" fillId="3" borderId="1" xfId="0" applyFont="1" applyFill="1" applyBorder="1" applyAlignment="1" applyProtection="1">
      <alignment horizontal="center" vertical="center" wrapText="1"/>
    </xf>
    <xf numFmtId="0" fontId="12" fillId="3" borderId="1" xfId="0" applyFont="1" applyFill="1" applyBorder="1" applyAlignment="1" applyProtection="1">
      <alignment horizontal="center" vertical="center" wrapText="1"/>
    </xf>
    <xf numFmtId="0" fontId="2" fillId="0" borderId="6" xfId="0" applyFont="1" applyBorder="1" applyAlignment="1" applyProtection="1">
      <alignment vertical="center" wrapText="1"/>
    </xf>
    <xf numFmtId="0" fontId="2" fillId="0" borderId="0" xfId="0" applyFont="1" applyAlignment="1" applyProtection="1">
      <alignment vertical="center" wrapText="1"/>
    </xf>
    <xf numFmtId="0" fontId="12" fillId="6" borderId="5" xfId="0" applyFont="1" applyFill="1" applyBorder="1" applyAlignment="1" applyProtection="1">
      <alignment horizontal="left" vertical="center" wrapText="1"/>
    </xf>
    <xf numFmtId="44" fontId="2" fillId="4" borderId="0" xfId="1" applyFont="1" applyFill="1" applyBorder="1" applyAlignment="1" applyProtection="1">
      <alignment vertical="center" wrapText="1"/>
    </xf>
    <xf numFmtId="44" fontId="2" fillId="4" borderId="7" xfId="1" applyFont="1" applyFill="1" applyBorder="1" applyAlignment="1" applyProtection="1">
      <alignment vertical="center" wrapText="1"/>
    </xf>
    <xf numFmtId="0" fontId="2" fillId="0" borderId="1" xfId="0" applyFont="1" applyBorder="1" applyAlignment="1" applyProtection="1">
      <alignment horizontal="left" vertical="center" wrapText="1"/>
    </xf>
    <xf numFmtId="0" fontId="2" fillId="5" borderId="1" xfId="0" applyFont="1" applyFill="1" applyBorder="1" applyAlignment="1" applyProtection="1">
      <alignment horizontal="center" vertical="center" wrapText="1"/>
    </xf>
    <xf numFmtId="164" fontId="2" fillId="0" borderId="1" xfId="1" applyNumberFormat="1" applyFont="1" applyBorder="1" applyAlignment="1" applyProtection="1">
      <alignment vertical="center" wrapText="1"/>
    </xf>
    <xf numFmtId="44" fontId="2" fillId="5" borderId="1" xfId="1" applyFont="1" applyFill="1" applyBorder="1" applyAlignment="1" applyProtection="1">
      <alignment vertical="center" wrapText="1"/>
    </xf>
    <xf numFmtId="0" fontId="2" fillId="5" borderId="0" xfId="0" applyFont="1" applyFill="1" applyAlignment="1" applyProtection="1">
      <alignment vertical="center" wrapText="1"/>
    </xf>
    <xf numFmtId="0" fontId="12" fillId="6" borderId="1" xfId="0" applyFont="1" applyFill="1" applyBorder="1" applyAlignment="1" applyProtection="1">
      <alignment horizontal="left" vertical="center" wrapText="1"/>
    </xf>
    <xf numFmtId="44" fontId="2" fillId="5" borderId="7" xfId="1" applyFont="1" applyFill="1" applyBorder="1" applyAlignment="1" applyProtection="1">
      <alignment vertical="center" wrapText="1"/>
    </xf>
    <xf numFmtId="44" fontId="2" fillId="0" borderId="1" xfId="1" applyFont="1" applyBorder="1" applyAlignment="1" applyProtection="1">
      <alignment vertical="center" wrapText="1"/>
    </xf>
    <xf numFmtId="0" fontId="2" fillId="5" borderId="0" xfId="0" applyFont="1" applyFill="1" applyAlignment="1" applyProtection="1">
      <alignment horizontal="left" vertical="center" wrapText="1"/>
    </xf>
    <xf numFmtId="0" fontId="2" fillId="0" borderId="1" xfId="0" applyFont="1" applyBorder="1" applyAlignment="1" applyProtection="1">
      <alignment horizontal="center" vertical="center" wrapText="1"/>
    </xf>
    <xf numFmtId="0" fontId="2" fillId="5" borderId="1" xfId="0" applyFont="1" applyFill="1" applyBorder="1" applyAlignment="1" applyProtection="1">
      <alignment horizontal="left" vertical="center" wrapText="1"/>
    </xf>
    <xf numFmtId="44" fontId="2" fillId="0" borderId="7" xfId="1" applyFont="1" applyFill="1" applyBorder="1" applyAlignment="1" applyProtection="1">
      <alignment vertical="center" wrapText="1"/>
    </xf>
    <xf numFmtId="44" fontId="2" fillId="0" borderId="1" xfId="1" applyFont="1" applyFill="1" applyBorder="1" applyAlignment="1" applyProtection="1">
      <alignment vertical="center" wrapText="1"/>
    </xf>
    <xf numFmtId="0" fontId="13" fillId="0" borderId="1" xfId="0" applyFont="1" applyBorder="1" applyAlignment="1" applyProtection="1">
      <alignment horizontal="center" vertical="center" wrapText="1"/>
    </xf>
    <xf numFmtId="0" fontId="10" fillId="0" borderId="1" xfId="0" applyFont="1" applyBorder="1" applyAlignment="1" applyProtection="1">
      <alignment wrapText="1"/>
    </xf>
    <xf numFmtId="0" fontId="10" fillId="0" borderId="1" xfId="0" applyFont="1" applyBorder="1" applyAlignment="1" applyProtection="1">
      <alignment horizontal="center" vertical="center" wrapText="1"/>
    </xf>
    <xf numFmtId="0" fontId="10" fillId="6" borderId="1" xfId="0" applyFont="1" applyFill="1" applyBorder="1" applyAlignment="1" applyProtection="1">
      <alignment horizontal="center" vertical="center" wrapText="1"/>
    </xf>
    <xf numFmtId="44" fontId="10" fillId="0" borderId="1" xfId="0" applyNumberFormat="1" applyFont="1" applyBorder="1" applyAlignment="1" applyProtection="1">
      <alignment horizontal="center" vertical="center" wrapText="1"/>
    </xf>
    <xf numFmtId="0" fontId="12" fillId="0" borderId="0" xfId="0" applyFont="1" applyAlignment="1" applyProtection="1">
      <alignment horizontal="left" vertical="center" wrapText="1"/>
    </xf>
    <xf numFmtId="44" fontId="12" fillId="5" borderId="0" xfId="1" applyFont="1" applyFill="1" applyBorder="1" applyAlignment="1" applyProtection="1">
      <alignment vertical="center" wrapText="1"/>
    </xf>
    <xf numFmtId="0" fontId="5" fillId="0" borderId="12" xfId="0" applyFont="1" applyBorder="1" applyAlignment="1" applyProtection="1">
      <alignment vertical="center" wrapText="1"/>
    </xf>
    <xf numFmtId="0" fontId="6" fillId="0" borderId="13" xfId="0" applyFont="1" applyBorder="1" applyAlignment="1" applyProtection="1">
      <alignment horizontal="left" vertical="center" wrapText="1"/>
    </xf>
    <xf numFmtId="0" fontId="7" fillId="0" borderId="13" xfId="0" applyFont="1" applyBorder="1" applyAlignment="1" applyProtection="1">
      <alignment vertical="center"/>
    </xf>
    <xf numFmtId="44" fontId="7" fillId="0" borderId="13" xfId="0" applyNumberFormat="1" applyFont="1" applyBorder="1" applyAlignment="1" applyProtection="1">
      <alignment vertical="center"/>
    </xf>
    <xf numFmtId="0" fontId="7" fillId="0" borderId="14" xfId="0" applyFont="1" applyBorder="1" applyAlignment="1" applyProtection="1">
      <alignment vertical="center"/>
    </xf>
    <xf numFmtId="0" fontId="2" fillId="0" borderId="0" xfId="0" applyFont="1" applyAlignment="1" applyProtection="1">
      <alignment wrapText="1"/>
    </xf>
    <xf numFmtId="0" fontId="2" fillId="0" borderId="0" xfId="0" applyFont="1" applyAlignment="1" applyProtection="1">
      <alignment horizontal="left" wrapText="1"/>
    </xf>
    <xf numFmtId="44" fontId="2" fillId="0" borderId="0" xfId="1" applyFont="1" applyAlignment="1" applyProtection="1">
      <alignment wrapText="1"/>
    </xf>
    <xf numFmtId="44" fontId="12" fillId="0" borderId="0" xfId="1" applyFont="1" applyFill="1" applyBorder="1" applyAlignment="1" applyProtection="1">
      <alignment horizontal="center" vertical="center" wrapText="1"/>
    </xf>
    <xf numFmtId="0" fontId="2" fillId="0" borderId="0" xfId="1" applyNumberFormat="1" applyFont="1" applyAlignment="1" applyProtection="1">
      <alignment wrapText="1"/>
    </xf>
    <xf numFmtId="0" fontId="12" fillId="0" borderId="8" xfId="0" applyFont="1" applyBorder="1" applyAlignment="1" applyProtection="1">
      <alignment horizontal="left" vertical="center" wrapText="1"/>
    </xf>
    <xf numFmtId="0" fontId="12" fillId="0" borderId="10" xfId="0" applyFont="1" applyBorder="1" applyAlignment="1" applyProtection="1">
      <alignment horizontal="left" vertical="center" wrapText="1"/>
    </xf>
    <xf numFmtId="0" fontId="12" fillId="0" borderId="23" xfId="0" applyFont="1" applyBorder="1" applyAlignment="1" applyProtection="1">
      <alignment horizontal="left" vertical="center" wrapText="1"/>
    </xf>
    <xf numFmtId="0" fontId="12" fillId="0" borderId="11" xfId="0" applyFont="1" applyBorder="1" applyAlignment="1" applyProtection="1">
      <alignment horizontal="left" vertical="center" wrapText="1"/>
    </xf>
    <xf numFmtId="0" fontId="12" fillId="0" borderId="6" xfId="0" applyFont="1" applyBorder="1" applyAlignment="1" applyProtection="1">
      <alignment horizontal="left" vertical="center" wrapText="1"/>
    </xf>
    <xf numFmtId="0" fontId="12" fillId="0" borderId="7" xfId="0" applyFont="1" applyBorder="1" applyAlignment="1" applyProtection="1">
      <alignment horizontal="left" vertical="center" wrapText="1"/>
    </xf>
  </cellXfs>
  <cellStyles count="4">
    <cellStyle name="Standaard" xfId="0" builtinId="0"/>
    <cellStyle name="Standaard 2" xfId="2" xr:uid="{00000000-0005-0000-0000-000001000000}"/>
    <cellStyle name="Standaard_Beoordeling Accountants 10-09-08" xfId="3" xr:uid="{00000000-0005-0000-0000-00000200000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160020</xdr:colOff>
      <xdr:row>10</xdr:row>
      <xdr:rowOff>114300</xdr:rowOff>
    </xdr:from>
    <xdr:to>
      <xdr:col>9</xdr:col>
      <xdr:colOff>410845</xdr:colOff>
      <xdr:row>16</xdr:row>
      <xdr:rowOff>119380</xdr:rowOff>
    </xdr:to>
    <xdr:pic>
      <xdr:nvPicPr>
        <xdr:cNvPr id="3" name="Afbeelding 2">
          <a:extLst>
            <a:ext uri="{FF2B5EF4-FFF2-40B4-BE49-F238E27FC236}">
              <a16:creationId xmlns:a16="http://schemas.microsoft.com/office/drawing/2014/main" id="{FF72B586-1496-42A0-85A9-216F7370EE6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34540" y="1866900"/>
          <a:ext cx="3999865" cy="105664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1:O36"/>
  <sheetViews>
    <sheetView showGridLines="0" topLeftCell="A10" zoomScaleNormal="100" workbookViewId="0">
      <selection activeCell="B35" sqref="B35"/>
    </sheetView>
  </sheetViews>
  <sheetFormatPr defaultColWidth="9.140625" defaultRowHeight="14.25" x14ac:dyDescent="0.2"/>
  <cols>
    <col min="1" max="11" width="9.140625" style="4"/>
    <col min="12" max="12" width="23.140625" style="4" customWidth="1"/>
    <col min="13" max="16384" width="9.140625" style="4"/>
  </cols>
  <sheetData>
    <row r="11" spans="1:15" x14ac:dyDescent="0.2">
      <c r="A11" s="3"/>
      <c r="B11" s="3"/>
      <c r="C11" s="3"/>
      <c r="D11" s="3"/>
      <c r="E11" s="3"/>
      <c r="F11" s="3"/>
      <c r="G11" s="3"/>
      <c r="H11" s="3"/>
      <c r="I11" s="3"/>
      <c r="J11" s="3"/>
      <c r="K11" s="3"/>
      <c r="L11" s="3"/>
      <c r="M11" s="3"/>
      <c r="N11" s="3"/>
      <c r="O11" s="3"/>
    </row>
    <row r="12" spans="1:15" x14ac:dyDescent="0.2">
      <c r="A12" s="3"/>
      <c r="B12" s="3"/>
      <c r="C12" s="3"/>
      <c r="D12" s="3"/>
      <c r="E12" s="3"/>
      <c r="F12" s="3"/>
      <c r="G12" s="3"/>
      <c r="H12" s="3"/>
      <c r="I12" s="3"/>
      <c r="J12" s="3"/>
      <c r="K12" s="3"/>
      <c r="L12" s="3"/>
      <c r="M12" s="3"/>
      <c r="N12" s="3"/>
      <c r="O12" s="3"/>
    </row>
    <row r="13" spans="1:15" x14ac:dyDescent="0.2">
      <c r="A13" s="3"/>
      <c r="B13" s="3"/>
      <c r="C13" s="3"/>
      <c r="D13" s="3"/>
      <c r="E13" s="3"/>
      <c r="F13" s="3"/>
      <c r="G13" s="3"/>
      <c r="H13" s="3"/>
      <c r="I13" s="3"/>
      <c r="J13" s="3"/>
      <c r="K13" s="3"/>
      <c r="L13" s="3"/>
      <c r="M13" s="3"/>
      <c r="N13" s="3"/>
      <c r="O13" s="3"/>
    </row>
    <row r="14" spans="1:15" x14ac:dyDescent="0.2">
      <c r="A14" s="3"/>
      <c r="B14" s="3"/>
      <c r="C14" s="3"/>
      <c r="D14" s="3"/>
      <c r="E14" s="3"/>
      <c r="F14" s="3"/>
      <c r="G14" s="3"/>
      <c r="H14" s="3"/>
      <c r="I14" s="3"/>
      <c r="J14" s="3"/>
      <c r="K14" s="3"/>
      <c r="L14" s="3"/>
      <c r="M14" s="3"/>
      <c r="N14" s="3"/>
      <c r="O14" s="3"/>
    </row>
    <row r="15" spans="1:15" x14ac:dyDescent="0.2">
      <c r="A15" s="3"/>
      <c r="B15" s="3"/>
      <c r="C15" s="3"/>
      <c r="D15" s="3"/>
      <c r="E15" s="3"/>
      <c r="F15" s="3"/>
      <c r="G15" s="3"/>
      <c r="H15" s="3"/>
      <c r="I15" s="3"/>
      <c r="J15" s="3"/>
      <c r="K15" s="3"/>
      <c r="L15" s="3"/>
      <c r="M15" s="3"/>
      <c r="N15" s="3"/>
      <c r="O15" s="3"/>
    </row>
    <row r="16" spans="1:15" x14ac:dyDescent="0.2">
      <c r="A16" s="3"/>
      <c r="B16" s="3"/>
      <c r="C16" s="3"/>
      <c r="D16" s="3"/>
      <c r="E16" s="3"/>
      <c r="F16" s="3"/>
      <c r="G16" s="3"/>
      <c r="H16" s="3"/>
      <c r="I16" s="3"/>
      <c r="J16" s="3"/>
      <c r="K16" s="3"/>
      <c r="L16" s="3"/>
      <c r="M16" s="3"/>
      <c r="N16" s="3"/>
      <c r="O16" s="3"/>
    </row>
    <row r="17" spans="1:15" x14ac:dyDescent="0.2">
      <c r="A17" s="3"/>
      <c r="B17" s="3"/>
      <c r="C17" s="3"/>
      <c r="D17" s="3"/>
      <c r="E17" s="3"/>
      <c r="F17" s="3"/>
      <c r="G17" s="3"/>
      <c r="H17" s="3"/>
      <c r="I17" s="3"/>
      <c r="J17" s="3"/>
      <c r="K17" s="3"/>
      <c r="L17" s="3"/>
      <c r="M17" s="3"/>
      <c r="N17" s="3"/>
      <c r="O17" s="3"/>
    </row>
    <row r="18" spans="1:15" ht="59.25" customHeight="1" x14ac:dyDescent="0.2">
      <c r="A18" s="3"/>
      <c r="B18" s="3"/>
      <c r="C18" s="3"/>
      <c r="D18" s="3"/>
      <c r="E18" s="3"/>
      <c r="F18" s="3"/>
      <c r="G18" s="3"/>
      <c r="H18" s="3"/>
      <c r="I18" s="3"/>
      <c r="J18" s="3"/>
      <c r="K18" s="3"/>
      <c r="L18" s="3"/>
      <c r="M18" s="3"/>
      <c r="N18" s="3"/>
      <c r="O18" s="3"/>
    </row>
    <row r="19" spans="1:15" x14ac:dyDescent="0.2">
      <c r="A19" s="3"/>
      <c r="B19" s="5"/>
      <c r="C19" s="6"/>
      <c r="D19" s="6"/>
      <c r="E19" s="6"/>
      <c r="F19" s="6"/>
      <c r="G19" s="6"/>
      <c r="H19" s="6"/>
      <c r="I19" s="6"/>
      <c r="J19" s="6"/>
      <c r="K19" s="6"/>
      <c r="L19" s="7"/>
      <c r="M19" s="3"/>
      <c r="N19" s="3"/>
      <c r="O19" s="3"/>
    </row>
    <row r="20" spans="1:15" ht="23.25" x14ac:dyDescent="0.35">
      <c r="A20" s="3"/>
      <c r="B20" s="8"/>
      <c r="C20" s="3"/>
      <c r="D20" s="3"/>
      <c r="E20" s="3"/>
      <c r="F20" s="3"/>
      <c r="G20" s="9" t="s">
        <v>134</v>
      </c>
      <c r="H20" s="3"/>
      <c r="I20" s="3"/>
      <c r="J20" s="3"/>
      <c r="K20" s="3"/>
      <c r="L20" s="10"/>
      <c r="M20" s="3"/>
      <c r="N20" s="3"/>
      <c r="O20" s="3"/>
    </row>
    <row r="21" spans="1:15" ht="20.25" x14ac:dyDescent="0.3">
      <c r="A21" s="3"/>
      <c r="B21" s="8"/>
      <c r="C21" s="3"/>
      <c r="D21" s="3"/>
      <c r="E21" s="3"/>
      <c r="F21" s="3"/>
      <c r="G21" s="11"/>
      <c r="H21" s="3"/>
      <c r="I21" s="3"/>
      <c r="J21" s="3"/>
      <c r="K21" s="3"/>
      <c r="L21" s="10"/>
      <c r="M21" s="3"/>
      <c r="N21" s="3"/>
      <c r="O21" s="3"/>
    </row>
    <row r="22" spans="1:15" x14ac:dyDescent="0.2">
      <c r="A22" s="3"/>
      <c r="B22" s="8"/>
      <c r="C22" s="3"/>
      <c r="D22" s="3"/>
      <c r="E22" s="3"/>
      <c r="F22" s="3"/>
      <c r="G22" s="3"/>
      <c r="H22" s="3"/>
      <c r="I22" s="3"/>
      <c r="J22" s="3"/>
      <c r="K22" s="3"/>
      <c r="L22" s="10"/>
      <c r="M22" s="3"/>
      <c r="N22" s="3"/>
      <c r="O22" s="3"/>
    </row>
    <row r="23" spans="1:15" x14ac:dyDescent="0.2">
      <c r="A23" s="3"/>
      <c r="B23" s="8"/>
      <c r="C23" s="3"/>
      <c r="D23" s="3"/>
      <c r="E23" s="3"/>
      <c r="F23" s="3"/>
      <c r="G23" s="3"/>
      <c r="H23" s="3"/>
      <c r="I23" s="3"/>
      <c r="J23" s="3"/>
      <c r="K23" s="3"/>
      <c r="L23" s="10"/>
      <c r="M23" s="3"/>
      <c r="N23" s="3"/>
      <c r="O23" s="3"/>
    </row>
    <row r="24" spans="1:15" ht="54" customHeight="1" x14ac:dyDescent="0.35">
      <c r="A24" s="3"/>
      <c r="B24" s="8"/>
      <c r="D24" s="12"/>
      <c r="E24" s="12"/>
      <c r="F24" s="12"/>
      <c r="G24" s="13" t="s">
        <v>0</v>
      </c>
      <c r="H24" s="12"/>
      <c r="I24" s="12"/>
      <c r="J24" s="12"/>
      <c r="K24" s="12"/>
      <c r="L24" s="10"/>
      <c r="M24" s="3"/>
      <c r="N24" s="3"/>
      <c r="O24" s="3"/>
    </row>
    <row r="25" spans="1:15" x14ac:dyDescent="0.2">
      <c r="A25" s="3"/>
      <c r="B25" s="8"/>
      <c r="C25" s="3"/>
      <c r="D25" s="3"/>
      <c r="E25" s="3"/>
      <c r="F25" s="3"/>
      <c r="G25" s="3"/>
      <c r="H25" s="3"/>
      <c r="I25" s="3"/>
      <c r="J25" s="3"/>
      <c r="K25" s="3"/>
      <c r="L25" s="10"/>
      <c r="M25" s="3"/>
      <c r="N25" s="3"/>
      <c r="O25" s="3"/>
    </row>
    <row r="26" spans="1:15" x14ac:dyDescent="0.2">
      <c r="A26" s="3"/>
      <c r="B26" s="8"/>
      <c r="C26" s="3"/>
      <c r="D26" s="3"/>
      <c r="E26" s="3"/>
      <c r="F26" s="3"/>
      <c r="G26" s="3"/>
      <c r="H26" s="3"/>
      <c r="I26" s="3"/>
      <c r="J26" s="3"/>
      <c r="K26" s="3"/>
      <c r="L26" s="10"/>
      <c r="M26" s="3"/>
      <c r="N26" s="3"/>
      <c r="O26" s="3"/>
    </row>
    <row r="27" spans="1:15" ht="20.25" x14ac:dyDescent="0.3">
      <c r="A27" s="3"/>
      <c r="B27" s="8"/>
      <c r="C27" s="3"/>
      <c r="D27" s="14"/>
      <c r="E27" s="14"/>
      <c r="F27" s="14"/>
      <c r="G27" s="15" t="s">
        <v>1</v>
      </c>
      <c r="H27" s="3"/>
      <c r="I27" s="3"/>
      <c r="J27" s="3"/>
      <c r="K27" s="3"/>
      <c r="L27" s="10"/>
      <c r="M27" s="3"/>
      <c r="N27" s="3"/>
      <c r="O27" s="3"/>
    </row>
    <row r="28" spans="1:15" ht="20.25" x14ac:dyDescent="0.3">
      <c r="A28" s="3"/>
      <c r="B28" s="8"/>
      <c r="C28" s="3"/>
      <c r="D28" s="14"/>
      <c r="E28" s="14"/>
      <c r="F28" s="14"/>
      <c r="G28" s="15" t="s">
        <v>2</v>
      </c>
      <c r="H28" s="3"/>
      <c r="I28" s="3"/>
      <c r="J28" s="3"/>
      <c r="K28" s="3"/>
      <c r="L28" s="10"/>
      <c r="M28" s="3"/>
      <c r="N28" s="3"/>
      <c r="O28" s="3"/>
    </row>
    <row r="29" spans="1:15" x14ac:dyDescent="0.2">
      <c r="A29" s="3"/>
      <c r="B29" s="8"/>
      <c r="C29" s="3"/>
      <c r="D29" s="3"/>
      <c r="E29" s="3"/>
      <c r="F29" s="3"/>
      <c r="G29" s="3"/>
      <c r="H29" s="3"/>
      <c r="I29" s="3"/>
      <c r="J29" s="3"/>
      <c r="K29" s="3"/>
      <c r="L29" s="10"/>
      <c r="M29" s="3"/>
      <c r="N29" s="3"/>
      <c r="O29" s="3"/>
    </row>
    <row r="30" spans="1:15" x14ac:dyDescent="0.2">
      <c r="A30" s="3"/>
      <c r="B30" s="8"/>
      <c r="C30" s="3"/>
      <c r="D30" s="3"/>
      <c r="E30" s="3"/>
      <c r="F30" s="3"/>
      <c r="G30" s="3"/>
      <c r="H30" s="3"/>
      <c r="I30" s="3"/>
      <c r="J30" s="3"/>
      <c r="K30" s="3"/>
      <c r="L30" s="10"/>
      <c r="M30" s="3"/>
      <c r="N30" s="3"/>
      <c r="O30" s="3"/>
    </row>
    <row r="31" spans="1:15" ht="20.25" x14ac:dyDescent="0.3">
      <c r="A31" s="3"/>
      <c r="B31" s="8"/>
      <c r="C31" s="3"/>
      <c r="D31" s="14"/>
      <c r="E31" s="14"/>
      <c r="F31" s="14"/>
      <c r="G31" s="15" t="s">
        <v>3</v>
      </c>
      <c r="H31" s="3"/>
      <c r="I31" s="3"/>
      <c r="J31" s="3"/>
      <c r="K31" s="3"/>
      <c r="L31" s="10"/>
      <c r="M31" s="3"/>
      <c r="N31" s="3"/>
      <c r="O31" s="3"/>
    </row>
    <row r="32" spans="1:15" ht="20.25" x14ac:dyDescent="0.3">
      <c r="A32" s="3"/>
      <c r="B32" s="8"/>
      <c r="C32" s="3"/>
      <c r="D32" s="14"/>
      <c r="E32" s="14"/>
      <c r="F32" s="14"/>
      <c r="G32" s="16"/>
      <c r="H32" s="3"/>
      <c r="I32" s="3"/>
      <c r="J32" s="3"/>
      <c r="K32" s="3"/>
      <c r="L32" s="10"/>
      <c r="M32" s="3"/>
      <c r="N32" s="3"/>
      <c r="O32" s="3"/>
    </row>
    <row r="33" spans="1:15" x14ac:dyDescent="0.2">
      <c r="A33" s="3"/>
      <c r="B33" s="17"/>
      <c r="C33" s="18"/>
      <c r="D33" s="19"/>
      <c r="E33" s="19"/>
      <c r="F33" s="19"/>
      <c r="G33" s="18"/>
      <c r="H33" s="18"/>
      <c r="I33" s="18"/>
      <c r="J33" s="18"/>
      <c r="K33" s="18"/>
      <c r="L33" s="20"/>
      <c r="M33" s="3"/>
      <c r="N33" s="3"/>
      <c r="O33" s="3"/>
    </row>
    <row r="34" spans="1:15" x14ac:dyDescent="0.2">
      <c r="A34" s="3"/>
      <c r="B34" s="3"/>
      <c r="C34" s="3"/>
      <c r="D34" s="14"/>
      <c r="E34" s="14"/>
      <c r="F34" s="14"/>
      <c r="G34" s="3"/>
      <c r="H34" s="3"/>
      <c r="I34" s="3"/>
      <c r="J34" s="3"/>
      <c r="K34" s="3"/>
      <c r="L34" s="3"/>
      <c r="M34" s="3"/>
      <c r="N34" s="3"/>
      <c r="O34" s="3"/>
    </row>
    <row r="35" spans="1:15" x14ac:dyDescent="0.2">
      <c r="A35" s="3"/>
      <c r="B35" s="3"/>
      <c r="C35" s="3"/>
      <c r="D35" s="14"/>
      <c r="E35" s="14"/>
      <c r="F35" s="14"/>
      <c r="G35" s="3"/>
      <c r="H35" s="3"/>
      <c r="I35" s="3"/>
      <c r="J35" s="3"/>
      <c r="K35" s="3"/>
      <c r="L35" s="3"/>
      <c r="M35" s="3"/>
      <c r="N35" s="3"/>
      <c r="O35" s="3"/>
    </row>
    <row r="36" spans="1:15" x14ac:dyDescent="0.2">
      <c r="A36" s="3"/>
      <c r="B36" s="3"/>
      <c r="C36" s="3"/>
      <c r="D36" s="14"/>
      <c r="E36" s="14"/>
      <c r="F36" s="14"/>
      <c r="G36" s="3"/>
      <c r="H36" s="3"/>
      <c r="I36" s="3"/>
      <c r="J36" s="3"/>
      <c r="K36" s="3"/>
      <c r="L36" s="3"/>
      <c r="M36" s="3"/>
      <c r="N36" s="3"/>
      <c r="O36" s="3"/>
    </row>
  </sheetData>
  <pageMargins left="0.7" right="0.7" top="0.75" bottom="0.75" header="0.3" footer="0.3"/>
  <pageSetup paperSize="9" scale="4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07A61-6D3B-4539-9870-D47673325C01}">
  <dimension ref="B2:B15"/>
  <sheetViews>
    <sheetView showGridLines="0" zoomScaleNormal="100" workbookViewId="0">
      <selection activeCell="B11" sqref="B11"/>
    </sheetView>
  </sheetViews>
  <sheetFormatPr defaultColWidth="9.140625" defaultRowHeight="14.25" x14ac:dyDescent="0.2"/>
  <cols>
    <col min="1" max="1" width="9.140625" style="4"/>
    <col min="2" max="2" width="93.28515625" style="4" customWidth="1"/>
    <col min="3" max="16384" width="9.140625" style="4"/>
  </cols>
  <sheetData>
    <row r="2" spans="2:2" ht="18" x14ac:dyDescent="0.25">
      <c r="B2" s="70" t="s">
        <v>4</v>
      </c>
    </row>
    <row r="3" spans="2:2" s="71" customFormat="1" ht="12.75" x14ac:dyDescent="0.2">
      <c r="B3" s="72" t="s">
        <v>5</v>
      </c>
    </row>
    <row r="4" spans="2:2" s="71" customFormat="1" ht="89.25" x14ac:dyDescent="0.2">
      <c r="B4" s="60" t="s">
        <v>6</v>
      </c>
    </row>
    <row r="5" spans="2:2" s="71" customFormat="1" ht="12.75" x14ac:dyDescent="0.2">
      <c r="B5" s="61" t="s">
        <v>7</v>
      </c>
    </row>
    <row r="6" spans="2:2" s="73" customFormat="1" ht="38.25" x14ac:dyDescent="0.2">
      <c r="B6" s="62" t="s">
        <v>8</v>
      </c>
    </row>
    <row r="7" spans="2:2" s="71" customFormat="1" ht="12.75" x14ac:dyDescent="0.2">
      <c r="B7" s="44" t="s">
        <v>9</v>
      </c>
    </row>
    <row r="8" spans="2:2" s="71" customFormat="1" ht="12.75" x14ac:dyDescent="0.2">
      <c r="B8" s="63" t="s">
        <v>10</v>
      </c>
    </row>
    <row r="9" spans="2:2" s="71" customFormat="1" ht="12.75" x14ac:dyDescent="0.2">
      <c r="B9" s="63" t="s">
        <v>11</v>
      </c>
    </row>
    <row r="10" spans="2:2" s="71" customFormat="1" ht="38.25" x14ac:dyDescent="0.2">
      <c r="B10" s="63" t="s">
        <v>12</v>
      </c>
    </row>
    <row r="11" spans="2:2" s="71" customFormat="1" ht="25.5" x14ac:dyDescent="0.2">
      <c r="B11" s="63" t="s">
        <v>13</v>
      </c>
    </row>
    <row r="12" spans="2:2" s="71" customFormat="1" ht="12.75" x14ac:dyDescent="0.2">
      <c r="B12" s="44" t="s">
        <v>14</v>
      </c>
    </row>
    <row r="13" spans="2:2" s="71" customFormat="1" ht="12.75" x14ac:dyDescent="0.2">
      <c r="B13" s="44" t="s">
        <v>15</v>
      </c>
    </row>
    <row r="14" spans="2:2" s="71" customFormat="1" ht="12.75" x14ac:dyDescent="0.2">
      <c r="B14" s="74" t="s">
        <v>16</v>
      </c>
    </row>
    <row r="15" spans="2:2" x14ac:dyDescent="0.2">
      <c r="B15" s="75" t="s">
        <v>17</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G87"/>
  <sheetViews>
    <sheetView showGridLines="0" tabSelected="1" zoomScaleNormal="100" zoomScaleSheetLayoutView="100" workbookViewId="0">
      <selection activeCell="E61" sqref="E61"/>
    </sheetView>
  </sheetViews>
  <sheetFormatPr defaultColWidth="8.85546875" defaultRowHeight="14.25" x14ac:dyDescent="0.2"/>
  <cols>
    <col min="1" max="1" width="8.85546875" style="104"/>
    <col min="2" max="2" width="12.85546875" style="104" customWidth="1"/>
    <col min="3" max="3" width="15.7109375" style="104" customWidth="1"/>
    <col min="4" max="4" width="59.140625" style="104" customWidth="1"/>
    <col min="5" max="5" width="24" style="104" customWidth="1"/>
    <col min="6" max="6" width="17.5703125" style="104" customWidth="1"/>
    <col min="7" max="7" width="18.28515625" style="104" customWidth="1"/>
    <col min="8" max="8" width="8.85546875" style="104"/>
    <col min="9" max="9" width="46" style="104" customWidth="1"/>
    <col min="10" max="16384" width="8.85546875" style="104"/>
  </cols>
  <sheetData>
    <row r="2" spans="2:7" ht="18" x14ac:dyDescent="0.2">
      <c r="B2" s="100" t="s">
        <v>18</v>
      </c>
      <c r="C2" s="101"/>
      <c r="D2" s="101"/>
      <c r="E2" s="102"/>
      <c r="F2" s="102"/>
      <c r="G2" s="103"/>
    </row>
    <row r="3" spans="2:7" x14ac:dyDescent="0.2">
      <c r="B3" s="105"/>
      <c r="C3" s="106"/>
      <c r="D3" s="106"/>
      <c r="E3" s="107"/>
      <c r="F3" s="107"/>
      <c r="G3" s="107"/>
    </row>
    <row r="4" spans="2:7" ht="15" customHeight="1" x14ac:dyDescent="0.2">
      <c r="B4" s="108" t="s">
        <v>19</v>
      </c>
      <c r="C4" s="109"/>
      <c r="D4" s="109"/>
      <c r="E4" s="109"/>
      <c r="F4" s="109"/>
      <c r="G4" s="110"/>
    </row>
    <row r="5" spans="2:7" ht="63.75" x14ac:dyDescent="0.2">
      <c r="B5" s="111" t="s">
        <v>20</v>
      </c>
      <c r="C5" s="111"/>
      <c r="D5" s="112" t="s">
        <v>21</v>
      </c>
      <c r="E5" s="112" t="s">
        <v>22</v>
      </c>
      <c r="F5" s="112" t="s">
        <v>23</v>
      </c>
      <c r="G5" s="112" t="s">
        <v>24</v>
      </c>
    </row>
    <row r="6" spans="2:7" ht="25.5" x14ac:dyDescent="0.2">
      <c r="B6" s="113"/>
      <c r="C6" s="114"/>
      <c r="D6" s="115" t="s">
        <v>25</v>
      </c>
      <c r="E6" s="116"/>
      <c r="F6" s="116"/>
      <c r="G6" s="117"/>
    </row>
    <row r="7" spans="2:7" x14ac:dyDescent="0.2">
      <c r="B7" s="118" t="s">
        <v>26</v>
      </c>
      <c r="C7" s="119">
        <f>'Aantallen (uitstaande) bestand'!D8</f>
        <v>144</v>
      </c>
      <c r="D7" s="118" t="s">
        <v>27</v>
      </c>
      <c r="E7" s="1">
        <v>0</v>
      </c>
      <c r="F7" s="120" t="s">
        <v>28</v>
      </c>
      <c r="G7" s="121">
        <f>E7*C7*12</f>
        <v>0</v>
      </c>
    </row>
    <row r="8" spans="2:7" ht="38.25" x14ac:dyDescent="0.2">
      <c r="B8" s="113"/>
      <c r="C8" s="122"/>
      <c r="D8" s="123" t="s">
        <v>29</v>
      </c>
      <c r="E8" s="116"/>
      <c r="F8" s="116"/>
      <c r="G8" s="124"/>
    </row>
    <row r="9" spans="2:7" x14ac:dyDescent="0.2">
      <c r="B9" s="118" t="s">
        <v>26</v>
      </c>
      <c r="C9" s="119">
        <f>'Aantallen (uitstaande) bestand'!D9</f>
        <v>26</v>
      </c>
      <c r="D9" s="118" t="s">
        <v>27</v>
      </c>
      <c r="E9" s="2">
        <v>0</v>
      </c>
      <c r="F9" s="125" t="s">
        <v>28</v>
      </c>
      <c r="G9" s="121">
        <f>E9*C9*12</f>
        <v>0</v>
      </c>
    </row>
    <row r="10" spans="2:7" ht="38.25" x14ac:dyDescent="0.2">
      <c r="B10" s="113"/>
      <c r="C10" s="126"/>
      <c r="D10" s="123" t="s">
        <v>30</v>
      </c>
      <c r="E10" s="116"/>
      <c r="F10" s="116"/>
      <c r="G10" s="124"/>
    </row>
    <row r="11" spans="2:7" x14ac:dyDescent="0.2">
      <c r="B11" s="118" t="s">
        <v>26</v>
      </c>
      <c r="C11" s="119">
        <f>'Aantallen (uitstaande) bestand'!D10</f>
        <v>111</v>
      </c>
      <c r="D11" s="118" t="s">
        <v>27</v>
      </c>
      <c r="E11" s="2">
        <v>0</v>
      </c>
      <c r="F11" s="125" t="s">
        <v>28</v>
      </c>
      <c r="G11" s="121">
        <f>E11*C11*12</f>
        <v>0</v>
      </c>
    </row>
    <row r="12" spans="2:7" ht="25.5" x14ac:dyDescent="0.2">
      <c r="B12" s="113"/>
      <c r="C12" s="126"/>
      <c r="D12" s="123" t="s">
        <v>31</v>
      </c>
      <c r="E12" s="116"/>
      <c r="F12" s="116"/>
      <c r="G12" s="124"/>
    </row>
    <row r="13" spans="2:7" x14ac:dyDescent="0.2">
      <c r="B13" s="118" t="s">
        <v>26</v>
      </c>
      <c r="C13" s="119">
        <f>'Aantallen (uitstaande) bestand'!D11</f>
        <v>31</v>
      </c>
      <c r="D13" s="118" t="s">
        <v>27</v>
      </c>
      <c r="E13" s="2">
        <v>0</v>
      </c>
      <c r="F13" s="125" t="s">
        <v>28</v>
      </c>
      <c r="G13" s="121">
        <f>E13*C13*12</f>
        <v>0</v>
      </c>
    </row>
    <row r="14" spans="2:7" ht="25.5" x14ac:dyDescent="0.2">
      <c r="B14" s="113"/>
      <c r="C14" s="126"/>
      <c r="D14" s="123" t="s">
        <v>32</v>
      </c>
      <c r="E14" s="116"/>
      <c r="F14" s="116"/>
      <c r="G14" s="124"/>
    </row>
    <row r="15" spans="2:7" x14ac:dyDescent="0.2">
      <c r="B15" s="118" t="s">
        <v>26</v>
      </c>
      <c r="C15" s="119">
        <f>'Aantallen (uitstaande) bestand'!D12</f>
        <v>8</v>
      </c>
      <c r="D15" s="118" t="s">
        <v>27</v>
      </c>
      <c r="E15" s="2">
        <v>0</v>
      </c>
      <c r="F15" s="125" t="s">
        <v>28</v>
      </c>
      <c r="G15" s="121">
        <f>E15*C15*12</f>
        <v>0</v>
      </c>
    </row>
    <row r="16" spans="2:7" ht="25.5" x14ac:dyDescent="0.2">
      <c r="B16" s="113"/>
      <c r="C16" s="126"/>
      <c r="D16" s="123" t="s">
        <v>33</v>
      </c>
      <c r="E16" s="116"/>
      <c r="F16" s="116"/>
      <c r="G16" s="124"/>
    </row>
    <row r="17" spans="2:7" x14ac:dyDescent="0.2">
      <c r="B17" s="118" t="s">
        <v>26</v>
      </c>
      <c r="C17" s="119">
        <f>'Aantallen (uitstaande) bestand'!D13</f>
        <v>19</v>
      </c>
      <c r="D17" s="118" t="s">
        <v>27</v>
      </c>
      <c r="E17" s="2">
        <v>0</v>
      </c>
      <c r="F17" s="125" t="s">
        <v>28</v>
      </c>
      <c r="G17" s="121">
        <f>E17*C17*12</f>
        <v>0</v>
      </c>
    </row>
    <row r="18" spans="2:7" ht="25.5" x14ac:dyDescent="0.2">
      <c r="B18" s="113"/>
      <c r="C18" s="126"/>
      <c r="D18" s="123" t="s">
        <v>34</v>
      </c>
      <c r="E18" s="116"/>
      <c r="F18" s="116"/>
      <c r="G18" s="124"/>
    </row>
    <row r="19" spans="2:7" x14ac:dyDescent="0.2">
      <c r="B19" s="118" t="s">
        <v>26</v>
      </c>
      <c r="C19" s="119">
        <f>'Aantallen (uitstaande) bestand'!D14</f>
        <v>19</v>
      </c>
      <c r="D19" s="118" t="s">
        <v>27</v>
      </c>
      <c r="E19" s="2">
        <v>0</v>
      </c>
      <c r="F19" s="125" t="s">
        <v>28</v>
      </c>
      <c r="G19" s="121">
        <f>E19*C19*12</f>
        <v>0</v>
      </c>
    </row>
    <row r="20" spans="2:7" ht="25.5" x14ac:dyDescent="0.2">
      <c r="B20" s="113"/>
      <c r="C20" s="126"/>
      <c r="D20" s="123" t="s">
        <v>35</v>
      </c>
      <c r="E20" s="116"/>
      <c r="F20" s="116"/>
      <c r="G20" s="124"/>
    </row>
    <row r="21" spans="2:7" x14ac:dyDescent="0.2">
      <c r="B21" s="118" t="s">
        <v>26</v>
      </c>
      <c r="C21" s="119">
        <f>'Aantallen (uitstaande) bestand'!D15</f>
        <v>24</v>
      </c>
      <c r="D21" s="118" t="s">
        <v>27</v>
      </c>
      <c r="E21" s="2">
        <v>0</v>
      </c>
      <c r="F21" s="125" t="s">
        <v>28</v>
      </c>
      <c r="G21" s="121">
        <f>E21*C21*12</f>
        <v>0</v>
      </c>
    </row>
    <row r="22" spans="2:7" ht="25.5" x14ac:dyDescent="0.2">
      <c r="B22" s="113"/>
      <c r="C22" s="106"/>
      <c r="D22" s="123" t="s">
        <v>36</v>
      </c>
      <c r="E22" s="116"/>
      <c r="F22" s="116"/>
      <c r="G22" s="124"/>
    </row>
    <row r="23" spans="2:7" x14ac:dyDescent="0.2">
      <c r="B23" s="118" t="s">
        <v>26</v>
      </c>
      <c r="C23" s="127">
        <f>'Aantallen (uitstaande) bestand'!D16</f>
        <v>4</v>
      </c>
      <c r="D23" s="118" t="s">
        <v>27</v>
      </c>
      <c r="E23" s="2">
        <v>0</v>
      </c>
      <c r="F23" s="125" t="s">
        <v>28</v>
      </c>
      <c r="G23" s="121">
        <f>E23*C23*12</f>
        <v>0</v>
      </c>
    </row>
    <row r="24" spans="2:7" ht="25.5" x14ac:dyDescent="0.2">
      <c r="B24" s="113"/>
      <c r="C24" s="106"/>
      <c r="D24" s="123" t="s">
        <v>37</v>
      </c>
      <c r="E24" s="116"/>
      <c r="F24" s="116"/>
      <c r="G24" s="124"/>
    </row>
    <row r="25" spans="2:7" x14ac:dyDescent="0.2">
      <c r="B25" s="118" t="s">
        <v>26</v>
      </c>
      <c r="C25" s="127">
        <f>'Aantallen (uitstaande) bestand'!D17</f>
        <v>4</v>
      </c>
      <c r="D25" s="118" t="s">
        <v>27</v>
      </c>
      <c r="E25" s="2">
        <v>0</v>
      </c>
      <c r="F25" s="125" t="s">
        <v>28</v>
      </c>
      <c r="G25" s="121">
        <f>E25*C25*12</f>
        <v>0</v>
      </c>
    </row>
    <row r="26" spans="2:7" ht="25.5" x14ac:dyDescent="0.2">
      <c r="B26" s="113"/>
      <c r="C26" s="106"/>
      <c r="D26" s="123" t="s">
        <v>38</v>
      </c>
      <c r="E26" s="116"/>
      <c r="F26" s="116"/>
      <c r="G26" s="124"/>
    </row>
    <row r="27" spans="2:7" x14ac:dyDescent="0.2">
      <c r="B27" s="128" t="s">
        <v>26</v>
      </c>
      <c r="C27" s="119">
        <f>'Aantallen (uitstaande) bestand'!D18</f>
        <v>12</v>
      </c>
      <c r="D27" s="128" t="s">
        <v>27</v>
      </c>
      <c r="E27" s="2">
        <v>0</v>
      </c>
      <c r="F27" s="125" t="s">
        <v>28</v>
      </c>
      <c r="G27" s="121">
        <f>E27*C27*12</f>
        <v>0</v>
      </c>
    </row>
    <row r="28" spans="2:7" ht="25.5" x14ac:dyDescent="0.2">
      <c r="B28" s="113"/>
      <c r="C28" s="106"/>
      <c r="D28" s="123" t="s">
        <v>39</v>
      </c>
      <c r="E28" s="116"/>
      <c r="F28" s="116"/>
      <c r="G28" s="129"/>
    </row>
    <row r="29" spans="2:7" x14ac:dyDescent="0.2">
      <c r="B29" s="118" t="s">
        <v>26</v>
      </c>
      <c r="C29" s="127">
        <f>'Aantallen (uitstaande) bestand'!D19</f>
        <v>16</v>
      </c>
      <c r="D29" s="118" t="s">
        <v>27</v>
      </c>
      <c r="E29" s="2">
        <v>0</v>
      </c>
      <c r="F29" s="130" t="s">
        <v>28</v>
      </c>
      <c r="G29" s="130">
        <f>E29*C29*12</f>
        <v>0</v>
      </c>
    </row>
    <row r="30" spans="2:7" ht="25.5" x14ac:dyDescent="0.2">
      <c r="B30" s="113"/>
      <c r="C30" s="106"/>
      <c r="D30" s="123" t="s">
        <v>40</v>
      </c>
      <c r="E30" s="116"/>
      <c r="F30" s="116"/>
      <c r="G30" s="124"/>
    </row>
    <row r="31" spans="2:7" x14ac:dyDescent="0.2">
      <c r="B31" s="118" t="s">
        <v>26</v>
      </c>
      <c r="C31" s="127">
        <f>'Aantallen (uitstaande) bestand'!D20</f>
        <v>2</v>
      </c>
      <c r="D31" s="118" t="s">
        <v>27</v>
      </c>
      <c r="E31" s="2">
        <v>0</v>
      </c>
      <c r="F31" s="125" t="s">
        <v>28</v>
      </c>
      <c r="G31" s="121">
        <f>E31*C31*12</f>
        <v>0</v>
      </c>
    </row>
    <row r="32" spans="2:7" ht="25.5" x14ac:dyDescent="0.2">
      <c r="B32" s="113"/>
      <c r="C32" s="106"/>
      <c r="D32" s="123" t="s">
        <v>41</v>
      </c>
      <c r="E32" s="116"/>
      <c r="F32" s="116"/>
      <c r="G32" s="124"/>
    </row>
    <row r="33" spans="2:7" x14ac:dyDescent="0.2">
      <c r="B33" s="118" t="s">
        <v>26</v>
      </c>
      <c r="C33" s="131">
        <f>'Aantallen (uitstaande) bestand'!D21</f>
        <v>32</v>
      </c>
      <c r="D33" s="118" t="s">
        <v>27</v>
      </c>
      <c r="E33" s="2">
        <v>0</v>
      </c>
      <c r="F33" s="125" t="s">
        <v>28</v>
      </c>
      <c r="G33" s="121">
        <f>E33*C33*12</f>
        <v>0</v>
      </c>
    </row>
    <row r="34" spans="2:7" ht="40.9" customHeight="1" x14ac:dyDescent="0.2">
      <c r="B34" s="113"/>
      <c r="C34" s="106"/>
      <c r="D34" s="123" t="s">
        <v>42</v>
      </c>
      <c r="E34" s="116"/>
      <c r="F34" s="116"/>
      <c r="G34" s="124"/>
    </row>
    <row r="35" spans="2:7" x14ac:dyDescent="0.2">
      <c r="B35" s="118" t="s">
        <v>26</v>
      </c>
      <c r="C35" s="127">
        <f>'Aantallen (uitstaande) bestand'!D22</f>
        <v>40</v>
      </c>
      <c r="D35" s="118" t="s">
        <v>27</v>
      </c>
      <c r="E35" s="2">
        <v>0</v>
      </c>
      <c r="F35" s="125" t="s">
        <v>28</v>
      </c>
      <c r="G35" s="121">
        <f>E35*C35*12</f>
        <v>0</v>
      </c>
    </row>
    <row r="36" spans="2:7" ht="25.5" x14ac:dyDescent="0.2">
      <c r="B36" s="113"/>
      <c r="C36" s="106"/>
      <c r="D36" s="123" t="s">
        <v>43</v>
      </c>
      <c r="E36" s="116"/>
      <c r="F36" s="116"/>
      <c r="G36" s="124"/>
    </row>
    <row r="37" spans="2:7" x14ac:dyDescent="0.2">
      <c r="B37" s="118" t="s">
        <v>26</v>
      </c>
      <c r="C37" s="127">
        <f>'Aantallen (uitstaande) bestand'!D23</f>
        <v>14</v>
      </c>
      <c r="D37" s="118" t="s">
        <v>27</v>
      </c>
      <c r="E37" s="2">
        <v>0</v>
      </c>
      <c r="F37" s="125" t="s">
        <v>28</v>
      </c>
      <c r="G37" s="121">
        <f>E37*C37*12</f>
        <v>0</v>
      </c>
    </row>
    <row r="38" spans="2:7" ht="38.25" x14ac:dyDescent="0.2">
      <c r="B38" s="113"/>
      <c r="C38" s="106"/>
      <c r="D38" s="123" t="s">
        <v>44</v>
      </c>
      <c r="E38" s="116"/>
      <c r="F38" s="116"/>
      <c r="G38" s="124"/>
    </row>
    <row r="39" spans="2:7" x14ac:dyDescent="0.2">
      <c r="B39" s="118" t="s">
        <v>26</v>
      </c>
      <c r="C39" s="119">
        <f>'Aantallen (uitstaande) bestand'!D24</f>
        <v>22</v>
      </c>
      <c r="D39" s="118" t="s">
        <v>27</v>
      </c>
      <c r="E39" s="2">
        <v>0</v>
      </c>
      <c r="F39" s="125" t="s">
        <v>28</v>
      </c>
      <c r="G39" s="121">
        <f>E39*C39*12</f>
        <v>0</v>
      </c>
    </row>
    <row r="40" spans="2:7" ht="38.25" x14ac:dyDescent="0.2">
      <c r="B40" s="113"/>
      <c r="C40" s="126"/>
      <c r="D40" s="123" t="s">
        <v>45</v>
      </c>
      <c r="E40" s="116"/>
      <c r="F40" s="116"/>
      <c r="G40" s="124"/>
    </row>
    <row r="41" spans="2:7" x14ac:dyDescent="0.2">
      <c r="B41" s="118" t="s">
        <v>26</v>
      </c>
      <c r="C41" s="119">
        <f>'Aantallen (uitstaande) bestand'!D25</f>
        <v>2</v>
      </c>
      <c r="D41" s="118" t="s">
        <v>27</v>
      </c>
      <c r="E41" s="2">
        <v>0</v>
      </c>
      <c r="F41" s="125" t="s">
        <v>28</v>
      </c>
      <c r="G41" s="121">
        <f>E41*C41*12</f>
        <v>0</v>
      </c>
    </row>
    <row r="42" spans="2:7" ht="25.5" x14ac:dyDescent="0.2">
      <c r="B42" s="113"/>
      <c r="C42" s="126"/>
      <c r="D42" s="123" t="s">
        <v>46</v>
      </c>
      <c r="E42" s="116"/>
      <c r="F42" s="116"/>
      <c r="G42" s="124"/>
    </row>
    <row r="43" spans="2:7" x14ac:dyDescent="0.2">
      <c r="B43" s="118" t="s">
        <v>26</v>
      </c>
      <c r="C43" s="119">
        <f>'Aantallen (uitstaande) bestand'!D26</f>
        <v>2</v>
      </c>
      <c r="D43" s="118" t="s">
        <v>27</v>
      </c>
      <c r="E43" s="2">
        <v>0</v>
      </c>
      <c r="F43" s="125" t="s">
        <v>28</v>
      </c>
      <c r="G43" s="121">
        <f>E43*C43*12</f>
        <v>0</v>
      </c>
    </row>
    <row r="44" spans="2:7" ht="25.5" x14ac:dyDescent="0.2">
      <c r="B44" s="113"/>
      <c r="C44" s="126"/>
      <c r="D44" s="123" t="s">
        <v>47</v>
      </c>
      <c r="E44" s="116"/>
      <c r="F44" s="116"/>
      <c r="G44" s="124"/>
    </row>
    <row r="45" spans="2:7" x14ac:dyDescent="0.2">
      <c r="B45" s="118" t="s">
        <v>26</v>
      </c>
      <c r="C45" s="127">
        <f>'Aantallen (uitstaande) bestand'!D27</f>
        <v>132</v>
      </c>
      <c r="D45" s="118" t="s">
        <v>27</v>
      </c>
      <c r="E45" s="2">
        <v>0</v>
      </c>
      <c r="F45" s="125" t="s">
        <v>28</v>
      </c>
      <c r="G45" s="121">
        <f>E45*C45*12</f>
        <v>0</v>
      </c>
    </row>
    <row r="46" spans="2:7" ht="38.25" x14ac:dyDescent="0.2">
      <c r="B46" s="113"/>
      <c r="C46" s="106"/>
      <c r="D46" s="123" t="s">
        <v>48</v>
      </c>
      <c r="E46" s="116"/>
      <c r="F46" s="116"/>
      <c r="G46" s="124"/>
    </row>
    <row r="47" spans="2:7" x14ac:dyDescent="0.2">
      <c r="B47" s="118" t="s">
        <v>26</v>
      </c>
      <c r="C47" s="127">
        <f>'Aantallen (uitstaande) bestand'!D28</f>
        <v>27</v>
      </c>
      <c r="D47" s="118" t="s">
        <v>27</v>
      </c>
      <c r="E47" s="2">
        <v>0</v>
      </c>
      <c r="F47" s="125" t="s">
        <v>28</v>
      </c>
      <c r="G47" s="121">
        <f>E47*C47*12</f>
        <v>0</v>
      </c>
    </row>
    <row r="48" spans="2:7" ht="38.25" x14ac:dyDescent="0.2">
      <c r="B48" s="113"/>
      <c r="C48" s="126"/>
      <c r="D48" s="123" t="s">
        <v>49</v>
      </c>
      <c r="E48" s="116"/>
      <c r="F48" s="116"/>
      <c r="G48" s="124"/>
    </row>
    <row r="49" spans="2:7" x14ac:dyDescent="0.2">
      <c r="B49" s="118" t="s">
        <v>26</v>
      </c>
      <c r="C49" s="119">
        <f>'Aantallen (uitstaande) bestand'!D29</f>
        <v>6</v>
      </c>
      <c r="D49" s="118" t="s">
        <v>27</v>
      </c>
      <c r="E49" s="2">
        <v>0</v>
      </c>
      <c r="F49" s="125" t="s">
        <v>28</v>
      </c>
      <c r="G49" s="121">
        <f>E49*C49*12</f>
        <v>0</v>
      </c>
    </row>
    <row r="50" spans="2:7" ht="25.5" x14ac:dyDescent="0.2">
      <c r="B50" s="113"/>
      <c r="C50" s="126"/>
      <c r="D50" s="123" t="s">
        <v>50</v>
      </c>
      <c r="E50" s="116"/>
      <c r="F50" s="116"/>
      <c r="G50" s="124"/>
    </row>
    <row r="51" spans="2:7" x14ac:dyDescent="0.2">
      <c r="B51" s="118" t="s">
        <v>26</v>
      </c>
      <c r="C51" s="119">
        <f>'Aantallen (uitstaande) bestand'!D30</f>
        <v>6</v>
      </c>
      <c r="D51" s="118" t="s">
        <v>27</v>
      </c>
      <c r="E51" s="2">
        <v>0</v>
      </c>
      <c r="F51" s="125" t="s">
        <v>28</v>
      </c>
      <c r="G51" s="121">
        <f>E51*C51*12</f>
        <v>0</v>
      </c>
    </row>
    <row r="52" spans="2:7" ht="25.5" x14ac:dyDescent="0.2">
      <c r="B52" s="113"/>
      <c r="C52" s="126"/>
      <c r="D52" s="123" t="s">
        <v>51</v>
      </c>
      <c r="E52" s="116"/>
      <c r="F52" s="116"/>
      <c r="G52" s="124"/>
    </row>
    <row r="53" spans="2:7" x14ac:dyDescent="0.2">
      <c r="B53" s="118" t="s">
        <v>26</v>
      </c>
      <c r="C53" s="119">
        <f>'Aantallen (uitstaande) bestand'!D31</f>
        <v>24</v>
      </c>
      <c r="D53" s="118" t="s">
        <v>27</v>
      </c>
      <c r="E53" s="2">
        <v>0</v>
      </c>
      <c r="F53" s="125" t="s">
        <v>28</v>
      </c>
      <c r="G53" s="121">
        <f>E53*C53*12</f>
        <v>0</v>
      </c>
    </row>
    <row r="54" spans="2:7" ht="25.5" x14ac:dyDescent="0.2">
      <c r="B54" s="113"/>
      <c r="C54" s="126"/>
      <c r="D54" s="123" t="s">
        <v>52</v>
      </c>
      <c r="E54" s="116"/>
      <c r="F54" s="116"/>
      <c r="G54" s="124"/>
    </row>
    <row r="55" spans="2:7" x14ac:dyDescent="0.2">
      <c r="B55" s="118" t="s">
        <v>26</v>
      </c>
      <c r="C55" s="119">
        <f>'Aantallen (uitstaande) bestand'!D32</f>
        <v>5</v>
      </c>
      <c r="D55" s="118" t="s">
        <v>27</v>
      </c>
      <c r="E55" s="2">
        <v>0</v>
      </c>
      <c r="F55" s="125" t="s">
        <v>28</v>
      </c>
      <c r="G55" s="121">
        <f>E55*C55*12</f>
        <v>0</v>
      </c>
    </row>
    <row r="56" spans="2:7" ht="25.5" x14ac:dyDescent="0.2">
      <c r="B56" s="113"/>
      <c r="C56" s="126"/>
      <c r="D56" s="123" t="s">
        <v>53</v>
      </c>
      <c r="E56" s="116"/>
      <c r="F56" s="116"/>
      <c r="G56" s="124"/>
    </row>
    <row r="57" spans="2:7" x14ac:dyDescent="0.2">
      <c r="B57" s="118" t="s">
        <v>26</v>
      </c>
      <c r="C57" s="127">
        <f>'Aantallen (uitstaande) bestand'!D33</f>
        <v>37</v>
      </c>
      <c r="D57" s="118" t="s">
        <v>27</v>
      </c>
      <c r="E57" s="2">
        <v>0</v>
      </c>
      <c r="F57" s="121" t="s">
        <v>28</v>
      </c>
      <c r="G57" s="121">
        <f>E57*C57*12</f>
        <v>0</v>
      </c>
    </row>
    <row r="58" spans="2:7" ht="38.25" x14ac:dyDescent="0.2">
      <c r="B58" s="113"/>
      <c r="C58" s="126"/>
      <c r="D58" s="123" t="s">
        <v>54</v>
      </c>
      <c r="E58" s="116"/>
      <c r="F58" s="116"/>
      <c r="G58" s="124"/>
    </row>
    <row r="59" spans="2:7" x14ac:dyDescent="0.2">
      <c r="B59" s="118" t="s">
        <v>26</v>
      </c>
      <c r="C59" s="127">
        <f>'Aantallen (uitstaande) bestand'!D34</f>
        <v>28</v>
      </c>
      <c r="D59" s="118" t="s">
        <v>27</v>
      </c>
      <c r="E59" s="2">
        <v>0</v>
      </c>
      <c r="F59" s="121" t="s">
        <v>28</v>
      </c>
      <c r="G59" s="121">
        <f>E59*C59*12</f>
        <v>0</v>
      </c>
    </row>
    <row r="60" spans="2:7" ht="25.5" x14ac:dyDescent="0.2">
      <c r="B60" s="113"/>
      <c r="C60" s="126"/>
      <c r="D60" s="123" t="s">
        <v>55</v>
      </c>
      <c r="E60" s="116"/>
      <c r="F60" s="116"/>
      <c r="G60" s="124"/>
    </row>
    <row r="61" spans="2:7" x14ac:dyDescent="0.2">
      <c r="B61" s="118" t="s">
        <v>26</v>
      </c>
      <c r="C61" s="127">
        <f>'Aantallen (uitstaande) bestand'!D35</f>
        <v>1</v>
      </c>
      <c r="D61" s="118" t="s">
        <v>27</v>
      </c>
      <c r="E61" s="2">
        <v>0</v>
      </c>
      <c r="F61" s="121" t="s">
        <v>28</v>
      </c>
      <c r="G61" s="121">
        <f>E61*C61*12</f>
        <v>0</v>
      </c>
    </row>
    <row r="62" spans="2:7" ht="25.5" x14ac:dyDescent="0.2">
      <c r="B62" s="113"/>
      <c r="C62" s="126"/>
      <c r="D62" s="123" t="s">
        <v>56</v>
      </c>
      <c r="E62" s="116"/>
      <c r="F62" s="116"/>
      <c r="G62" s="124"/>
    </row>
    <row r="63" spans="2:7" x14ac:dyDescent="0.2">
      <c r="B63" s="118" t="s">
        <v>26</v>
      </c>
      <c r="C63" s="127">
        <f>'Aantallen (uitstaande) bestand'!D36</f>
        <v>7</v>
      </c>
      <c r="D63" s="118" t="s">
        <v>27</v>
      </c>
      <c r="E63" s="2">
        <v>0</v>
      </c>
      <c r="F63" s="121" t="s">
        <v>28</v>
      </c>
      <c r="G63" s="121">
        <f>E63*C63*12</f>
        <v>0</v>
      </c>
    </row>
    <row r="66" spans="2:7" ht="42.75" x14ac:dyDescent="0.2">
      <c r="B66" s="132" t="s">
        <v>57</v>
      </c>
      <c r="C66" s="133">
        <f>SUM(C7,C9,C11,C13,C15,C17,C19,C21,C23,C25,C27,C29,C31,C33,C35,C37,C39,C41,C43,C45,C47,C49,C51,C53,C55,C57,C59,C61,C63)</f>
        <v>805</v>
      </c>
      <c r="D66" s="134" t="s">
        <v>58</v>
      </c>
      <c r="E66" s="134"/>
      <c r="F66" s="134"/>
      <c r="G66" s="135">
        <f>SUM(G7,G9,G11,G13,G15,G17,G19,G21,G23,G25,G27,G29,G31,G33,G35,G37,G39,G41,G43,G45,G47,G49,G51,G53,G55,G63)</f>
        <v>0</v>
      </c>
    </row>
    <row r="67" spans="2:7" ht="39" customHeight="1" thickBot="1" x14ac:dyDescent="0.25">
      <c r="B67" s="114"/>
      <c r="C67" s="106"/>
      <c r="D67" s="106"/>
      <c r="E67" s="136"/>
      <c r="F67" s="136"/>
      <c r="G67" s="137"/>
    </row>
    <row r="68" spans="2:7" ht="31.5" customHeight="1" thickBot="1" x14ac:dyDescent="0.25">
      <c r="B68" s="138"/>
      <c r="C68" s="139"/>
      <c r="D68" s="140" t="s">
        <v>59</v>
      </c>
      <c r="E68" s="141">
        <f>'€70,-'!G66</f>
        <v>620760</v>
      </c>
      <c r="F68" s="140" t="s">
        <v>60</v>
      </c>
      <c r="G68" s="142"/>
    </row>
    <row r="69" spans="2:7" ht="31.5" customHeight="1" thickBot="1" x14ac:dyDescent="0.25">
      <c r="B69" s="138"/>
      <c r="C69" s="139"/>
      <c r="D69" s="140" t="s">
        <v>61</v>
      </c>
      <c r="E69" s="141">
        <f>'€85,-'!G66</f>
        <v>753780</v>
      </c>
      <c r="F69" s="140" t="s">
        <v>60</v>
      </c>
      <c r="G69" s="142"/>
    </row>
    <row r="70" spans="2:7" x14ac:dyDescent="0.2">
      <c r="B70" s="143"/>
      <c r="C70" s="144"/>
      <c r="D70" s="144"/>
      <c r="E70" s="145"/>
      <c r="F70" s="145"/>
      <c r="G70" s="146"/>
    </row>
    <row r="71" spans="2:7" x14ac:dyDescent="0.2">
      <c r="B71" s="143"/>
      <c r="C71" s="144"/>
      <c r="D71" s="144"/>
      <c r="E71" s="145"/>
      <c r="F71" s="145"/>
      <c r="G71" s="145"/>
    </row>
    <row r="72" spans="2:7" x14ac:dyDescent="0.2">
      <c r="B72" s="143"/>
      <c r="C72" s="144"/>
      <c r="D72" s="144"/>
      <c r="E72" s="145"/>
      <c r="F72" s="145"/>
      <c r="G72" s="145"/>
    </row>
    <row r="73" spans="2:7" x14ac:dyDescent="0.2">
      <c r="B73" s="143"/>
      <c r="C73" s="144"/>
      <c r="G73" s="147"/>
    </row>
    <row r="74" spans="2:7" x14ac:dyDescent="0.2">
      <c r="B74" s="148" t="s">
        <v>62</v>
      </c>
      <c r="C74" s="149"/>
      <c r="D74" s="76"/>
      <c r="E74" s="77"/>
      <c r="F74" s="78"/>
      <c r="G74" s="144"/>
    </row>
    <row r="75" spans="2:7" x14ac:dyDescent="0.2">
      <c r="B75" s="150"/>
      <c r="C75" s="151"/>
      <c r="D75" s="79"/>
      <c r="E75" s="80"/>
      <c r="F75" s="81"/>
      <c r="G75" s="145"/>
    </row>
    <row r="76" spans="2:7" x14ac:dyDescent="0.2">
      <c r="B76" s="148" t="s">
        <v>63</v>
      </c>
      <c r="C76" s="149"/>
      <c r="D76" s="76"/>
      <c r="E76" s="77"/>
      <c r="F76" s="78"/>
      <c r="G76" s="145"/>
    </row>
    <row r="77" spans="2:7" x14ac:dyDescent="0.2">
      <c r="B77" s="150"/>
      <c r="C77" s="151"/>
      <c r="D77" s="79"/>
      <c r="E77" s="80"/>
      <c r="F77" s="81"/>
      <c r="G77" s="145"/>
    </row>
    <row r="78" spans="2:7" x14ac:dyDescent="0.2">
      <c r="B78" s="148" t="s">
        <v>64</v>
      </c>
      <c r="C78" s="149"/>
      <c r="D78" s="76"/>
      <c r="E78" s="77"/>
      <c r="F78" s="78"/>
      <c r="G78" s="145"/>
    </row>
    <row r="79" spans="2:7" x14ac:dyDescent="0.2">
      <c r="B79" s="150"/>
      <c r="C79" s="151"/>
      <c r="D79" s="79"/>
      <c r="E79" s="80"/>
      <c r="F79" s="81"/>
      <c r="G79" s="145"/>
    </row>
    <row r="80" spans="2:7" x14ac:dyDescent="0.2">
      <c r="B80" s="148" t="s">
        <v>65</v>
      </c>
      <c r="C80" s="149"/>
      <c r="D80" s="76"/>
      <c r="E80" s="77"/>
      <c r="F80" s="78"/>
      <c r="G80" s="145"/>
    </row>
    <row r="81" spans="2:7" x14ac:dyDescent="0.2">
      <c r="B81" s="150"/>
      <c r="C81" s="151"/>
      <c r="D81" s="79"/>
      <c r="E81" s="80"/>
      <c r="F81" s="81"/>
      <c r="G81" s="145"/>
    </row>
    <row r="82" spans="2:7" x14ac:dyDescent="0.2">
      <c r="B82" s="148" t="s">
        <v>66</v>
      </c>
      <c r="C82" s="149"/>
      <c r="D82" s="76"/>
      <c r="E82" s="77"/>
      <c r="F82" s="78"/>
      <c r="G82" s="145"/>
    </row>
    <row r="83" spans="2:7" x14ac:dyDescent="0.2">
      <c r="B83" s="150"/>
      <c r="C83" s="151"/>
      <c r="D83" s="79"/>
      <c r="E83" s="80"/>
      <c r="F83" s="81"/>
      <c r="G83" s="145"/>
    </row>
    <row r="84" spans="2:7" ht="15.75" customHeight="1" x14ac:dyDescent="0.2">
      <c r="B84" s="148" t="s">
        <v>67</v>
      </c>
      <c r="C84" s="149"/>
      <c r="D84" s="76"/>
      <c r="E84" s="77"/>
      <c r="F84" s="78"/>
      <c r="G84" s="145"/>
    </row>
    <row r="85" spans="2:7" x14ac:dyDescent="0.2">
      <c r="B85" s="152"/>
      <c r="C85" s="153"/>
      <c r="D85" s="82"/>
      <c r="E85" s="83"/>
      <c r="F85" s="84"/>
      <c r="G85" s="145"/>
    </row>
    <row r="86" spans="2:7" x14ac:dyDescent="0.2">
      <c r="B86" s="152"/>
      <c r="C86" s="153"/>
      <c r="D86" s="82"/>
      <c r="E86" s="83"/>
      <c r="F86" s="84"/>
      <c r="G86" s="145"/>
    </row>
    <row r="87" spans="2:7" x14ac:dyDescent="0.2">
      <c r="B87" s="150"/>
      <c r="C87" s="151"/>
      <c r="D87" s="79"/>
      <c r="E87" s="80"/>
      <c r="F87" s="81"/>
      <c r="G87" s="145"/>
    </row>
  </sheetData>
  <sheetProtection algorithmName="SHA-512" hashValue="oig9nE2Aeqovb/5g0YICNE0PFrGvel8l0X0hXLPEQH33eozbCRfijNP0A54dstB6Af9F3v/bwnHqa4yoHVJHtA==" saltValue="vK+AETUiaCO0Ldw5FhrVfQ==" spinCount="100000" sheet="1" objects="1" scenarios="1"/>
  <protectedRanges>
    <protectedRange sqref="D74:F87 E27:F27 E31:F31 E63:F63 E61:F61 E59:F59 E57:F57 E29:F29" name="Bereik2"/>
    <protectedRange sqref="E7:F7 E9:F9 E13:F13 E15:F15 E17:F17 E43:F43 E49:F49 E51:F51 E11:F11 E53:F53 E55:F55 E19:F19 E21:F25 E45:F45 E47:F47 E33:F33 E35:F35 E37:F37 E39:F41" name="Bereik1"/>
  </protectedRanges>
  <mergeCells count="16">
    <mergeCell ref="B74:C75"/>
    <mergeCell ref="B2:D2"/>
    <mergeCell ref="B4:G4"/>
    <mergeCell ref="B5:C5"/>
    <mergeCell ref="D74:F75"/>
    <mergeCell ref="D66:F66"/>
    <mergeCell ref="B82:C83"/>
    <mergeCell ref="B84:C87"/>
    <mergeCell ref="B76:C77"/>
    <mergeCell ref="B78:C79"/>
    <mergeCell ref="B80:C81"/>
    <mergeCell ref="D76:F77"/>
    <mergeCell ref="D78:F79"/>
    <mergeCell ref="D80:F81"/>
    <mergeCell ref="D82:F83"/>
    <mergeCell ref="D84:F87"/>
  </mergeCells>
  <pageMargins left="0.7" right="0.7" top="0.75" bottom="0.75" header="0.3" footer="0.3"/>
  <pageSetup paperSize="9" scale="68" orientation="portrait" r:id="rId1"/>
  <headerFooter>
    <oddFooter>&amp;L© CBP; september 2013</oddFooter>
  </headerFooter>
  <rowBreaks count="1" manualBreakCount="1">
    <brk id="38" min="1"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7F88B-0E54-4FF0-869A-4F368EA9B600}">
  <dimension ref="B2:G66"/>
  <sheetViews>
    <sheetView showGridLines="0" workbookViewId="0">
      <selection activeCell="G66" sqref="G66"/>
    </sheetView>
  </sheetViews>
  <sheetFormatPr defaultColWidth="8.85546875" defaultRowHeight="14.25" x14ac:dyDescent="0.2"/>
  <cols>
    <col min="1" max="1" width="8.85546875" style="4"/>
    <col min="2" max="2" width="12.85546875" style="4" customWidth="1"/>
    <col min="3" max="3" width="15.7109375" style="4" customWidth="1"/>
    <col min="4" max="4" width="59.140625" style="4" customWidth="1"/>
    <col min="5" max="5" width="18.5703125" style="4" customWidth="1"/>
    <col min="6" max="6" width="17.5703125" style="4" customWidth="1"/>
    <col min="7" max="7" width="18.28515625" style="4" customWidth="1"/>
    <col min="8" max="8" width="8.85546875" style="4"/>
    <col min="9" max="9" width="46" style="4" customWidth="1"/>
    <col min="10" max="16384" width="8.85546875" style="4"/>
  </cols>
  <sheetData>
    <row r="2" spans="2:7" ht="18" x14ac:dyDescent="0.2">
      <c r="B2" s="85" t="s">
        <v>18</v>
      </c>
      <c r="C2" s="86"/>
      <c r="D2" s="86"/>
      <c r="E2" s="22"/>
      <c r="F2" s="22"/>
      <c r="G2" s="23"/>
    </row>
    <row r="3" spans="2:7" x14ac:dyDescent="0.2">
      <c r="B3" s="24"/>
      <c r="C3" s="25"/>
      <c r="D3" s="25"/>
      <c r="E3" s="26"/>
      <c r="F3" s="26"/>
      <c r="G3" s="26"/>
    </row>
    <row r="4" spans="2:7" ht="15" customHeight="1" x14ac:dyDescent="0.2">
      <c r="B4" s="87" t="s">
        <v>68</v>
      </c>
      <c r="C4" s="88"/>
      <c r="D4" s="88"/>
      <c r="E4" s="88"/>
      <c r="F4" s="88"/>
      <c r="G4" s="89"/>
    </row>
    <row r="5" spans="2:7" ht="63.75" x14ac:dyDescent="0.2">
      <c r="B5" s="90" t="s">
        <v>20</v>
      </c>
      <c r="C5" s="90"/>
      <c r="D5" s="27" t="s">
        <v>21</v>
      </c>
      <c r="E5" s="27" t="s">
        <v>22</v>
      </c>
      <c r="F5" s="27" t="s">
        <v>23</v>
      </c>
      <c r="G5" s="27" t="s">
        <v>24</v>
      </c>
    </row>
    <row r="6" spans="2:7" ht="25.5" x14ac:dyDescent="0.2">
      <c r="B6" s="28"/>
      <c r="C6" s="21"/>
      <c r="D6" s="29" t="s">
        <v>25</v>
      </c>
      <c r="E6" s="30"/>
      <c r="F6" s="30"/>
      <c r="G6" s="31"/>
    </row>
    <row r="7" spans="2:7" x14ac:dyDescent="0.2">
      <c r="B7" s="32" t="s">
        <v>26</v>
      </c>
      <c r="C7" s="33">
        <f>'Aantallen (uitstaande) bestand'!D8</f>
        <v>144</v>
      </c>
      <c r="D7" s="32" t="s">
        <v>27</v>
      </c>
      <c r="E7" s="2">
        <v>70</v>
      </c>
      <c r="F7" s="34" t="s">
        <v>28</v>
      </c>
      <c r="G7" s="35">
        <f>E7*C7*12</f>
        <v>120960</v>
      </c>
    </row>
    <row r="8" spans="2:7" ht="38.25" x14ac:dyDescent="0.2">
      <c r="B8" s="28"/>
      <c r="C8" s="36"/>
      <c r="D8" s="37" t="s">
        <v>29</v>
      </c>
      <c r="E8" s="30"/>
      <c r="F8" s="30"/>
      <c r="G8" s="38"/>
    </row>
    <row r="9" spans="2:7" x14ac:dyDescent="0.2">
      <c r="B9" s="32" t="s">
        <v>26</v>
      </c>
      <c r="C9" s="33">
        <f>'Aantallen (uitstaande) bestand'!D9</f>
        <v>26</v>
      </c>
      <c r="D9" s="32" t="s">
        <v>27</v>
      </c>
      <c r="E9" s="2">
        <v>70</v>
      </c>
      <c r="F9" s="39" t="s">
        <v>28</v>
      </c>
      <c r="G9" s="35">
        <f>E9*C9*12</f>
        <v>21840</v>
      </c>
    </row>
    <row r="10" spans="2:7" ht="38.25" x14ac:dyDescent="0.2">
      <c r="B10" s="28"/>
      <c r="C10" s="40"/>
      <c r="D10" s="37" t="s">
        <v>30</v>
      </c>
      <c r="E10" s="30"/>
      <c r="F10" s="30"/>
      <c r="G10" s="38"/>
    </row>
    <row r="11" spans="2:7" x14ac:dyDescent="0.2">
      <c r="B11" s="32" t="s">
        <v>26</v>
      </c>
      <c r="C11" s="33">
        <f>'Aantallen (uitstaande) bestand'!D10</f>
        <v>111</v>
      </c>
      <c r="D11" s="32" t="s">
        <v>27</v>
      </c>
      <c r="E11" s="2">
        <v>70</v>
      </c>
      <c r="F11" s="39" t="s">
        <v>28</v>
      </c>
      <c r="G11" s="35">
        <f>E11*C11*12</f>
        <v>93240</v>
      </c>
    </row>
    <row r="12" spans="2:7" ht="25.5" x14ac:dyDescent="0.2">
      <c r="B12" s="28"/>
      <c r="C12" s="40"/>
      <c r="D12" s="37" t="s">
        <v>31</v>
      </c>
      <c r="E12" s="30"/>
      <c r="F12" s="30"/>
      <c r="G12" s="38"/>
    </row>
    <row r="13" spans="2:7" x14ac:dyDescent="0.2">
      <c r="B13" s="32" t="s">
        <v>26</v>
      </c>
      <c r="C13" s="33">
        <f>'Aantallen (uitstaande) bestand'!D11</f>
        <v>31</v>
      </c>
      <c r="D13" s="32" t="s">
        <v>27</v>
      </c>
      <c r="E13" s="2">
        <v>70</v>
      </c>
      <c r="F13" s="39" t="s">
        <v>28</v>
      </c>
      <c r="G13" s="35">
        <f>E13*C13*12</f>
        <v>26040</v>
      </c>
    </row>
    <row r="14" spans="2:7" ht="25.5" x14ac:dyDescent="0.2">
      <c r="B14" s="28"/>
      <c r="C14" s="40"/>
      <c r="D14" s="37" t="s">
        <v>32</v>
      </c>
      <c r="E14" s="30"/>
      <c r="F14" s="30"/>
      <c r="G14" s="38"/>
    </row>
    <row r="15" spans="2:7" x14ac:dyDescent="0.2">
      <c r="B15" s="32" t="s">
        <v>26</v>
      </c>
      <c r="C15" s="33">
        <f>'Aantallen (uitstaande) bestand'!D12</f>
        <v>8</v>
      </c>
      <c r="D15" s="32" t="s">
        <v>27</v>
      </c>
      <c r="E15" s="2">
        <v>70</v>
      </c>
      <c r="F15" s="39" t="s">
        <v>28</v>
      </c>
      <c r="G15" s="35">
        <f>E15*C15*12</f>
        <v>6720</v>
      </c>
    </row>
    <row r="16" spans="2:7" ht="25.5" x14ac:dyDescent="0.2">
      <c r="B16" s="28"/>
      <c r="C16" s="40"/>
      <c r="D16" s="37" t="s">
        <v>33</v>
      </c>
      <c r="E16" s="30"/>
      <c r="F16" s="30"/>
      <c r="G16" s="38"/>
    </row>
    <row r="17" spans="2:7" x14ac:dyDescent="0.2">
      <c r="B17" s="32" t="s">
        <v>26</v>
      </c>
      <c r="C17" s="33">
        <f>'Aantallen (uitstaande) bestand'!D13</f>
        <v>19</v>
      </c>
      <c r="D17" s="32" t="s">
        <v>27</v>
      </c>
      <c r="E17" s="2">
        <v>70</v>
      </c>
      <c r="F17" s="39" t="s">
        <v>28</v>
      </c>
      <c r="G17" s="35">
        <f>E17*C17*12</f>
        <v>15960</v>
      </c>
    </row>
    <row r="18" spans="2:7" ht="25.5" x14ac:dyDescent="0.2">
      <c r="B18" s="28"/>
      <c r="C18" s="40"/>
      <c r="D18" s="37" t="s">
        <v>34</v>
      </c>
      <c r="E18" s="30"/>
      <c r="F18" s="30"/>
      <c r="G18" s="38"/>
    </row>
    <row r="19" spans="2:7" x14ac:dyDescent="0.2">
      <c r="B19" s="32" t="s">
        <v>26</v>
      </c>
      <c r="C19" s="33">
        <f>'Aantallen (uitstaande) bestand'!D14</f>
        <v>19</v>
      </c>
      <c r="D19" s="32" t="s">
        <v>27</v>
      </c>
      <c r="E19" s="2">
        <v>70</v>
      </c>
      <c r="F19" s="39" t="s">
        <v>28</v>
      </c>
      <c r="G19" s="35">
        <f>E19*C19*12</f>
        <v>15960</v>
      </c>
    </row>
    <row r="20" spans="2:7" ht="25.5" x14ac:dyDescent="0.2">
      <c r="B20" s="28"/>
      <c r="C20" s="40"/>
      <c r="D20" s="37" t="s">
        <v>35</v>
      </c>
      <c r="E20" s="30"/>
      <c r="F20" s="30"/>
      <c r="G20" s="38"/>
    </row>
    <row r="21" spans="2:7" x14ac:dyDescent="0.2">
      <c r="B21" s="32" t="s">
        <v>26</v>
      </c>
      <c r="C21" s="33">
        <f>'Aantallen (uitstaande) bestand'!D15</f>
        <v>24</v>
      </c>
      <c r="D21" s="32" t="s">
        <v>27</v>
      </c>
      <c r="E21" s="2">
        <v>70</v>
      </c>
      <c r="F21" s="39" t="s">
        <v>28</v>
      </c>
      <c r="G21" s="35">
        <f>E21*C21*12</f>
        <v>20160</v>
      </c>
    </row>
    <row r="22" spans="2:7" ht="25.5" x14ac:dyDescent="0.2">
      <c r="B22" s="28"/>
      <c r="C22" s="25"/>
      <c r="D22" s="37" t="s">
        <v>36</v>
      </c>
      <c r="E22" s="30"/>
      <c r="F22" s="30"/>
      <c r="G22" s="38"/>
    </row>
    <row r="23" spans="2:7" x14ac:dyDescent="0.2">
      <c r="B23" s="32" t="s">
        <v>26</v>
      </c>
      <c r="C23" s="45">
        <f>'Aantallen (uitstaande) bestand'!D16</f>
        <v>4</v>
      </c>
      <c r="D23" s="32" t="s">
        <v>27</v>
      </c>
      <c r="E23" s="2">
        <v>70</v>
      </c>
      <c r="F23" s="39" t="s">
        <v>28</v>
      </c>
      <c r="G23" s="35">
        <f>E23*C23*12</f>
        <v>3360</v>
      </c>
    </row>
    <row r="24" spans="2:7" ht="25.5" x14ac:dyDescent="0.2">
      <c r="B24" s="28"/>
      <c r="C24" s="25"/>
      <c r="D24" s="37" t="s">
        <v>37</v>
      </c>
      <c r="E24" s="30"/>
      <c r="F24" s="30"/>
      <c r="G24" s="38"/>
    </row>
    <row r="25" spans="2:7" x14ac:dyDescent="0.2">
      <c r="B25" s="32" t="s">
        <v>26</v>
      </c>
      <c r="C25" s="45">
        <f>'Aantallen (uitstaande) bestand'!D17</f>
        <v>4</v>
      </c>
      <c r="D25" s="32" t="s">
        <v>27</v>
      </c>
      <c r="E25" s="2">
        <v>70</v>
      </c>
      <c r="F25" s="39" t="s">
        <v>28</v>
      </c>
      <c r="G25" s="35">
        <f>E25*C25*12</f>
        <v>3360</v>
      </c>
    </row>
    <row r="26" spans="2:7" ht="25.5" x14ac:dyDescent="0.2">
      <c r="B26" s="28"/>
      <c r="C26" s="25"/>
      <c r="D26" s="37" t="s">
        <v>38</v>
      </c>
      <c r="E26" s="30"/>
      <c r="F26" s="30"/>
      <c r="G26" s="38"/>
    </row>
    <row r="27" spans="2:7" x14ac:dyDescent="0.2">
      <c r="B27" s="49" t="s">
        <v>26</v>
      </c>
      <c r="C27" s="33">
        <f>'Aantallen (uitstaande) bestand'!D18</f>
        <v>12</v>
      </c>
      <c r="D27" s="49" t="s">
        <v>27</v>
      </c>
      <c r="E27" s="2">
        <v>70</v>
      </c>
      <c r="F27" s="35" t="s">
        <v>28</v>
      </c>
      <c r="G27" s="35">
        <f>E27*C27*12</f>
        <v>10080</v>
      </c>
    </row>
    <row r="28" spans="2:7" ht="25.5" x14ac:dyDescent="0.2">
      <c r="B28" s="28"/>
      <c r="C28" s="25"/>
      <c r="D28" s="37" t="s">
        <v>39</v>
      </c>
      <c r="E28" s="30"/>
      <c r="F28" s="30"/>
      <c r="G28" s="66"/>
    </row>
    <row r="29" spans="2:7" x14ac:dyDescent="0.2">
      <c r="B29" s="32" t="s">
        <v>26</v>
      </c>
      <c r="C29" s="45">
        <f>'Aantallen (uitstaande) bestand'!D19</f>
        <v>16</v>
      </c>
      <c r="D29" s="32" t="s">
        <v>27</v>
      </c>
      <c r="E29" s="2">
        <v>70</v>
      </c>
      <c r="F29" s="67" t="s">
        <v>28</v>
      </c>
      <c r="G29" s="67">
        <f>E29*C29*12</f>
        <v>13440</v>
      </c>
    </row>
    <row r="30" spans="2:7" ht="25.5" x14ac:dyDescent="0.2">
      <c r="B30" s="28"/>
      <c r="C30" s="25"/>
      <c r="D30" s="37" t="s">
        <v>40</v>
      </c>
      <c r="E30" s="30"/>
      <c r="F30" s="30"/>
      <c r="G30" s="38"/>
    </row>
    <row r="31" spans="2:7" x14ac:dyDescent="0.2">
      <c r="B31" s="32" t="s">
        <v>26</v>
      </c>
      <c r="C31" s="45">
        <f>'Aantallen (uitstaande) bestand'!D20</f>
        <v>2</v>
      </c>
      <c r="D31" s="32" t="s">
        <v>27</v>
      </c>
      <c r="E31" s="2">
        <v>70</v>
      </c>
      <c r="F31" s="39" t="s">
        <v>28</v>
      </c>
      <c r="G31" s="35">
        <f>E31*C31*12</f>
        <v>1680</v>
      </c>
    </row>
    <row r="32" spans="2:7" ht="25.5" x14ac:dyDescent="0.2">
      <c r="B32" s="28"/>
      <c r="C32" s="25"/>
      <c r="D32" s="37" t="s">
        <v>41</v>
      </c>
      <c r="E32" s="30"/>
      <c r="F32" s="30"/>
      <c r="G32" s="38"/>
    </row>
    <row r="33" spans="2:7" x14ac:dyDescent="0.2">
      <c r="B33" s="32" t="s">
        <v>26</v>
      </c>
      <c r="C33" s="46">
        <f>'Aantallen (uitstaande) bestand'!D21</f>
        <v>32</v>
      </c>
      <c r="D33" s="32" t="s">
        <v>27</v>
      </c>
      <c r="E33" s="2">
        <v>70</v>
      </c>
      <c r="F33" s="39" t="s">
        <v>28</v>
      </c>
      <c r="G33" s="35">
        <f>E33*C33*12</f>
        <v>26880</v>
      </c>
    </row>
    <row r="34" spans="2:7" ht="40.9" customHeight="1" x14ac:dyDescent="0.2">
      <c r="B34" s="28"/>
      <c r="C34" s="25"/>
      <c r="D34" s="37" t="s">
        <v>42</v>
      </c>
      <c r="E34" s="30"/>
      <c r="F34" s="30"/>
      <c r="G34" s="38"/>
    </row>
    <row r="35" spans="2:7" x14ac:dyDescent="0.2">
      <c r="B35" s="32" t="s">
        <v>26</v>
      </c>
      <c r="C35" s="45">
        <f>'Aantallen (uitstaande) bestand'!D22</f>
        <v>40</v>
      </c>
      <c r="D35" s="32" t="s">
        <v>27</v>
      </c>
      <c r="E35" s="2">
        <v>70</v>
      </c>
      <c r="F35" s="39" t="s">
        <v>28</v>
      </c>
      <c r="G35" s="35">
        <f>E35*C35*12</f>
        <v>33600</v>
      </c>
    </row>
    <row r="36" spans="2:7" ht="25.5" x14ac:dyDescent="0.2">
      <c r="B36" s="28"/>
      <c r="C36" s="25"/>
      <c r="D36" s="37" t="s">
        <v>43</v>
      </c>
      <c r="E36" s="30"/>
      <c r="F36" s="30"/>
      <c r="G36" s="38"/>
    </row>
    <row r="37" spans="2:7" x14ac:dyDescent="0.2">
      <c r="B37" s="32" t="s">
        <v>26</v>
      </c>
      <c r="C37" s="45">
        <f>'Aantallen (uitstaande) bestand'!D23</f>
        <v>14</v>
      </c>
      <c r="D37" s="32" t="s">
        <v>27</v>
      </c>
      <c r="E37" s="2">
        <v>70</v>
      </c>
      <c r="F37" s="39" t="s">
        <v>28</v>
      </c>
      <c r="G37" s="35">
        <f>E37*C37*12</f>
        <v>11760</v>
      </c>
    </row>
    <row r="38" spans="2:7" ht="38.25" x14ac:dyDescent="0.2">
      <c r="B38" s="28"/>
      <c r="C38" s="25"/>
      <c r="D38" s="37" t="s">
        <v>44</v>
      </c>
      <c r="E38" s="30"/>
      <c r="F38" s="30"/>
      <c r="G38" s="38"/>
    </row>
    <row r="39" spans="2:7" x14ac:dyDescent="0.2">
      <c r="B39" s="32" t="s">
        <v>26</v>
      </c>
      <c r="C39" s="33">
        <f>'Aantallen (uitstaande) bestand'!D24</f>
        <v>22</v>
      </c>
      <c r="D39" s="32" t="s">
        <v>27</v>
      </c>
      <c r="E39" s="2">
        <v>70</v>
      </c>
      <c r="F39" s="39" t="s">
        <v>28</v>
      </c>
      <c r="G39" s="35">
        <f>E39*C39*12</f>
        <v>18480</v>
      </c>
    </row>
    <row r="40" spans="2:7" ht="38.25" x14ac:dyDescent="0.2">
      <c r="B40" s="28"/>
      <c r="C40" s="40"/>
      <c r="D40" s="37" t="s">
        <v>45</v>
      </c>
      <c r="E40" s="30"/>
      <c r="F40" s="30"/>
      <c r="G40" s="38"/>
    </row>
    <row r="41" spans="2:7" x14ac:dyDescent="0.2">
      <c r="B41" s="32" t="s">
        <v>26</v>
      </c>
      <c r="C41" s="33">
        <f>'Aantallen (uitstaande) bestand'!D25</f>
        <v>2</v>
      </c>
      <c r="D41" s="32" t="s">
        <v>27</v>
      </c>
      <c r="E41" s="2">
        <v>70</v>
      </c>
      <c r="F41" s="39" t="s">
        <v>28</v>
      </c>
      <c r="G41" s="35">
        <f>E41*C41*12</f>
        <v>1680</v>
      </c>
    </row>
    <row r="42" spans="2:7" ht="25.5" x14ac:dyDescent="0.2">
      <c r="B42" s="28"/>
      <c r="C42" s="40"/>
      <c r="D42" s="37" t="s">
        <v>46</v>
      </c>
      <c r="E42" s="30"/>
      <c r="F42" s="30"/>
      <c r="G42" s="38"/>
    </row>
    <row r="43" spans="2:7" x14ac:dyDescent="0.2">
      <c r="B43" s="32" t="s">
        <v>26</v>
      </c>
      <c r="C43" s="33">
        <f>'Aantallen (uitstaande) bestand'!D26</f>
        <v>2</v>
      </c>
      <c r="D43" s="32" t="s">
        <v>27</v>
      </c>
      <c r="E43" s="2">
        <v>70</v>
      </c>
      <c r="F43" s="39" t="s">
        <v>28</v>
      </c>
      <c r="G43" s="35">
        <f>E43*C43*12</f>
        <v>1680</v>
      </c>
    </row>
    <row r="44" spans="2:7" ht="25.5" x14ac:dyDescent="0.2">
      <c r="B44" s="28"/>
      <c r="C44" s="40"/>
      <c r="D44" s="37" t="s">
        <v>47</v>
      </c>
      <c r="E44" s="30"/>
      <c r="F44" s="30"/>
      <c r="G44" s="38"/>
    </row>
    <row r="45" spans="2:7" x14ac:dyDescent="0.2">
      <c r="B45" s="32" t="s">
        <v>26</v>
      </c>
      <c r="C45" s="45">
        <f>'Aantallen (uitstaande) bestand'!D27</f>
        <v>132</v>
      </c>
      <c r="D45" s="32" t="s">
        <v>27</v>
      </c>
      <c r="E45" s="2">
        <v>70</v>
      </c>
      <c r="F45" s="39" t="s">
        <v>28</v>
      </c>
      <c r="G45" s="35">
        <f>E45*C45*12</f>
        <v>110880</v>
      </c>
    </row>
    <row r="46" spans="2:7" ht="38.25" x14ac:dyDescent="0.2">
      <c r="B46" s="28"/>
      <c r="C46" s="25"/>
      <c r="D46" s="37" t="s">
        <v>48</v>
      </c>
      <c r="E46" s="30"/>
      <c r="F46" s="30"/>
      <c r="G46" s="38"/>
    </row>
    <row r="47" spans="2:7" x14ac:dyDescent="0.2">
      <c r="B47" s="32" t="s">
        <v>26</v>
      </c>
      <c r="C47" s="45">
        <f>'Aantallen (uitstaande) bestand'!D28</f>
        <v>27</v>
      </c>
      <c r="D47" s="32" t="s">
        <v>27</v>
      </c>
      <c r="E47" s="2">
        <v>70</v>
      </c>
      <c r="F47" s="39" t="s">
        <v>28</v>
      </c>
      <c r="G47" s="35">
        <f>E47*C47*12</f>
        <v>22680</v>
      </c>
    </row>
    <row r="48" spans="2:7" ht="38.25" x14ac:dyDescent="0.2">
      <c r="B48" s="28"/>
      <c r="C48" s="40"/>
      <c r="D48" s="37" t="s">
        <v>49</v>
      </c>
      <c r="E48" s="30"/>
      <c r="F48" s="30"/>
      <c r="G48" s="38"/>
    </row>
    <row r="49" spans="2:7" x14ac:dyDescent="0.2">
      <c r="B49" s="32" t="s">
        <v>26</v>
      </c>
      <c r="C49" s="33">
        <f>'Aantallen (uitstaande) bestand'!D29</f>
        <v>6</v>
      </c>
      <c r="D49" s="32" t="s">
        <v>27</v>
      </c>
      <c r="E49" s="2">
        <v>70</v>
      </c>
      <c r="F49" s="39" t="s">
        <v>28</v>
      </c>
      <c r="G49" s="35">
        <f>E49*C49*12</f>
        <v>5040</v>
      </c>
    </row>
    <row r="50" spans="2:7" ht="25.5" x14ac:dyDescent="0.2">
      <c r="B50" s="28"/>
      <c r="C50" s="40"/>
      <c r="D50" s="37" t="s">
        <v>50</v>
      </c>
      <c r="E50" s="30"/>
      <c r="F50" s="30"/>
      <c r="G50" s="38"/>
    </row>
    <row r="51" spans="2:7" x14ac:dyDescent="0.2">
      <c r="B51" s="32" t="s">
        <v>26</v>
      </c>
      <c r="C51" s="33">
        <f>'Aantallen (uitstaande) bestand'!D30</f>
        <v>6</v>
      </c>
      <c r="D51" s="32" t="s">
        <v>27</v>
      </c>
      <c r="E51" s="2">
        <v>70</v>
      </c>
      <c r="F51" s="39" t="s">
        <v>28</v>
      </c>
      <c r="G51" s="35">
        <f>E51*C51*12</f>
        <v>5040</v>
      </c>
    </row>
    <row r="52" spans="2:7" ht="25.5" x14ac:dyDescent="0.2">
      <c r="B52" s="28"/>
      <c r="C52" s="40"/>
      <c r="D52" s="37" t="s">
        <v>51</v>
      </c>
      <c r="E52" s="30"/>
      <c r="F52" s="30"/>
      <c r="G52" s="38"/>
    </row>
    <row r="53" spans="2:7" x14ac:dyDescent="0.2">
      <c r="B53" s="32" t="s">
        <v>26</v>
      </c>
      <c r="C53" s="33">
        <f>'Aantallen (uitstaande) bestand'!D31</f>
        <v>24</v>
      </c>
      <c r="D53" s="32" t="s">
        <v>27</v>
      </c>
      <c r="E53" s="2">
        <v>70</v>
      </c>
      <c r="F53" s="39" t="s">
        <v>28</v>
      </c>
      <c r="G53" s="35">
        <f>E53*C53*12</f>
        <v>20160</v>
      </c>
    </row>
    <row r="54" spans="2:7" ht="25.5" x14ac:dyDescent="0.2">
      <c r="B54" s="28"/>
      <c r="C54" s="40"/>
      <c r="D54" s="37" t="s">
        <v>52</v>
      </c>
      <c r="E54" s="30"/>
      <c r="F54" s="30"/>
      <c r="G54" s="38"/>
    </row>
    <row r="55" spans="2:7" x14ac:dyDescent="0.2">
      <c r="B55" s="32" t="s">
        <v>26</v>
      </c>
      <c r="C55" s="33">
        <f>'Aantallen (uitstaande) bestand'!D32</f>
        <v>5</v>
      </c>
      <c r="D55" s="32" t="s">
        <v>27</v>
      </c>
      <c r="E55" s="2">
        <v>70</v>
      </c>
      <c r="F55" s="39" t="s">
        <v>28</v>
      </c>
      <c r="G55" s="35">
        <f>E55*C55*12</f>
        <v>4200</v>
      </c>
    </row>
    <row r="56" spans="2:7" ht="25.5" x14ac:dyDescent="0.2">
      <c r="B56" s="28"/>
      <c r="C56" s="40"/>
      <c r="D56" s="37" t="s">
        <v>53</v>
      </c>
      <c r="E56" s="30"/>
      <c r="F56" s="30"/>
      <c r="G56" s="38"/>
    </row>
    <row r="57" spans="2:7" x14ac:dyDescent="0.2">
      <c r="B57" s="32" t="s">
        <v>26</v>
      </c>
      <c r="C57" s="45">
        <f>'Aantallen (uitstaande) bestand'!D33</f>
        <v>37</v>
      </c>
      <c r="D57" s="32" t="s">
        <v>27</v>
      </c>
      <c r="E57" s="2">
        <v>70</v>
      </c>
      <c r="F57" s="35" t="s">
        <v>28</v>
      </c>
      <c r="G57" s="35">
        <f>E57*C57*12</f>
        <v>31080</v>
      </c>
    </row>
    <row r="58" spans="2:7" ht="38.25" x14ac:dyDescent="0.2">
      <c r="B58" s="28"/>
      <c r="C58" s="40"/>
      <c r="D58" s="37" t="s">
        <v>54</v>
      </c>
      <c r="E58" s="30"/>
      <c r="F58" s="30"/>
      <c r="G58" s="38"/>
    </row>
    <row r="59" spans="2:7" x14ac:dyDescent="0.2">
      <c r="B59" s="32" t="s">
        <v>26</v>
      </c>
      <c r="C59" s="45">
        <f>'Aantallen (uitstaande) bestand'!D34</f>
        <v>28</v>
      </c>
      <c r="D59" s="32" t="s">
        <v>27</v>
      </c>
      <c r="E59" s="2">
        <v>70</v>
      </c>
      <c r="F59" s="35" t="s">
        <v>28</v>
      </c>
      <c r="G59" s="35">
        <f>E59*C59*12</f>
        <v>23520</v>
      </c>
    </row>
    <row r="60" spans="2:7" ht="25.5" x14ac:dyDescent="0.2">
      <c r="B60" s="28"/>
      <c r="C60" s="40"/>
      <c r="D60" s="37" t="s">
        <v>55</v>
      </c>
      <c r="E60" s="30"/>
      <c r="F60" s="30"/>
      <c r="G60" s="38"/>
    </row>
    <row r="61" spans="2:7" x14ac:dyDescent="0.2">
      <c r="B61" s="32" t="s">
        <v>26</v>
      </c>
      <c r="C61" s="45">
        <f>'Aantallen (uitstaande) bestand'!D35</f>
        <v>1</v>
      </c>
      <c r="D61" s="32" t="s">
        <v>27</v>
      </c>
      <c r="E61" s="2">
        <v>70</v>
      </c>
      <c r="F61" s="35" t="s">
        <v>28</v>
      </c>
      <c r="G61" s="35">
        <f>E61*C61*12</f>
        <v>840</v>
      </c>
    </row>
    <row r="62" spans="2:7" ht="25.5" x14ac:dyDescent="0.2">
      <c r="B62" s="28"/>
      <c r="C62" s="40"/>
      <c r="D62" s="37" t="s">
        <v>56</v>
      </c>
      <c r="E62" s="30"/>
      <c r="F62" s="30"/>
      <c r="G62" s="38"/>
    </row>
    <row r="63" spans="2:7" x14ac:dyDescent="0.2">
      <c r="B63" s="32" t="s">
        <v>26</v>
      </c>
      <c r="C63" s="45">
        <f>'Aantallen (uitstaande) bestand'!D36</f>
        <v>7</v>
      </c>
      <c r="D63" s="32" t="s">
        <v>27</v>
      </c>
      <c r="E63" s="2">
        <v>70</v>
      </c>
      <c r="F63" s="35" t="s">
        <v>28</v>
      </c>
      <c r="G63" s="35">
        <f>E63*C63*12</f>
        <v>5880</v>
      </c>
    </row>
    <row r="66" spans="2:7" ht="42.75" x14ac:dyDescent="0.2">
      <c r="B66" s="41" t="s">
        <v>57</v>
      </c>
      <c r="C66" s="42">
        <f>SUM(C7,C9,C11,C13,C15,C17,C19,C21,C23,C25,C27,C29,C31,C33,C35,C37,C39,C41,C43,C45,C47,C49,C51,C53,C55,C57,C59,C61,C63)</f>
        <v>805</v>
      </c>
      <c r="D66" s="91" t="s">
        <v>69</v>
      </c>
      <c r="E66" s="91"/>
      <c r="F66" s="91"/>
      <c r="G66" s="47">
        <f>SUM(G7,G9,G11,G13,G15,G17,G19,G21,G23,G25,G27,G29,G31,G33,G35,G37,G39,G41,G43,G45,G47,G49,G51,G53,G55,G63)</f>
        <v>620760</v>
      </c>
    </row>
  </sheetData>
  <protectedRanges>
    <protectedRange sqref="E63:F63 E61:F61 E59:F59 E57:F57 E55 E53 E49 E47 E45 E43 E41 E39 E37 E35 E33 E31:F31 E29 E27:F27 E23 E21 E17 E15 E11 E13 E9 E7 E19 E25 E51" name="Bereik2_1"/>
    <protectedRange sqref="F7 F9 F13 F15 F17 F43 F49 F51 F11 F53 F55 F19 E22:F22 F45 F47 F33 F35 F37 E40:F40 F41 F39 F25 E24:F24 F23 F21" name="Bereik1_1"/>
    <protectedRange sqref="F29" name="Bereik2"/>
  </protectedRanges>
  <mergeCells count="4">
    <mergeCell ref="B2:D2"/>
    <mergeCell ref="B4:G4"/>
    <mergeCell ref="B5:C5"/>
    <mergeCell ref="D66:F6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7EF7A-8260-42C7-8356-62B39BB0B265}">
  <dimension ref="B2:G66"/>
  <sheetViews>
    <sheetView showGridLines="0" workbookViewId="0">
      <selection activeCell="G66" sqref="G66"/>
    </sheetView>
  </sheetViews>
  <sheetFormatPr defaultColWidth="8.85546875" defaultRowHeight="14.25" x14ac:dyDescent="0.2"/>
  <cols>
    <col min="1" max="1" width="8.85546875" style="4"/>
    <col min="2" max="2" width="12.85546875" style="4" customWidth="1"/>
    <col min="3" max="3" width="15.7109375" style="4" customWidth="1"/>
    <col min="4" max="4" width="59.140625" style="4" customWidth="1"/>
    <col min="5" max="5" width="18.5703125" style="4" customWidth="1"/>
    <col min="6" max="6" width="17.5703125" style="4" customWidth="1"/>
    <col min="7" max="7" width="18.28515625" style="4" customWidth="1"/>
    <col min="8" max="8" width="8.85546875" style="4"/>
    <col min="9" max="9" width="46" style="4" customWidth="1"/>
    <col min="10" max="16384" width="8.85546875" style="4"/>
  </cols>
  <sheetData>
    <row r="2" spans="2:7" ht="18" x14ac:dyDescent="0.2">
      <c r="B2" s="85" t="s">
        <v>18</v>
      </c>
      <c r="C2" s="86"/>
      <c r="D2" s="86"/>
      <c r="E2" s="22"/>
      <c r="F2" s="22"/>
      <c r="G2" s="23"/>
    </row>
    <row r="3" spans="2:7" x14ac:dyDescent="0.2">
      <c r="B3" s="24"/>
      <c r="C3" s="25"/>
      <c r="D3" s="25"/>
      <c r="E3" s="26"/>
      <c r="F3" s="26"/>
      <c r="G3" s="26"/>
    </row>
    <row r="4" spans="2:7" ht="15" customHeight="1" x14ac:dyDescent="0.2">
      <c r="B4" s="87" t="s">
        <v>70</v>
      </c>
      <c r="C4" s="88"/>
      <c r="D4" s="88"/>
      <c r="E4" s="88"/>
      <c r="F4" s="88"/>
      <c r="G4" s="89"/>
    </row>
    <row r="5" spans="2:7" ht="63.75" x14ac:dyDescent="0.2">
      <c r="B5" s="90" t="s">
        <v>20</v>
      </c>
      <c r="C5" s="90"/>
      <c r="D5" s="27" t="s">
        <v>21</v>
      </c>
      <c r="E5" s="27" t="s">
        <v>22</v>
      </c>
      <c r="F5" s="27" t="s">
        <v>23</v>
      </c>
      <c r="G5" s="27" t="s">
        <v>24</v>
      </c>
    </row>
    <row r="6" spans="2:7" ht="25.5" x14ac:dyDescent="0.2">
      <c r="B6" s="28"/>
      <c r="C6" s="21"/>
      <c r="D6" s="29" t="s">
        <v>25</v>
      </c>
      <c r="E6" s="30"/>
      <c r="F6" s="30"/>
      <c r="G6" s="31"/>
    </row>
    <row r="7" spans="2:7" x14ac:dyDescent="0.2">
      <c r="B7" s="32" t="s">
        <v>26</v>
      </c>
      <c r="C7" s="33">
        <f>'Aantallen (uitstaande) bestand'!D8</f>
        <v>144</v>
      </c>
      <c r="D7" s="32" t="s">
        <v>27</v>
      </c>
      <c r="E7" s="2">
        <v>85</v>
      </c>
      <c r="F7" s="34" t="s">
        <v>28</v>
      </c>
      <c r="G7" s="35">
        <f>E7*C7*12</f>
        <v>146880</v>
      </c>
    </row>
    <row r="8" spans="2:7" ht="38.25" x14ac:dyDescent="0.2">
      <c r="B8" s="28"/>
      <c r="C8" s="36"/>
      <c r="D8" s="37" t="s">
        <v>29</v>
      </c>
      <c r="E8" s="30"/>
      <c r="F8" s="30"/>
      <c r="G8" s="38"/>
    </row>
    <row r="9" spans="2:7" x14ac:dyDescent="0.2">
      <c r="B9" s="32" t="s">
        <v>26</v>
      </c>
      <c r="C9" s="33">
        <f>'Aantallen (uitstaande) bestand'!D9</f>
        <v>26</v>
      </c>
      <c r="D9" s="32" t="s">
        <v>27</v>
      </c>
      <c r="E9" s="2">
        <v>85</v>
      </c>
      <c r="F9" s="39" t="s">
        <v>28</v>
      </c>
      <c r="G9" s="35">
        <f>E9*C9*12</f>
        <v>26520</v>
      </c>
    </row>
    <row r="10" spans="2:7" ht="38.25" x14ac:dyDescent="0.2">
      <c r="B10" s="28"/>
      <c r="C10" s="40"/>
      <c r="D10" s="37" t="s">
        <v>30</v>
      </c>
      <c r="E10" s="30"/>
      <c r="F10" s="30"/>
      <c r="G10" s="38"/>
    </row>
    <row r="11" spans="2:7" x14ac:dyDescent="0.2">
      <c r="B11" s="32" t="s">
        <v>26</v>
      </c>
      <c r="C11" s="33">
        <f>'Aantallen (uitstaande) bestand'!D10</f>
        <v>111</v>
      </c>
      <c r="D11" s="32" t="s">
        <v>27</v>
      </c>
      <c r="E11" s="2">
        <v>85</v>
      </c>
      <c r="F11" s="39" t="s">
        <v>28</v>
      </c>
      <c r="G11" s="35">
        <f>E11*C11*12</f>
        <v>113220</v>
      </c>
    </row>
    <row r="12" spans="2:7" ht="25.5" x14ac:dyDescent="0.2">
      <c r="B12" s="28"/>
      <c r="C12" s="40"/>
      <c r="D12" s="37" t="s">
        <v>31</v>
      </c>
      <c r="E12" s="30"/>
      <c r="F12" s="30"/>
      <c r="G12" s="38"/>
    </row>
    <row r="13" spans="2:7" x14ac:dyDescent="0.2">
      <c r="B13" s="32" t="s">
        <v>26</v>
      </c>
      <c r="C13" s="33">
        <f>'Aantallen (uitstaande) bestand'!D11</f>
        <v>31</v>
      </c>
      <c r="D13" s="32" t="s">
        <v>27</v>
      </c>
      <c r="E13" s="2">
        <v>85</v>
      </c>
      <c r="F13" s="39" t="s">
        <v>28</v>
      </c>
      <c r="G13" s="35">
        <f>E13*C13*12</f>
        <v>31620</v>
      </c>
    </row>
    <row r="14" spans="2:7" ht="25.5" x14ac:dyDescent="0.2">
      <c r="B14" s="28"/>
      <c r="C14" s="40"/>
      <c r="D14" s="37" t="s">
        <v>32</v>
      </c>
      <c r="E14" s="30"/>
      <c r="F14" s="30"/>
      <c r="G14" s="38"/>
    </row>
    <row r="15" spans="2:7" x14ac:dyDescent="0.2">
      <c r="B15" s="32" t="s">
        <v>26</v>
      </c>
      <c r="C15" s="33">
        <f>'Aantallen (uitstaande) bestand'!D12</f>
        <v>8</v>
      </c>
      <c r="D15" s="32" t="s">
        <v>27</v>
      </c>
      <c r="E15" s="2">
        <v>85</v>
      </c>
      <c r="F15" s="39" t="s">
        <v>28</v>
      </c>
      <c r="G15" s="35">
        <f>E15*C15*12</f>
        <v>8160</v>
      </c>
    </row>
    <row r="16" spans="2:7" ht="25.5" x14ac:dyDescent="0.2">
      <c r="B16" s="28"/>
      <c r="C16" s="40"/>
      <c r="D16" s="37" t="s">
        <v>33</v>
      </c>
      <c r="E16" s="30"/>
      <c r="F16" s="30"/>
      <c r="G16" s="38"/>
    </row>
    <row r="17" spans="2:7" x14ac:dyDescent="0.2">
      <c r="B17" s="32" t="s">
        <v>26</v>
      </c>
      <c r="C17" s="33">
        <f>'Aantallen (uitstaande) bestand'!D13</f>
        <v>19</v>
      </c>
      <c r="D17" s="32" t="s">
        <v>27</v>
      </c>
      <c r="E17" s="2">
        <v>85</v>
      </c>
      <c r="F17" s="39" t="s">
        <v>28</v>
      </c>
      <c r="G17" s="35">
        <f>E17*C17*12</f>
        <v>19380</v>
      </c>
    </row>
    <row r="18" spans="2:7" ht="25.5" x14ac:dyDescent="0.2">
      <c r="B18" s="28"/>
      <c r="C18" s="40"/>
      <c r="D18" s="37" t="s">
        <v>34</v>
      </c>
      <c r="E18" s="30"/>
      <c r="F18" s="30"/>
      <c r="G18" s="38"/>
    </row>
    <row r="19" spans="2:7" x14ac:dyDescent="0.2">
      <c r="B19" s="32" t="s">
        <v>26</v>
      </c>
      <c r="C19" s="33">
        <f>'Aantallen (uitstaande) bestand'!D14</f>
        <v>19</v>
      </c>
      <c r="D19" s="32" t="s">
        <v>27</v>
      </c>
      <c r="E19" s="2">
        <v>85</v>
      </c>
      <c r="F19" s="39" t="s">
        <v>28</v>
      </c>
      <c r="G19" s="35">
        <f>E19*C19*12</f>
        <v>19380</v>
      </c>
    </row>
    <row r="20" spans="2:7" ht="25.5" x14ac:dyDescent="0.2">
      <c r="B20" s="28"/>
      <c r="C20" s="40"/>
      <c r="D20" s="37" t="s">
        <v>35</v>
      </c>
      <c r="E20" s="30"/>
      <c r="F20" s="30"/>
      <c r="G20" s="38"/>
    </row>
    <row r="21" spans="2:7" x14ac:dyDescent="0.2">
      <c r="B21" s="32" t="s">
        <v>26</v>
      </c>
      <c r="C21" s="33">
        <f>'Aantallen (uitstaande) bestand'!D15</f>
        <v>24</v>
      </c>
      <c r="D21" s="32" t="s">
        <v>27</v>
      </c>
      <c r="E21" s="2">
        <v>85</v>
      </c>
      <c r="F21" s="39" t="s">
        <v>28</v>
      </c>
      <c r="G21" s="35">
        <f>E21*C21*12</f>
        <v>24480</v>
      </c>
    </row>
    <row r="22" spans="2:7" ht="25.5" x14ac:dyDescent="0.2">
      <c r="B22" s="28"/>
      <c r="C22" s="25"/>
      <c r="D22" s="37" t="s">
        <v>36</v>
      </c>
      <c r="E22" s="30"/>
      <c r="F22" s="30"/>
      <c r="G22" s="38"/>
    </row>
    <row r="23" spans="2:7" x14ac:dyDescent="0.2">
      <c r="B23" s="32" t="s">
        <v>26</v>
      </c>
      <c r="C23" s="45">
        <f>'Aantallen (uitstaande) bestand'!D16</f>
        <v>4</v>
      </c>
      <c r="D23" s="32" t="s">
        <v>27</v>
      </c>
      <c r="E23" s="2">
        <v>85</v>
      </c>
      <c r="F23" s="39" t="s">
        <v>28</v>
      </c>
      <c r="G23" s="35">
        <f>E23*C23*12</f>
        <v>4080</v>
      </c>
    </row>
    <row r="24" spans="2:7" ht="25.5" x14ac:dyDescent="0.2">
      <c r="B24" s="28"/>
      <c r="C24" s="25"/>
      <c r="D24" s="37" t="s">
        <v>37</v>
      </c>
      <c r="E24" s="30"/>
      <c r="F24" s="30"/>
      <c r="G24" s="38"/>
    </row>
    <row r="25" spans="2:7" x14ac:dyDescent="0.2">
      <c r="B25" s="32" t="s">
        <v>26</v>
      </c>
      <c r="C25" s="45">
        <f>'Aantallen (uitstaande) bestand'!D17</f>
        <v>4</v>
      </c>
      <c r="D25" s="32" t="s">
        <v>27</v>
      </c>
      <c r="E25" s="2">
        <v>85</v>
      </c>
      <c r="F25" s="39" t="s">
        <v>28</v>
      </c>
      <c r="G25" s="35">
        <f>E25*C25*12</f>
        <v>4080</v>
      </c>
    </row>
    <row r="26" spans="2:7" ht="25.5" x14ac:dyDescent="0.2">
      <c r="B26" s="28"/>
      <c r="C26" s="25"/>
      <c r="D26" s="37" t="s">
        <v>38</v>
      </c>
      <c r="E26" s="30"/>
      <c r="F26" s="30"/>
      <c r="G26" s="38"/>
    </row>
    <row r="27" spans="2:7" x14ac:dyDescent="0.2">
      <c r="B27" s="49" t="s">
        <v>26</v>
      </c>
      <c r="C27" s="33">
        <f>'Aantallen (uitstaande) bestand'!D18</f>
        <v>12</v>
      </c>
      <c r="D27" s="49" t="s">
        <v>27</v>
      </c>
      <c r="E27" s="2">
        <v>85</v>
      </c>
      <c r="F27" s="35" t="s">
        <v>28</v>
      </c>
      <c r="G27" s="35">
        <f>E27*C27*12</f>
        <v>12240</v>
      </c>
    </row>
    <row r="28" spans="2:7" ht="25.5" x14ac:dyDescent="0.2">
      <c r="B28" s="28"/>
      <c r="C28" s="25"/>
      <c r="D28" s="37" t="s">
        <v>39</v>
      </c>
      <c r="E28" s="30"/>
      <c r="F28" s="30"/>
      <c r="G28" s="66"/>
    </row>
    <row r="29" spans="2:7" x14ac:dyDescent="0.2">
      <c r="B29" s="32" t="s">
        <v>26</v>
      </c>
      <c r="C29" s="45">
        <f>'Aantallen (uitstaande) bestand'!D19</f>
        <v>16</v>
      </c>
      <c r="D29" s="32" t="s">
        <v>27</v>
      </c>
      <c r="E29" s="2">
        <v>85</v>
      </c>
      <c r="F29" s="67" t="s">
        <v>28</v>
      </c>
      <c r="G29" s="67">
        <f>E29*C29*12</f>
        <v>16320</v>
      </c>
    </row>
    <row r="30" spans="2:7" ht="25.5" x14ac:dyDescent="0.2">
      <c r="B30" s="28"/>
      <c r="C30" s="25"/>
      <c r="D30" s="37" t="s">
        <v>40</v>
      </c>
      <c r="E30" s="30"/>
      <c r="F30" s="30"/>
      <c r="G30" s="38"/>
    </row>
    <row r="31" spans="2:7" x14ac:dyDescent="0.2">
      <c r="B31" s="32" t="s">
        <v>26</v>
      </c>
      <c r="C31" s="45">
        <f>'Aantallen (uitstaande) bestand'!D20</f>
        <v>2</v>
      </c>
      <c r="D31" s="32" t="s">
        <v>27</v>
      </c>
      <c r="E31" s="2">
        <v>85</v>
      </c>
      <c r="F31" s="39" t="s">
        <v>28</v>
      </c>
      <c r="G31" s="35">
        <f>E31*C31*12</f>
        <v>2040</v>
      </c>
    </row>
    <row r="32" spans="2:7" ht="25.5" x14ac:dyDescent="0.2">
      <c r="B32" s="28"/>
      <c r="C32" s="25"/>
      <c r="D32" s="37" t="s">
        <v>41</v>
      </c>
      <c r="E32" s="30"/>
      <c r="F32" s="30"/>
      <c r="G32" s="38"/>
    </row>
    <row r="33" spans="2:7" x14ac:dyDescent="0.2">
      <c r="B33" s="32" t="s">
        <v>26</v>
      </c>
      <c r="C33" s="46">
        <f>'Aantallen (uitstaande) bestand'!D21</f>
        <v>32</v>
      </c>
      <c r="D33" s="32" t="s">
        <v>27</v>
      </c>
      <c r="E33" s="2">
        <v>85</v>
      </c>
      <c r="F33" s="39" t="s">
        <v>28</v>
      </c>
      <c r="G33" s="35">
        <f>E33*C33*12</f>
        <v>32640</v>
      </c>
    </row>
    <row r="34" spans="2:7" ht="40.9" customHeight="1" x14ac:dyDescent="0.2">
      <c r="B34" s="28"/>
      <c r="C34" s="25"/>
      <c r="D34" s="37" t="s">
        <v>42</v>
      </c>
      <c r="E34" s="30"/>
      <c r="F34" s="30"/>
      <c r="G34" s="38"/>
    </row>
    <row r="35" spans="2:7" x14ac:dyDescent="0.2">
      <c r="B35" s="32" t="s">
        <v>26</v>
      </c>
      <c r="C35" s="45">
        <f>'Aantallen (uitstaande) bestand'!D22</f>
        <v>40</v>
      </c>
      <c r="D35" s="32" t="s">
        <v>27</v>
      </c>
      <c r="E35" s="2">
        <v>85</v>
      </c>
      <c r="F35" s="39" t="s">
        <v>28</v>
      </c>
      <c r="G35" s="35">
        <f>E35*C35*12</f>
        <v>40800</v>
      </c>
    </row>
    <row r="36" spans="2:7" ht="25.5" x14ac:dyDescent="0.2">
      <c r="B36" s="28"/>
      <c r="C36" s="25"/>
      <c r="D36" s="37" t="s">
        <v>43</v>
      </c>
      <c r="E36" s="30"/>
      <c r="F36" s="30"/>
      <c r="G36" s="38"/>
    </row>
    <row r="37" spans="2:7" x14ac:dyDescent="0.2">
      <c r="B37" s="32" t="s">
        <v>26</v>
      </c>
      <c r="C37" s="45">
        <f>'Aantallen (uitstaande) bestand'!D23</f>
        <v>14</v>
      </c>
      <c r="D37" s="32" t="s">
        <v>27</v>
      </c>
      <c r="E37" s="2">
        <v>85</v>
      </c>
      <c r="F37" s="39" t="s">
        <v>28</v>
      </c>
      <c r="G37" s="35">
        <f>E37*C37*12</f>
        <v>14280</v>
      </c>
    </row>
    <row r="38" spans="2:7" ht="38.25" x14ac:dyDescent="0.2">
      <c r="B38" s="28"/>
      <c r="C38" s="25"/>
      <c r="D38" s="37" t="s">
        <v>44</v>
      </c>
      <c r="E38" s="30"/>
      <c r="F38" s="30"/>
      <c r="G38" s="38"/>
    </row>
    <row r="39" spans="2:7" x14ac:dyDescent="0.2">
      <c r="B39" s="32" t="s">
        <v>26</v>
      </c>
      <c r="C39" s="33">
        <f>'Aantallen (uitstaande) bestand'!D24</f>
        <v>22</v>
      </c>
      <c r="D39" s="32" t="s">
        <v>27</v>
      </c>
      <c r="E39" s="2">
        <v>85</v>
      </c>
      <c r="F39" s="39" t="s">
        <v>28</v>
      </c>
      <c r="G39" s="35">
        <f>E39*C39*12</f>
        <v>22440</v>
      </c>
    </row>
    <row r="40" spans="2:7" ht="38.25" x14ac:dyDescent="0.2">
      <c r="B40" s="28"/>
      <c r="C40" s="40"/>
      <c r="D40" s="37" t="s">
        <v>45</v>
      </c>
      <c r="E40" s="30"/>
      <c r="F40" s="30"/>
      <c r="G40" s="38"/>
    </row>
    <row r="41" spans="2:7" x14ac:dyDescent="0.2">
      <c r="B41" s="32" t="s">
        <v>26</v>
      </c>
      <c r="C41" s="33">
        <f>'Aantallen (uitstaande) bestand'!D25</f>
        <v>2</v>
      </c>
      <c r="D41" s="32" t="s">
        <v>27</v>
      </c>
      <c r="E41" s="2">
        <v>85</v>
      </c>
      <c r="F41" s="39" t="s">
        <v>28</v>
      </c>
      <c r="G41" s="35">
        <f>E41*C41*12</f>
        <v>2040</v>
      </c>
    </row>
    <row r="42" spans="2:7" ht="25.5" x14ac:dyDescent="0.2">
      <c r="B42" s="28"/>
      <c r="C42" s="40"/>
      <c r="D42" s="37" t="s">
        <v>46</v>
      </c>
      <c r="E42" s="30"/>
      <c r="F42" s="30"/>
      <c r="G42" s="38"/>
    </row>
    <row r="43" spans="2:7" x14ac:dyDescent="0.2">
      <c r="B43" s="32" t="s">
        <v>26</v>
      </c>
      <c r="C43" s="33">
        <f>'Aantallen (uitstaande) bestand'!D26</f>
        <v>2</v>
      </c>
      <c r="D43" s="32" t="s">
        <v>27</v>
      </c>
      <c r="E43" s="2">
        <v>85</v>
      </c>
      <c r="F43" s="39" t="s">
        <v>28</v>
      </c>
      <c r="G43" s="35">
        <f>E43*C43*12</f>
        <v>2040</v>
      </c>
    </row>
    <row r="44" spans="2:7" ht="25.5" x14ac:dyDescent="0.2">
      <c r="B44" s="28"/>
      <c r="C44" s="40"/>
      <c r="D44" s="37" t="s">
        <v>47</v>
      </c>
      <c r="E44" s="30"/>
      <c r="F44" s="30"/>
      <c r="G44" s="38"/>
    </row>
    <row r="45" spans="2:7" x14ac:dyDescent="0.2">
      <c r="B45" s="32" t="s">
        <v>26</v>
      </c>
      <c r="C45" s="45">
        <f>'Aantallen (uitstaande) bestand'!D27</f>
        <v>132</v>
      </c>
      <c r="D45" s="32" t="s">
        <v>27</v>
      </c>
      <c r="E45" s="2">
        <v>85</v>
      </c>
      <c r="F45" s="39" t="s">
        <v>28</v>
      </c>
      <c r="G45" s="35">
        <f>E45*C45*12</f>
        <v>134640</v>
      </c>
    </row>
    <row r="46" spans="2:7" ht="38.25" x14ac:dyDescent="0.2">
      <c r="B46" s="28"/>
      <c r="C46" s="25"/>
      <c r="D46" s="37" t="s">
        <v>48</v>
      </c>
      <c r="E46" s="30"/>
      <c r="F46" s="30"/>
      <c r="G46" s="38"/>
    </row>
    <row r="47" spans="2:7" x14ac:dyDescent="0.2">
      <c r="B47" s="32" t="s">
        <v>26</v>
      </c>
      <c r="C47" s="45">
        <f>'Aantallen (uitstaande) bestand'!D28</f>
        <v>27</v>
      </c>
      <c r="D47" s="32" t="s">
        <v>27</v>
      </c>
      <c r="E47" s="2">
        <v>85</v>
      </c>
      <c r="F47" s="39" t="s">
        <v>28</v>
      </c>
      <c r="G47" s="35">
        <f>E47*C47*12</f>
        <v>27540</v>
      </c>
    </row>
    <row r="48" spans="2:7" ht="38.25" x14ac:dyDescent="0.2">
      <c r="B48" s="28"/>
      <c r="C48" s="40"/>
      <c r="D48" s="37" t="s">
        <v>49</v>
      </c>
      <c r="E48" s="30"/>
      <c r="F48" s="30"/>
      <c r="G48" s="38"/>
    </row>
    <row r="49" spans="2:7" x14ac:dyDescent="0.2">
      <c r="B49" s="32" t="s">
        <v>26</v>
      </c>
      <c r="C49" s="33">
        <f>'Aantallen (uitstaande) bestand'!D29</f>
        <v>6</v>
      </c>
      <c r="D49" s="32" t="s">
        <v>27</v>
      </c>
      <c r="E49" s="2">
        <v>85</v>
      </c>
      <c r="F49" s="39" t="s">
        <v>28</v>
      </c>
      <c r="G49" s="35">
        <f>E49*C49*12</f>
        <v>6120</v>
      </c>
    </row>
    <row r="50" spans="2:7" ht="25.5" x14ac:dyDescent="0.2">
      <c r="B50" s="28"/>
      <c r="C50" s="40"/>
      <c r="D50" s="37" t="s">
        <v>50</v>
      </c>
      <c r="E50" s="30"/>
      <c r="F50" s="30"/>
      <c r="G50" s="38"/>
    </row>
    <row r="51" spans="2:7" x14ac:dyDescent="0.2">
      <c r="B51" s="32" t="s">
        <v>26</v>
      </c>
      <c r="C51" s="33">
        <f>'Aantallen (uitstaande) bestand'!D30</f>
        <v>6</v>
      </c>
      <c r="D51" s="32" t="s">
        <v>27</v>
      </c>
      <c r="E51" s="2">
        <v>85</v>
      </c>
      <c r="F51" s="39" t="s">
        <v>28</v>
      </c>
      <c r="G51" s="35">
        <f>E51*C51*12</f>
        <v>6120</v>
      </c>
    </row>
    <row r="52" spans="2:7" ht="25.5" x14ac:dyDescent="0.2">
      <c r="B52" s="28"/>
      <c r="C52" s="40"/>
      <c r="D52" s="37" t="s">
        <v>51</v>
      </c>
      <c r="E52" s="30"/>
      <c r="F52" s="30"/>
      <c r="G52" s="38"/>
    </row>
    <row r="53" spans="2:7" x14ac:dyDescent="0.2">
      <c r="B53" s="32" t="s">
        <v>26</v>
      </c>
      <c r="C53" s="33">
        <f>'Aantallen (uitstaande) bestand'!D31</f>
        <v>24</v>
      </c>
      <c r="D53" s="32" t="s">
        <v>27</v>
      </c>
      <c r="E53" s="2">
        <v>85</v>
      </c>
      <c r="F53" s="39" t="s">
        <v>28</v>
      </c>
      <c r="G53" s="35">
        <f>E53*C53*12</f>
        <v>24480</v>
      </c>
    </row>
    <row r="54" spans="2:7" ht="25.5" x14ac:dyDescent="0.2">
      <c r="B54" s="28"/>
      <c r="C54" s="40"/>
      <c r="D54" s="37" t="s">
        <v>52</v>
      </c>
      <c r="E54" s="30"/>
      <c r="F54" s="30"/>
      <c r="G54" s="38"/>
    </row>
    <row r="55" spans="2:7" x14ac:dyDescent="0.2">
      <c r="B55" s="32" t="s">
        <v>26</v>
      </c>
      <c r="C55" s="33">
        <f>'Aantallen (uitstaande) bestand'!D32</f>
        <v>5</v>
      </c>
      <c r="D55" s="32" t="s">
        <v>27</v>
      </c>
      <c r="E55" s="2">
        <v>85</v>
      </c>
      <c r="F55" s="39" t="s">
        <v>28</v>
      </c>
      <c r="G55" s="35">
        <f>E55*C55*12</f>
        <v>5100</v>
      </c>
    </row>
    <row r="56" spans="2:7" ht="25.5" x14ac:dyDescent="0.2">
      <c r="B56" s="28"/>
      <c r="C56" s="40"/>
      <c r="D56" s="37" t="s">
        <v>53</v>
      </c>
      <c r="E56" s="30"/>
      <c r="F56" s="30"/>
      <c r="G56" s="38"/>
    </row>
    <row r="57" spans="2:7" x14ac:dyDescent="0.2">
      <c r="B57" s="32" t="s">
        <v>26</v>
      </c>
      <c r="C57" s="45">
        <f>'Aantallen (uitstaande) bestand'!D33</f>
        <v>37</v>
      </c>
      <c r="D57" s="32" t="s">
        <v>27</v>
      </c>
      <c r="E57" s="2">
        <v>85</v>
      </c>
      <c r="F57" s="35" t="s">
        <v>28</v>
      </c>
      <c r="G57" s="35">
        <f>E57*C57*12</f>
        <v>37740</v>
      </c>
    </row>
    <row r="58" spans="2:7" ht="38.25" x14ac:dyDescent="0.2">
      <c r="B58" s="28"/>
      <c r="C58" s="40"/>
      <c r="D58" s="37" t="s">
        <v>54</v>
      </c>
      <c r="E58" s="30"/>
      <c r="F58" s="30"/>
      <c r="G58" s="38"/>
    </row>
    <row r="59" spans="2:7" x14ac:dyDescent="0.2">
      <c r="B59" s="32" t="s">
        <v>26</v>
      </c>
      <c r="C59" s="45">
        <f>'Aantallen (uitstaande) bestand'!D34</f>
        <v>28</v>
      </c>
      <c r="D59" s="32" t="s">
        <v>27</v>
      </c>
      <c r="E59" s="2">
        <v>85</v>
      </c>
      <c r="F59" s="35" t="s">
        <v>28</v>
      </c>
      <c r="G59" s="35">
        <f>E59*C59*12</f>
        <v>28560</v>
      </c>
    </row>
    <row r="60" spans="2:7" ht="25.5" x14ac:dyDescent="0.2">
      <c r="B60" s="28"/>
      <c r="C60" s="40"/>
      <c r="D60" s="37" t="s">
        <v>55</v>
      </c>
      <c r="E60" s="30"/>
      <c r="F60" s="30"/>
      <c r="G60" s="38"/>
    </row>
    <row r="61" spans="2:7" x14ac:dyDescent="0.2">
      <c r="B61" s="32" t="s">
        <v>26</v>
      </c>
      <c r="C61" s="45">
        <f>'Aantallen (uitstaande) bestand'!D35</f>
        <v>1</v>
      </c>
      <c r="D61" s="32" t="s">
        <v>27</v>
      </c>
      <c r="E61" s="2">
        <v>85</v>
      </c>
      <c r="F61" s="35" t="s">
        <v>28</v>
      </c>
      <c r="G61" s="35">
        <f>E61*C61*12</f>
        <v>1020</v>
      </c>
    </row>
    <row r="62" spans="2:7" ht="25.5" x14ac:dyDescent="0.2">
      <c r="B62" s="28"/>
      <c r="C62" s="40"/>
      <c r="D62" s="37" t="s">
        <v>56</v>
      </c>
      <c r="E62" s="30"/>
      <c r="F62" s="30"/>
      <c r="G62" s="38"/>
    </row>
    <row r="63" spans="2:7" x14ac:dyDescent="0.2">
      <c r="B63" s="32" t="s">
        <v>26</v>
      </c>
      <c r="C63" s="45">
        <f>'Aantallen (uitstaande) bestand'!D36</f>
        <v>7</v>
      </c>
      <c r="D63" s="32" t="s">
        <v>27</v>
      </c>
      <c r="E63" s="2">
        <v>85</v>
      </c>
      <c r="F63" s="35" t="s">
        <v>28</v>
      </c>
      <c r="G63" s="35">
        <f>E63*C63*12</f>
        <v>7140</v>
      </c>
    </row>
    <row r="66" spans="2:7" ht="42.75" x14ac:dyDescent="0.2">
      <c r="B66" s="41" t="s">
        <v>57</v>
      </c>
      <c r="C66" s="42">
        <f>SUM(C7,C9,C11,C13,C15,C17,C19,C21,C23,C25,C27,C29,C31,C33,C35,C37,C39,C41,C43,C45,C47,C49,C51,C53,C55,C57,C59,C61,C63)</f>
        <v>805</v>
      </c>
      <c r="D66" s="91" t="s">
        <v>71</v>
      </c>
      <c r="E66" s="91"/>
      <c r="F66" s="91"/>
      <c r="G66" s="47">
        <f>SUM(G7,G9,G11,G13,G15,G17,G19,G21,G23,G25,G27,G29,G31,G33,G35,G37,G39,G41,G43,G45,G47,G49,G51,G53,G55,G63)</f>
        <v>753780</v>
      </c>
    </row>
  </sheetData>
  <protectedRanges>
    <protectedRange sqref="E63:F63 E61:F61 E59:F59 E57:F57 E55 E53 E51 E49 E47 E45 E43 E41 E39 E37 E35 E33 E31:F31 E25 E23 E21 E19 E17 E15 E13 E11 E9 E7 E27:F27" name="Bereik2_1"/>
    <protectedRange sqref="F7 F9 F13 F15 F17 F43 F49 F51 F11 F53 F55 F19 E22:F22 F45 F47 F33 F35 F37 E40:F40 F41 F39 F25 E24:F24 F23 F21" name="Bereik1_1"/>
    <protectedRange sqref="E29:F29" name="Bereik2"/>
  </protectedRanges>
  <mergeCells count="4">
    <mergeCell ref="B2:D2"/>
    <mergeCell ref="B4:G4"/>
    <mergeCell ref="B5:C5"/>
    <mergeCell ref="D66:F6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F9231-8C44-4A30-BFB4-96B3E603AE25}">
  <dimension ref="B2:E38"/>
  <sheetViews>
    <sheetView showGridLines="0" zoomScaleNormal="100" workbookViewId="0">
      <selection activeCell="D32" sqref="D32"/>
    </sheetView>
  </sheetViews>
  <sheetFormatPr defaultColWidth="11" defaultRowHeight="14.25" x14ac:dyDescent="0.2"/>
  <cols>
    <col min="1" max="1" width="11" style="4"/>
    <col min="2" max="2" width="13.28515625" style="4" customWidth="1"/>
    <col min="3" max="3" width="97.7109375" style="4" customWidth="1"/>
    <col min="4" max="4" width="14" style="4" customWidth="1"/>
    <col min="5" max="16384" width="11" style="4"/>
  </cols>
  <sheetData>
    <row r="2" spans="2:5" ht="18" x14ac:dyDescent="0.25">
      <c r="B2" s="96" t="s">
        <v>72</v>
      </c>
      <c r="C2" s="96"/>
    </row>
    <row r="4" spans="2:5" x14ac:dyDescent="0.2">
      <c r="B4" s="97"/>
      <c r="C4" s="97"/>
    </row>
    <row r="5" spans="2:5" ht="15" thickBot="1" x14ac:dyDescent="0.25"/>
    <row r="6" spans="2:5" ht="15" x14ac:dyDescent="0.2">
      <c r="B6" s="98" t="s">
        <v>73</v>
      </c>
      <c r="C6" s="99"/>
      <c r="D6" s="53"/>
    </row>
    <row r="7" spans="2:5" s="43" customFormat="1" ht="15" thickBot="1" x14ac:dyDescent="0.25">
      <c r="B7" s="92"/>
      <c r="C7" s="93"/>
      <c r="D7" s="57">
        <v>45382</v>
      </c>
      <c r="E7" s="48"/>
    </row>
    <row r="8" spans="2:5" ht="15" x14ac:dyDescent="0.25">
      <c r="B8" s="55" t="s">
        <v>74</v>
      </c>
      <c r="C8" s="56" t="s">
        <v>75</v>
      </c>
      <c r="D8" s="68">
        <v>144</v>
      </c>
      <c r="E8" s="43"/>
    </row>
    <row r="9" spans="2:5" ht="15" x14ac:dyDescent="0.25">
      <c r="B9" s="54" t="s">
        <v>76</v>
      </c>
      <c r="C9" s="50" t="s">
        <v>77</v>
      </c>
      <c r="D9" s="50">
        <v>26</v>
      </c>
    </row>
    <row r="10" spans="2:5" ht="15" x14ac:dyDescent="0.25">
      <c r="B10" s="54" t="s">
        <v>78</v>
      </c>
      <c r="C10" s="51" t="s">
        <v>79</v>
      </c>
      <c r="D10" s="50">
        <v>111</v>
      </c>
    </row>
    <row r="11" spans="2:5" ht="15" x14ac:dyDescent="0.25">
      <c r="B11" s="54" t="s">
        <v>80</v>
      </c>
      <c r="C11" s="52" t="s">
        <v>81</v>
      </c>
      <c r="D11" s="50">
        <v>31</v>
      </c>
    </row>
    <row r="12" spans="2:5" ht="15" x14ac:dyDescent="0.25">
      <c r="B12" s="54" t="s">
        <v>82</v>
      </c>
      <c r="C12" s="51" t="s">
        <v>83</v>
      </c>
      <c r="D12" s="50">
        <v>8</v>
      </c>
    </row>
    <row r="13" spans="2:5" ht="15" x14ac:dyDescent="0.25">
      <c r="B13" s="54" t="s">
        <v>84</v>
      </c>
      <c r="C13" s="51" t="s">
        <v>85</v>
      </c>
      <c r="D13" s="50">
        <v>19</v>
      </c>
    </row>
    <row r="14" spans="2:5" ht="15" x14ac:dyDescent="0.25">
      <c r="B14" s="54" t="s">
        <v>86</v>
      </c>
      <c r="C14" s="51" t="s">
        <v>87</v>
      </c>
      <c r="D14" s="50">
        <v>19</v>
      </c>
    </row>
    <row r="15" spans="2:5" ht="15" x14ac:dyDescent="0.25">
      <c r="B15" s="54" t="s">
        <v>88</v>
      </c>
      <c r="C15" s="51" t="s">
        <v>89</v>
      </c>
      <c r="D15" s="50">
        <v>24</v>
      </c>
    </row>
    <row r="16" spans="2:5" ht="15" x14ac:dyDescent="0.25">
      <c r="B16" s="54" t="s">
        <v>90</v>
      </c>
      <c r="C16" s="51" t="s">
        <v>91</v>
      </c>
      <c r="D16" s="50">
        <v>4</v>
      </c>
    </row>
    <row r="17" spans="2:4" ht="15" x14ac:dyDescent="0.25">
      <c r="B17" s="54" t="s">
        <v>92</v>
      </c>
      <c r="C17" s="51" t="s">
        <v>93</v>
      </c>
      <c r="D17" s="50">
        <v>4</v>
      </c>
    </row>
    <row r="18" spans="2:4" ht="15" x14ac:dyDescent="0.25">
      <c r="B18" s="54" t="s">
        <v>94</v>
      </c>
      <c r="C18" s="51" t="s">
        <v>95</v>
      </c>
      <c r="D18" s="50">
        <v>12</v>
      </c>
    </row>
    <row r="19" spans="2:4" ht="15" x14ac:dyDescent="0.25">
      <c r="B19" s="64" t="s">
        <v>96</v>
      </c>
      <c r="C19" s="51" t="s">
        <v>97</v>
      </c>
      <c r="D19" s="50">
        <v>16</v>
      </c>
    </row>
    <row r="20" spans="2:4" ht="15" x14ac:dyDescent="0.25">
      <c r="B20" s="64" t="s">
        <v>98</v>
      </c>
      <c r="C20" s="51" t="s">
        <v>99</v>
      </c>
      <c r="D20" s="50">
        <v>2</v>
      </c>
    </row>
    <row r="21" spans="2:4" ht="15" x14ac:dyDescent="0.25">
      <c r="B21" s="64" t="s">
        <v>100</v>
      </c>
      <c r="C21" s="51" t="s">
        <v>101</v>
      </c>
      <c r="D21" s="50">
        <v>32</v>
      </c>
    </row>
    <row r="22" spans="2:4" ht="15" x14ac:dyDescent="0.25">
      <c r="B22" s="64" t="s">
        <v>102</v>
      </c>
      <c r="C22" s="51" t="s">
        <v>103</v>
      </c>
      <c r="D22" s="50">
        <v>40</v>
      </c>
    </row>
    <row r="23" spans="2:4" ht="15" x14ac:dyDescent="0.25">
      <c r="B23" s="64" t="s">
        <v>104</v>
      </c>
      <c r="C23" s="51" t="s">
        <v>105</v>
      </c>
      <c r="D23" s="50">
        <v>14</v>
      </c>
    </row>
    <row r="24" spans="2:4" ht="15" x14ac:dyDescent="0.25">
      <c r="B24" s="64" t="s">
        <v>106</v>
      </c>
      <c r="C24" s="51" t="s">
        <v>107</v>
      </c>
      <c r="D24" s="50">
        <v>22</v>
      </c>
    </row>
    <row r="25" spans="2:4" ht="15" x14ac:dyDescent="0.25">
      <c r="B25" s="64" t="s">
        <v>108</v>
      </c>
      <c r="C25" s="51" t="s">
        <v>109</v>
      </c>
      <c r="D25" s="50">
        <v>2</v>
      </c>
    </row>
    <row r="26" spans="2:4" ht="15" x14ac:dyDescent="0.25">
      <c r="B26" s="64" t="s">
        <v>110</v>
      </c>
      <c r="C26" s="51" t="s">
        <v>111</v>
      </c>
      <c r="D26" s="50">
        <v>2</v>
      </c>
    </row>
    <row r="27" spans="2:4" ht="15" x14ac:dyDescent="0.25">
      <c r="B27" s="64" t="s">
        <v>112</v>
      </c>
      <c r="C27" s="51" t="s">
        <v>113</v>
      </c>
      <c r="D27" s="50">
        <v>132</v>
      </c>
    </row>
    <row r="28" spans="2:4" ht="15" x14ac:dyDescent="0.25">
      <c r="B28" s="64" t="s">
        <v>114</v>
      </c>
      <c r="C28" s="51" t="s">
        <v>115</v>
      </c>
      <c r="D28" s="69">
        <v>27</v>
      </c>
    </row>
    <row r="29" spans="2:4" ht="15" x14ac:dyDescent="0.25">
      <c r="B29" s="64" t="s">
        <v>116</v>
      </c>
      <c r="C29" s="51" t="s">
        <v>117</v>
      </c>
      <c r="D29" s="69">
        <v>6</v>
      </c>
    </row>
    <row r="30" spans="2:4" ht="15" x14ac:dyDescent="0.25">
      <c r="B30" s="64" t="s">
        <v>118</v>
      </c>
      <c r="C30" s="51" t="s">
        <v>119</v>
      </c>
      <c r="D30" s="50">
        <v>6</v>
      </c>
    </row>
    <row r="31" spans="2:4" ht="15" x14ac:dyDescent="0.25">
      <c r="B31" s="64" t="s">
        <v>120</v>
      </c>
      <c r="C31" s="51" t="s">
        <v>121</v>
      </c>
      <c r="D31" s="50">
        <v>24</v>
      </c>
    </row>
    <row r="32" spans="2:4" ht="15" x14ac:dyDescent="0.25">
      <c r="B32" s="64" t="s">
        <v>122</v>
      </c>
      <c r="C32" s="51" t="s">
        <v>123</v>
      </c>
      <c r="D32" s="50">
        <v>5</v>
      </c>
    </row>
    <row r="33" spans="2:4" ht="15" x14ac:dyDescent="0.25">
      <c r="B33" s="64" t="s">
        <v>124</v>
      </c>
      <c r="C33" s="51" t="s">
        <v>125</v>
      </c>
      <c r="D33" s="50">
        <v>37</v>
      </c>
    </row>
    <row r="34" spans="2:4" ht="15" x14ac:dyDescent="0.25">
      <c r="B34" s="64" t="s">
        <v>126</v>
      </c>
      <c r="C34" s="51" t="s">
        <v>127</v>
      </c>
      <c r="D34" s="50">
        <v>28</v>
      </c>
    </row>
    <row r="35" spans="2:4" ht="15" x14ac:dyDescent="0.25">
      <c r="B35" s="64" t="s">
        <v>128</v>
      </c>
      <c r="C35" s="51" t="s">
        <v>129</v>
      </c>
      <c r="D35" s="69">
        <v>1</v>
      </c>
    </row>
    <row r="36" spans="2:4" ht="15.75" thickBot="1" x14ac:dyDescent="0.3">
      <c r="B36" s="65" t="s">
        <v>130</v>
      </c>
      <c r="C36" s="58" t="s">
        <v>131</v>
      </c>
      <c r="D36" s="69">
        <v>7</v>
      </c>
    </row>
    <row r="37" spans="2:4" ht="15.75" thickBot="1" x14ac:dyDescent="0.3">
      <c r="B37" s="94" t="s">
        <v>132</v>
      </c>
      <c r="C37" s="95"/>
      <c r="D37" s="59">
        <f>SUM(D8:D36)</f>
        <v>805</v>
      </c>
    </row>
    <row r="38" spans="2:4" x14ac:dyDescent="0.2">
      <c r="C38" s="4" t="s">
        <v>133</v>
      </c>
    </row>
  </sheetData>
  <mergeCells count="5">
    <mergeCell ref="B7:C7"/>
    <mergeCell ref="B37:C37"/>
    <mergeCell ref="B2:C2"/>
    <mergeCell ref="B4:C4"/>
    <mergeCell ref="B6:C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8335ABE68D59C4097727B4CC03CAAA7" ma:contentTypeVersion="6" ma:contentTypeDescription="Een nieuw document maken." ma:contentTypeScope="" ma:versionID="10325d25ff2d07186a2e909ddc7ba4ad">
  <xsd:schema xmlns:xsd="http://www.w3.org/2001/XMLSchema" xmlns:xs="http://www.w3.org/2001/XMLSchema" xmlns:p="http://schemas.microsoft.com/office/2006/metadata/properties" xmlns:ns2="c7c141d8-57c6-4691-991f-0b403fbd7503" xmlns:ns3="add5e88e-d49c-4a38-83f4-7349541f73fb" targetNamespace="http://schemas.microsoft.com/office/2006/metadata/properties" ma:root="true" ma:fieldsID="b42bdd329e33d2e3f9a5348c785be069" ns2:_="" ns3:_="">
    <xsd:import namespace="c7c141d8-57c6-4691-991f-0b403fbd7503"/>
    <xsd:import namespace="add5e88e-d49c-4a38-83f4-7349541f73f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c141d8-57c6-4691-991f-0b403fbd75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dd5e88e-d49c-4a38-83f4-7349541f73fb"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7C928F9-4FC6-4A3B-9C36-CFF5FF11CA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c141d8-57c6-4691-991f-0b403fbd7503"/>
    <ds:schemaRef ds:uri="add5e88e-d49c-4a38-83f4-7349541f73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5CB274E-50B2-42F9-9B1B-27E1753D9A76}">
  <ds:schemaRefs>
    <ds:schemaRef ds:uri="http://schemas.microsoft.com/sharepoint/v3/contenttype/forms"/>
  </ds:schemaRefs>
</ds:datastoreItem>
</file>

<file path=customXml/itemProps3.xml><?xml version="1.0" encoding="utf-8"?>
<ds:datastoreItem xmlns:ds="http://schemas.openxmlformats.org/officeDocument/2006/customXml" ds:itemID="{97939002-BF07-4791-A97B-130D4242789D}">
  <ds:schemaRefs>
    <ds:schemaRef ds:uri="http://purl.org/dc/terms/"/>
    <ds:schemaRef ds:uri="http://schemas.openxmlformats.org/package/2006/metadata/core-properties"/>
    <ds:schemaRef ds:uri="c7c141d8-57c6-4691-991f-0b403fbd7503"/>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add5e88e-d49c-4a38-83f4-7349541f73fb"/>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Voorblad</vt:lpstr>
      <vt:lpstr>Leidraad</vt:lpstr>
      <vt:lpstr>Opgave prijzen &amp; tarieven</vt:lpstr>
      <vt:lpstr>€70,-</vt:lpstr>
      <vt:lpstr>€85,-</vt:lpstr>
      <vt:lpstr>Aantallen (uitstaande) bestand</vt:lpstr>
      <vt:lpstr>Voorblad!Afdrukbereik</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Combined Business Power B.V.</dc:creator>
  <cp:keywords/>
  <dc:description/>
  <cp:lastModifiedBy>Sabine Weijman</cp:lastModifiedBy>
  <cp:revision/>
  <dcterms:created xsi:type="dcterms:W3CDTF">2013-06-06T11:23:31Z</dcterms:created>
  <dcterms:modified xsi:type="dcterms:W3CDTF">2024-07-10T14:21:08Z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0x010100D8335ABE68D59C4097727B4CC03CAAA7</vt:lpwstr>
  </property>
</Properties>
</file>