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regiorivierenland.sharepoint.com/sites/Inkoop/Shared Documents/General/inkooptrajecten/ICT Hardware/2024 Buren/1. Inschrijvingsleidraad/"/>
    </mc:Choice>
  </mc:AlternateContent>
  <xr:revisionPtr revIDLastSave="0" documentId="8_{07CB569A-AAB6-4400-9C16-3E243342BF29}" xr6:coauthVersionLast="47" xr6:coauthVersionMax="47" xr10:uidLastSave="{00000000-0000-0000-0000-000000000000}"/>
  <bookViews>
    <workbookView xWindow="-120" yWindow="-120" windowWidth="29040" windowHeight="15720" tabRatio="500" activeTab="1" xr2:uid="{00000000-000D-0000-FFFF-FFFF00000000}"/>
  </bookViews>
  <sheets>
    <sheet name="Programma van Eisen " sheetId="1" r:id="rId1"/>
    <sheet name="Kwaliteitsvragen" sheetId="2" r:id="rId2"/>
  </sheets>
  <externalReferences>
    <externalReference r:id="rId3"/>
  </externalReferences>
  <definedNames>
    <definedName name="Lijst_Leveranciers">OFFSET([1]Constanten!$I$8,0,0,COUNTA([1]Constanten!$I$8:$I$20),1)</definedName>
    <definedName name="LijstNogBeschikbaarToestel2">OFFSET([1]DDLijsten!$E$8,0,0,COUNT([1]DDLijsten!$E$8:$E$999))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8" i="2" l="1"/>
  <c r="C41" i="2"/>
  <c r="B39" i="2"/>
  <c r="B28" i="2"/>
  <c r="H19" i="2"/>
  <c r="I39" i="2" l="1"/>
  <c r="H40" i="2"/>
  <c r="H41" i="2" s="1"/>
  <c r="A37" i="2"/>
  <c r="C36" i="2"/>
  <c r="H34" i="2"/>
  <c r="H33" i="2"/>
  <c r="B33" i="2"/>
  <c r="C10" i="2" s="1"/>
  <c r="A31" i="2"/>
  <c r="A5" i="2" s="1"/>
  <c r="C30" i="2"/>
  <c r="H28" i="2"/>
  <c r="A26" i="2"/>
  <c r="A4" i="2" s="1"/>
  <c r="C25" i="2"/>
  <c r="H23" i="2"/>
  <c r="H22" i="2"/>
  <c r="H21" i="2"/>
  <c r="H20" i="2"/>
  <c r="A16" i="2"/>
  <c r="A6" i="2"/>
  <c r="A3" i="2"/>
  <c r="C2" i="2"/>
  <c r="I34" i="2" l="1"/>
  <c r="I19" i="2"/>
  <c r="H35" i="2"/>
  <c r="H36" i="2" s="1"/>
  <c r="I33" i="2"/>
  <c r="I20" i="2"/>
  <c r="I21" i="2"/>
  <c r="I22" i="2"/>
  <c r="I23" i="2"/>
  <c r="H29" i="2"/>
  <c r="H30" i="2" s="1"/>
  <c r="H24" i="2"/>
  <c r="H25" i="2" s="1"/>
  <c r="I28" i="2"/>
  <c r="H43" i="2" l="1"/>
  <c r="I36" i="2"/>
  <c r="I25" i="2"/>
  <c r="I30" i="2"/>
  <c r="I41" i="2"/>
</calcChain>
</file>

<file path=xl/sharedStrings.xml><?xml version="1.0" encoding="utf-8"?>
<sst xmlns="http://schemas.openxmlformats.org/spreadsheetml/2006/main" count="124" uniqueCount="90">
  <si>
    <t>Eisen Digitale werkplek</t>
  </si>
  <si>
    <t>Akoord</t>
  </si>
  <si>
    <t>Algemeen</t>
  </si>
  <si>
    <t>Niet akkoord</t>
  </si>
  <si>
    <t>5 jaar support</t>
  </si>
  <si>
    <t>Inschrijver accepteert dat, wanneer de POC voor geleverde diensten niet blijkt te voldoen aan de gestelde eisen of anderzijds niet kan voldoen aan de voorwaarden van de aanbesteding of aanbieding, de voorlopige gunning kan worden teruggetrokken en de eerstvolgende Inschrijver alsnog de opdracht gegund krijgt.</t>
  </si>
  <si>
    <t>Technische en functionele eisen</t>
  </si>
  <si>
    <t>Minimale eisen laptops</t>
  </si>
  <si>
    <t>Processor ten minste: Intel Core Ultra 5 125H (Meteor Lake) 64 bits architectuur of vergelijkbaar alternatief van AMD (Laatste gen.)</t>
  </si>
  <si>
    <t>Biosbeveiliging middels een TPM chip, ondersteuning Windows Bitlocker, Windows 11 (TPM 2.0)</t>
  </si>
  <si>
    <t>Geheugen 16 Gb DDR 5</t>
  </si>
  <si>
    <t>Schermresolutie Minimaal: 1920x1080 (FullHD)</t>
  </si>
  <si>
    <t>Minimale opslag 512 Gb SSD</t>
  </si>
  <si>
    <t>Windows 11 professional,  64bits</t>
  </si>
  <si>
    <t>WLAN 802.11 AX</t>
  </si>
  <si>
    <t>Ten Minste 2 x USB3.x aansluitingen</t>
  </si>
  <si>
    <t>Minimaal 1 x USB 4.0 20gbit aansluiting of hoger</t>
  </si>
  <si>
    <t>Het interne scherm van het device voldoet aan ISO 13406-2, Klasse I (geen enkele defecte pixel of subpixel).</t>
  </si>
  <si>
    <t>Device is op te laden via USB-C/Thunderbolt poort</t>
  </si>
  <si>
    <t xml:space="preserve">1x HDMI poort (full-size) </t>
  </si>
  <si>
    <t>Interne geluidchip met jackplug voor audio in&amp;uit</t>
  </si>
  <si>
    <t>Ingebouwde luidspreker(s)</t>
  </si>
  <si>
    <t>Toetsenbord QWERTY us/int</t>
  </si>
  <si>
    <t>Toetsenbord met achtergrondverlichting</t>
  </si>
  <si>
    <t>Ingebouwde camera met microfoon, waarbij de camera minimaal Windows Hello aan moet kunnen</t>
  </si>
  <si>
    <t>Bijbehorende adapter met stroomkabel</t>
  </si>
  <si>
    <t>NFC-chiplezer</t>
  </si>
  <si>
    <t>Specificatie Dockingstation</t>
  </si>
  <si>
    <t>Beschikt over een USB-c/Thunderbolt 4 input poort  (geschikt voor Video voor laptop)</t>
  </si>
  <si>
    <t>Geleverd inclusief voeding</t>
  </si>
  <si>
    <t>Bevat een netwerkaansluiting 1Gb/s RJ45</t>
  </si>
  <si>
    <t xml:space="preserve">Beschikt over minimaal 2x: DP of HDMI </t>
  </si>
  <si>
    <t>Indien geen HDMI dan wordt een DP naar HDMI adapter  meegeleverd</t>
  </si>
  <si>
    <t>Beschikt tevens over 2 x USB3.x</t>
  </si>
  <si>
    <t>Kan tenminste 2 Full HD beeldschermen gelijktijdig aansturen.</t>
  </si>
  <si>
    <t>Beeldschermen (in geval van geïntegreerd dock, zelfde eisen als docking+onderstaand)</t>
  </si>
  <si>
    <t xml:space="preserve">Types 34 inch wide 3440x1440 beeldpunten </t>
  </si>
  <si>
    <t>Geïntegreerde kvm switch</t>
  </si>
  <si>
    <t>Mat scherm</t>
  </si>
  <si>
    <t>Levering, e.d.</t>
  </si>
  <si>
    <t>Van de gegunde partij wordt verwacht dat zij apparatuur, laptops (d.m.v. autopilot en Intune) kunnen voorbereiden voor uitrol</t>
  </si>
  <si>
    <t>Vóór levering is het device aan de hand van een DOA test gecontroleerd.</t>
  </si>
  <si>
    <t>Opdrachtnemer levert alle serienummers en andere relevante informatie aan voor de CMDB.</t>
  </si>
  <si>
    <t>Totaal</t>
  </si>
  <si>
    <t>Beoordelingscriteria Digitale werkplek</t>
  </si>
  <si>
    <t>Beoordeling</t>
  </si>
  <si>
    <t>Controle</t>
  </si>
  <si>
    <t>Weging kwaliteit</t>
  </si>
  <si>
    <t>Weging prijs</t>
  </si>
  <si>
    <t>A. Laptops</t>
  </si>
  <si>
    <t>Categorie</t>
  </si>
  <si>
    <t xml:space="preserve">Weging 
</t>
  </si>
  <si>
    <t>Wens/
vraag</t>
  </si>
  <si>
    <t>Nr.</t>
  </si>
  <si>
    <t xml:space="preserve">Omschrijving van de vraag </t>
  </si>
  <si>
    <t>Maximale score</t>
  </si>
  <si>
    <t>Gewogen max. score</t>
  </si>
  <si>
    <t>Antwoord</t>
  </si>
  <si>
    <t>Wens</t>
  </si>
  <si>
    <t>A.2</t>
  </si>
  <si>
    <t xml:space="preserve">Zijn de aangeboden laptops geschikt om ook in een lichte omgeving een duidelijk zichtbaar en helder beeld te tonen? Bijvoorbeeld d.m.v. Anti Glare coating of vergelijkbaar? </t>
  </si>
  <si>
    <t>Vraag</t>
  </si>
  <si>
    <t>A.4</t>
  </si>
  <si>
    <t>A.5</t>
  </si>
  <si>
    <t>A.6</t>
  </si>
  <si>
    <t>Zijn de laptops per stuk te configureren met de gewenste OS image (geen/beperkte oem software)&amp; hardware onderdelen? (Configure to Order / Build to Order)</t>
  </si>
  <si>
    <t>A. 7</t>
  </si>
  <si>
    <t>Netwerkaansluiting 1Gb/s (mini)RJ45, waarbij de RJ45 ook via een USB-C adapter mag worden aangeboden welke in de prijs is verwerkt.</t>
  </si>
  <si>
    <t>Check</t>
  </si>
  <si>
    <t>B. Docking stations</t>
  </si>
  <si>
    <t>Omschrijving van de vraag</t>
  </si>
  <si>
    <t>B.1</t>
  </si>
  <si>
    <t>C. Beeldschermen</t>
  </si>
  <si>
    <t>C.1</t>
  </si>
  <si>
    <t>Zijn de aangeboden beeldschermen voorzien van een OLED panel.</t>
  </si>
  <si>
    <t>C.2</t>
  </si>
  <si>
    <t>E.12</t>
  </si>
  <si>
    <t>Opdrachtnemer voorziet alle laptops van een door gemeente Buren aangeleverde Asset-Tag.</t>
  </si>
  <si>
    <t>Totale score</t>
  </si>
  <si>
    <t>Zijn de dockingstations universeel bruikbaar voor andere type laptops? Bijvoorbeeld voor tijdelijke of externe medewerkers.</t>
  </si>
  <si>
    <t>Zijn de schermen in hoogte verstelbaar?</t>
  </si>
  <si>
    <t>Aanbod voor normale laptop type 1 schermgrootte 13 inch (formaat tussen 13,3 en 14 inch), meerdere modellen aanbieden mogelijk (convertible, clamshell, 2-in-1)</t>
  </si>
  <si>
    <t>Aanbod normale laptop type 2 schermgrootte 15 inch (formaat tussen 15,6 en 16 inch)</t>
  </si>
  <si>
    <t xml:space="preserve">D. Overige vragen </t>
  </si>
  <si>
    <t>Er worden alleen A-merken of vergelijkbaar aangeboden</t>
  </si>
  <si>
    <t>Totaal score (maximaal)</t>
  </si>
  <si>
    <t xml:space="preserve">Beoordeling  (NIET INVULLEN) </t>
  </si>
  <si>
    <t>Hebben de  beeldschermen van de 15-inch laptops een touchscreen?</t>
  </si>
  <si>
    <t>Beschikt de laptops over een Ingebouwd 4G/LTE modem en mobiele antenne WWAN (simkaart stellen wij zelf beschikbaar)</t>
  </si>
  <si>
    <t xml:space="preserve">De score per vraag wordt bepaald door de mate waarin u aan de wens voldoet of, waar van toepassing, u meerwaarde biedt.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</si>
</sst>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amily val="2"/>
    </font>
    <font>
      <b/>
      <sz val="16"/>
      <color rgb="FF000000"/>
      <name val="Arial"/>
      <family val="2"/>
    </font>
    <font>
      <b/>
      <sz val="12"/>
      <color rgb="FFFFFFFF"/>
      <name val="Calibri"/>
      <family val="2"/>
    </font>
    <font>
      <sz val="10"/>
      <name val="Arial"/>
      <family val="2"/>
    </font>
    <font>
      <b/>
      <sz val="12"/>
      <color rgb="FF000000"/>
      <name val="Calibri"/>
      <family val="2"/>
    </font>
    <font>
      <b/>
      <sz val="18"/>
      <color rgb="FF000000"/>
      <name val="Arial"/>
      <family val="2"/>
    </font>
    <font>
      <b/>
      <sz val="18"/>
      <name val="Arial"/>
      <family val="2"/>
    </font>
    <font>
      <b/>
      <sz val="14"/>
      <color rgb="FF000000"/>
      <name val="Arial"/>
      <family val="2"/>
    </font>
    <font>
      <b/>
      <sz val="10"/>
      <color rgb="FF000000"/>
      <name val="Arial"/>
      <family val="2"/>
    </font>
    <font>
      <b/>
      <sz val="10"/>
      <color rgb="FF44546A"/>
      <name val="Arial"/>
      <family val="2"/>
    </font>
    <font>
      <b/>
      <sz val="10"/>
      <color rgb="FF00B0F0"/>
      <name val="Arial"/>
      <family val="2"/>
    </font>
    <font>
      <sz val="45"/>
      <color rgb="FF000000"/>
      <name val="Arial"/>
      <family val="2"/>
    </font>
    <font>
      <sz val="12"/>
      <color rgb="FF000000"/>
      <name val="Arial"/>
      <family val="2"/>
    </font>
    <font>
      <b/>
      <sz val="10"/>
      <color rgb="FFFF0000"/>
      <name val="Arial"/>
      <family val="2"/>
    </font>
    <font>
      <sz val="10"/>
      <color rgb="FFFF0000"/>
      <name val="Arial"/>
      <family val="2"/>
    </font>
    <font>
      <b/>
      <sz val="10"/>
      <color rgb="FFFFFFFF"/>
      <name val="Arial"/>
      <family val="2"/>
    </font>
    <font>
      <sz val="12"/>
      <name val="Calibri"/>
      <family val="2"/>
    </font>
    <font>
      <b/>
      <sz val="10"/>
      <name val="Arial"/>
      <family val="2"/>
    </font>
    <font>
      <sz val="10"/>
      <color rgb="FF000000"/>
      <name val="Arial"/>
      <family val="2"/>
    </font>
  </fonts>
  <fills count="13">
    <fill>
      <patternFill patternType="none"/>
    </fill>
    <fill>
      <patternFill patternType="gray125"/>
    </fill>
    <fill>
      <patternFill patternType="solid">
        <fgColor rgb="FF2F5597"/>
        <bgColor rgb="FF44546A"/>
      </patternFill>
    </fill>
    <fill>
      <patternFill patternType="solid">
        <fgColor rgb="FFB4C7E7"/>
        <bgColor rgb="FFCCCCFF"/>
      </patternFill>
    </fill>
    <fill>
      <patternFill patternType="solid">
        <fgColor rgb="FFEDEDED"/>
        <bgColor rgb="FFFBE5D6"/>
      </patternFill>
    </fill>
    <fill>
      <patternFill patternType="solid">
        <fgColor rgb="FFFBE5D6"/>
        <bgColor rgb="FFEDEDED"/>
      </patternFill>
    </fill>
    <fill>
      <patternFill patternType="solid">
        <fgColor rgb="FFFFFFFF"/>
        <bgColor rgb="FFEDEDED"/>
      </patternFill>
    </fill>
    <fill>
      <patternFill patternType="solid">
        <fgColor rgb="FFED7D31"/>
        <bgColor rgb="FFFF8080"/>
      </patternFill>
    </fill>
    <fill>
      <patternFill patternType="solid">
        <fgColor rgb="FFFFFF00"/>
        <bgColor rgb="FFFFFF00"/>
      </patternFill>
    </fill>
    <fill>
      <patternFill patternType="solid">
        <fgColor theme="0"/>
        <bgColor indexed="64"/>
      </patternFill>
    </fill>
    <fill>
      <patternFill patternType="solid">
        <fgColor rgb="FFFF0000"/>
        <bgColor indexed="64"/>
      </patternFill>
    </fill>
    <fill>
      <patternFill patternType="solid">
        <fgColor theme="0"/>
        <bgColor rgb="FFFF8080"/>
      </patternFill>
    </fill>
    <fill>
      <patternFill patternType="solid">
        <fgColor theme="0"/>
        <bgColor rgb="FFFFFF00"/>
      </patternFill>
    </fill>
  </fills>
  <borders count="49">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medium">
        <color auto="1"/>
      </top>
      <bottom style="medium">
        <color indexed="64"/>
      </bottom>
      <diagonal/>
    </border>
    <border>
      <left/>
      <right/>
      <top style="medium">
        <color auto="1"/>
      </top>
      <bottom style="medium">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medium">
        <color auto="1"/>
      </top>
      <bottom style="thin">
        <color auto="1"/>
      </bottom>
      <diagonal/>
    </border>
    <border>
      <left style="medium">
        <color rgb="FF000000"/>
      </left>
      <right/>
      <top/>
      <bottom/>
      <diagonal/>
    </border>
    <border>
      <left style="medium">
        <color rgb="FF000000"/>
      </left>
      <right/>
      <top style="thin">
        <color auto="1"/>
      </top>
      <bottom style="thin">
        <color auto="1"/>
      </bottom>
      <diagonal/>
    </border>
    <border>
      <left/>
      <right style="medium">
        <color rgb="FF000000"/>
      </right>
      <top style="thin">
        <color auto="1"/>
      </top>
      <bottom style="thin">
        <color auto="1"/>
      </bottom>
      <diagonal/>
    </border>
    <border>
      <left style="medium">
        <color rgb="FF000000"/>
      </left>
      <right style="thin">
        <color auto="1"/>
      </right>
      <top style="thin">
        <color auto="1"/>
      </top>
      <bottom/>
      <diagonal/>
    </border>
    <border>
      <left style="medium">
        <color rgb="FF000000"/>
      </left>
      <right style="thin">
        <color rgb="FF000000"/>
      </right>
      <top style="thin">
        <color rgb="FF000000"/>
      </top>
      <bottom style="thin">
        <color rgb="FF000000"/>
      </bottom>
      <diagonal/>
    </border>
    <border>
      <left style="medium">
        <color rgb="FF000000"/>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medium">
        <color auto="1"/>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rgb="FF000000"/>
      </left>
      <right style="thin">
        <color auto="1"/>
      </right>
      <top style="thin">
        <color auto="1"/>
      </top>
      <bottom style="medium">
        <color auto="1"/>
      </bottom>
      <diagonal/>
    </border>
    <border>
      <left style="thin">
        <color auto="1"/>
      </left>
      <right style="medium">
        <color rgb="FF000000"/>
      </right>
      <top/>
      <bottom style="medium">
        <color rgb="FF000000"/>
      </bottom>
      <diagonal/>
    </border>
    <border>
      <left style="medium">
        <color rgb="FF000000"/>
      </left>
      <right style="thin">
        <color auto="1"/>
      </right>
      <top/>
      <bottom style="thin">
        <color rgb="FF000000"/>
      </bottom>
      <diagonal/>
    </border>
    <border>
      <left style="thin">
        <color auto="1"/>
      </left>
      <right style="medium">
        <color rgb="FF000000"/>
      </right>
      <top style="thin">
        <color auto="1"/>
      </top>
      <bottom/>
      <diagonal/>
    </border>
  </borders>
  <cellStyleXfs count="2">
    <xf numFmtId="0" fontId="0" fillId="0" borderId="0"/>
    <xf numFmtId="9" fontId="18" fillId="0" borderId="0" applyBorder="0" applyProtection="0"/>
  </cellStyleXfs>
  <cellXfs count="151">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vertical="top"/>
    </xf>
    <xf numFmtId="9" fontId="18" fillId="0" borderId="0" xfId="1" applyBorder="1" applyAlignment="1" applyProtection="1">
      <alignment vertical="top"/>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center" vertical="top"/>
    </xf>
    <xf numFmtId="2" fontId="3" fillId="0" borderId="0" xfId="0" applyNumberFormat="1" applyFont="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5" fillId="0" borderId="6" xfId="0" applyFont="1" applyBorder="1" applyAlignment="1">
      <alignment vertical="top"/>
    </xf>
    <xf numFmtId="0" fontId="5"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center" vertical="top"/>
    </xf>
    <xf numFmtId="0" fontId="6" fillId="0" borderId="0" xfId="0" applyFont="1" applyAlignment="1">
      <alignment vertical="top"/>
    </xf>
    <xf numFmtId="9" fontId="7" fillId="0" borderId="8" xfId="0" applyNumberFormat="1" applyFont="1" applyBorder="1" applyAlignment="1">
      <alignment horizontal="center" vertical="top"/>
    </xf>
    <xf numFmtId="9" fontId="7" fillId="0" borderId="0" xfId="0" applyNumberFormat="1" applyFont="1" applyAlignment="1">
      <alignment horizontal="center" vertical="top"/>
    </xf>
    <xf numFmtId="9" fontId="9" fillId="4" borderId="9" xfId="1" applyFont="1" applyFill="1" applyBorder="1" applyAlignment="1" applyProtection="1">
      <alignment vertical="top"/>
    </xf>
    <xf numFmtId="9" fontId="10" fillId="0" borderId="10" xfId="1" applyFont="1" applyBorder="1" applyAlignment="1" applyProtection="1">
      <alignment vertical="top"/>
    </xf>
    <xf numFmtId="9" fontId="10" fillId="0" borderId="0" xfId="1" applyFont="1" applyBorder="1" applyAlignment="1" applyProtection="1">
      <alignment vertical="top"/>
    </xf>
    <xf numFmtId="0" fontId="8" fillId="4" borderId="13" xfId="0" applyFont="1" applyFill="1" applyBorder="1" applyAlignment="1">
      <alignment horizontal="left" vertical="top"/>
    </xf>
    <xf numFmtId="0" fontId="8" fillId="4" borderId="14" xfId="0" applyFont="1" applyFill="1" applyBorder="1" applyAlignment="1">
      <alignment horizontal="left" vertical="top"/>
    </xf>
    <xf numFmtId="9" fontId="9" fillId="4" borderId="9" xfId="1" applyFont="1" applyFill="1" applyBorder="1" applyAlignment="1" applyProtection="1">
      <alignment horizontal="left" vertical="top"/>
    </xf>
    <xf numFmtId="9" fontId="10" fillId="0" borderId="0" xfId="1" applyFont="1" applyBorder="1" applyAlignment="1" applyProtection="1">
      <alignment horizontal="left" vertical="top"/>
    </xf>
    <xf numFmtId="9" fontId="10" fillId="0" borderId="15" xfId="1" applyFont="1" applyBorder="1" applyAlignment="1" applyProtection="1">
      <alignment horizontal="left" vertical="top"/>
    </xf>
    <xf numFmtId="9" fontId="9" fillId="5" borderId="17" xfId="0" applyNumberFormat="1" applyFont="1" applyFill="1" applyBorder="1" applyAlignment="1">
      <alignment vertical="top"/>
    </xf>
    <xf numFmtId="9" fontId="10" fillId="0" borderId="0" xfId="0" applyNumberFormat="1" applyFont="1" applyAlignment="1">
      <alignment vertical="top"/>
    </xf>
    <xf numFmtId="0" fontId="8" fillId="0" borderId="0" xfId="0" applyFont="1" applyAlignment="1">
      <alignment horizontal="left" vertical="top"/>
    </xf>
    <xf numFmtId="9" fontId="10" fillId="0" borderId="18" xfId="1" applyFont="1" applyBorder="1" applyAlignment="1" applyProtection="1">
      <alignment vertical="top"/>
    </xf>
    <xf numFmtId="9" fontId="14" fillId="5" borderId="19" xfId="0" applyNumberFormat="1" applyFont="1" applyFill="1" applyBorder="1" applyAlignment="1">
      <alignment vertical="top"/>
    </xf>
    <xf numFmtId="9" fontId="14" fillId="0" borderId="0" xfId="0" applyNumberFormat="1" applyFont="1" applyAlignment="1">
      <alignment vertical="top"/>
    </xf>
    <xf numFmtId="9" fontId="14" fillId="5" borderId="20" xfId="0" applyNumberFormat="1" applyFont="1" applyFill="1" applyBorder="1" applyAlignment="1">
      <alignment vertical="top"/>
    </xf>
    <xf numFmtId="0" fontId="13" fillId="0" borderId="0" xfId="0" applyFont="1" applyAlignment="1">
      <alignment vertical="top" wrapText="1"/>
    </xf>
    <xf numFmtId="9" fontId="15" fillId="2" borderId="9" xfId="1" applyFont="1" applyFill="1" applyBorder="1" applyAlignment="1" applyProtection="1">
      <alignment vertical="top" wrapText="1"/>
    </xf>
    <xf numFmtId="0" fontId="2" fillId="2" borderId="9" xfId="0" applyFont="1" applyFill="1" applyBorder="1" applyAlignment="1">
      <alignment horizontal="left" vertical="top" wrapText="1"/>
    </xf>
    <xf numFmtId="0" fontId="2" fillId="2" borderId="9" xfId="0" applyFont="1" applyFill="1" applyBorder="1" applyAlignment="1">
      <alignment horizontal="center" vertical="top" wrapText="1"/>
    </xf>
    <xf numFmtId="9" fontId="18" fillId="0" borderId="9" xfId="1" applyBorder="1" applyAlignment="1" applyProtection="1">
      <alignment vertical="top"/>
    </xf>
    <xf numFmtId="9" fontId="18" fillId="7" borderId="9" xfId="1" applyFill="1" applyBorder="1" applyAlignment="1" applyProtection="1">
      <alignment horizontal="center" vertical="top"/>
    </xf>
    <xf numFmtId="0" fontId="0" fillId="0" borderId="9" xfId="0" applyBorder="1" applyAlignment="1">
      <alignment horizontal="left" vertical="top" wrapText="1"/>
    </xf>
    <xf numFmtId="0" fontId="3" fillId="0" borderId="9" xfId="0" applyFont="1" applyBorder="1" applyAlignment="1">
      <alignment horizontal="center" vertical="top" wrapText="1"/>
    </xf>
    <xf numFmtId="9" fontId="18" fillId="0" borderId="9" xfId="1" applyBorder="1" applyAlignment="1" applyProtection="1">
      <alignment horizontal="center" vertical="top"/>
    </xf>
    <xf numFmtId="0" fontId="17" fillId="0" borderId="9" xfId="0" applyFont="1" applyBorder="1" applyAlignment="1">
      <alignment horizontal="center" vertical="top" wrapText="1"/>
    </xf>
    <xf numFmtId="9" fontId="13" fillId="0" borderId="9" xfId="1" applyFont="1" applyBorder="1" applyAlignment="1" applyProtection="1">
      <alignment vertical="top"/>
    </xf>
    <xf numFmtId="0" fontId="0" fillId="0" borderId="9" xfId="0" applyBorder="1" applyAlignment="1">
      <alignment vertical="top" wrapText="1"/>
    </xf>
    <xf numFmtId="0" fontId="13" fillId="0" borderId="9" xfId="0" applyFont="1" applyBorder="1" applyAlignment="1">
      <alignment horizontal="left" vertical="top"/>
    </xf>
    <xf numFmtId="0" fontId="13" fillId="0" borderId="9" xfId="0" applyFont="1" applyBorder="1" applyAlignment="1">
      <alignment horizontal="center" vertical="top"/>
    </xf>
    <xf numFmtId="0" fontId="0" fillId="0" borderId="9" xfId="0" applyBorder="1" applyAlignment="1">
      <alignment horizontal="center" vertical="top" wrapText="1"/>
    </xf>
    <xf numFmtId="0" fontId="8" fillId="0" borderId="9" xfId="0" applyFont="1" applyBorder="1" applyAlignment="1">
      <alignment horizontal="center" vertical="top" wrapText="1"/>
    </xf>
    <xf numFmtId="0" fontId="2" fillId="2" borderId="9" xfId="0" applyFont="1" applyFill="1" applyBorder="1" applyAlignment="1">
      <alignment vertical="top" wrapText="1"/>
    </xf>
    <xf numFmtId="49" fontId="0" fillId="0" borderId="9" xfId="0" applyNumberFormat="1" applyBorder="1" applyAlignment="1">
      <alignment vertical="top" wrapText="1"/>
    </xf>
    <xf numFmtId="0" fontId="0" fillId="6" borderId="9" xfId="0" applyFill="1" applyBorder="1" applyAlignment="1">
      <alignment horizontal="center" vertical="top" wrapText="1"/>
    </xf>
    <xf numFmtId="0" fontId="0" fillId="0" borderId="9" xfId="0" applyBorder="1" applyAlignment="1">
      <alignment horizontal="center" vertical="top"/>
    </xf>
    <xf numFmtId="0" fontId="8" fillId="0" borderId="9" xfId="0" applyFont="1" applyBorder="1" applyAlignment="1">
      <alignment horizontal="left" vertical="top"/>
    </xf>
    <xf numFmtId="0" fontId="8" fillId="0" borderId="9" xfId="0" applyFont="1" applyBorder="1" applyAlignment="1">
      <alignment horizontal="center" vertical="top"/>
    </xf>
    <xf numFmtId="9" fontId="3" fillId="0" borderId="9" xfId="1" applyFont="1" applyBorder="1" applyAlignment="1" applyProtection="1">
      <alignment horizontal="center" vertical="top"/>
    </xf>
    <xf numFmtId="9" fontId="13" fillId="0" borderId="22" xfId="1" applyFont="1" applyBorder="1" applyAlignment="1" applyProtection="1">
      <alignment vertical="top"/>
    </xf>
    <xf numFmtId="0" fontId="0" fillId="0" borderId="22" xfId="0" applyBorder="1" applyAlignment="1">
      <alignment vertical="top" wrapText="1"/>
    </xf>
    <xf numFmtId="2" fontId="17" fillId="0" borderId="0" xfId="0" applyNumberFormat="1" applyFont="1" applyAlignment="1">
      <alignment vertical="top"/>
    </xf>
    <xf numFmtId="0" fontId="13" fillId="0" borderId="9" xfId="0" applyFont="1" applyBorder="1" applyAlignment="1">
      <alignment vertical="top"/>
    </xf>
    <xf numFmtId="0" fontId="10" fillId="5" borderId="9" xfId="0" applyFont="1" applyFill="1" applyBorder="1" applyAlignment="1">
      <alignment horizontal="left" vertical="top"/>
    </xf>
    <xf numFmtId="0" fontId="10" fillId="5" borderId="9" xfId="0" applyFont="1" applyFill="1" applyBorder="1" applyAlignment="1">
      <alignment horizontal="center" vertical="top"/>
    </xf>
    <xf numFmtId="0" fontId="10" fillId="0" borderId="0" xfId="0" applyFont="1" applyAlignment="1">
      <alignment horizontal="center" vertical="top"/>
    </xf>
    <xf numFmtId="49" fontId="0" fillId="0" borderId="0" xfId="0" applyNumberFormat="1" applyAlignment="1">
      <alignment vertical="top" wrapText="1"/>
    </xf>
    <xf numFmtId="0" fontId="8" fillId="0" borderId="0" xfId="0" applyFont="1" applyAlignment="1">
      <alignment horizontal="left" vertical="top" wrapText="1"/>
    </xf>
    <xf numFmtId="9" fontId="10" fillId="0" borderId="18" xfId="1" applyFont="1" applyBorder="1" applyAlignment="1" applyProtection="1">
      <alignment horizontal="left" vertical="top"/>
    </xf>
    <xf numFmtId="9" fontId="14" fillId="5" borderId="25" xfId="0" applyNumberFormat="1" applyFont="1" applyFill="1" applyBorder="1" applyAlignment="1">
      <alignment vertical="top"/>
    </xf>
    <xf numFmtId="0" fontId="0" fillId="0" borderId="14" xfId="0" applyBorder="1" applyAlignment="1">
      <alignment vertical="center" wrapText="1"/>
    </xf>
    <xf numFmtId="0" fontId="0" fillId="0" borderId="14" xfId="0" applyBorder="1" applyAlignment="1">
      <alignment horizontal="left" vertical="top" wrapText="1"/>
    </xf>
    <xf numFmtId="9" fontId="10" fillId="0" borderId="26" xfId="1" applyFont="1" applyBorder="1" applyAlignment="1" applyProtection="1">
      <alignment vertical="top"/>
    </xf>
    <xf numFmtId="0" fontId="0" fillId="0" borderId="27" xfId="0" applyBorder="1" applyProtection="1">
      <protection locked="0"/>
    </xf>
    <xf numFmtId="0" fontId="2" fillId="2" borderId="28" xfId="0" applyFont="1" applyFill="1" applyBorder="1" applyAlignment="1">
      <alignment horizontal="center" vertical="top" wrapText="1"/>
    </xf>
    <xf numFmtId="0" fontId="2" fillId="2" borderId="30" xfId="0" applyFont="1" applyFill="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0" fillId="0" borderId="30" xfId="0" applyBorder="1" applyAlignment="1">
      <alignment vertical="center" wrapText="1"/>
    </xf>
    <xf numFmtId="0" fontId="0" fillId="0" borderId="35" xfId="0" applyBorder="1" applyAlignment="1">
      <alignment vertical="center" wrapText="1"/>
    </xf>
    <xf numFmtId="0" fontId="0" fillId="0" borderId="36" xfId="0" applyBorder="1"/>
    <xf numFmtId="0" fontId="0" fillId="0" borderId="34" xfId="0" applyBorder="1" applyProtection="1">
      <protection locked="0"/>
    </xf>
    <xf numFmtId="0" fontId="0" fillId="0" borderId="37" xfId="0" applyBorder="1" applyAlignment="1">
      <alignment vertical="center" wrapText="1"/>
    </xf>
    <xf numFmtId="0" fontId="0" fillId="0" borderId="33" xfId="0" applyBorder="1" applyAlignment="1">
      <alignment vertical="center" wrapText="1"/>
    </xf>
    <xf numFmtId="9" fontId="3" fillId="0" borderId="38" xfId="1" applyFont="1" applyBorder="1" applyAlignment="1" applyProtection="1">
      <alignment vertical="top"/>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2" borderId="44" xfId="0" applyFont="1" applyFill="1" applyBorder="1" applyAlignment="1">
      <alignment horizontal="left" vertical="top" wrapText="1"/>
    </xf>
    <xf numFmtId="0" fontId="2" fillId="2" borderId="44" xfId="0" applyFont="1" applyFill="1" applyBorder="1" applyAlignment="1">
      <alignment horizontal="center" vertical="top" wrapText="1"/>
    </xf>
    <xf numFmtId="2" fontId="2" fillId="2" borderId="29" xfId="0" applyNumberFormat="1" applyFont="1" applyFill="1" applyBorder="1" applyAlignment="1">
      <alignment horizontal="left" vertical="top" wrapText="1"/>
    </xf>
    <xf numFmtId="0" fontId="15" fillId="2" borderId="30" xfId="0" applyFont="1" applyFill="1" applyBorder="1" applyAlignment="1">
      <alignment vertical="top"/>
    </xf>
    <xf numFmtId="2" fontId="2" fillId="2" borderId="27" xfId="0" applyNumberFormat="1" applyFont="1" applyFill="1" applyBorder="1" applyAlignment="1">
      <alignment horizontal="left" vertical="top" wrapText="1"/>
    </xf>
    <xf numFmtId="2" fontId="16" fillId="8" borderId="27" xfId="0" applyNumberFormat="1" applyFont="1" applyFill="1" applyBorder="1" applyAlignment="1" applyProtection="1">
      <alignment horizontal="left" vertical="top" wrapText="1"/>
      <protection locked="0"/>
    </xf>
    <xf numFmtId="0" fontId="0" fillId="6" borderId="30" xfId="0" applyFill="1" applyBorder="1" applyAlignment="1">
      <alignment horizontal="center" vertical="top"/>
    </xf>
    <xf numFmtId="2" fontId="16" fillId="0" borderId="27" xfId="0" applyNumberFormat="1" applyFont="1" applyBorder="1" applyAlignment="1">
      <alignment horizontal="left" vertical="top" wrapText="1"/>
    </xf>
    <xf numFmtId="0" fontId="13" fillId="0" borderId="30" xfId="0" applyFont="1" applyBorder="1" applyAlignment="1">
      <alignment horizontal="left" vertical="top"/>
    </xf>
    <xf numFmtId="2" fontId="17" fillId="0" borderId="27" xfId="0" applyNumberFormat="1" applyFont="1" applyBorder="1" applyAlignment="1">
      <alignment vertical="top"/>
    </xf>
    <xf numFmtId="2" fontId="3" fillId="8" borderId="27" xfId="0" applyNumberFormat="1" applyFont="1" applyFill="1" applyBorder="1" applyAlignment="1" applyProtection="1">
      <alignment horizontal="left" vertical="top" wrapText="1"/>
      <protection locked="0"/>
    </xf>
    <xf numFmtId="0" fontId="3" fillId="0" borderId="27" xfId="0" applyFont="1" applyBorder="1" applyAlignment="1">
      <alignment vertical="top" wrapText="1"/>
    </xf>
    <xf numFmtId="0" fontId="3" fillId="8" borderId="27" xfId="0" applyFont="1" applyFill="1" applyBorder="1" applyAlignment="1" applyProtection="1">
      <alignment vertical="top"/>
      <protection locked="0"/>
    </xf>
    <xf numFmtId="2" fontId="3" fillId="8" borderId="27" xfId="0" applyNumberFormat="1" applyFont="1" applyFill="1" applyBorder="1" applyAlignment="1" applyProtection="1">
      <alignment vertical="top"/>
      <protection locked="0"/>
    </xf>
    <xf numFmtId="2" fontId="17" fillId="0" borderId="46" xfId="0" applyNumberFormat="1" applyFont="1" applyBorder="1" applyAlignment="1">
      <alignment vertical="top"/>
    </xf>
    <xf numFmtId="0" fontId="13" fillId="0" borderId="22" xfId="0" applyFont="1" applyBorder="1" applyAlignment="1">
      <alignment horizontal="left" vertical="top"/>
    </xf>
    <xf numFmtId="0" fontId="13" fillId="0" borderId="22" xfId="0" applyFont="1" applyBorder="1" applyAlignment="1">
      <alignment horizontal="center" vertical="top"/>
    </xf>
    <xf numFmtId="0" fontId="0" fillId="6" borderId="47" xfId="0" applyFill="1" applyBorder="1" applyAlignment="1">
      <alignment horizontal="center" vertical="top"/>
    </xf>
    <xf numFmtId="9" fontId="18" fillId="0" borderId="42" xfId="1" applyBorder="1" applyAlignment="1" applyProtection="1">
      <alignment vertical="top"/>
    </xf>
    <xf numFmtId="9" fontId="13" fillId="0" borderId="42" xfId="1" applyFont="1" applyBorder="1" applyAlignment="1" applyProtection="1">
      <alignment vertical="top"/>
    </xf>
    <xf numFmtId="0" fontId="0" fillId="0" borderId="42" xfId="0" applyBorder="1" applyAlignment="1">
      <alignment vertical="top" wrapText="1"/>
    </xf>
    <xf numFmtId="0" fontId="8" fillId="0" borderId="42" xfId="0" applyFont="1" applyBorder="1" applyAlignment="1">
      <alignment horizontal="left" vertical="center"/>
    </xf>
    <xf numFmtId="0" fontId="8" fillId="0" borderId="42" xfId="0" applyFont="1" applyBorder="1" applyAlignment="1">
      <alignment horizontal="center" vertical="center"/>
    </xf>
    <xf numFmtId="0" fontId="8" fillId="0" borderId="42" xfId="0" applyFont="1" applyBorder="1" applyAlignment="1">
      <alignment horizontal="center" vertical="top"/>
    </xf>
    <xf numFmtId="0" fontId="0" fillId="0" borderId="35" xfId="0" applyBorder="1" applyAlignment="1">
      <alignment horizontal="left" vertical="top" wrapText="1"/>
    </xf>
    <xf numFmtId="0" fontId="0" fillId="0" borderId="48" xfId="0" applyBorder="1" applyProtection="1">
      <protection locked="0"/>
    </xf>
    <xf numFmtId="0" fontId="0" fillId="9" borderId="30" xfId="0" applyFill="1" applyBorder="1" applyAlignment="1">
      <alignment vertical="center" wrapText="1"/>
    </xf>
    <xf numFmtId="0" fontId="0" fillId="9" borderId="27" xfId="0" applyFill="1" applyBorder="1" applyProtection="1">
      <protection locked="0"/>
    </xf>
    <xf numFmtId="0" fontId="0" fillId="9" borderId="0" xfId="0" applyFill="1"/>
    <xf numFmtId="9" fontId="0" fillId="0" borderId="45" xfId="0" applyNumberFormat="1" applyBorder="1" applyAlignment="1">
      <alignment horizontal="center" vertical="top"/>
    </xf>
    <xf numFmtId="9" fontId="3" fillId="0" borderId="20" xfId="1" applyFont="1" applyBorder="1" applyAlignment="1" applyProtection="1">
      <alignment horizontal="center" vertical="top"/>
    </xf>
    <xf numFmtId="9" fontId="0" fillId="0" borderId="30" xfId="0" applyNumberFormat="1" applyBorder="1" applyAlignment="1">
      <alignment horizontal="center" vertical="top"/>
    </xf>
    <xf numFmtId="0" fontId="0" fillId="10" borderId="0" xfId="0" applyFill="1" applyAlignment="1">
      <alignment vertical="top"/>
    </xf>
    <xf numFmtId="9" fontId="18" fillId="9" borderId="9" xfId="1" applyFill="1" applyBorder="1" applyAlignment="1" applyProtection="1">
      <alignment vertical="top"/>
    </xf>
    <xf numFmtId="9" fontId="18" fillId="11" borderId="9" xfId="1" applyFill="1" applyBorder="1" applyAlignment="1" applyProtection="1">
      <alignment horizontal="center" vertical="top"/>
    </xf>
    <xf numFmtId="0" fontId="0" fillId="9" borderId="9" xfId="0" applyFill="1" applyBorder="1" applyAlignment="1">
      <alignment horizontal="left" vertical="top" wrapText="1"/>
    </xf>
    <xf numFmtId="0" fontId="3" fillId="9" borderId="9" xfId="0" applyFont="1" applyFill="1" applyBorder="1" applyAlignment="1">
      <alignment horizontal="center" vertical="top" wrapText="1"/>
    </xf>
    <xf numFmtId="2" fontId="16" fillId="12" borderId="27" xfId="0" applyNumberFormat="1" applyFont="1" applyFill="1" applyBorder="1" applyAlignment="1" applyProtection="1">
      <alignment horizontal="left" vertical="top" wrapText="1"/>
      <protection locked="0"/>
    </xf>
    <xf numFmtId="0" fontId="0" fillId="9" borderId="0" xfId="0" applyFill="1" applyAlignment="1">
      <alignment vertical="top"/>
    </xf>
    <xf numFmtId="9" fontId="18" fillId="9" borderId="9" xfId="1" applyFill="1" applyBorder="1" applyAlignment="1" applyProtection="1">
      <alignment horizontal="center" vertical="top"/>
    </xf>
    <xf numFmtId="0" fontId="2" fillId="2" borderId="33"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29" xfId="0" applyFont="1" applyFill="1" applyBorder="1" applyAlignment="1">
      <alignment horizontal="center" vertical="top" wrapText="1"/>
    </xf>
    <xf numFmtId="0" fontId="2" fillId="2" borderId="31" xfId="0" applyFont="1" applyFill="1" applyBorder="1" applyAlignment="1">
      <alignment horizontal="center" vertical="top" wrapText="1"/>
    </xf>
    <xf numFmtId="0" fontId="4" fillId="3" borderId="33" xfId="0" applyFont="1" applyFill="1" applyBorder="1" applyAlignment="1">
      <alignment horizontal="left" vertical="top" wrapText="1"/>
    </xf>
    <xf numFmtId="0" fontId="4" fillId="3" borderId="34" xfId="0" applyFont="1" applyFill="1" applyBorder="1" applyAlignment="1">
      <alignment horizontal="left" vertical="top" wrapText="1"/>
    </xf>
    <xf numFmtId="9" fontId="7" fillId="0" borderId="7" xfId="0" applyNumberFormat="1" applyFont="1" applyBorder="1" applyAlignment="1">
      <alignment horizontal="center" vertical="top"/>
    </xf>
    <xf numFmtId="0" fontId="8" fillId="4" borderId="2" xfId="0" applyFont="1" applyFill="1" applyBorder="1" applyAlignment="1">
      <alignment horizontal="left" vertical="top"/>
    </xf>
    <xf numFmtId="0" fontId="8" fillId="0" borderId="11" xfId="0" applyFont="1" applyBorder="1" applyAlignment="1">
      <alignment horizontal="left" vertical="top"/>
    </xf>
    <xf numFmtId="0" fontId="12" fillId="0" borderId="12" xfId="0" applyFont="1" applyBorder="1" applyAlignment="1">
      <alignment horizontal="left" vertical="top" wrapText="1"/>
    </xf>
    <xf numFmtId="9" fontId="8" fillId="4" borderId="2" xfId="0" applyNumberFormat="1" applyFont="1" applyFill="1" applyBorder="1" applyAlignment="1">
      <alignment horizontal="left" vertical="top"/>
    </xf>
    <xf numFmtId="0" fontId="13" fillId="5" borderId="16" xfId="0" applyFont="1" applyFill="1" applyBorder="1" applyAlignment="1">
      <alignment horizontal="left" vertical="top"/>
    </xf>
    <xf numFmtId="9" fontId="11" fillId="0" borderId="23" xfId="0" applyNumberFormat="1" applyFont="1" applyBorder="1" applyAlignment="1">
      <alignment horizontal="center" vertical="top" wrapText="1"/>
    </xf>
    <xf numFmtId="9" fontId="11" fillId="0" borderId="24" xfId="0" applyNumberFormat="1" applyFont="1" applyBorder="1" applyAlignment="1">
      <alignment horizontal="center" vertical="top" wrapText="1"/>
    </xf>
    <xf numFmtId="9" fontId="11" fillId="0" borderId="22" xfId="0" applyNumberFormat="1" applyFont="1" applyBorder="1" applyAlignment="1">
      <alignment horizontal="center" vertical="top" wrapText="1"/>
    </xf>
    <xf numFmtId="0" fontId="0" fillId="5" borderId="1" xfId="0" applyFill="1" applyBorder="1" applyAlignment="1">
      <alignment horizontal="left" vertical="top"/>
    </xf>
    <xf numFmtId="0" fontId="0" fillId="5" borderId="3" xfId="0" applyFill="1" applyBorder="1" applyAlignment="1">
      <alignment horizontal="left" vertical="top"/>
    </xf>
    <xf numFmtId="0" fontId="0" fillId="5" borderId="17" xfId="0" applyFill="1" applyBorder="1" applyAlignment="1">
      <alignment horizontal="left" vertical="top"/>
    </xf>
    <xf numFmtId="9" fontId="13" fillId="0" borderId="21" xfId="0" applyNumberFormat="1" applyFont="1" applyBorder="1" applyAlignment="1">
      <alignment horizontal="center" vertical="center" textRotation="90" wrapText="1"/>
    </xf>
    <xf numFmtId="0" fontId="2" fillId="2" borderId="28" xfId="0" applyFont="1" applyFill="1" applyBorder="1" applyAlignment="1">
      <alignment horizontal="left" vertical="top" wrapText="1"/>
    </xf>
    <xf numFmtId="0" fontId="2" fillId="2" borderId="43" xfId="0" applyFont="1" applyFill="1" applyBorder="1" applyAlignment="1">
      <alignment horizontal="left" vertical="top" wrapText="1"/>
    </xf>
    <xf numFmtId="9" fontId="0" fillId="6" borderId="30" xfId="0" applyNumberFormat="1" applyFill="1" applyBorder="1" applyAlignment="1">
      <alignment horizontal="center" vertical="top"/>
    </xf>
    <xf numFmtId="0" fontId="13" fillId="0" borderId="21" xfId="0" applyFont="1" applyBorder="1" applyAlignment="1">
      <alignment horizontal="center" vertical="center" textRotation="90"/>
    </xf>
    <xf numFmtId="0" fontId="2" fillId="2" borderId="30" xfId="0" applyFont="1" applyFill="1" applyBorder="1" applyAlignment="1">
      <alignment horizontal="left" vertical="top" wrapText="1"/>
    </xf>
    <xf numFmtId="0" fontId="2" fillId="2" borderId="2" xfId="0" applyFont="1" applyFill="1" applyBorder="1" applyAlignment="1">
      <alignment horizontal="left" vertical="top" wrapText="1"/>
    </xf>
    <xf numFmtId="9" fontId="18" fillId="0" borderId="30" xfId="1" applyBorder="1" applyAlignment="1" applyProtection="1">
      <alignment horizontal="center" vertical="top"/>
    </xf>
  </cellXfs>
  <cellStyles count="2">
    <cellStyle name="Procent" xfId="1" builtinId="5"/>
    <cellStyle name="Standaard" xfId="0" builtinId="0"/>
  </cellStyles>
  <dxfs count="4">
    <dxf>
      <font>
        <color rgb="FF000000"/>
        <name val="Arial"/>
      </font>
      <fill>
        <patternFill>
          <bgColor rgb="FFA9D18E"/>
        </patternFill>
      </fill>
    </dxf>
    <dxf>
      <font>
        <color rgb="FF000000"/>
        <name val="Arial"/>
      </font>
      <fill>
        <patternFill>
          <bgColor rgb="FFFFC000"/>
        </patternFill>
      </fill>
    </dxf>
    <dxf>
      <font>
        <color rgb="FF000000"/>
        <name val="Arial"/>
      </font>
      <fill>
        <patternFill>
          <bgColor rgb="FFA9D18E"/>
        </patternFill>
      </fill>
    </dxf>
    <dxf>
      <font>
        <color rgb="FF000000"/>
        <name val="Arial"/>
      </font>
      <fill>
        <patternFill>
          <bgColor rgb="FFFFC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EDEDE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A9D18E"/>
      <rgbColor rgb="FFFF99CC"/>
      <rgbColor rgb="FFCC99FF"/>
      <rgbColor rgb="FFFBE5D6"/>
      <rgbColor rgb="FF3366FF"/>
      <rgbColor rgb="FF33CCCC"/>
      <rgbColor rgb="FF99CC00"/>
      <rgbColor rgb="FFFFC000"/>
      <rgbColor rgb="FFFF9900"/>
      <rgbColor rgb="FFED7D31"/>
      <rgbColor rgb="FF44546A"/>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berkelland.sharepoint.com/Users/TEMP/AppData/Local/Microsoft/Windows/Temporary%20Internet%20Files/Content.Outlook/ORNX4K2F/Nummeradministratie_Mobie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Lijsten"/>
      <sheetName val="Constanten"/>
    </sheetNames>
    <sheetDataSet>
      <sheetData sheetId="0" refreshError="1"/>
      <sheetData sheetId="1"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50"/>
  <sheetViews>
    <sheetView zoomScale="130" zoomScaleNormal="130" workbookViewId="0">
      <selection activeCell="A28" sqref="A2:B28"/>
    </sheetView>
  </sheetViews>
  <sheetFormatPr defaultColWidth="8.7109375" defaultRowHeight="12.75" x14ac:dyDescent="0.2"/>
  <cols>
    <col min="1" max="1" width="107.42578125" style="1" customWidth="1"/>
    <col min="2" max="2" width="13.28515625" customWidth="1"/>
    <col min="3" max="3" width="10" customWidth="1"/>
    <col min="4" max="4" width="11.5703125" hidden="1" customWidth="1"/>
  </cols>
  <sheetData>
    <row r="1" spans="1:4" ht="20.25" x14ac:dyDescent="0.2">
      <c r="A1" s="2"/>
    </row>
    <row r="2" spans="1:4" ht="15.75" x14ac:dyDescent="0.2">
      <c r="A2" s="71" t="s">
        <v>0</v>
      </c>
      <c r="B2" s="127"/>
      <c r="D2" t="s">
        <v>1</v>
      </c>
    </row>
    <row r="3" spans="1:4" ht="15.75" x14ac:dyDescent="0.2">
      <c r="A3" s="72" t="s">
        <v>2</v>
      </c>
      <c r="B3" s="128"/>
      <c r="D3" t="s">
        <v>3</v>
      </c>
    </row>
    <row r="4" spans="1:4" x14ac:dyDescent="0.2">
      <c r="A4" s="74" t="s">
        <v>4</v>
      </c>
      <c r="B4" s="70"/>
    </row>
    <row r="5" spans="1:4" x14ac:dyDescent="0.2">
      <c r="A5" s="74" t="s">
        <v>84</v>
      </c>
      <c r="B5" s="70"/>
    </row>
    <row r="6" spans="1:4" ht="38.25" x14ac:dyDescent="0.2">
      <c r="A6" s="73" t="s">
        <v>5</v>
      </c>
      <c r="B6" s="70"/>
    </row>
    <row r="7" spans="1:4" ht="15" customHeight="1" x14ac:dyDescent="0.2">
      <c r="A7" s="129" t="s">
        <v>6</v>
      </c>
      <c r="B7" s="130"/>
    </row>
    <row r="8" spans="1:4" ht="15" customHeight="1" x14ac:dyDescent="0.2">
      <c r="A8" s="125" t="s">
        <v>7</v>
      </c>
      <c r="B8" s="126"/>
    </row>
    <row r="9" spans="1:4" ht="25.5" x14ac:dyDescent="0.2">
      <c r="A9" s="75" t="s">
        <v>8</v>
      </c>
      <c r="B9" s="70"/>
    </row>
    <row r="10" spans="1:4" x14ac:dyDescent="0.2">
      <c r="A10" s="75" t="s">
        <v>9</v>
      </c>
      <c r="B10" s="70"/>
    </row>
    <row r="11" spans="1:4" x14ac:dyDescent="0.2">
      <c r="A11" s="75" t="s">
        <v>10</v>
      </c>
      <c r="B11" s="70"/>
    </row>
    <row r="12" spans="1:4" x14ac:dyDescent="0.2">
      <c r="A12" s="75" t="s">
        <v>11</v>
      </c>
      <c r="B12" s="70"/>
    </row>
    <row r="13" spans="1:4" s="113" customFormat="1" ht="25.5" x14ac:dyDescent="0.2">
      <c r="A13" s="111" t="s">
        <v>81</v>
      </c>
      <c r="B13" s="112"/>
    </row>
    <row r="14" spans="1:4" s="113" customFormat="1" x14ac:dyDescent="0.2">
      <c r="A14" s="111" t="s">
        <v>82</v>
      </c>
      <c r="B14" s="112"/>
    </row>
    <row r="15" spans="1:4" x14ac:dyDescent="0.2">
      <c r="A15" s="75" t="s">
        <v>12</v>
      </c>
      <c r="B15" s="70"/>
    </row>
    <row r="16" spans="1:4" x14ac:dyDescent="0.2">
      <c r="A16" s="75" t="s">
        <v>13</v>
      </c>
      <c r="B16" s="70"/>
    </row>
    <row r="17" spans="1:2" x14ac:dyDescent="0.2">
      <c r="A17" s="75" t="s">
        <v>14</v>
      </c>
      <c r="B17" s="70"/>
    </row>
    <row r="18" spans="1:2" x14ac:dyDescent="0.2">
      <c r="A18" s="75" t="s">
        <v>15</v>
      </c>
      <c r="B18" s="70"/>
    </row>
    <row r="19" spans="1:2" x14ac:dyDescent="0.2">
      <c r="A19" s="75" t="s">
        <v>16</v>
      </c>
      <c r="B19" s="70"/>
    </row>
    <row r="20" spans="1:2" x14ac:dyDescent="0.2">
      <c r="A20" s="75" t="s">
        <v>17</v>
      </c>
      <c r="B20" s="70"/>
    </row>
    <row r="21" spans="1:2" x14ac:dyDescent="0.2">
      <c r="A21" s="75" t="s">
        <v>18</v>
      </c>
      <c r="B21" s="70"/>
    </row>
    <row r="22" spans="1:2" x14ac:dyDescent="0.2">
      <c r="A22" s="75" t="s">
        <v>19</v>
      </c>
      <c r="B22" s="70"/>
    </row>
    <row r="23" spans="1:2" x14ac:dyDescent="0.2">
      <c r="A23" s="75" t="s">
        <v>20</v>
      </c>
      <c r="B23" s="70"/>
    </row>
    <row r="24" spans="1:2" x14ac:dyDescent="0.2">
      <c r="A24" s="75" t="s">
        <v>21</v>
      </c>
      <c r="B24" s="70"/>
    </row>
    <row r="25" spans="1:2" x14ac:dyDescent="0.2">
      <c r="A25" s="76" t="s">
        <v>22</v>
      </c>
      <c r="B25" s="70"/>
    </row>
    <row r="26" spans="1:2" x14ac:dyDescent="0.2">
      <c r="A26" s="77" t="s">
        <v>23</v>
      </c>
      <c r="B26" s="78"/>
    </row>
    <row r="27" spans="1:2" x14ac:dyDescent="0.2">
      <c r="A27" s="79" t="s">
        <v>24</v>
      </c>
      <c r="B27" s="70"/>
    </row>
    <row r="28" spans="1:2" x14ac:dyDescent="0.2">
      <c r="A28" s="75" t="s">
        <v>25</v>
      </c>
      <c r="B28" s="70"/>
    </row>
    <row r="29" spans="1:2" x14ac:dyDescent="0.2">
      <c r="A29" s="80" t="s">
        <v>26</v>
      </c>
      <c r="B29" s="70"/>
    </row>
    <row r="30" spans="1:2" ht="15" customHeight="1" x14ac:dyDescent="0.2">
      <c r="A30" s="125" t="s">
        <v>27</v>
      </c>
      <c r="B30" s="126"/>
    </row>
    <row r="31" spans="1:2" x14ac:dyDescent="0.2">
      <c r="A31" s="75" t="s">
        <v>28</v>
      </c>
      <c r="B31" s="70"/>
    </row>
    <row r="32" spans="1:2" x14ac:dyDescent="0.2">
      <c r="A32" s="75" t="s">
        <v>29</v>
      </c>
      <c r="B32" s="70"/>
    </row>
    <row r="33" spans="1:2" x14ac:dyDescent="0.2">
      <c r="A33" s="75" t="s">
        <v>30</v>
      </c>
      <c r="B33" s="70"/>
    </row>
    <row r="34" spans="1:2" x14ac:dyDescent="0.2">
      <c r="A34" s="75" t="s">
        <v>31</v>
      </c>
      <c r="B34" s="70"/>
    </row>
    <row r="35" spans="1:2" x14ac:dyDescent="0.2">
      <c r="A35" s="75" t="s">
        <v>32</v>
      </c>
      <c r="B35" s="70"/>
    </row>
    <row r="36" spans="1:2" x14ac:dyDescent="0.2">
      <c r="A36" s="75" t="s">
        <v>33</v>
      </c>
      <c r="B36" s="70"/>
    </row>
    <row r="37" spans="1:2" x14ac:dyDescent="0.2">
      <c r="A37" s="75" t="s">
        <v>34</v>
      </c>
      <c r="B37" s="70"/>
    </row>
    <row r="38" spans="1:2" ht="15" customHeight="1" x14ac:dyDescent="0.2">
      <c r="A38" s="125" t="s">
        <v>35</v>
      </c>
      <c r="B38" s="126"/>
    </row>
    <row r="39" spans="1:2" ht="12" customHeight="1" x14ac:dyDescent="0.2">
      <c r="A39" s="73" t="s">
        <v>36</v>
      </c>
      <c r="B39" s="70"/>
    </row>
    <row r="40" spans="1:2" ht="12" customHeight="1" x14ac:dyDescent="0.2">
      <c r="A40" s="73" t="s">
        <v>37</v>
      </c>
      <c r="B40" s="70"/>
    </row>
    <row r="41" spans="1:2" x14ac:dyDescent="0.2">
      <c r="A41" s="73" t="s">
        <v>38</v>
      </c>
      <c r="B41" s="70"/>
    </row>
    <row r="42" spans="1:2" x14ac:dyDescent="0.2">
      <c r="A42" s="75" t="s">
        <v>29</v>
      </c>
      <c r="B42" s="70"/>
    </row>
    <row r="43" spans="1:2" ht="15" customHeight="1" x14ac:dyDescent="0.2">
      <c r="A43" s="125" t="s">
        <v>39</v>
      </c>
      <c r="B43" s="126"/>
    </row>
    <row r="44" spans="1:2" x14ac:dyDescent="0.2">
      <c r="A44" s="73" t="s">
        <v>40</v>
      </c>
      <c r="B44" s="70"/>
    </row>
    <row r="45" spans="1:2" x14ac:dyDescent="0.2">
      <c r="A45" s="73" t="s">
        <v>41</v>
      </c>
      <c r="B45" s="70"/>
    </row>
    <row r="46" spans="1:2" x14ac:dyDescent="0.2">
      <c r="A46" s="73" t="s">
        <v>42</v>
      </c>
      <c r="B46" s="70"/>
    </row>
    <row r="47" spans="1:2" x14ac:dyDescent="0.2">
      <c r="A47" s="109"/>
      <c r="B47" s="110"/>
    </row>
    <row r="49" spans="1:1" x14ac:dyDescent="0.2">
      <c r="A49" s="64"/>
    </row>
    <row r="50" spans="1:1" x14ac:dyDescent="0.2">
      <c r="A50" s="64"/>
    </row>
  </sheetData>
  <mergeCells count="6">
    <mergeCell ref="A43:B43"/>
    <mergeCell ref="B2:B3"/>
    <mergeCell ref="A7:B7"/>
    <mergeCell ref="A8:B8"/>
    <mergeCell ref="A30:B30"/>
    <mergeCell ref="A38:B38"/>
  </mergeCells>
  <conditionalFormatting sqref="B4:B6 B9:B29 B39:B42 B44:B47">
    <cfRule type="cellIs" dxfId="3" priority="12" operator="notEqual">
      <formula>$D$2</formula>
    </cfRule>
    <cfRule type="cellIs" dxfId="2" priority="13" operator="equal">
      <formula>$D$2</formula>
    </cfRule>
  </conditionalFormatting>
  <conditionalFormatting sqref="B31:B37">
    <cfRule type="cellIs" dxfId="1" priority="10" operator="notEqual">
      <formula>$D$2</formula>
    </cfRule>
    <cfRule type="cellIs" dxfId="0" priority="11" operator="equal">
      <formula>$D$2</formula>
    </cfRule>
  </conditionalFormatting>
  <dataValidations count="1">
    <dataValidation type="list" operator="equal" allowBlank="1" showInputMessage="1" showErrorMessage="1" sqref="B31:B37 B39:B42 B9:B29 B44:B47 B4:B6" xr:uid="{00000000-0002-0000-0000-000000000000}">
      <formula1>$D$2:$D$3</formula1>
      <formula2>0</formula2>
    </dataValidation>
  </dataValidations>
  <pageMargins left="0.25" right="0.25" top="0.75" bottom="0.75" header="0.511811023622047" footer="0.511811023622047"/>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N45"/>
  <sheetViews>
    <sheetView tabSelected="1" zoomScaleNormal="100" workbookViewId="0">
      <selection activeCell="I20" sqref="C20:I20"/>
    </sheetView>
  </sheetViews>
  <sheetFormatPr defaultColWidth="8.7109375" defaultRowHeight="12.75" x14ac:dyDescent="0.2"/>
  <cols>
    <col min="1" max="2" width="17.42578125" style="3" customWidth="1"/>
    <col min="3" max="3" width="9" style="4" customWidth="1"/>
    <col min="4" max="4" width="9" style="4" hidden="1" customWidth="1"/>
    <col min="5" max="5" width="5.28515625" style="4" customWidth="1"/>
    <col min="6" max="6" width="103" style="5" customWidth="1"/>
    <col min="7" max="7" width="10.5703125" style="6" customWidth="1"/>
    <col min="8" max="8" width="11.28515625" style="7" customWidth="1"/>
    <col min="9" max="9" width="15.28515625" style="7" customWidth="1"/>
    <col min="10" max="10" width="70" style="8" customWidth="1"/>
    <col min="11" max="11" width="20.42578125" style="3" customWidth="1"/>
    <col min="12" max="16384" width="8.7109375" style="3"/>
  </cols>
  <sheetData>
    <row r="1" spans="1:10" ht="23.25" x14ac:dyDescent="0.2">
      <c r="A1" s="9"/>
      <c r="B1" s="10"/>
      <c r="C1" s="11"/>
      <c r="D1" s="12"/>
      <c r="E1" s="12"/>
      <c r="F1" s="12"/>
      <c r="G1" s="13"/>
      <c r="H1" s="14"/>
      <c r="I1" s="14"/>
      <c r="J1" s="15"/>
    </row>
    <row r="2" spans="1:10" ht="24" thickBot="1" x14ac:dyDescent="0.25">
      <c r="A2" s="131" t="s">
        <v>43</v>
      </c>
      <c r="B2" s="131"/>
      <c r="C2" s="16">
        <f>SUM(C3:C6)</f>
        <v>0.99999999999999989</v>
      </c>
      <c r="D2" s="17"/>
      <c r="E2" s="17"/>
      <c r="F2" s="12"/>
      <c r="G2" s="13"/>
      <c r="H2" s="14"/>
      <c r="I2" s="14"/>
      <c r="J2" s="15"/>
    </row>
    <row r="3" spans="1:10" ht="13.5" customHeight="1" x14ac:dyDescent="0.2">
      <c r="A3" s="132" t="str">
        <f>B16</f>
        <v>A. Laptops</v>
      </c>
      <c r="B3" s="132"/>
      <c r="C3" s="18">
        <v>0.6</v>
      </c>
      <c r="D3" s="19"/>
      <c r="E3" s="29"/>
      <c r="F3" s="137" t="s">
        <v>44</v>
      </c>
      <c r="G3" s="13"/>
      <c r="H3" s="133" t="s">
        <v>45</v>
      </c>
      <c r="I3" s="133"/>
      <c r="J3" s="133"/>
    </row>
    <row r="4" spans="1:10" ht="12.75" customHeight="1" thickBot="1" x14ac:dyDescent="0.25">
      <c r="A4" s="132" t="str">
        <f>A26</f>
        <v>B. Docking stations</v>
      </c>
      <c r="B4" s="132"/>
      <c r="C4" s="18">
        <v>0.1</v>
      </c>
      <c r="D4" s="20"/>
      <c r="E4" s="20"/>
      <c r="F4" s="138"/>
      <c r="H4" s="134" t="s">
        <v>89</v>
      </c>
      <c r="I4" s="134"/>
      <c r="J4" s="134"/>
    </row>
    <row r="5" spans="1:10" ht="12.75" customHeight="1" thickBot="1" x14ac:dyDescent="0.25">
      <c r="A5" s="132" t="str">
        <f>A31</f>
        <v>C. Beeldschermen</v>
      </c>
      <c r="B5" s="132"/>
      <c r="C5" s="18">
        <v>0.2</v>
      </c>
      <c r="D5" s="20"/>
      <c r="E5" s="20"/>
      <c r="F5" s="138"/>
      <c r="H5" s="134"/>
      <c r="I5" s="134"/>
      <c r="J5" s="134"/>
    </row>
    <row r="6" spans="1:10" ht="12.75" customHeight="1" thickBot="1" x14ac:dyDescent="0.25">
      <c r="A6" s="21" t="str">
        <f>B37</f>
        <v xml:space="preserve">D. Overige vragen </v>
      </c>
      <c r="B6" s="22"/>
      <c r="C6" s="18">
        <v>0.1</v>
      </c>
      <c r="D6" s="20"/>
      <c r="E6" s="20"/>
      <c r="F6" s="138"/>
      <c r="H6" s="134"/>
      <c r="I6" s="134"/>
      <c r="J6" s="134"/>
    </row>
    <row r="7" spans="1:10" ht="12.75" customHeight="1" thickBot="1" x14ac:dyDescent="0.25">
      <c r="A7" s="132"/>
      <c r="B7" s="132"/>
      <c r="C7" s="23"/>
      <c r="D7" s="24"/>
      <c r="E7" s="24"/>
      <c r="F7" s="138"/>
      <c r="H7" s="134"/>
      <c r="I7" s="134"/>
      <c r="J7" s="134"/>
    </row>
    <row r="8" spans="1:10" ht="12.75" customHeight="1" thickBot="1" x14ac:dyDescent="0.25">
      <c r="A8" s="132"/>
      <c r="B8" s="132"/>
      <c r="C8" s="23"/>
      <c r="D8" s="24"/>
      <c r="E8" s="24"/>
      <c r="F8" s="138"/>
      <c r="H8" s="134"/>
      <c r="I8" s="134"/>
      <c r="J8" s="134"/>
    </row>
    <row r="9" spans="1:10" ht="13.5" customHeight="1" thickBot="1" x14ac:dyDescent="0.25">
      <c r="A9" s="135"/>
      <c r="B9" s="135"/>
      <c r="C9" s="23"/>
      <c r="D9" s="25"/>
      <c r="E9" s="65"/>
      <c r="F9" s="138"/>
      <c r="H9" s="134"/>
      <c r="I9" s="134"/>
      <c r="J9" s="134"/>
    </row>
    <row r="10" spans="1:10" ht="12.75" customHeight="1" thickBot="1" x14ac:dyDescent="0.25">
      <c r="A10" s="136" t="s">
        <v>46</v>
      </c>
      <c r="B10" s="136"/>
      <c r="C10" s="26">
        <f>SUM(B18,B28,B33,B39)</f>
        <v>0.99999999999999989</v>
      </c>
      <c r="D10" s="27"/>
      <c r="E10" s="27"/>
      <c r="F10" s="138"/>
      <c r="H10" s="134"/>
      <c r="I10" s="134"/>
      <c r="J10" s="134"/>
    </row>
    <row r="11" spans="1:10" ht="13.5" thickBot="1" x14ac:dyDescent="0.25">
      <c r="A11" s="28"/>
      <c r="B11" s="28"/>
      <c r="C11" s="69"/>
      <c r="D11" s="20"/>
      <c r="E11" s="20"/>
      <c r="F11" s="139"/>
    </row>
    <row r="12" spans="1:10" x14ac:dyDescent="0.2">
      <c r="A12" s="140" t="s">
        <v>47</v>
      </c>
      <c r="B12" s="140"/>
      <c r="C12" s="30">
        <v>0.6</v>
      </c>
      <c r="D12" s="31"/>
      <c r="E12" s="31"/>
    </row>
    <row r="13" spans="1:10" ht="13.5" thickBot="1" x14ac:dyDescent="0.25">
      <c r="A13" s="141" t="s">
        <v>48</v>
      </c>
      <c r="B13" s="141"/>
      <c r="C13" s="32">
        <v>0.4</v>
      </c>
      <c r="D13" s="31"/>
      <c r="E13" s="31"/>
      <c r="F13" s="33"/>
    </row>
    <row r="14" spans="1:10" ht="13.5" thickBot="1" x14ac:dyDescent="0.25">
      <c r="A14" s="142"/>
      <c r="B14" s="142"/>
      <c r="C14" s="66"/>
      <c r="D14" s="31"/>
      <c r="E14" s="31"/>
      <c r="F14" s="33"/>
    </row>
    <row r="15" spans="1:10" x14ac:dyDescent="0.2">
      <c r="A15"/>
      <c r="B15"/>
      <c r="C15"/>
      <c r="D15" s="31"/>
      <c r="E15" s="31"/>
      <c r="F15" s="33"/>
    </row>
    <row r="16" spans="1:10" ht="15.75" customHeight="1" x14ac:dyDescent="0.2">
      <c r="A16" s="143" t="str">
        <f>B16</f>
        <v>A. Laptops</v>
      </c>
      <c r="B16" s="144" t="s">
        <v>49</v>
      </c>
      <c r="C16" s="145"/>
      <c r="D16" s="145"/>
      <c r="E16" s="145"/>
      <c r="F16" s="145"/>
      <c r="G16" s="85"/>
      <c r="H16" s="86"/>
      <c r="I16" s="86"/>
      <c r="J16" s="87"/>
    </row>
    <row r="17" spans="1:14" ht="31.5" x14ac:dyDescent="0.2">
      <c r="A17" s="143"/>
      <c r="B17" s="88" t="s">
        <v>50</v>
      </c>
      <c r="C17" s="34" t="s">
        <v>51</v>
      </c>
      <c r="D17" s="34" t="s">
        <v>52</v>
      </c>
      <c r="E17" s="34" t="s">
        <v>53</v>
      </c>
      <c r="F17" s="35" t="s">
        <v>54</v>
      </c>
      <c r="G17" s="35" t="s">
        <v>55</v>
      </c>
      <c r="H17" s="36" t="s">
        <v>56</v>
      </c>
      <c r="I17" s="36" t="s">
        <v>85</v>
      </c>
      <c r="J17" s="89" t="s">
        <v>57</v>
      </c>
      <c r="K17" s="89" t="s">
        <v>86</v>
      </c>
    </row>
    <row r="18" spans="1:14" s="117" customFormat="1" ht="15.75" x14ac:dyDescent="0.2">
      <c r="A18" s="143"/>
      <c r="B18" s="146">
        <f>C3</f>
        <v>0.6</v>
      </c>
      <c r="C18" s="118"/>
      <c r="D18" s="119"/>
      <c r="E18" s="118"/>
      <c r="F18" s="120"/>
      <c r="G18" s="121"/>
      <c r="H18" s="121"/>
      <c r="I18" s="121"/>
      <c r="J18" s="122"/>
      <c r="K18" s="123"/>
      <c r="L18" s="123"/>
      <c r="M18" s="123"/>
      <c r="N18" s="123"/>
    </row>
    <row r="19" spans="1:14" ht="25.5" x14ac:dyDescent="0.2">
      <c r="A19" s="143"/>
      <c r="B19" s="146"/>
      <c r="C19" s="37">
        <v>0.1</v>
      </c>
      <c r="D19" s="38" t="s">
        <v>58</v>
      </c>
      <c r="E19" s="37" t="s">
        <v>59</v>
      </c>
      <c r="F19" s="39" t="s">
        <v>60</v>
      </c>
      <c r="G19" s="40">
        <v>100</v>
      </c>
      <c r="H19" s="40">
        <f t="shared" ref="H19:H21" si="0">G19*C19</f>
        <v>10</v>
      </c>
      <c r="I19" s="40">
        <f>H19*B18</f>
        <v>6</v>
      </c>
      <c r="J19" s="90"/>
    </row>
    <row r="20" spans="1:14" ht="15.75" x14ac:dyDescent="0.2">
      <c r="A20" s="143"/>
      <c r="B20" s="146"/>
      <c r="C20" s="118">
        <v>0.35</v>
      </c>
      <c r="D20" s="124" t="s">
        <v>61</v>
      </c>
      <c r="E20" s="118" t="s">
        <v>62</v>
      </c>
      <c r="F20" s="120" t="s">
        <v>87</v>
      </c>
      <c r="G20" s="121">
        <v>100</v>
      </c>
      <c r="H20" s="121">
        <f t="shared" si="0"/>
        <v>35</v>
      </c>
      <c r="I20" s="121">
        <f>H20*B18</f>
        <v>21</v>
      </c>
      <c r="J20" s="90"/>
    </row>
    <row r="21" spans="1:14" ht="25.5" x14ac:dyDescent="0.2">
      <c r="A21" s="143"/>
      <c r="B21" s="146"/>
      <c r="C21" s="118">
        <v>0.3</v>
      </c>
      <c r="D21" s="41" t="s">
        <v>58</v>
      </c>
      <c r="E21" s="37" t="s">
        <v>63</v>
      </c>
      <c r="F21" s="67" t="s">
        <v>88</v>
      </c>
      <c r="G21" s="40">
        <v>100</v>
      </c>
      <c r="H21" s="40">
        <f t="shared" si="0"/>
        <v>30</v>
      </c>
      <c r="I21" s="40">
        <f>H21*B18</f>
        <v>18</v>
      </c>
      <c r="J21" s="90"/>
    </row>
    <row r="22" spans="1:14" ht="24.75" customHeight="1" x14ac:dyDescent="0.2">
      <c r="A22" s="143"/>
      <c r="B22" s="146"/>
      <c r="C22" s="37">
        <v>0.2</v>
      </c>
      <c r="D22" s="41" t="s">
        <v>58</v>
      </c>
      <c r="E22" s="37" t="s">
        <v>64</v>
      </c>
      <c r="F22" s="67" t="s">
        <v>65</v>
      </c>
      <c r="G22" s="40">
        <v>100</v>
      </c>
      <c r="H22" s="40">
        <f>G22*C22</f>
        <v>20</v>
      </c>
      <c r="I22" s="40">
        <f>H22*B18</f>
        <v>12</v>
      </c>
      <c r="J22" s="90"/>
    </row>
    <row r="23" spans="1:14" ht="25.5" x14ac:dyDescent="0.2">
      <c r="A23" s="143"/>
      <c r="B23" s="146"/>
      <c r="C23" s="37">
        <v>0.05</v>
      </c>
      <c r="D23" s="41" t="s">
        <v>58</v>
      </c>
      <c r="E23" s="37" t="s">
        <v>66</v>
      </c>
      <c r="F23" s="67" t="s">
        <v>67</v>
      </c>
      <c r="G23" s="40">
        <v>100</v>
      </c>
      <c r="H23" s="40">
        <f>G23*C23</f>
        <v>5</v>
      </c>
      <c r="I23" s="40">
        <f>H23*B18</f>
        <v>3</v>
      </c>
      <c r="J23" s="90"/>
    </row>
    <row r="24" spans="1:14" ht="15.75" x14ac:dyDescent="0.2">
      <c r="A24" s="143"/>
      <c r="B24" s="91"/>
      <c r="C24" s="37"/>
      <c r="D24" s="37"/>
      <c r="E24" s="37"/>
      <c r="F24" s="68"/>
      <c r="G24" s="53" t="s">
        <v>43</v>
      </c>
      <c r="H24" s="42">
        <f>SUM(H18:H23)</f>
        <v>100</v>
      </c>
      <c r="I24" s="40"/>
      <c r="J24" s="92"/>
    </row>
    <row r="25" spans="1:14" x14ac:dyDescent="0.2">
      <c r="A25" s="143"/>
      <c r="B25" s="93" t="s">
        <v>68</v>
      </c>
      <c r="C25" s="43">
        <f>SUM(C18:C23)</f>
        <v>1</v>
      </c>
      <c r="D25" s="43"/>
      <c r="E25" s="43"/>
      <c r="F25" s="44"/>
      <c r="G25" s="45"/>
      <c r="H25" s="46">
        <f>H24*B18</f>
        <v>60</v>
      </c>
      <c r="I25" s="46">
        <f>SUM(I18:I23)</f>
        <v>60</v>
      </c>
      <c r="J25" s="94"/>
    </row>
    <row r="26" spans="1:14" ht="15.75" customHeight="1" x14ac:dyDescent="0.2">
      <c r="A26" s="147" t="str">
        <f>B26</f>
        <v>B. Docking stations</v>
      </c>
      <c r="B26" s="148" t="s">
        <v>69</v>
      </c>
      <c r="C26" s="149"/>
      <c r="D26" s="149"/>
      <c r="E26" s="149"/>
      <c r="F26" s="149"/>
      <c r="G26" s="35"/>
      <c r="H26" s="36"/>
      <c r="I26" s="36"/>
      <c r="J26" s="89"/>
    </row>
    <row r="27" spans="1:14" ht="31.5" x14ac:dyDescent="0.2">
      <c r="A27" s="147"/>
      <c r="B27" s="88" t="s">
        <v>50</v>
      </c>
      <c r="C27" s="34" t="s">
        <v>51</v>
      </c>
      <c r="D27" s="34"/>
      <c r="E27" s="34"/>
      <c r="F27" s="35" t="s">
        <v>70</v>
      </c>
      <c r="G27" s="35" t="s">
        <v>55</v>
      </c>
      <c r="H27" s="36" t="s">
        <v>56</v>
      </c>
      <c r="I27" s="36" t="s">
        <v>85</v>
      </c>
      <c r="J27" s="89" t="s">
        <v>57</v>
      </c>
    </row>
    <row r="28" spans="1:14" ht="25.5" x14ac:dyDescent="0.2">
      <c r="A28" s="147"/>
      <c r="B28" s="116">
        <f>C4</f>
        <v>0.1</v>
      </c>
      <c r="C28" s="37">
        <v>1</v>
      </c>
      <c r="D28" s="41" t="s">
        <v>61</v>
      </c>
      <c r="E28" s="37" t="s">
        <v>71</v>
      </c>
      <c r="F28" s="39" t="s">
        <v>79</v>
      </c>
      <c r="G28" s="47">
        <v>100</v>
      </c>
      <c r="H28" s="47">
        <f>G28*C28</f>
        <v>100</v>
      </c>
      <c r="I28" s="47">
        <f>H28*B28</f>
        <v>10</v>
      </c>
      <c r="J28" s="95"/>
    </row>
    <row r="29" spans="1:14" x14ac:dyDescent="0.2">
      <c r="A29" s="147"/>
      <c r="B29" s="91"/>
      <c r="C29" s="37"/>
      <c r="D29" s="37"/>
      <c r="E29" s="37"/>
      <c r="F29" s="39"/>
      <c r="G29" s="53" t="s">
        <v>43</v>
      </c>
      <c r="H29" s="48">
        <f>SUM(H28:H28)</f>
        <v>100</v>
      </c>
      <c r="I29" s="47"/>
      <c r="J29" s="96"/>
    </row>
    <row r="30" spans="1:14" x14ac:dyDescent="0.2">
      <c r="A30" s="147"/>
      <c r="B30" s="93" t="s">
        <v>68</v>
      </c>
      <c r="C30" s="43">
        <f>SUM(C28:C29)</f>
        <v>1</v>
      </c>
      <c r="D30" s="43"/>
      <c r="E30" s="43"/>
      <c r="F30" s="44"/>
      <c r="G30" s="45"/>
      <c r="H30" s="46">
        <f>H29*B28</f>
        <v>10</v>
      </c>
      <c r="I30" s="46">
        <f>SUM(I28:I29)</f>
        <v>10</v>
      </c>
      <c r="J30" s="94"/>
    </row>
    <row r="31" spans="1:14" ht="15.75" customHeight="1" x14ac:dyDescent="0.2">
      <c r="A31" s="147" t="str">
        <f>B31</f>
        <v>C. Beeldschermen</v>
      </c>
      <c r="B31" s="148" t="s">
        <v>72</v>
      </c>
      <c r="C31" s="149"/>
      <c r="D31" s="149"/>
      <c r="E31" s="149"/>
      <c r="F31" s="149"/>
      <c r="G31" s="35"/>
      <c r="H31" s="36"/>
      <c r="I31" s="49"/>
      <c r="J31" s="89"/>
    </row>
    <row r="32" spans="1:14" ht="31.5" x14ac:dyDescent="0.2">
      <c r="A32" s="147"/>
      <c r="B32" s="88" t="s">
        <v>50</v>
      </c>
      <c r="C32" s="34" t="s">
        <v>51</v>
      </c>
      <c r="D32" s="34"/>
      <c r="E32" s="34"/>
      <c r="F32" s="35" t="s">
        <v>70</v>
      </c>
      <c r="G32" s="35" t="s">
        <v>55</v>
      </c>
      <c r="H32" s="36" t="s">
        <v>56</v>
      </c>
      <c r="I32" s="36" t="s">
        <v>85</v>
      </c>
      <c r="J32" s="89" t="s">
        <v>57</v>
      </c>
    </row>
    <row r="33" spans="1:10" x14ac:dyDescent="0.2">
      <c r="A33" s="147"/>
      <c r="B33" s="150">
        <f>C5</f>
        <v>0.2</v>
      </c>
      <c r="C33" s="37">
        <v>0.3</v>
      </c>
      <c r="D33" s="41" t="s">
        <v>61</v>
      </c>
      <c r="E33" s="37" t="s">
        <v>73</v>
      </c>
      <c r="F33" s="50" t="s">
        <v>74</v>
      </c>
      <c r="G33" s="51">
        <v>100</v>
      </c>
      <c r="H33" s="52">
        <f>G33*C33</f>
        <v>30</v>
      </c>
      <c r="I33" s="52">
        <f>H33*B33</f>
        <v>6</v>
      </c>
      <c r="J33" s="97"/>
    </row>
    <row r="34" spans="1:10" ht="26.25" customHeight="1" x14ac:dyDescent="0.2">
      <c r="A34" s="147"/>
      <c r="B34" s="150"/>
      <c r="C34" s="37">
        <v>0.7</v>
      </c>
      <c r="D34" s="41" t="s">
        <v>58</v>
      </c>
      <c r="E34" s="37" t="s">
        <v>75</v>
      </c>
      <c r="F34" s="50" t="s">
        <v>80</v>
      </c>
      <c r="G34" s="51">
        <v>100</v>
      </c>
      <c r="H34" s="52">
        <f>G34*C34</f>
        <v>70</v>
      </c>
      <c r="I34" s="52">
        <f>H34*B33</f>
        <v>14</v>
      </c>
      <c r="J34" s="97"/>
    </row>
    <row r="35" spans="1:10" x14ac:dyDescent="0.2">
      <c r="A35" s="147"/>
      <c r="B35" s="91"/>
      <c r="C35" s="37"/>
      <c r="D35" s="43"/>
      <c r="E35" s="43"/>
      <c r="F35" s="44"/>
      <c r="G35" s="53" t="s">
        <v>43</v>
      </c>
      <c r="H35" s="54">
        <f>SUM(H33:H34)</f>
        <v>100</v>
      </c>
      <c r="I35" s="54"/>
      <c r="J35" s="94"/>
    </row>
    <row r="36" spans="1:10" x14ac:dyDescent="0.2">
      <c r="A36" s="147"/>
      <c r="B36" s="93" t="s">
        <v>68</v>
      </c>
      <c r="C36" s="43">
        <f>SUM(C33:C34)</f>
        <v>1</v>
      </c>
      <c r="D36" s="37"/>
      <c r="E36" s="37"/>
      <c r="F36" s="44"/>
      <c r="G36" s="45"/>
      <c r="H36" s="46">
        <f>H35*B33</f>
        <v>20</v>
      </c>
      <c r="I36" s="46">
        <f>SUM(I33:I34)</f>
        <v>20</v>
      </c>
      <c r="J36" s="94"/>
    </row>
    <row r="37" spans="1:10" ht="15.75" customHeight="1" x14ac:dyDescent="0.2">
      <c r="A37" s="147" t="str">
        <f>B37</f>
        <v xml:space="preserve">D. Overige vragen </v>
      </c>
      <c r="B37" s="148" t="s">
        <v>83</v>
      </c>
      <c r="C37" s="149"/>
      <c r="D37" s="149"/>
      <c r="E37" s="149"/>
      <c r="F37" s="149"/>
      <c r="G37" s="35"/>
      <c r="H37" s="36"/>
      <c r="I37" s="49"/>
      <c r="J37" s="89"/>
    </row>
    <row r="38" spans="1:10" ht="31.5" x14ac:dyDescent="0.2">
      <c r="A38" s="147"/>
      <c r="B38" s="88" t="s">
        <v>50</v>
      </c>
      <c r="C38" s="34" t="s">
        <v>51</v>
      </c>
      <c r="D38" s="34"/>
      <c r="E38" s="34"/>
      <c r="F38" s="35" t="s">
        <v>70</v>
      </c>
      <c r="G38" s="35" t="s">
        <v>55</v>
      </c>
      <c r="H38" s="36" t="s">
        <v>56</v>
      </c>
      <c r="I38" s="36" t="s">
        <v>85</v>
      </c>
      <c r="J38" s="89" t="s">
        <v>57</v>
      </c>
    </row>
    <row r="39" spans="1:10" ht="13.5" thickBot="1" x14ac:dyDescent="0.25">
      <c r="A39" s="147"/>
      <c r="B39" s="114">
        <f>C6</f>
        <v>0.1</v>
      </c>
      <c r="C39" s="81">
        <v>1</v>
      </c>
      <c r="D39" s="115"/>
      <c r="E39" s="55" t="s">
        <v>76</v>
      </c>
      <c r="F39" s="44" t="s">
        <v>77</v>
      </c>
      <c r="G39" s="82">
        <v>100</v>
      </c>
      <c r="H39" s="83">
        <v>100</v>
      </c>
      <c r="I39" s="84">
        <f>H39*B39</f>
        <v>10</v>
      </c>
      <c r="J39" s="98"/>
    </row>
    <row r="40" spans="1:10" ht="13.5" thickBot="1" x14ac:dyDescent="0.25">
      <c r="A40" s="147"/>
      <c r="B40" s="102"/>
      <c r="C40" s="103"/>
      <c r="D40" s="104"/>
      <c r="E40" s="104"/>
      <c r="F40" s="105"/>
      <c r="G40" s="106" t="s">
        <v>43</v>
      </c>
      <c r="H40" s="107">
        <f>SUM(H39:H39)</f>
        <v>100</v>
      </c>
      <c r="I40" s="108"/>
      <c r="J40" s="99"/>
    </row>
    <row r="41" spans="1:10" x14ac:dyDescent="0.2">
      <c r="A41" s="147"/>
      <c r="B41" s="100" t="s">
        <v>68</v>
      </c>
      <c r="C41" s="56">
        <f>C39</f>
        <v>1</v>
      </c>
      <c r="D41" s="56"/>
      <c r="E41" s="56"/>
      <c r="F41" s="57"/>
      <c r="G41" s="100"/>
      <c r="H41" s="101">
        <f>H40*B39</f>
        <v>10</v>
      </c>
      <c r="I41" s="101">
        <f>SUM(I39:I39)</f>
        <v>10</v>
      </c>
      <c r="J41" s="58"/>
    </row>
    <row r="42" spans="1:10" x14ac:dyDescent="0.2">
      <c r="A42" s="147"/>
      <c r="B42" s="59"/>
      <c r="C42" s="43"/>
      <c r="D42" s="43"/>
      <c r="E42" s="43"/>
      <c r="F42" s="44"/>
      <c r="G42" s="45"/>
      <c r="H42" s="46"/>
      <c r="I42" s="54"/>
      <c r="J42" s="58"/>
    </row>
    <row r="43" spans="1:10" x14ac:dyDescent="0.2">
      <c r="A43" s="147"/>
      <c r="B43" s="59"/>
      <c r="C43" s="37"/>
      <c r="D43" s="37"/>
      <c r="E43" s="37"/>
      <c r="F43" s="60" t="s">
        <v>78</v>
      </c>
      <c r="G43" s="60"/>
      <c r="H43" s="61">
        <f>SUM(H41,H36,H30,H25)</f>
        <v>100</v>
      </c>
      <c r="I43" s="46"/>
      <c r="J43" s="58"/>
    </row>
    <row r="44" spans="1:10" x14ac:dyDescent="0.2">
      <c r="I44" s="62"/>
      <c r="J44" s="58"/>
    </row>
    <row r="45" spans="1:10" x14ac:dyDescent="0.2">
      <c r="F45" s="63"/>
    </row>
  </sheetData>
  <mergeCells count="24">
    <mergeCell ref="A37:A43"/>
    <mergeCell ref="B37:F37"/>
    <mergeCell ref="A26:A30"/>
    <mergeCell ref="B26:F26"/>
    <mergeCell ref="A31:A36"/>
    <mergeCell ref="B31:F31"/>
    <mergeCell ref="B33:B34"/>
    <mergeCell ref="A12:B12"/>
    <mergeCell ref="A13:B13"/>
    <mergeCell ref="A14:B14"/>
    <mergeCell ref="A16:A25"/>
    <mergeCell ref="B16:F16"/>
    <mergeCell ref="B18:B23"/>
    <mergeCell ref="A2:B2"/>
    <mergeCell ref="A3:B3"/>
    <mergeCell ref="H3:J3"/>
    <mergeCell ref="A4:B4"/>
    <mergeCell ref="H4:J10"/>
    <mergeCell ref="A5:B5"/>
    <mergeCell ref="A7:B7"/>
    <mergeCell ref="A8:B8"/>
    <mergeCell ref="A9:B9"/>
    <mergeCell ref="A10:B10"/>
    <mergeCell ref="F3:F11"/>
  </mergeCells>
  <pageMargins left="0.25" right="0.25" top="0.75" bottom="0.75" header="0.511811023622047" footer="0.511811023622047"/>
  <pageSetup paperSize="8"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370bb6c-a038-4cc9-8ad4-73bcb46bcd4e">
      <UserInfo>
        <DisplayName>Jeffrey Pfeijffer</DisplayName>
        <AccountId>18</AccountId>
        <AccountType/>
      </UserInfo>
    </SharedWithUsers>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9C1B6B-85BD-40E8-843C-A1152B4BF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A5A6A2-6C6D-464B-A796-7E7886E176BE}">
  <ds:schemaRefs>
    <ds:schemaRef ds:uri="http://schemas.microsoft.com/sharepoint/v3/contenttype/forms"/>
  </ds:schemaRefs>
</ds:datastoreItem>
</file>

<file path=customXml/itemProps3.xml><?xml version="1.0" encoding="utf-8"?>
<ds:datastoreItem xmlns:ds="http://schemas.openxmlformats.org/officeDocument/2006/customXml" ds:itemID="{3896BF6D-C6E1-4AAE-A426-83D20A0BDAC6}">
  <ds:schemaRefs>
    <ds:schemaRef ds:uri="http://purl.org/dc/elements/1.1/"/>
    <ds:schemaRef ds:uri="http://schemas.microsoft.com/office/2006/metadata/properties"/>
    <ds:schemaRef ds:uri="ad5e5113-5c28-4586-aa01-e5b2f25fef7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aa588b0-14f3-4d31-82b2-815bbcb1eb73"/>
    <ds:schemaRef ds:uri="http://www.w3.org/XML/1998/namespace"/>
    <ds:schemaRef ds:uri="http://purl.org/dc/dcmitype/"/>
    <ds:schemaRef ds:uri="9370bb6c-a038-4cc9-8ad4-73bcb46bcd4e"/>
    <ds:schemaRef ds:uri="9399b344-2abc-4299-8c27-5efbb3b96f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 </vt:lpstr>
      <vt:lpstr>Kwaliteitsvragen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evert</dc:creator>
  <cp:keywords/>
  <dc:description/>
  <cp:lastModifiedBy>Rianne Koetsier</cp:lastModifiedBy>
  <cp:revision>1</cp:revision>
  <dcterms:created xsi:type="dcterms:W3CDTF">2019-06-17T21:02:41Z</dcterms:created>
  <dcterms:modified xsi:type="dcterms:W3CDTF">2024-09-17T15:23:24Z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SIP_Label_8d74371b-00bc-4f5f-bda4-767e2f169618_Enabled">
    <vt:lpwstr>true</vt:lpwstr>
  </property>
  <property fmtid="{D5CDD505-2E9C-101B-9397-08002B2CF9AE}" pid="4" name="MSIP_Label_8d74371b-00bc-4f5f-bda4-767e2f169618_SetDate">
    <vt:lpwstr>2023-08-30T07:10:11Z</vt:lpwstr>
  </property>
  <property fmtid="{D5CDD505-2E9C-101B-9397-08002B2CF9AE}" pid="5" name="MSIP_Label_8d74371b-00bc-4f5f-bda4-767e2f169618_Method">
    <vt:lpwstr>Standard</vt:lpwstr>
  </property>
  <property fmtid="{D5CDD505-2E9C-101B-9397-08002B2CF9AE}" pid="6" name="MSIP_Label_8d74371b-00bc-4f5f-bda4-767e2f169618_Name">
    <vt:lpwstr>defa4170-0d19-0005-0004-bc88714345d2</vt:lpwstr>
  </property>
  <property fmtid="{D5CDD505-2E9C-101B-9397-08002B2CF9AE}" pid="7" name="MSIP_Label_8d74371b-00bc-4f5f-bda4-767e2f169618_SiteId">
    <vt:lpwstr>8d5745e1-89d2-4419-8818-eed15ab2e79f</vt:lpwstr>
  </property>
  <property fmtid="{D5CDD505-2E9C-101B-9397-08002B2CF9AE}" pid="8" name="MSIP_Label_8d74371b-00bc-4f5f-bda4-767e2f169618_ActionId">
    <vt:lpwstr>6c66aab5-e33e-477f-b6d3-70ea3507c940</vt:lpwstr>
  </property>
  <property fmtid="{D5CDD505-2E9C-101B-9397-08002B2CF9AE}" pid="9" name="MSIP_Label_8d74371b-00bc-4f5f-bda4-767e2f169618_ContentBits">
    <vt:lpwstr>0</vt:lpwstr>
  </property>
  <property fmtid="{D5CDD505-2E9C-101B-9397-08002B2CF9AE}" pid="10" name="MediaServiceImageTags">
    <vt:lpwstr/>
  </property>
</Properties>
</file>