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codeName="ThisWorkbook" defaultThemeVersion="124226"/>
  <xr:revisionPtr revIDLastSave="0" documentId="13_ncr:1_{B1FD948D-6A63-4EF2-9BB1-0235495D7C40}" xr6:coauthVersionLast="47" xr6:coauthVersionMax="47" xr10:uidLastSave="{00000000-0000-0000-0000-000000000000}"/>
  <bookViews>
    <workbookView xWindow="-28920" yWindow="-120" windowWidth="29040" windowHeight="15840" activeTab="1" xr2:uid="{FECA42A4-BA39-4F38-9760-9F47B48E43CF}"/>
  </bookViews>
  <sheets>
    <sheet name="Instructie" sheetId="3" r:id="rId1"/>
    <sheet name="Inschrijfformulier perceel 1" sheetId="2" r:id="rId2"/>
    <sheet name="Inschrijfformulier perceel 2" sheetId="6" r:id="rId3"/>
  </sheets>
  <externalReferences>
    <externalReference r:id="rId4"/>
    <externalReference r:id="rId5"/>
    <externalReference r:id="rId6"/>
  </externalReferences>
  <definedNames>
    <definedName name="_xlnm.Print_Area" localSheetId="1">'Inschrijfformulier perceel 1'!$B$1:$G$88</definedName>
    <definedName name="_xlnm.Print_Area" localSheetId="2">'Inschrijfformulier perceel 2'!$B$1:$G$71</definedName>
    <definedName name="_xlnm.Print_Area" localSheetId="0">Instructie!$A$1:$D$12</definedName>
    <definedName name="AREA">'[1]Weeggegevens Overslag T1'!$B$40:$B$49</definedName>
    <definedName name="AVU">'[1]Weeggegevens Overslag T1'!$B$9:$B$36</definedName>
    <definedName name="CBM">'[1]Weeggegevens Overslag T1'!$B$53:$B$60</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'[1]Weeggegevens Overslag T1'!$B$64:$B$64</definedName>
    <definedName name="Inzetcode_ZB">'[2]ZB uitgangs'!$B$5:$B$49</definedName>
    <definedName name="Kostenrubriekcode">[2]BEGR!$A$21:$A$38</definedName>
    <definedName name="Productcode">[2]BEGR!$A$4:$A$18</definedName>
    <definedName name="ROVA">'[1]Weeggegevens Overslag T1'!$B$68:$B$86</definedName>
    <definedName name="sdfsdf">'[3]Weeggegevens Overslag T1'!$B$40:$B$49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9" i="6" l="1"/>
  <c r="G22" i="6"/>
  <c r="G15" i="6"/>
  <c r="F36" i="2"/>
  <c r="F29" i="2"/>
  <c r="F22" i="2"/>
  <c r="F15" i="2"/>
  <c r="E57" i="2" l="1"/>
  <c r="F57" i="2" s="1"/>
  <c r="E54" i="2"/>
  <c r="F54" i="2" s="1"/>
  <c r="C41" i="2" l="1"/>
  <c r="E87" i="2" a="1"/>
  <c r="E87" i="2" s="1"/>
  <c r="E85" i="2"/>
  <c r="D42" i="2"/>
  <c r="E42" i="2" s="1"/>
  <c r="F53" i="2"/>
  <c r="E67" i="6"/>
  <c r="F67" i="6"/>
  <c r="D67" i="6"/>
  <c r="F85" i="2" l="1"/>
  <c r="G85" i="2"/>
  <c r="D85" i="2"/>
  <c r="G87" i="2" l="1" a="1"/>
  <c r="G87" i="2" s="1"/>
  <c r="F87" i="2" a="1"/>
  <c r="F87" i="2" s="1"/>
  <c r="D87" i="2" a="1"/>
  <c r="D87" i="2" s="1"/>
  <c r="F70" i="6" a="1"/>
  <c r="F70" i="6" s="1"/>
  <c r="E70" i="6" a="1"/>
  <c r="E70" i="6" s="1"/>
  <c r="D70" i="6" a="1"/>
  <c r="D70" i="6" s="1"/>
  <c r="C35" i="6"/>
  <c r="C34" i="6"/>
  <c r="C33" i="6"/>
  <c r="D35" i="6"/>
  <c r="D34" i="6"/>
  <c r="D33" i="6"/>
  <c r="F47" i="6"/>
  <c r="G47" i="6" s="1"/>
  <c r="G44" i="6"/>
  <c r="G42" i="6"/>
  <c r="G40" i="6"/>
  <c r="D71" i="6" l="1"/>
  <c r="G48" i="6"/>
  <c r="D36" i="6" a="1"/>
  <c r="D36" i="6" s="1"/>
  <c r="F56" i="2" l="1"/>
  <c r="F51" i="2"/>
  <c r="C43" i="2" l="1"/>
  <c r="D43" i="2"/>
  <c r="D41" i="2"/>
  <c r="E41" i="2" l="1"/>
  <c r="E43" i="2"/>
  <c r="D40" i="2"/>
  <c r="F48" i="2"/>
  <c r="E60" i="2"/>
  <c r="F60" i="2" s="1"/>
  <c r="E49" i="2"/>
  <c r="F49" i="2" s="1"/>
  <c r="C40" i="2"/>
  <c r="D88" i="2" s="1"/>
  <c r="F61" i="2" l="1"/>
  <c r="E40" i="2"/>
  <c r="E44"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<sst xmlns="http://schemas.openxmlformats.org/spreadsheetml/2006/main" count="276" uniqueCount="127">
  <si>
    <t>Inschrijver</t>
  </si>
  <si>
    <t>Naam rechtsgeldige vertegenwoordiger</t>
  </si>
  <si>
    <t>Functie</t>
  </si>
  <si>
    <t>Naam onderneming</t>
  </si>
  <si>
    <t>Handtekening</t>
  </si>
  <si>
    <t>Omschrijving tarief</t>
  </si>
  <si>
    <t>Tarief</t>
  </si>
  <si>
    <t>Volume per jaar
[ton]</t>
  </si>
  <si>
    <t>Verwerking</t>
  </si>
  <si>
    <t>Jaarlijkse 
opdrachtsom</t>
  </si>
  <si>
    <t>Inschrijfformulier perceel 1</t>
  </si>
  <si>
    <t>Adres overdrachtslocatie inschrijver</t>
  </si>
  <si>
    <t>Aruba 16, 7332 BK  Apeldoorn</t>
  </si>
  <si>
    <t>Transportafstand [km]</t>
  </si>
  <si>
    <r>
      <t xml:space="preserve">van </t>
    </r>
    <r>
      <rPr>
        <sz val="9"/>
        <rFont val="Wingdings"/>
        <charset val="2"/>
      </rPr>
      <t>ð</t>
    </r>
    <r>
      <rPr>
        <sz val="9"/>
        <rFont val="Poppins"/>
      </rPr>
      <t xml:space="preserve"> naar</t>
    </r>
  </si>
  <si>
    <r>
      <t xml:space="preserve">referentie adres     </t>
    </r>
    <r>
      <rPr>
        <sz val="9"/>
        <rFont val="Wingdings"/>
        <charset val="2"/>
      </rPr>
      <t>ð</t>
    </r>
    <r>
      <rPr>
        <sz val="9"/>
        <rFont val="Poppins"/>
      </rPr>
      <t xml:space="preserve"> overdrachtslocatie </t>
    </r>
  </si>
  <si>
    <t>Plaats, datum</t>
  </si>
  <si>
    <t>Tarief per ton</t>
  </si>
  <si>
    <t xml:space="preserve">Tarieven         </t>
  </si>
  <si>
    <t>Referentie adres</t>
  </si>
  <si>
    <t>Westfalenstraat 18-20, 7418 DB Deventer</t>
  </si>
  <si>
    <t>Boggelderenk 3, 7207 BW Zutphen</t>
  </si>
  <si>
    <t>Transportafstanden regio Apeldoorn</t>
  </si>
  <si>
    <t>Transportafstanden regio Deventer</t>
  </si>
  <si>
    <t>Transportafstanden regio Zutphen</t>
  </si>
  <si>
    <t>Regio</t>
  </si>
  <si>
    <t>Apeldoorn</t>
  </si>
  <si>
    <t>Deventer</t>
  </si>
  <si>
    <t>Zutphen</t>
  </si>
  <si>
    <t>Totale transportafstand
[km]</t>
  </si>
  <si>
    <t>Volume 
[ton]</t>
  </si>
  <si>
    <t>Product 
[ton x km]</t>
  </si>
  <si>
    <t>Inschrijfformulier perceel 2</t>
  </si>
  <si>
    <t>Rijnlandstraat 2, 8028 PX  Zwolle</t>
  </si>
  <si>
    <t>IJsselvecht</t>
  </si>
  <si>
    <t>Overslag regio Deventer</t>
  </si>
  <si>
    <t>Transportafstanden regio IJsselvecht</t>
  </si>
  <si>
    <t>Gewogen transportafstand</t>
  </si>
  <si>
    <r>
      <t xml:space="preserve">   gewogen transportafstand </t>
    </r>
    <r>
      <rPr>
        <sz val="9"/>
        <rFont val="Poppins"/>
      </rPr>
      <t>[km]</t>
    </r>
  </si>
  <si>
    <r>
      <t xml:space="preserve">Totale jaarlijkse opdrachtsom </t>
    </r>
    <r>
      <rPr>
        <sz val="9"/>
        <color theme="1"/>
        <rFont val="Poppins"/>
      </rPr>
      <t>(opbrengst)</t>
    </r>
  </si>
  <si>
    <t xml:space="preserve">Instructies </t>
  </si>
  <si>
    <t>Notering per ton</t>
  </si>
  <si>
    <t>Opslag op MOP per ton</t>
  </si>
  <si>
    <r>
      <t xml:space="preserve">Optioneel      </t>
    </r>
    <r>
      <rPr>
        <sz val="9"/>
        <rFont val="Poppins"/>
      </rPr>
      <t>(geen onderdeel gunning)</t>
    </r>
  </si>
  <si>
    <t>Transportafstanden regio Achterhoek-Groenlo</t>
  </si>
  <si>
    <t>Den Sliem 93, 7141 JG  Groenlo</t>
  </si>
  <si>
    <t>Transportafstanden regio Achterhoek-Lichtenvoorde</t>
  </si>
  <si>
    <t>Galileïstraat 16, 7131 PE Lichtenvoorde</t>
  </si>
  <si>
    <t>Achterhoek-Groenlo</t>
  </si>
  <si>
    <t>Achterhoek-Lichtenvoorde</t>
  </si>
  <si>
    <r>
      <t xml:space="preserve">Transport Deventer   
</t>
    </r>
    <r>
      <rPr>
        <sz val="7"/>
        <rFont val="Poppins"/>
      </rPr>
      <t xml:space="preserve">        (overslaglocatie Westfalenstraat 5 Deventer
          naar overdrachtslocatie)</t>
    </r>
  </si>
  <si>
    <r>
      <t xml:space="preserve">Transport regio Achterhoek-Groenlo 
</t>
    </r>
    <r>
      <rPr>
        <sz val="7"/>
        <rFont val="Poppins"/>
      </rPr>
      <t xml:space="preserve">      (overslaglocatie Den Sliem 93 Groenlo naar 
        overdrachtslocatie)</t>
    </r>
  </si>
  <si>
    <r>
      <t xml:space="preserve">Transport regio Achterhoek-Lichtenvoorde
</t>
    </r>
    <r>
      <rPr>
        <sz val="7"/>
        <rFont val="Poppins"/>
      </rPr>
      <t xml:space="preserve">      (overslaglocatie Galileïstraat 16 Lichtenvoorde naar
        overdrachtslocatie)</t>
    </r>
  </si>
  <si>
    <r>
      <t xml:space="preserve">Transport regio IJsselvecht 
</t>
    </r>
    <r>
      <rPr>
        <sz val="7"/>
        <rFont val="Poppins"/>
      </rPr>
      <t xml:space="preserve">     (overslaglocatie Rijnlandstraat 2 Zwolle naar
      overdrachtslocatie)</t>
    </r>
  </si>
  <si>
    <t>Adres overdrachts- (=overslag)locatie inschrijver</t>
  </si>
  <si>
    <t>Transportmiddel</t>
  </si>
  <si>
    <t xml:space="preserve">Diesel </t>
  </si>
  <si>
    <t>GTL</t>
  </si>
  <si>
    <t>LNG</t>
  </si>
  <si>
    <t>CNG</t>
  </si>
  <si>
    <t>Elektrisch (groen-grijs mix)</t>
  </si>
  <si>
    <t>Biodiesel (B30)</t>
  </si>
  <si>
    <t xml:space="preserve">Waterstof (aardgas SMR) </t>
  </si>
  <si>
    <t xml:space="preserve">Bio-LNG </t>
  </si>
  <si>
    <t>Bio-CNG</t>
  </si>
  <si>
    <t>Waterstof (aardgas SMR + CCS)</t>
  </si>
  <si>
    <t>Waterstof (groengas [covergisting] SMR +CCS)</t>
  </si>
  <si>
    <t>Biodiesel (B100)</t>
  </si>
  <si>
    <t>Waterstof (groengas [stortgas] SMR + CCS)</t>
  </si>
  <si>
    <t xml:space="preserve">Waterstof (groene stroom) </t>
  </si>
  <si>
    <t>Elektrisch (groen)</t>
  </si>
  <si>
    <r>
      <rPr>
        <b/>
        <sz val="9"/>
        <rFont val="Poppins"/>
      </rPr>
      <t>CO</t>
    </r>
    <r>
      <rPr>
        <b/>
        <vertAlign val="subscript"/>
        <sz val="8"/>
        <color rgb="FF000000"/>
        <rFont val="Poppins"/>
      </rPr>
      <t>2</t>
    </r>
    <r>
      <rPr>
        <b/>
        <sz val="8"/>
        <color rgb="FF000000"/>
        <rFont val="Poppins"/>
      </rPr>
      <t xml:space="preserve"> kengetal                                                    </t>
    </r>
  </si>
  <si>
    <t>Inzet per type voertuig</t>
  </si>
  <si>
    <r>
      <t xml:space="preserve">Type: wegtransport
Brandstof:
</t>
    </r>
    <r>
      <rPr>
        <sz val="14"/>
        <rFont val="Wingdings"/>
        <charset val="2"/>
      </rPr>
      <t>ò</t>
    </r>
  </si>
  <si>
    <t>Totaal kg CO2 equivalent per regio</t>
  </si>
  <si>
    <t>Totaal kg CO2 equivalent voor totaal perceel</t>
  </si>
  <si>
    <t>Totaal inzet (%)</t>
  </si>
  <si>
    <r>
      <rPr>
        <sz val="9"/>
        <color theme="1"/>
        <rFont val="Wingdings 2"/>
        <family val="1"/>
        <charset val="2"/>
      </rPr>
      <t></t>
    </r>
    <r>
      <rPr>
        <sz val="9"/>
        <color theme="1"/>
        <rFont val="Poppins"/>
      </rPr>
      <t xml:space="preserve">  U dient het tabblad van het perceel waarop u inschrijft volledig in te vullen, te printen, rechtsgeldig te ondertekenen, 
    en vervolgens gescand als pdf in te dienen. </t>
    </r>
  </si>
  <si>
    <t>Tarieven</t>
  </si>
  <si>
    <t>K2 - Transportmiddel</t>
  </si>
  <si>
    <t>K2</t>
  </si>
  <si>
    <t>K1</t>
  </si>
  <si>
    <t>Straatnaam + nummer
Postcode + Plaatsnaam</t>
  </si>
  <si>
    <t>Overdrachts- en eindverwerkingslocatie</t>
  </si>
  <si>
    <r>
      <t xml:space="preserve">Marktprijs Oud Papier Bont hoog NL/BE (MOP) 
</t>
    </r>
    <r>
      <rPr>
        <sz val="7"/>
        <rFont val="Poppins"/>
      </rPr>
      <t xml:space="preserve">     (1.01/1.02) notering juli 2024</t>
    </r>
  </si>
  <si>
    <t>Transportafstanden regio Duiven</t>
  </si>
  <si>
    <t>Ploenstraat 3, 6921 PM  Duiven</t>
  </si>
  <si>
    <t>Duiven</t>
  </si>
  <si>
    <t>Adres overslaglocatie inschrijver</t>
  </si>
  <si>
    <r>
      <t xml:space="preserve">referentie adres     </t>
    </r>
    <r>
      <rPr>
        <sz val="9"/>
        <rFont val="Wingdings"/>
        <charset val="2"/>
      </rPr>
      <t>ð</t>
    </r>
    <r>
      <rPr>
        <sz val="9"/>
        <rFont val="Poppins"/>
      </rPr>
      <t xml:space="preserve"> overslaglocatie </t>
    </r>
  </si>
  <si>
    <r>
      <t xml:space="preserve">overslaglocatie </t>
    </r>
    <r>
      <rPr>
        <sz val="9"/>
        <rFont val="Wingdings"/>
        <charset val="2"/>
      </rPr>
      <t>ð</t>
    </r>
    <r>
      <rPr>
        <sz val="9"/>
        <rFont val="Poppins"/>
      </rPr>
      <t xml:space="preserve"> eindverwerkingslocatie</t>
    </r>
  </si>
  <si>
    <r>
      <t xml:space="preserve">referentie adres </t>
    </r>
    <r>
      <rPr>
        <sz val="9"/>
        <rFont val="Wingdings"/>
        <charset val="2"/>
      </rPr>
      <t>ð</t>
    </r>
    <r>
      <rPr>
        <sz val="9"/>
        <rFont val="Poppins"/>
      </rPr>
      <t xml:space="preserve"> overslaglocatie </t>
    </r>
  </si>
  <si>
    <t xml:space="preserve">Tarief per ton  </t>
  </si>
  <si>
    <t>Overslag Apeldoorn</t>
  </si>
  <si>
    <t>Overslag Duiven</t>
  </si>
  <si>
    <t>Overslag Zutphen</t>
  </si>
  <si>
    <t>P1</t>
  </si>
  <si>
    <t>P2</t>
  </si>
  <si>
    <t>P3</t>
  </si>
  <si>
    <t>P4</t>
  </si>
  <si>
    <t>P5</t>
  </si>
  <si>
    <t>P6</t>
  </si>
  <si>
    <t>P7</t>
  </si>
  <si>
    <t>P8</t>
  </si>
  <si>
    <t>P9</t>
  </si>
  <si>
    <t>P10</t>
  </si>
  <si>
    <t>P11</t>
  </si>
  <si>
    <t>P12</t>
  </si>
  <si>
    <t>P13</t>
  </si>
  <si>
    <r>
      <rPr>
        <sz val="9"/>
        <rFont val="Wingdings 2"/>
        <family val="1"/>
        <charset val="2"/>
      </rPr>
      <t></t>
    </r>
    <r>
      <rPr>
        <sz val="9"/>
        <rFont val="Poppins"/>
      </rPr>
      <t xml:space="preserve">  Inschrijver vult in het inschrijfformulier een tarief in voor de betreffende dienstverlening (overslag / transport / verwerking).
   - PR1 / PR2 / PR3:       Tarieven voor overslag                       (tarief/ton, door AD te betalen) 
   - PR4 t/m PR10:          Tarieven voor transport                     (tarief/ton, door AD te betalen) 
   - PR11 / PR12                Tarieven voor verwerking                   (tarief/ton, opslag op MOP, door inschrijver te betalen) 
   - PR13                           Optioneel tarief voor overslag          (tarief/ton, door AD te betalen)
   - De genoemde tarieven zijn in Euro, exclusief BTW en inclusief alle kosten ten behoeve van de dienstverlening.
   - Tarieven moeten als een positief getal en met 2 decimalen ingevoerd worden.
</t>
    </r>
  </si>
  <si>
    <t>Naam ondernemer</t>
  </si>
  <si>
    <r>
      <t xml:space="preserve">referentie adres </t>
    </r>
    <r>
      <rPr>
        <sz val="9"/>
        <rFont val="Wingdings"/>
        <charset val="2"/>
      </rPr>
      <t>ð</t>
    </r>
    <r>
      <rPr>
        <sz val="9"/>
        <rFont val="Poppins"/>
      </rPr>
      <t xml:space="preserve"> overdrachtslocatie </t>
    </r>
  </si>
  <si>
    <r>
      <rPr>
        <sz val="9"/>
        <rFont val="Wingdings 2"/>
        <family val="1"/>
        <charset val="2"/>
      </rPr>
      <t></t>
    </r>
    <r>
      <rPr>
        <sz val="9"/>
        <rFont val="Poppins"/>
      </rPr>
      <t xml:space="preserve">  Inschrijver geeft in het inschrijfformulier aan in welke mate (%) hij een type transportmiddel inzet. 
  -  De mate van inzet (in %) is gedefinieerd als het kilometers dat met een bepaald transportmiddel
      wordt afgelegd voor het transport van de grondstof, gedeeld door het totaal aantal kilometers afgelegd voor 
      het transport van de grondstof. Basis voor het bepalen van het totaal aantal kilometers is de totale afstand vanaf de
      overslaglocatie t/m de eindverwerkingslocatie.
   - Het totale percentage van alle ingezette type transportmiddelen bij elkaar dient 100% te zijn, 
      dit wordt bijgehouden door de cellen D81 tm G81 (perceel 1) en cellen D64 t/m F64 (perceel 2).
      Indien genoemde cellen niet gelijk zijn aan 100% dan is uw inschrijving ongeldig.
   - De mate van inzet moet als een positief getal en met nul decimalen ingevoerd worden.
</t>
    </r>
  </si>
  <si>
    <r>
      <t xml:space="preserve">Transport Apeldoorn 
</t>
    </r>
    <r>
      <rPr>
        <sz val="7"/>
        <rFont val="Poppins"/>
      </rPr>
      <t xml:space="preserve">       (overslaglocatie inschrijver naar (eind-)verwerkingslocatie)</t>
    </r>
  </si>
  <si>
    <r>
      <t xml:space="preserve">Transport Duiven
</t>
    </r>
    <r>
      <rPr>
        <sz val="7"/>
        <rFont val="Poppins"/>
      </rPr>
      <t xml:space="preserve">       (overslaglocatie inschrijver naar (eind-)verwerkingslocatie)</t>
    </r>
  </si>
  <si>
    <r>
      <t xml:space="preserve">Transport Zutphen     
</t>
    </r>
    <r>
      <rPr>
        <sz val="7"/>
        <rFont val="Poppins"/>
      </rPr>
      <t xml:space="preserve">      (overslaglocatie inschrijver naar  (eind-)verwerkingslocatie)</t>
    </r>
  </si>
  <si>
    <t>K1 - Transportafstand</t>
  </si>
  <si>
    <r>
      <rPr>
        <sz val="9"/>
        <color theme="1"/>
        <rFont val="Wingdings 2"/>
        <family val="1"/>
        <charset val="2"/>
      </rPr>
      <t></t>
    </r>
    <r>
      <rPr>
        <sz val="9"/>
        <color theme="1"/>
        <rFont val="Poppins"/>
      </rPr>
      <t xml:space="preserve">   Transportafstanden moet worden bepaald op basis van de routeplanner Routenet (www.routenet.nl), 
      met de volgende instellingen:
        -optimalisatie: </t>
    </r>
    <r>
      <rPr>
        <i/>
        <strike/>
        <sz val="9"/>
        <color theme="1"/>
        <rFont val="Poppins"/>
      </rPr>
      <t>optimaal</t>
    </r>
    <r>
      <rPr>
        <i/>
        <sz val="9"/>
        <color theme="1"/>
        <rFont val="Poppins"/>
      </rPr>
      <t xml:space="preserve"> kortste;</t>
    </r>
    <r>
      <rPr>
        <sz val="9"/>
        <color theme="1"/>
        <rFont val="Poppins"/>
      </rPr>
      <t xml:space="preserve">
        - voertuig:       </t>
    </r>
    <r>
      <rPr>
        <i/>
        <sz val="9"/>
        <color theme="1"/>
        <rFont val="Poppins"/>
      </rPr>
      <t>vrachtwagen 40 ton</t>
    </r>
    <r>
      <rPr>
        <sz val="9"/>
        <color theme="1"/>
        <rFont val="Poppins"/>
      </rPr>
      <t xml:space="preserve">; 
        - vermijden:    </t>
    </r>
    <r>
      <rPr>
        <i/>
        <sz val="9"/>
        <color theme="1"/>
        <rFont val="Poppins"/>
      </rPr>
      <t>veerpont</t>
    </r>
    <r>
      <rPr>
        <sz val="9"/>
        <color theme="1"/>
        <rFont val="Poppins"/>
      </rPr>
      <t xml:space="preserve">
      Transportafstanden moeten als een positief getal en met 1 decimaal ingevoerd worden.                                                               
</t>
    </r>
  </si>
  <si>
    <t>Adres eindverwerkingslocatie 1 inschrijver</t>
  </si>
  <si>
    <t>Adres eindverwerkingslocatie 2 inschrijver</t>
  </si>
  <si>
    <r>
      <t xml:space="preserve">overslaglocatie </t>
    </r>
    <r>
      <rPr>
        <sz val="9"/>
        <rFont val="Wingdings"/>
        <charset val="2"/>
      </rPr>
      <t>ð</t>
    </r>
    <r>
      <rPr>
        <sz val="9"/>
        <rFont val="Poppins"/>
      </rPr>
      <t xml:space="preserve"> eindverwerkingslocatie 1</t>
    </r>
  </si>
  <si>
    <r>
      <t xml:space="preserve">overslaglocatie </t>
    </r>
    <r>
      <rPr>
        <sz val="9"/>
        <rFont val="Wingdings"/>
        <charset val="2"/>
      </rPr>
      <t>ð</t>
    </r>
    <r>
      <rPr>
        <sz val="9"/>
        <rFont val="Poppins"/>
      </rPr>
      <t xml:space="preserve"> eindverwerkingslocatie 2</t>
    </r>
  </si>
  <si>
    <r>
      <t xml:space="preserve">totale transportafstand
</t>
    </r>
    <r>
      <rPr>
        <i/>
        <sz val="9"/>
        <rFont val="Poppins"/>
      </rPr>
      <t>(gewogen)</t>
    </r>
  </si>
  <si>
    <t>Deel van het 
jaarvolume [%]</t>
  </si>
  <si>
    <r>
      <rPr>
        <sz val="9"/>
        <color theme="1"/>
        <rFont val="Wingdings 2"/>
        <family val="1"/>
        <charset val="2"/>
      </rPr>
      <t></t>
    </r>
    <r>
      <rPr>
        <sz val="9"/>
        <color theme="1"/>
        <rFont val="Poppins"/>
      </rPr>
      <t xml:space="preserve">   Inschrijver dient in het inschrijfformulier de adressen in te vullen van:
     - de overdrachtslocatie(s) (=overslaglocatie voor Apeldoorn, Duiven, Zutphen);
     - de eindverwerkingslocatie(s);
          * Indien de eindverwerkingslocatie de overdrachtslocatie is, vult u tweemaal hetzelfde adres in. 
             De afstand overdrachtslocatie -&gt; eindverwerkingslocatie is dan nul.
         * Indien 2 eindverwerkingslocaties gebruikt worden dan vult u voor elke eindverwerkingslocaties het adres in;
         * u geeft voor elke eindverwerkingslocatie aan welk deel van het jaarvolume op deze locatie verwerkt wordt;
           - het aandeel betreft een percentage, in te vullen als een positief getal en met nul decimalen;
           - heeft u 1 eindverwerkingslocatie dan vult u 100% in;
           - bij 2 eindverwerkingslocaties dient het totaal van beide aandelen in het jaarvolume altijd 100% te zijn;
 </t>
    </r>
    <r>
      <rPr>
        <sz val="9"/>
        <rFont val="Poppins"/>
      </rPr>
      <t xml:space="preserve">    en de daaruit volgende twee afstanden (enkele reis in km, positief getal met 1 decimaal):
     - van het referentie adres van AD tot aan de overdrachtslocatie van inschrijver  (=overslaglocatie voor Apeldoorn, Duiven,
        Zutphen);
     - van de overdrachtslocatie tot aan eindverwerkingslocatie 1 van inschrijver.
     - van de overdrachtslocatie tot aan eindverwerkingslocatie 2 van inschrijver </t>
    </r>
    <r>
      <rPr>
        <i/>
        <sz val="9"/>
        <rFont val="Poppins"/>
      </rPr>
      <t>(indien van toepassing).</t>
    </r>
    <r>
      <rPr>
        <sz val="9"/>
        <rFont val="Poppins"/>
      </rPr>
      <t xml:space="preserve">
</t>
    </r>
  </si>
  <si>
    <r>
      <t xml:space="preserve">overdrachtslocatie </t>
    </r>
    <r>
      <rPr>
        <sz val="9"/>
        <rFont val="Wingdings"/>
        <charset val="2"/>
      </rPr>
      <t>ð</t>
    </r>
    <r>
      <rPr>
        <sz val="9"/>
        <rFont val="Poppins"/>
      </rPr>
      <t xml:space="preserve"> eindverwerkingslocatie 1</t>
    </r>
  </si>
  <si>
    <r>
      <t xml:space="preserve">overdrachtslocatie </t>
    </r>
    <r>
      <rPr>
        <sz val="9"/>
        <rFont val="Wingdings"/>
        <charset val="2"/>
      </rPr>
      <t>ð</t>
    </r>
    <r>
      <rPr>
        <sz val="9"/>
        <rFont val="Poppins"/>
      </rPr>
      <t xml:space="preserve"> eindverwerkingslocatie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</si>
</sst>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 &quot;€&quot;\ * #,##0.00_ ;_ &quot;€&quot;\ * \-#,##0.00_ ;_ &quot;€&quot;\ * &quot;-&quot;??_ ;_ @_ "/>
    <numFmt numFmtId="43" formatCode="_ * #,##0.00_ ;_ * \-#,##0.00_ ;_ * &quot;-&quot;??_ ;_ @_ "/>
    <numFmt numFmtId="164" formatCode="&quot;€&quot;\ 0.00&quot; per ton&quot;"/>
    <numFmt numFmtId="165" formatCode="&quot;€&quot;\ #,##0_-\ &quot; per jaar&quot;"/>
    <numFmt numFmtId="166" formatCode="0.0"/>
    <numFmt numFmtId="167" formatCode="0.0&quot; km&quot;"/>
    <numFmt numFmtId="168" formatCode="&quot;€&quot;\ #,##0.00"/>
    <numFmt numFmtId="169" formatCode="_-&quot;€&quot;\ * #,##0.00_-;_-&quot;€&quot;\ * #,##0.00\-;_-&quot;€&quot;\ * &quot;-&quot;??_-;_-@_-"/>
    <numFmt numFmtId="170" formatCode="0.0000"/>
    <numFmt numFmtId="171" formatCode="&quot;€&quot;\ 0.00&quot; per uur&quot;"/>
    <numFmt numFmtId="172" formatCode="&quot;€&quot;\ #,##0"/>
    <numFmt numFmtId="173" formatCode="#,##0.0"/>
    <numFmt numFmtId="174" formatCode="#,##0.000"/>
    <numFmt numFmtId="175" formatCode="0.000"/>
    <numFmt numFmtId="176" formatCode="_ * #,##0_ ;_ * \-#,##0_ ;_ * &quot;-&quot;??_ ;_ @_ "/>
  </numFmts>
  <fonts count="5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10"/>
      <name val="Arial"/>
      <family val="2"/>
    </font>
    <font>
      <sz val="10"/>
      <color theme="1"/>
      <name val="Century Gothic"/>
      <family val="2"/>
    </font>
    <font>
      <sz val="10"/>
      <color theme="1"/>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u/>
      <sz val="10"/>
      <color indexed="12"/>
      <name val="Arial"/>
      <family val="2"/>
    </font>
    <font>
      <b/>
      <i/>
      <sz val="22"/>
      <color rgb="FF0070C0"/>
      <name val="Poppins"/>
    </font>
    <font>
      <sz val="10"/>
      <name val="Poppins"/>
    </font>
    <font>
      <b/>
      <sz val="10"/>
      <name val="Poppins"/>
    </font>
    <font>
      <sz val="9"/>
      <name val="Poppins"/>
    </font>
    <font>
      <b/>
      <sz val="9"/>
      <name val="Poppins"/>
    </font>
    <font>
      <i/>
      <sz val="9"/>
      <name val="Poppins"/>
    </font>
    <font>
      <b/>
      <sz val="9"/>
      <color theme="1"/>
      <name val="Poppins"/>
    </font>
    <font>
      <sz val="9"/>
      <name val="Wingdings"/>
      <charset val="2"/>
    </font>
    <font>
      <sz val="10"/>
      <color theme="1"/>
      <name val="Poppins"/>
    </font>
    <font>
      <sz val="9"/>
      <color theme="1"/>
      <name val="Poppins"/>
    </font>
    <font>
      <sz val="9"/>
      <color theme="1"/>
      <name val="Wingdings 2"/>
      <family val="1"/>
      <charset val="2"/>
    </font>
    <font>
      <sz val="9"/>
      <color theme="1"/>
      <name val="Poppins"/>
      <family val="1"/>
      <charset val="2"/>
    </font>
    <font>
      <sz val="9"/>
      <name val="Wingdings 2"/>
      <family val="1"/>
      <charset val="2"/>
    </font>
    <font>
      <sz val="9"/>
      <name val="Poppins"/>
      <family val="1"/>
      <charset val="2"/>
    </font>
    <font>
      <sz val="7"/>
      <name val="Poppins"/>
    </font>
    <font>
      <i/>
      <sz val="9"/>
      <color theme="1"/>
      <name val="Poppins"/>
    </font>
    <font>
      <b/>
      <sz val="8"/>
      <color rgb="FF000000"/>
      <name val="Poppins"/>
    </font>
    <font>
      <b/>
      <vertAlign val="subscript"/>
      <sz val="8"/>
      <color rgb="FF000000"/>
      <name val="Poppins"/>
    </font>
    <font>
      <sz val="8"/>
      <name val="Poppins"/>
    </font>
    <font>
      <sz val="14"/>
      <name val="Wingdings"/>
      <charset val="2"/>
    </font>
    <font>
      <sz val="8"/>
      <color theme="1"/>
      <name val="Poppins"/>
    </font>
    <font>
      <b/>
      <i/>
      <sz val="11"/>
      <color rgb="FF7030A0"/>
      <name val="Poppins"/>
    </font>
    <font>
      <b/>
      <i/>
      <sz val="9"/>
      <color theme="1"/>
      <name val="Poppins"/>
    </font>
    <font>
      <b/>
      <i/>
      <sz val="9"/>
      <name val="Poppins"/>
    </font>
    <font>
      <sz val="10"/>
      <color theme="9" tint="-0.249977111117893"/>
      <name val="Calibri"/>
      <family val="2"/>
      <scheme val="minor"/>
    </font>
    <font>
      <i/>
      <strike/>
      <sz val="9"/>
      <color theme="1"/>
      <name val="Poppins"/>
    </font>
  </fonts>
  <fills count="28">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663">
    <xf numFmtId="0" fontId="0" fillId="0" borderId="0"/>
    <xf numFmtId="169"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5" fillId="0" borderId="0"/>
    <xf numFmtId="0" fontId="4" fillId="0" borderId="0"/>
    <xf numFmtId="0" fontId="1" fillId="0" borderId="0"/>
    <xf numFmtId="0" fontId="4" fillId="0" borderId="0"/>
    <xf numFmtId="0" fontId="4" fillId="0" borderId="0"/>
    <xf numFmtId="0" fontId="4" fillId="0" borderId="0"/>
    <xf numFmtId="0" fontId="4" fillId="0" borderId="0"/>
    <xf numFmtId="0" fontId="6" fillId="0" borderId="0"/>
    <xf numFmtId="0" fontId="4" fillId="0" borderId="0"/>
    <xf numFmtId="44" fontId="1" fillId="0" borderId="0" applyFont="0" applyFill="0" applyBorder="0" applyAlignment="0" applyProtection="0"/>
    <xf numFmtId="44" fontId="4" fillId="0" borderId="0" applyFont="0" applyFill="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169" fontId="4"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5" fillId="0" borderId="0"/>
    <xf numFmtId="0" fontId="4" fillId="0" borderId="0"/>
    <xf numFmtId="0" fontId="4" fillId="0" borderId="0"/>
    <xf numFmtId="0" fontId="4" fillId="0" borderId="0"/>
    <xf numFmtId="0" fontId="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44" fontId="4" fillId="0" borderId="0" applyFont="0" applyFill="0" applyBorder="0" applyAlignment="0" applyProtection="0"/>
    <xf numFmtId="169" fontId="4"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alignment vertical="top"/>
      <protection locked="0"/>
    </xf>
    <xf numFmtId="43" fontId="1" fillId="0" borderId="0" applyFont="0" applyFill="0" applyBorder="0" applyAlignment="0" applyProtection="0"/>
  </cellStyleXfs>
  <cellXfs count="171">
    <xf numFmtId="0" fontId="0" fillId="0" borderId="0" xfId="0"/>
    <xf numFmtId="0" fontId="2" fillId="0" borderId="0" xfId="0" applyFont="1"/>
    <xf numFmtId="0" fontId="2" fillId="0" borderId="0" xfId="0" applyFont="1" applyAlignment="1">
      <alignment vertical="center"/>
    </xf>
    <xf numFmtId="0" fontId="3" fillId="0" borderId="0" xfId="0" applyFont="1"/>
    <xf numFmtId="0" fontId="2" fillId="0" borderId="0" xfId="0" applyFont="1" applyAlignment="1">
      <alignment vertical="top"/>
    </xf>
    <xf numFmtId="0" fontId="2" fillId="25" borderId="0" xfId="0" applyFont="1" applyFill="1" applyProtection="1"/>
    <xf numFmtId="0" fontId="3" fillId="25" borderId="0" xfId="0" applyFont="1" applyFill="1" applyProtection="1"/>
    <xf numFmtId="4" fontId="2" fillId="25" borderId="0" xfId="0" applyNumberFormat="1" applyFont="1" applyFill="1" applyProtection="1"/>
    <xf numFmtId="0" fontId="25" fillId="25" borderId="0" xfId="0" applyFont="1" applyFill="1" applyProtection="1"/>
    <xf numFmtId="0" fontId="26" fillId="25" borderId="0" xfId="0" applyFont="1" applyFill="1" applyProtection="1"/>
    <xf numFmtId="0" fontId="26" fillId="25" borderId="0" xfId="0" applyFont="1" applyFill="1" applyAlignment="1" applyProtection="1">
      <alignment vertical="center"/>
    </xf>
    <xf numFmtId="0" fontId="27" fillId="25" borderId="0" xfId="0" applyFont="1" applyFill="1" applyProtection="1"/>
    <xf numFmtId="4" fontId="26" fillId="25" borderId="0" xfId="0" applyNumberFormat="1" applyFont="1" applyFill="1" applyProtection="1"/>
    <xf numFmtId="0" fontId="2" fillId="25" borderId="0" xfId="0" applyFont="1" applyFill="1"/>
    <xf numFmtId="0" fontId="26" fillId="25" borderId="0" xfId="0" applyFont="1" applyFill="1" applyBorder="1" applyAlignment="1" applyProtection="1">
      <alignment vertical="center"/>
    </xf>
    <xf numFmtId="49" fontId="26" fillId="25" borderId="0" xfId="0" applyNumberFormat="1" applyFont="1" applyFill="1" applyBorder="1" applyAlignment="1" applyProtection="1">
      <alignment vertical="center"/>
    </xf>
    <xf numFmtId="0" fontId="28" fillId="26" borderId="10" xfId="0" applyFont="1" applyFill="1" applyBorder="1" applyAlignment="1" applyProtection="1">
      <alignment horizontal="left" vertical="center"/>
    </xf>
    <xf numFmtId="165" fontId="26" fillId="25" borderId="0" xfId="0" applyNumberFormat="1" applyFont="1" applyFill="1" applyBorder="1" applyAlignment="1" applyProtection="1">
      <alignment horizontal="right" vertical="center" wrapText="1"/>
    </xf>
    <xf numFmtId="0" fontId="27" fillId="25" borderId="0" xfId="0" applyFont="1" applyFill="1" applyBorder="1" applyAlignment="1" applyProtection="1">
      <alignment vertical="center" wrapText="1"/>
    </xf>
    <xf numFmtId="4" fontId="26" fillId="25" borderId="0" xfId="0" applyNumberFormat="1" applyFont="1" applyFill="1" applyBorder="1" applyProtection="1"/>
    <xf numFmtId="0" fontId="28" fillId="26" borderId="10" xfId="0" applyFont="1" applyFill="1" applyBorder="1" applyAlignment="1" applyProtection="1">
      <alignment horizontal="justify" vertical="top"/>
    </xf>
    <xf numFmtId="0" fontId="28" fillId="26" borderId="10" xfId="0" applyFont="1" applyFill="1" applyBorder="1" applyAlignment="1" applyProtection="1">
      <alignment horizontal="center" vertical="top"/>
    </xf>
    <xf numFmtId="0" fontId="28" fillId="26" borderId="10" xfId="0" applyFont="1" applyFill="1" applyBorder="1" applyAlignment="1" applyProtection="1">
      <alignment horizontal="center" vertical="top" wrapText="1"/>
    </xf>
    <xf numFmtId="0" fontId="28" fillId="25" borderId="10" xfId="0" applyFont="1" applyFill="1" applyBorder="1" applyAlignment="1" applyProtection="1">
      <alignment vertical="center"/>
    </xf>
    <xf numFmtId="0" fontId="28" fillId="25" borderId="10" xfId="0" applyFont="1" applyFill="1" applyBorder="1" applyAlignment="1" applyProtection="1">
      <alignment vertical="center" wrapText="1"/>
    </xf>
    <xf numFmtId="3" fontId="28" fillId="25" borderId="0" xfId="0" applyNumberFormat="1" applyFont="1" applyFill="1" applyBorder="1" applyProtection="1"/>
    <xf numFmtId="0" fontId="29" fillId="25" borderId="0" xfId="0" applyFont="1" applyFill="1" applyAlignment="1" applyProtection="1">
      <alignment vertical="center" wrapText="1"/>
    </xf>
    <xf numFmtId="165" fontId="28" fillId="25" borderId="0" xfId="0" applyNumberFormat="1" applyFont="1" applyFill="1" applyAlignment="1" applyProtection="1">
      <alignment horizontal="right" vertical="center" wrapText="1"/>
    </xf>
    <xf numFmtId="0" fontId="30" fillId="25" borderId="0" xfId="0" quotePrefix="1" applyFont="1" applyFill="1" applyAlignment="1" applyProtection="1">
      <alignment vertical="center" wrapText="1"/>
    </xf>
    <xf numFmtId="0" fontId="28" fillId="25" borderId="0" xfId="0" applyFont="1" applyFill="1" applyAlignment="1" applyProtection="1">
      <alignment vertical="center" wrapText="1"/>
    </xf>
    <xf numFmtId="0" fontId="28" fillId="25" borderId="0" xfId="0" applyFont="1" applyFill="1" applyAlignment="1" applyProtection="1">
      <alignment vertical="center"/>
    </xf>
    <xf numFmtId="0" fontId="28" fillId="25" borderId="10" xfId="0" quotePrefix="1" applyFont="1" applyFill="1" applyBorder="1" applyAlignment="1" applyProtection="1">
      <alignment vertical="center" wrapText="1"/>
    </xf>
    <xf numFmtId="0" fontId="28" fillId="25" borderId="0" xfId="0" applyFont="1" applyFill="1" applyBorder="1" applyAlignment="1" applyProtection="1">
      <alignment vertical="center" wrapText="1"/>
    </xf>
    <xf numFmtId="165" fontId="28" fillId="25" borderId="0" xfId="0" applyNumberFormat="1" applyFont="1" applyFill="1" applyBorder="1" applyAlignment="1" applyProtection="1">
      <alignment horizontal="right" vertical="center" wrapText="1"/>
    </xf>
    <xf numFmtId="0" fontId="29" fillId="25" borderId="0" xfId="0" applyFont="1" applyFill="1" applyBorder="1" applyAlignment="1" applyProtection="1">
      <alignment vertical="center" wrapText="1"/>
    </xf>
    <xf numFmtId="0" fontId="28" fillId="25" borderId="0" xfId="0" applyFont="1" applyFill="1" applyBorder="1" applyAlignment="1" applyProtection="1">
      <alignment vertical="center"/>
    </xf>
    <xf numFmtId="0" fontId="28" fillId="25" borderId="0" xfId="0" applyFont="1" applyFill="1" applyBorder="1" applyAlignment="1" applyProtection="1">
      <alignment horizontal="right" vertical="center"/>
    </xf>
    <xf numFmtId="0" fontId="28" fillId="25" borderId="0" xfId="0" applyFont="1" applyFill="1" applyBorder="1" applyAlignment="1" applyProtection="1">
      <alignment horizontal="left" vertical="center"/>
    </xf>
    <xf numFmtId="0" fontId="28" fillId="25" borderId="0" xfId="0" applyFont="1" applyFill="1" applyBorder="1" applyProtection="1"/>
    <xf numFmtId="170" fontId="28" fillId="25" borderId="0" xfId="0" applyNumberFormat="1" applyFont="1" applyFill="1" applyBorder="1" applyAlignment="1" applyProtection="1">
      <alignment vertical="center"/>
    </xf>
    <xf numFmtId="9" fontId="28" fillId="25" borderId="0" xfId="660" applyFont="1" applyFill="1" applyBorder="1" applyProtection="1"/>
    <xf numFmtId="9" fontId="28" fillId="25" borderId="0" xfId="660" applyFont="1" applyFill="1" applyBorder="1" applyAlignment="1" applyProtection="1">
      <alignment vertical="center"/>
    </xf>
    <xf numFmtId="170" fontId="28" fillId="25" borderId="0" xfId="0" applyNumberFormat="1" applyFont="1" applyFill="1" applyBorder="1" applyAlignment="1" applyProtection="1">
      <alignment horizontal="right" vertical="center" wrapText="1"/>
    </xf>
    <xf numFmtId="2" fontId="28" fillId="25" borderId="0" xfId="0" applyNumberFormat="1" applyFont="1" applyFill="1" applyBorder="1" applyAlignment="1" applyProtection="1">
      <alignment horizontal="right" vertical="center" wrapText="1"/>
    </xf>
    <xf numFmtId="4" fontId="29" fillId="25" borderId="0" xfId="0" applyNumberFormat="1" applyFont="1" applyFill="1" applyBorder="1" applyAlignment="1" applyProtection="1">
      <alignment vertical="center"/>
    </xf>
    <xf numFmtId="4" fontId="28" fillId="25" borderId="0" xfId="0" applyNumberFormat="1" applyFont="1" applyFill="1" applyBorder="1" applyProtection="1"/>
    <xf numFmtId="0" fontId="28" fillId="2" borderId="10" xfId="0" applyFont="1" applyFill="1" applyBorder="1" applyAlignment="1" applyProtection="1">
      <alignment vertical="center" wrapText="1"/>
      <protection locked="0"/>
    </xf>
    <xf numFmtId="3" fontId="28" fillId="25" borderId="10" xfId="0" applyNumberFormat="1" applyFont="1" applyFill="1" applyBorder="1" applyAlignment="1" applyProtection="1">
      <alignment horizontal="center" vertical="center"/>
    </xf>
    <xf numFmtId="168" fontId="28" fillId="2" borderId="10" xfId="0" applyNumberFormat="1" applyFont="1" applyFill="1" applyBorder="1" applyAlignment="1" applyProtection="1">
      <alignment horizontal="center" vertical="center"/>
      <protection locked="0"/>
    </xf>
    <xf numFmtId="172" fontId="28" fillId="25" borderId="10" xfId="0" applyNumberFormat="1" applyFont="1" applyFill="1" applyBorder="1" applyAlignment="1" applyProtection="1">
      <alignment horizontal="right" vertical="center"/>
    </xf>
    <xf numFmtId="172" fontId="29" fillId="25" borderId="10" xfId="0" applyNumberFormat="1" applyFont="1" applyFill="1" applyBorder="1" applyAlignment="1" applyProtection="1">
      <alignment horizontal="right" vertical="center" wrapText="1"/>
    </xf>
    <xf numFmtId="0" fontId="2" fillId="25" borderId="0" xfId="0" applyFont="1" applyFill="1" applyAlignment="1">
      <alignment vertical="top"/>
    </xf>
    <xf numFmtId="0" fontId="0" fillId="25" borderId="0" xfId="0" applyFill="1"/>
    <xf numFmtId="0" fontId="25" fillId="25" borderId="0" xfId="0" applyFont="1" applyFill="1"/>
    <xf numFmtId="0" fontId="34" fillId="25" borderId="0" xfId="0" applyFont="1" applyFill="1" applyBorder="1" applyAlignment="1">
      <alignment vertical="center"/>
    </xf>
    <xf numFmtId="0" fontId="28" fillId="26" borderId="10" xfId="0" applyFont="1" applyFill="1" applyBorder="1" applyAlignment="1" applyProtection="1">
      <alignment vertical="center"/>
    </xf>
    <xf numFmtId="0" fontId="28" fillId="26" borderId="10" xfId="0" applyFont="1" applyFill="1" applyBorder="1" applyAlignment="1" applyProtection="1">
      <alignment vertical="center" wrapText="1"/>
    </xf>
    <xf numFmtId="3" fontId="28" fillId="26" borderId="10" xfId="0" applyNumberFormat="1" applyFont="1" applyFill="1" applyBorder="1" applyAlignment="1" applyProtection="1">
      <alignment horizontal="center" vertical="center"/>
    </xf>
    <xf numFmtId="172" fontId="28" fillId="26" borderId="10" xfId="0" applyNumberFormat="1" applyFont="1" applyFill="1" applyBorder="1" applyAlignment="1" applyProtection="1">
      <alignment horizontal="right" vertical="center"/>
    </xf>
    <xf numFmtId="3" fontId="28" fillId="25" borderId="10" xfId="0" applyNumberFormat="1" applyFont="1" applyFill="1" applyBorder="1" applyAlignment="1" applyProtection="1">
      <alignment horizontal="center" vertical="center" wrapText="1"/>
    </xf>
    <xf numFmtId="0" fontId="26" fillId="25" borderId="0" xfId="0" applyFont="1" applyFill="1" applyAlignment="1" applyProtection="1">
      <alignment vertical="top"/>
    </xf>
    <xf numFmtId="0" fontId="2" fillId="25" borderId="0" xfId="0" applyFont="1" applyFill="1" applyAlignment="1" applyProtection="1">
      <alignment vertical="top"/>
    </xf>
    <xf numFmtId="0" fontId="2" fillId="0" borderId="0" xfId="0" applyFont="1" applyProtection="1"/>
    <xf numFmtId="168" fontId="28" fillId="26" borderId="10" xfId="0" applyNumberFormat="1" applyFont="1" applyFill="1" applyBorder="1" applyAlignment="1" applyProtection="1">
      <alignment horizontal="center" vertical="center"/>
    </xf>
    <xf numFmtId="0" fontId="3" fillId="0" borderId="0" xfId="0" applyFont="1" applyProtection="1"/>
    <xf numFmtId="0" fontId="2" fillId="0" borderId="0" xfId="0" applyFont="1" applyAlignment="1" applyProtection="1">
      <alignment vertical="top"/>
    </xf>
    <xf numFmtId="167" fontId="28" fillId="25" borderId="0" xfId="0" applyNumberFormat="1" applyFont="1" applyFill="1" applyBorder="1" applyAlignment="1" applyProtection="1">
      <alignment vertical="center" wrapText="1"/>
    </xf>
    <xf numFmtId="164" fontId="28" fillId="25" borderId="0" xfId="0" applyNumberFormat="1" applyFont="1" applyFill="1" applyBorder="1" applyAlignment="1" applyProtection="1">
      <alignment horizontal="right" vertical="center"/>
    </xf>
    <xf numFmtId="171" fontId="28" fillId="25" borderId="0" xfId="0" applyNumberFormat="1" applyFont="1" applyFill="1" applyBorder="1" applyAlignment="1" applyProtection="1">
      <alignment horizontal="right" vertical="center"/>
    </xf>
    <xf numFmtId="0" fontId="2" fillId="0" borderId="0" xfId="0" applyFont="1" applyAlignment="1" applyProtection="1">
      <alignment vertical="center"/>
    </xf>
    <xf numFmtId="0" fontId="2" fillId="26" borderId="10" xfId="0" applyFont="1" applyFill="1" applyBorder="1" applyAlignment="1" applyProtection="1">
      <alignment vertical="center"/>
    </xf>
    <xf numFmtId="173" fontId="28" fillId="2" borderId="10" xfId="0" applyNumberFormat="1" applyFont="1" applyFill="1" applyBorder="1" applyAlignment="1" applyProtection="1">
      <alignment horizontal="center" vertical="center" wrapText="1"/>
      <protection locked="0"/>
    </xf>
    <xf numFmtId="173" fontId="29" fillId="25" borderId="10" xfId="0" applyNumberFormat="1" applyFont="1" applyFill="1" applyBorder="1" applyAlignment="1" applyProtection="1">
      <alignment horizontal="center" vertical="center" wrapText="1"/>
    </xf>
    <xf numFmtId="0" fontId="33" fillId="25" borderId="0" xfId="0" applyFont="1" applyFill="1" applyAlignment="1">
      <alignment vertical="top"/>
    </xf>
    <xf numFmtId="0" fontId="29" fillId="25" borderId="0" xfId="0" applyFont="1" applyFill="1" applyBorder="1" applyAlignment="1" applyProtection="1">
      <alignment horizontal="left" vertical="top"/>
    </xf>
    <xf numFmtId="0" fontId="29" fillId="25" borderId="0" xfId="0" applyFont="1" applyFill="1" applyBorder="1" applyAlignment="1" applyProtection="1">
      <alignment vertical="center"/>
    </xf>
    <xf numFmtId="0" fontId="28" fillId="26" borderId="10" xfId="0" applyFont="1" applyFill="1" applyBorder="1" applyAlignment="1" applyProtection="1">
      <alignment horizontal="left" vertical="top"/>
    </xf>
    <xf numFmtId="173" fontId="28" fillId="25" borderId="10" xfId="0" applyNumberFormat="1" applyFont="1" applyFill="1" applyBorder="1" applyAlignment="1" applyProtection="1">
      <alignment horizontal="center" vertical="center" wrapText="1"/>
    </xf>
    <xf numFmtId="3" fontId="28" fillId="25" borderId="0" xfId="0" applyNumberFormat="1" applyFont="1" applyFill="1" applyBorder="1" applyAlignment="1" applyProtection="1">
      <alignment horizontal="left" wrapText="1"/>
    </xf>
    <xf numFmtId="173" fontId="29" fillId="25" borderId="0" xfId="0" applyNumberFormat="1" applyFont="1" applyFill="1" applyBorder="1" applyAlignment="1" applyProtection="1">
      <alignment horizontal="center" vertical="center" wrapText="1"/>
    </xf>
    <xf numFmtId="0" fontId="2" fillId="25" borderId="0" xfId="0" applyFont="1" applyFill="1" applyAlignment="1" applyProtection="1">
      <alignment vertical="center"/>
    </xf>
    <xf numFmtId="0" fontId="2" fillId="25" borderId="0" xfId="0" applyFont="1" applyFill="1" applyBorder="1" applyAlignment="1" applyProtection="1">
      <alignment vertical="center"/>
    </xf>
    <xf numFmtId="0" fontId="29" fillId="27" borderId="11" xfId="0" applyFont="1" applyFill="1" applyBorder="1" applyAlignment="1" applyProtection="1">
      <alignment vertical="center"/>
    </xf>
    <xf numFmtId="0" fontId="29" fillId="27" borderId="12" xfId="0" applyFont="1" applyFill="1" applyBorder="1" applyAlignment="1" applyProtection="1">
      <alignment vertical="center"/>
    </xf>
    <xf numFmtId="0" fontId="2" fillId="25" borderId="0" xfId="0" applyFont="1" applyFill="1" applyBorder="1" applyProtection="1"/>
    <xf numFmtId="0" fontId="3" fillId="25" borderId="0" xfId="0" applyFont="1" applyFill="1" applyBorder="1" applyProtection="1"/>
    <xf numFmtId="0" fontId="28" fillId="25" borderId="0" xfId="0" applyFont="1" applyFill="1" applyBorder="1" applyAlignment="1" applyProtection="1">
      <alignment horizontal="left" vertical="top"/>
    </xf>
    <xf numFmtId="0" fontId="2" fillId="25" borderId="0" xfId="0" applyFont="1" applyFill="1" applyBorder="1" applyAlignment="1" applyProtection="1">
      <alignment vertical="top"/>
    </xf>
    <xf numFmtId="0" fontId="29" fillId="25" borderId="0" xfId="0" applyFont="1" applyFill="1" applyBorder="1" applyAlignment="1" applyProtection="1">
      <alignment horizontal="left" vertical="center"/>
    </xf>
    <xf numFmtId="0" fontId="29" fillId="27" borderId="14" xfId="0" applyFont="1" applyFill="1" applyBorder="1" applyProtection="1"/>
    <xf numFmtId="0" fontId="29" fillId="27" borderId="15" xfId="0" applyFont="1" applyFill="1" applyBorder="1" applyProtection="1"/>
    <xf numFmtId="0" fontId="29" fillId="27" borderId="16" xfId="0" applyFont="1" applyFill="1" applyBorder="1" applyProtection="1"/>
    <xf numFmtId="0" fontId="43" fillId="26" borderId="12" xfId="0" applyFont="1" applyFill="1" applyBorder="1" applyAlignment="1" applyProtection="1">
      <alignment wrapText="1"/>
    </xf>
    <xf numFmtId="0" fontId="28" fillId="25" borderId="10" xfId="0" applyFont="1" applyFill="1" applyBorder="1" applyProtection="1"/>
    <xf numFmtId="0" fontId="43" fillId="26" borderId="12" xfId="0" applyFont="1" applyFill="1" applyBorder="1" applyAlignment="1" applyProtection="1">
      <alignment vertical="top" wrapText="1"/>
    </xf>
    <xf numFmtId="0" fontId="43" fillId="26" borderId="13" xfId="0" applyFont="1" applyFill="1" applyBorder="1" applyAlignment="1" applyProtection="1">
      <alignment vertical="top" wrapText="1"/>
    </xf>
    <xf numFmtId="0" fontId="28" fillId="25" borderId="0" xfId="0" applyFont="1" applyFill="1" applyBorder="1" applyAlignment="1" applyProtection="1">
      <alignment horizontal="center" vertical="top" wrapText="1"/>
    </xf>
    <xf numFmtId="3" fontId="28" fillId="25" borderId="0" xfId="0" applyNumberFormat="1" applyFont="1" applyFill="1" applyBorder="1" applyAlignment="1" applyProtection="1">
      <alignment horizontal="center" vertical="center" wrapText="1"/>
    </xf>
    <xf numFmtId="174" fontId="28" fillId="25" borderId="10" xfId="0" applyNumberFormat="1" applyFont="1" applyFill="1" applyBorder="1" applyAlignment="1" applyProtection="1">
      <alignment horizontal="left" vertical="center" wrapText="1"/>
    </xf>
    <xf numFmtId="0" fontId="28" fillId="26" borderId="11" xfId="0" applyFont="1" applyFill="1" applyBorder="1" applyAlignment="1" applyProtection="1">
      <alignment vertical="top" wrapText="1"/>
    </xf>
    <xf numFmtId="0" fontId="46" fillId="25" borderId="0" xfId="0" applyFont="1" applyFill="1" applyProtection="1"/>
    <xf numFmtId="0" fontId="29" fillId="27" borderId="13" xfId="0" applyFont="1" applyFill="1" applyBorder="1" applyAlignment="1" applyProtection="1">
      <alignment vertical="center"/>
    </xf>
    <xf numFmtId="0" fontId="2" fillId="25" borderId="0" xfId="0" applyFont="1" applyFill="1" applyAlignment="1">
      <alignment vertical="center"/>
    </xf>
    <xf numFmtId="9" fontId="28" fillId="25" borderId="10" xfId="660" applyFont="1" applyFill="1" applyBorder="1" applyAlignment="1" applyProtection="1">
      <alignment horizontal="center" vertical="center"/>
    </xf>
    <xf numFmtId="9" fontId="28" fillId="2" borderId="10" xfId="660" applyFont="1" applyFill="1" applyBorder="1" applyAlignment="1" applyProtection="1">
      <alignment horizontal="center"/>
      <protection locked="0"/>
    </xf>
    <xf numFmtId="0" fontId="36" fillId="25" borderId="0" xfId="0" applyFont="1" applyFill="1" applyAlignment="1">
      <alignment vertical="top" wrapText="1"/>
    </xf>
    <xf numFmtId="0" fontId="38" fillId="25" borderId="0" xfId="0" applyFont="1" applyFill="1" applyAlignment="1">
      <alignment vertical="top" wrapText="1"/>
    </xf>
    <xf numFmtId="0" fontId="48" fillId="25" borderId="0" xfId="0" applyFont="1" applyFill="1" applyAlignment="1">
      <alignment vertical="top" wrapText="1"/>
    </xf>
    <xf numFmtId="0" fontId="48" fillId="25" borderId="18" xfId="0" applyFont="1" applyFill="1" applyBorder="1" applyAlignment="1">
      <alignment vertical="top" wrapText="1"/>
    </xf>
    <xf numFmtId="0" fontId="47" fillId="25" borderId="18" xfId="0" applyFont="1" applyFill="1" applyBorder="1" applyAlignment="1">
      <alignment vertical="top" wrapText="1"/>
    </xf>
    <xf numFmtId="0" fontId="49" fillId="25" borderId="0" xfId="0" applyFont="1" applyFill="1" applyProtection="1"/>
    <xf numFmtId="43" fontId="2" fillId="25" borderId="0" xfId="662" applyFont="1" applyFill="1"/>
    <xf numFmtId="0" fontId="3" fillId="25" borderId="0" xfId="0" applyFont="1" applyFill="1"/>
    <xf numFmtId="0" fontId="28" fillId="25" borderId="11" xfId="0" quotePrefix="1" applyFont="1" applyFill="1" applyBorder="1" applyAlignment="1" applyProtection="1">
      <alignment horizontal="left" vertical="center" wrapText="1"/>
    </xf>
    <xf numFmtId="175" fontId="28" fillId="25" borderId="10" xfId="0" applyNumberFormat="1" applyFont="1" applyFill="1" applyBorder="1" applyAlignment="1" applyProtection="1">
      <alignment horizontal="center"/>
    </xf>
    <xf numFmtId="175" fontId="2" fillId="25" borderId="0" xfId="0" applyNumberFormat="1" applyFont="1" applyFill="1" applyAlignment="1" applyProtection="1">
      <alignment vertical="center"/>
    </xf>
    <xf numFmtId="3" fontId="28" fillId="25" borderId="11" xfId="0" applyNumberFormat="1" applyFont="1" applyFill="1" applyBorder="1" applyAlignment="1" applyProtection="1">
      <alignment wrapText="1"/>
    </xf>
    <xf numFmtId="0" fontId="28" fillId="25" borderId="11" xfId="0" quotePrefix="1" applyFont="1" applyFill="1" applyBorder="1" applyAlignment="1" applyProtection="1">
      <alignment vertical="center" wrapText="1"/>
    </xf>
    <xf numFmtId="3" fontId="28" fillId="25" borderId="11" xfId="0" applyNumberFormat="1" applyFont="1" applyFill="1" applyBorder="1" applyAlignment="1" applyProtection="1">
      <alignment vertical="center" wrapText="1"/>
    </xf>
    <xf numFmtId="9" fontId="29" fillId="25" borderId="0" xfId="660" applyFont="1" applyFill="1" applyBorder="1" applyAlignment="1" applyProtection="1">
      <alignment horizontal="right" vertical="center"/>
    </xf>
    <xf numFmtId="0" fontId="29" fillId="27" borderId="11" xfId="0" applyFont="1" applyFill="1" applyBorder="1" applyAlignment="1" applyProtection="1">
      <alignment horizontal="left" vertical="center"/>
    </xf>
    <xf numFmtId="0" fontId="29" fillId="27" borderId="12" xfId="0" applyFont="1" applyFill="1" applyBorder="1" applyAlignment="1" applyProtection="1">
      <alignment horizontal="left" vertical="center"/>
    </xf>
    <xf numFmtId="0" fontId="29" fillId="27" borderId="13" xfId="0" applyFont="1" applyFill="1" applyBorder="1" applyAlignment="1" applyProtection="1">
      <alignment horizontal="left" vertical="center"/>
    </xf>
    <xf numFmtId="0" fontId="28" fillId="2" borderId="11" xfId="0" applyFont="1" applyFill="1" applyBorder="1" applyAlignment="1" applyProtection="1">
      <alignment horizontal="left" vertical="center" wrapText="1"/>
      <protection locked="0"/>
    </xf>
    <xf numFmtId="176" fontId="2" fillId="25" borderId="0" xfId="662" applyNumberFormat="1" applyFont="1" applyFill="1"/>
    <xf numFmtId="0" fontId="45" fillId="25" borderId="0" xfId="0" applyFont="1" applyFill="1" applyProtection="1"/>
    <xf numFmtId="166" fontId="28" fillId="25" borderId="0" xfId="0" applyNumberFormat="1" applyFont="1" applyFill="1" applyBorder="1" applyAlignment="1" applyProtection="1">
      <alignment horizontal="center" vertical="center"/>
    </xf>
    <xf numFmtId="166" fontId="28" fillId="25" borderId="0" xfId="0" applyNumberFormat="1" applyFont="1" applyFill="1" applyBorder="1" applyAlignment="1" applyProtection="1">
      <alignment vertical="center"/>
    </xf>
    <xf numFmtId="0" fontId="28" fillId="2" borderId="11" xfId="0" applyFont="1" applyFill="1" applyBorder="1" applyAlignment="1" applyProtection="1">
      <alignment horizontal="left" vertical="center" wrapText="1"/>
      <protection locked="0"/>
    </xf>
    <xf numFmtId="173" fontId="28" fillId="0" borderId="10" xfId="0" applyNumberFormat="1" applyFont="1" applyFill="1" applyBorder="1" applyAlignment="1" applyProtection="1">
      <alignment horizontal="center" vertical="center" wrapText="1"/>
      <protection locked="0"/>
    </xf>
    <xf numFmtId="0" fontId="28" fillId="25" borderId="19" xfId="0" quotePrefix="1" applyFont="1" applyFill="1" applyBorder="1" applyAlignment="1" applyProtection="1">
      <alignment vertical="center" wrapText="1"/>
    </xf>
    <xf numFmtId="0" fontId="28" fillId="25" borderId="19" xfId="0" applyFont="1" applyFill="1" applyBorder="1" applyAlignment="1" applyProtection="1">
      <alignment horizontal="left" vertical="center" wrapText="1"/>
    </xf>
    <xf numFmtId="0" fontId="28" fillId="25" borderId="20" xfId="0" applyFont="1" applyFill="1" applyBorder="1" applyAlignment="1" applyProtection="1">
      <alignment vertical="center" wrapText="1"/>
    </xf>
    <xf numFmtId="0" fontId="28" fillId="25" borderId="19" xfId="0" applyFont="1" applyFill="1" applyBorder="1" applyAlignment="1" applyProtection="1">
      <alignment horizontal="center" vertical="center" wrapText="1"/>
    </xf>
    <xf numFmtId="0" fontId="49" fillId="27" borderId="13" xfId="0" applyFont="1" applyFill="1" applyBorder="1" applyProtection="1"/>
    <xf numFmtId="0" fontId="2" fillId="27" borderId="13" xfId="0" applyFont="1" applyFill="1" applyBorder="1" applyProtection="1"/>
    <xf numFmtId="9" fontId="34" fillId="0" borderId="10" xfId="660" applyFont="1" applyFill="1" applyBorder="1" applyAlignment="1" applyProtection="1">
      <alignment horizontal="center" vertical="center"/>
      <protection locked="0"/>
    </xf>
    <xf numFmtId="0" fontId="28" fillId="25" borderId="19" xfId="0" applyFont="1" applyFill="1" applyBorder="1" applyAlignment="1" applyProtection="1">
      <alignment vertical="center" wrapText="1"/>
    </xf>
    <xf numFmtId="0" fontId="28" fillId="25" borderId="21" xfId="0" applyFont="1" applyFill="1" applyBorder="1" applyAlignment="1" applyProtection="1">
      <alignment vertical="center" wrapText="1"/>
    </xf>
    <xf numFmtId="9" fontId="34" fillId="0" borderId="10" xfId="0" applyNumberFormat="1" applyFont="1" applyFill="1" applyBorder="1" applyAlignment="1" applyProtection="1">
      <alignment horizontal="center" vertical="center"/>
      <protection locked="0"/>
    </xf>
    <xf numFmtId="173" fontId="29" fillId="25" borderId="11" xfId="0" applyNumberFormat="1" applyFont="1" applyFill="1" applyBorder="1" applyAlignment="1" applyProtection="1">
      <alignment horizontal="center" vertical="center" wrapText="1"/>
    </xf>
    <xf numFmtId="173" fontId="29" fillId="25" borderId="13" xfId="0" applyNumberFormat="1" applyFont="1" applyFill="1" applyBorder="1" applyAlignment="1" applyProtection="1">
      <alignment horizontal="center" vertical="center" wrapText="1"/>
    </xf>
    <xf numFmtId="0" fontId="29" fillId="27" borderId="11" xfId="0" applyFont="1" applyFill="1" applyBorder="1" applyAlignment="1" applyProtection="1">
      <alignment horizontal="left" vertical="center"/>
    </xf>
    <xf numFmtId="0" fontId="29" fillId="27" borderId="12" xfId="0" applyFont="1" applyFill="1" applyBorder="1" applyAlignment="1" applyProtection="1">
      <alignment horizontal="left" vertical="center"/>
    </xf>
    <xf numFmtId="9" fontId="29" fillId="25" borderId="0" xfId="660" applyFont="1" applyFill="1" applyBorder="1" applyAlignment="1" applyProtection="1">
      <alignment horizontal="right" vertical="center"/>
    </xf>
    <xf numFmtId="0" fontId="29" fillId="27" borderId="13" xfId="0" applyFont="1" applyFill="1" applyBorder="1" applyAlignment="1" applyProtection="1">
      <alignment horizontal="left" vertical="center"/>
    </xf>
    <xf numFmtId="175" fontId="28" fillId="25" borderId="11" xfId="0" applyNumberFormat="1" applyFont="1" applyFill="1" applyBorder="1" applyAlignment="1" applyProtection="1">
      <alignment horizontal="center" vertical="center"/>
    </xf>
    <xf numFmtId="175" fontId="28" fillId="25" borderId="12" xfId="0" applyNumberFormat="1" applyFont="1" applyFill="1" applyBorder="1" applyAlignment="1" applyProtection="1">
      <alignment horizontal="center" vertical="center"/>
    </xf>
    <xf numFmtId="175" fontId="28" fillId="25" borderId="13" xfId="0" applyNumberFormat="1" applyFont="1" applyFill="1" applyBorder="1" applyAlignment="1" applyProtection="1">
      <alignment horizontal="center" vertical="center"/>
    </xf>
    <xf numFmtId="9" fontId="29" fillId="25" borderId="17" xfId="660" applyFont="1" applyFill="1" applyBorder="1" applyAlignment="1" applyProtection="1">
      <alignment horizontal="right" vertical="center"/>
    </xf>
    <xf numFmtId="0" fontId="31" fillId="25" borderId="15" xfId="0" applyFont="1" applyFill="1" applyBorder="1" applyAlignment="1" applyProtection="1">
      <alignment horizontal="right"/>
    </xf>
    <xf numFmtId="0" fontId="31" fillId="25" borderId="16" xfId="0" applyFont="1" applyFill="1" applyBorder="1" applyAlignment="1" applyProtection="1">
      <alignment horizontal="right"/>
    </xf>
    <xf numFmtId="49" fontId="28" fillId="2" borderId="10" xfId="0" applyNumberFormat="1" applyFont="1" applyFill="1" applyBorder="1" applyAlignment="1" applyProtection="1">
      <alignment horizontal="left" vertical="center"/>
      <protection locked="0"/>
    </xf>
    <xf numFmtId="49" fontId="28" fillId="2" borderId="11" xfId="0" applyNumberFormat="1" applyFont="1" applyFill="1" applyBorder="1" applyAlignment="1" applyProtection="1">
      <alignment horizontal="left" vertical="center"/>
      <protection locked="0"/>
    </xf>
    <xf numFmtId="49" fontId="28" fillId="2" borderId="12" xfId="0" applyNumberFormat="1" applyFont="1" applyFill="1" applyBorder="1" applyAlignment="1" applyProtection="1">
      <alignment horizontal="left" vertical="center"/>
      <protection locked="0"/>
    </xf>
    <xf numFmtId="49" fontId="28" fillId="2" borderId="13" xfId="0" applyNumberFormat="1" applyFont="1" applyFill="1" applyBorder="1" applyAlignment="1" applyProtection="1">
      <alignment horizontal="left" vertical="center"/>
      <protection locked="0"/>
    </xf>
    <xf numFmtId="0" fontId="28" fillId="25" borderId="20" xfId="0" applyFont="1" applyFill="1" applyBorder="1" applyAlignment="1" applyProtection="1">
      <alignment horizontal="left" vertical="center" wrapText="1"/>
    </xf>
    <xf numFmtId="0" fontId="28" fillId="25" borderId="21" xfId="0" applyFont="1" applyFill="1" applyBorder="1" applyAlignment="1" applyProtection="1">
      <alignment horizontal="left" vertical="center" wrapText="1"/>
    </xf>
    <xf numFmtId="0" fontId="28" fillId="2" borderId="11" xfId="0" applyFont="1" applyFill="1" applyBorder="1" applyAlignment="1" applyProtection="1">
      <alignment horizontal="left" vertical="center" wrapText="1"/>
      <protection locked="0"/>
    </xf>
    <xf numFmtId="0" fontId="28" fillId="2" borderId="13" xfId="0" applyFont="1" applyFill="1" applyBorder="1" applyAlignment="1" applyProtection="1">
      <alignment horizontal="left" vertical="center" wrapText="1"/>
      <protection locked="0"/>
    </xf>
    <xf numFmtId="0" fontId="28" fillId="25" borderId="11" xfId="0" applyFont="1" applyFill="1" applyBorder="1" applyAlignment="1" applyProtection="1">
      <alignment horizontal="left" vertical="center" wrapText="1"/>
    </xf>
    <xf numFmtId="0" fontId="28" fillId="25" borderId="13" xfId="0" applyFont="1" applyFill="1" applyBorder="1" applyAlignment="1" applyProtection="1">
      <alignment horizontal="left" vertical="center" wrapText="1"/>
    </xf>
    <xf numFmtId="0" fontId="28" fillId="26" borderId="11" xfId="0" applyFont="1" applyFill="1" applyBorder="1" applyAlignment="1" applyProtection="1">
      <alignment horizontal="left" vertical="top"/>
    </xf>
    <xf numFmtId="0" fontId="28" fillId="26" borderId="13" xfId="0" applyFont="1" applyFill="1" applyBorder="1" applyAlignment="1" applyProtection="1">
      <alignment horizontal="left" vertical="top"/>
    </xf>
    <xf numFmtId="0" fontId="28" fillId="26" borderId="11" xfId="0" applyFont="1" applyFill="1" applyBorder="1" applyAlignment="1" applyProtection="1">
      <alignment horizontal="left" vertical="center" wrapText="1"/>
    </xf>
    <xf numFmtId="0" fontId="28" fillId="26" borderId="13" xfId="0" applyFont="1" applyFill="1" applyBorder="1" applyAlignment="1" applyProtection="1">
      <alignment horizontal="left" vertical="center" wrapText="1"/>
    </xf>
    <xf numFmtId="175" fontId="28" fillId="25" borderId="11" xfId="0" applyNumberFormat="1" applyFont="1" applyFill="1" applyBorder="1" applyAlignment="1" applyProtection="1">
      <alignment horizontal="center"/>
    </xf>
    <xf numFmtId="175" fontId="28" fillId="25" borderId="12" xfId="0" applyNumberFormat="1" applyFont="1" applyFill="1" applyBorder="1" applyAlignment="1" applyProtection="1">
      <alignment horizontal="center"/>
    </xf>
    <xf numFmtId="175" fontId="28" fillId="25" borderId="13" xfId="0" applyNumberFormat="1" applyFont="1" applyFill="1" applyBorder="1" applyAlignment="1" applyProtection="1">
      <alignment horizontal="center"/>
    </xf>
    <xf numFmtId="9" fontId="29" fillId="25" borderId="15" xfId="660" applyFont="1" applyFill="1" applyBorder="1" applyAlignment="1" applyProtection="1">
      <alignment horizontal="right" vertical="center"/>
    </xf>
    <xf numFmtId="9" fontId="29" fillId="25" borderId="16" xfId="660" applyFont="1" applyFill="1" applyBorder="1" applyAlignment="1" applyProtection="1">
      <alignment horizontal="right" vertical="center"/>
    </xf>
  </cellXfs>
  <cellStyles count="663">
    <cellStyle name="20% - Accent1 10" xfId="20" xr:uid="{00000000-0005-0000-0000-000000000000}"/>
    <cellStyle name="20% - Accent1 11" xfId="21" xr:uid="{00000000-0005-0000-0000-000001000000}"/>
    <cellStyle name="20% - Accent1 12" xfId="22" xr:uid="{00000000-0005-0000-0000-000002000000}"/>
    <cellStyle name="20% - Accent1 13" xfId="23" xr:uid="{00000000-0005-0000-0000-000003000000}"/>
    <cellStyle name="20% - Accent1 14" xfId="24" xr:uid="{00000000-0005-0000-0000-000004000000}"/>
    <cellStyle name="20% - Accent1 15" xfId="25" xr:uid="{00000000-0005-0000-0000-000005000000}"/>
    <cellStyle name="20% - Accent1 16" xfId="26" xr:uid="{00000000-0005-0000-0000-000006000000}"/>
    <cellStyle name="20% - Accent1 2" xfId="27" xr:uid="{00000000-0005-0000-0000-000007000000}"/>
    <cellStyle name="20% - Accent1 3" xfId="28" xr:uid="{00000000-0005-0000-0000-000008000000}"/>
    <cellStyle name="20% - Accent1 4" xfId="29" xr:uid="{00000000-0005-0000-0000-000009000000}"/>
    <cellStyle name="20% - Accent1 5" xfId="30" xr:uid="{00000000-0005-0000-0000-00000A000000}"/>
    <cellStyle name="20% - Accent1 6" xfId="31" xr:uid="{00000000-0005-0000-0000-00000B000000}"/>
    <cellStyle name="20% - Accent1 7" xfId="32" xr:uid="{00000000-0005-0000-0000-00000C000000}"/>
    <cellStyle name="20% - Accent1 8" xfId="33" xr:uid="{00000000-0005-0000-0000-00000D000000}"/>
    <cellStyle name="20% - Accent1 9" xfId="34" xr:uid="{00000000-0005-0000-0000-00000E000000}"/>
    <cellStyle name="20% - Accent2 10" xfId="35" xr:uid="{00000000-0005-0000-0000-00000F000000}"/>
    <cellStyle name="20% - Accent2 11" xfId="36" xr:uid="{00000000-0005-0000-0000-000010000000}"/>
    <cellStyle name="20% - Accent2 12" xfId="37" xr:uid="{00000000-0005-0000-0000-000011000000}"/>
    <cellStyle name="20% - Accent2 13" xfId="38" xr:uid="{00000000-0005-0000-0000-000012000000}"/>
    <cellStyle name="20% - Accent2 14" xfId="39" xr:uid="{00000000-0005-0000-0000-000013000000}"/>
    <cellStyle name="20% - Accent2 15" xfId="40" xr:uid="{00000000-0005-0000-0000-000014000000}"/>
    <cellStyle name="20% - Accent2 16" xfId="41" xr:uid="{00000000-0005-0000-0000-000015000000}"/>
    <cellStyle name="20% - Accent2 2" xfId="42" xr:uid="{00000000-0005-0000-0000-000016000000}"/>
    <cellStyle name="20% - Accent2 3" xfId="43" xr:uid="{00000000-0005-0000-0000-000017000000}"/>
    <cellStyle name="20% - Accent2 4" xfId="44" xr:uid="{00000000-0005-0000-0000-000018000000}"/>
    <cellStyle name="20% - Accent2 5" xfId="45" xr:uid="{00000000-0005-0000-0000-000019000000}"/>
    <cellStyle name="20% - Accent2 6" xfId="46" xr:uid="{00000000-0005-0000-0000-00001A000000}"/>
    <cellStyle name="20% - Accent2 7" xfId="47" xr:uid="{00000000-0005-0000-0000-00001B000000}"/>
    <cellStyle name="20% - Accent2 8" xfId="48" xr:uid="{00000000-0005-0000-0000-00001C000000}"/>
    <cellStyle name="20% - Accent2 9" xfId="49" xr:uid="{00000000-0005-0000-0000-00001D000000}"/>
    <cellStyle name="20% - Accent3 10" xfId="50" xr:uid="{00000000-0005-0000-0000-00001E000000}"/>
    <cellStyle name="20% - Accent3 11" xfId="51" xr:uid="{00000000-0005-0000-0000-00001F000000}"/>
    <cellStyle name="20% - Accent3 12" xfId="52" xr:uid="{00000000-0005-0000-0000-000020000000}"/>
    <cellStyle name="20% - Accent3 13" xfId="53" xr:uid="{00000000-0005-0000-0000-000021000000}"/>
    <cellStyle name="20% - Accent3 14" xfId="54" xr:uid="{00000000-0005-0000-0000-000022000000}"/>
    <cellStyle name="20% - Accent3 15" xfId="55" xr:uid="{00000000-0005-0000-0000-000023000000}"/>
    <cellStyle name="20% - Accent3 16" xfId="56" xr:uid="{00000000-0005-0000-0000-000024000000}"/>
    <cellStyle name="20% - Accent3 2" xfId="57" xr:uid="{00000000-0005-0000-0000-000025000000}"/>
    <cellStyle name="20% - Accent3 3" xfId="58" xr:uid="{00000000-0005-0000-0000-000026000000}"/>
    <cellStyle name="20% - Accent3 4" xfId="59" xr:uid="{00000000-0005-0000-0000-000027000000}"/>
    <cellStyle name="20% - Accent3 5" xfId="60" xr:uid="{00000000-0005-0000-0000-000028000000}"/>
    <cellStyle name="20% - Accent3 6" xfId="61" xr:uid="{00000000-0005-0000-0000-000029000000}"/>
    <cellStyle name="20% - Accent3 7" xfId="62" xr:uid="{00000000-0005-0000-0000-00002A000000}"/>
    <cellStyle name="20% - Accent3 8" xfId="63" xr:uid="{00000000-0005-0000-0000-00002B000000}"/>
    <cellStyle name="20% - Accent3 9" xfId="64" xr:uid="{00000000-0005-0000-0000-00002C000000}"/>
    <cellStyle name="20% - Accent4 10" xfId="65" xr:uid="{00000000-0005-0000-0000-00002D000000}"/>
    <cellStyle name="20% - Accent4 11" xfId="66" xr:uid="{00000000-0005-0000-0000-00002E000000}"/>
    <cellStyle name="20% - Accent4 12" xfId="67" xr:uid="{00000000-0005-0000-0000-00002F000000}"/>
    <cellStyle name="20% - Accent4 13" xfId="68" xr:uid="{00000000-0005-0000-0000-000030000000}"/>
    <cellStyle name="20% - Accent4 14" xfId="69" xr:uid="{00000000-0005-0000-0000-000031000000}"/>
    <cellStyle name="20% - Accent4 15" xfId="70" xr:uid="{00000000-0005-0000-0000-000032000000}"/>
    <cellStyle name="20% - Accent4 16" xfId="71" xr:uid="{00000000-0005-0000-0000-000033000000}"/>
    <cellStyle name="20% - Accent4 2" xfId="72" xr:uid="{00000000-0005-0000-0000-000034000000}"/>
    <cellStyle name="20% - Accent4 3" xfId="73" xr:uid="{00000000-0005-0000-0000-000035000000}"/>
    <cellStyle name="20% - Accent4 4" xfId="74" xr:uid="{00000000-0005-0000-0000-000036000000}"/>
    <cellStyle name="20% - Accent4 5" xfId="75" xr:uid="{00000000-0005-0000-0000-000037000000}"/>
    <cellStyle name="20% - Accent4 6" xfId="76" xr:uid="{00000000-0005-0000-0000-000038000000}"/>
    <cellStyle name="20% - Accent4 7" xfId="77" xr:uid="{00000000-0005-0000-0000-000039000000}"/>
    <cellStyle name="20% - Accent4 8" xfId="78" xr:uid="{00000000-0005-0000-0000-00003A000000}"/>
    <cellStyle name="20% - Accent4 9" xfId="79" xr:uid="{00000000-0005-0000-0000-00003B000000}"/>
    <cellStyle name="20% - Accent5 10" xfId="80" xr:uid="{00000000-0005-0000-0000-00003C000000}"/>
    <cellStyle name="20% - Accent5 11" xfId="81" xr:uid="{00000000-0005-0000-0000-00003D000000}"/>
    <cellStyle name="20% - Accent5 12" xfId="82" xr:uid="{00000000-0005-0000-0000-00003E000000}"/>
    <cellStyle name="20% - Accent5 13" xfId="83" xr:uid="{00000000-0005-0000-0000-00003F000000}"/>
    <cellStyle name="20% - Accent5 14" xfId="84" xr:uid="{00000000-0005-0000-0000-000040000000}"/>
    <cellStyle name="20% - Accent5 15" xfId="85" xr:uid="{00000000-0005-0000-0000-000041000000}"/>
    <cellStyle name="20% - Accent5 16" xfId="86" xr:uid="{00000000-0005-0000-0000-000042000000}"/>
    <cellStyle name="20% - Accent5 2" xfId="87" xr:uid="{00000000-0005-0000-0000-000043000000}"/>
    <cellStyle name="20% - Accent5 3" xfId="88" xr:uid="{00000000-0005-0000-0000-000044000000}"/>
    <cellStyle name="20% - Accent5 4" xfId="89" xr:uid="{00000000-0005-0000-0000-000045000000}"/>
    <cellStyle name="20% - Accent5 5" xfId="90" xr:uid="{00000000-0005-0000-0000-000046000000}"/>
    <cellStyle name="20% - Accent5 6" xfId="91" xr:uid="{00000000-0005-0000-0000-000047000000}"/>
    <cellStyle name="20% - Accent5 7" xfId="92" xr:uid="{00000000-0005-0000-0000-000048000000}"/>
    <cellStyle name="20% - Accent5 8" xfId="93" xr:uid="{00000000-0005-0000-0000-000049000000}"/>
    <cellStyle name="20% - Accent5 9" xfId="94" xr:uid="{00000000-0005-0000-0000-00004A000000}"/>
    <cellStyle name="20% - Accent6 10" xfId="95" xr:uid="{00000000-0005-0000-0000-00004B000000}"/>
    <cellStyle name="20% - Accent6 11" xfId="96" xr:uid="{00000000-0005-0000-0000-00004C000000}"/>
    <cellStyle name="20% - Accent6 12" xfId="97" xr:uid="{00000000-0005-0000-0000-00004D000000}"/>
    <cellStyle name="20% - Accent6 13" xfId="98" xr:uid="{00000000-0005-0000-0000-00004E000000}"/>
    <cellStyle name="20% - Accent6 14" xfId="99" xr:uid="{00000000-0005-0000-0000-00004F000000}"/>
    <cellStyle name="20% - Accent6 15" xfId="100" xr:uid="{00000000-0005-0000-0000-000050000000}"/>
    <cellStyle name="20% - Accent6 16" xfId="101" xr:uid="{00000000-0005-0000-0000-000051000000}"/>
    <cellStyle name="20% - Accent6 2" xfId="102" xr:uid="{00000000-0005-0000-0000-000052000000}"/>
    <cellStyle name="20% - Accent6 3" xfId="103" xr:uid="{00000000-0005-0000-0000-000053000000}"/>
    <cellStyle name="20% - Accent6 4" xfId="104" xr:uid="{00000000-0005-0000-0000-000054000000}"/>
    <cellStyle name="20% - Accent6 5" xfId="105" xr:uid="{00000000-0005-0000-0000-000055000000}"/>
    <cellStyle name="20% - Accent6 6" xfId="106" xr:uid="{00000000-0005-0000-0000-000056000000}"/>
    <cellStyle name="20% - Accent6 7" xfId="107" xr:uid="{00000000-0005-0000-0000-000057000000}"/>
    <cellStyle name="20% - Accent6 8" xfId="108" xr:uid="{00000000-0005-0000-0000-000058000000}"/>
    <cellStyle name="20% - Accent6 9" xfId="109" xr:uid="{00000000-0005-0000-0000-000059000000}"/>
    <cellStyle name="40% - Accent1 10" xfId="110" xr:uid="{00000000-0005-0000-0000-00005A000000}"/>
    <cellStyle name="40% - Accent1 11" xfId="111" xr:uid="{00000000-0005-0000-0000-00005B000000}"/>
    <cellStyle name="40% - Accent1 12" xfId="112" xr:uid="{00000000-0005-0000-0000-00005C000000}"/>
    <cellStyle name="40% - Accent1 13" xfId="113" xr:uid="{00000000-0005-0000-0000-00005D000000}"/>
    <cellStyle name="40% - Accent1 14" xfId="114" xr:uid="{00000000-0005-0000-0000-00005E000000}"/>
    <cellStyle name="40% - Accent1 15" xfId="115" xr:uid="{00000000-0005-0000-0000-00005F000000}"/>
    <cellStyle name="40% - Accent1 16" xfId="116" xr:uid="{00000000-0005-0000-0000-000060000000}"/>
    <cellStyle name="40% - Accent1 2" xfId="117" xr:uid="{00000000-0005-0000-0000-000061000000}"/>
    <cellStyle name="40% - Accent1 3" xfId="118" xr:uid="{00000000-0005-0000-0000-000062000000}"/>
    <cellStyle name="40% - Accent1 4" xfId="119" xr:uid="{00000000-0005-0000-0000-000063000000}"/>
    <cellStyle name="40% - Accent1 5" xfId="120" xr:uid="{00000000-0005-0000-0000-000064000000}"/>
    <cellStyle name="40% - Accent1 6" xfId="121" xr:uid="{00000000-0005-0000-0000-000065000000}"/>
    <cellStyle name="40% - Accent1 7" xfId="122" xr:uid="{00000000-0005-0000-0000-000066000000}"/>
    <cellStyle name="40% - Accent1 8" xfId="123" xr:uid="{00000000-0005-0000-0000-000067000000}"/>
    <cellStyle name="40% - Accent1 9" xfId="124" xr:uid="{00000000-0005-0000-0000-000068000000}"/>
    <cellStyle name="40% - Accent2 10" xfId="125" xr:uid="{00000000-0005-0000-0000-000069000000}"/>
    <cellStyle name="40% - Accent2 11" xfId="126" xr:uid="{00000000-0005-0000-0000-00006A000000}"/>
    <cellStyle name="40% - Accent2 12" xfId="127" xr:uid="{00000000-0005-0000-0000-00006B000000}"/>
    <cellStyle name="40% - Accent2 13" xfId="128" xr:uid="{00000000-0005-0000-0000-00006C000000}"/>
    <cellStyle name="40% - Accent2 14" xfId="129" xr:uid="{00000000-0005-0000-0000-00006D000000}"/>
    <cellStyle name="40% - Accent2 15" xfId="130" xr:uid="{00000000-0005-0000-0000-00006E000000}"/>
    <cellStyle name="40% - Accent2 16" xfId="131" xr:uid="{00000000-0005-0000-0000-00006F000000}"/>
    <cellStyle name="40% - Accent2 2" xfId="132" xr:uid="{00000000-0005-0000-0000-000070000000}"/>
    <cellStyle name="40% - Accent2 3" xfId="133" xr:uid="{00000000-0005-0000-0000-000071000000}"/>
    <cellStyle name="40% - Accent2 4" xfId="134" xr:uid="{00000000-0005-0000-0000-000072000000}"/>
    <cellStyle name="40% - Accent2 5" xfId="135" xr:uid="{00000000-0005-0000-0000-000073000000}"/>
    <cellStyle name="40% - Accent2 6" xfId="136" xr:uid="{00000000-0005-0000-0000-000074000000}"/>
    <cellStyle name="40% - Accent2 7" xfId="137" xr:uid="{00000000-0005-0000-0000-000075000000}"/>
    <cellStyle name="40% - Accent2 8" xfId="138" xr:uid="{00000000-0005-0000-0000-000076000000}"/>
    <cellStyle name="40% - Accent2 9" xfId="139" xr:uid="{00000000-0005-0000-0000-000077000000}"/>
    <cellStyle name="40% - Accent3 10" xfId="140" xr:uid="{00000000-0005-0000-0000-000078000000}"/>
    <cellStyle name="40% - Accent3 11" xfId="141" xr:uid="{00000000-0005-0000-0000-000079000000}"/>
    <cellStyle name="40% - Accent3 12" xfId="142" xr:uid="{00000000-0005-0000-0000-00007A000000}"/>
    <cellStyle name="40% - Accent3 13" xfId="143" xr:uid="{00000000-0005-0000-0000-00007B000000}"/>
    <cellStyle name="40% - Accent3 14" xfId="144" xr:uid="{00000000-0005-0000-0000-00007C000000}"/>
    <cellStyle name="40% - Accent3 15" xfId="145" xr:uid="{00000000-0005-0000-0000-00007D000000}"/>
    <cellStyle name="40% - Accent3 16" xfId="146" xr:uid="{00000000-0005-0000-0000-00007E000000}"/>
    <cellStyle name="40% - Accent3 2" xfId="147" xr:uid="{00000000-0005-0000-0000-00007F000000}"/>
    <cellStyle name="40% - Accent3 3" xfId="148" xr:uid="{00000000-0005-0000-0000-000080000000}"/>
    <cellStyle name="40% - Accent3 4" xfId="149" xr:uid="{00000000-0005-0000-0000-000081000000}"/>
    <cellStyle name="40% - Accent3 5" xfId="150" xr:uid="{00000000-0005-0000-0000-000082000000}"/>
    <cellStyle name="40% - Accent3 6" xfId="151" xr:uid="{00000000-0005-0000-0000-000083000000}"/>
    <cellStyle name="40% - Accent3 7" xfId="152" xr:uid="{00000000-0005-0000-0000-000084000000}"/>
    <cellStyle name="40% - Accent3 8" xfId="153" xr:uid="{00000000-0005-0000-0000-000085000000}"/>
    <cellStyle name="40% - Accent3 9" xfId="154" xr:uid="{00000000-0005-0000-0000-000086000000}"/>
    <cellStyle name="40% - Accent4 10" xfId="155" xr:uid="{00000000-0005-0000-0000-000087000000}"/>
    <cellStyle name="40% - Accent4 11" xfId="156" xr:uid="{00000000-0005-0000-0000-000088000000}"/>
    <cellStyle name="40% - Accent4 12" xfId="157" xr:uid="{00000000-0005-0000-0000-000089000000}"/>
    <cellStyle name="40% - Accent4 13" xfId="158" xr:uid="{00000000-0005-0000-0000-00008A000000}"/>
    <cellStyle name="40% - Accent4 14" xfId="159" xr:uid="{00000000-0005-0000-0000-00008B000000}"/>
    <cellStyle name="40% - Accent4 15" xfId="160" xr:uid="{00000000-0005-0000-0000-00008C000000}"/>
    <cellStyle name="40% - Accent4 16" xfId="161" xr:uid="{00000000-0005-0000-0000-00008D000000}"/>
    <cellStyle name="40% - Accent4 2" xfId="162" xr:uid="{00000000-0005-0000-0000-00008E000000}"/>
    <cellStyle name="40% - Accent4 3" xfId="163" xr:uid="{00000000-0005-0000-0000-00008F000000}"/>
    <cellStyle name="40% - Accent4 4" xfId="164" xr:uid="{00000000-0005-0000-0000-000090000000}"/>
    <cellStyle name="40% - Accent4 5" xfId="165" xr:uid="{00000000-0005-0000-0000-000091000000}"/>
    <cellStyle name="40% - Accent4 6" xfId="166" xr:uid="{00000000-0005-0000-0000-000092000000}"/>
    <cellStyle name="40% - Accent4 7" xfId="167" xr:uid="{00000000-0005-0000-0000-000093000000}"/>
    <cellStyle name="40% - Accent4 8" xfId="168" xr:uid="{00000000-0005-0000-0000-000094000000}"/>
    <cellStyle name="40% - Accent4 9" xfId="169" xr:uid="{00000000-0005-0000-0000-000095000000}"/>
    <cellStyle name="40% - Accent5 10" xfId="170" xr:uid="{00000000-0005-0000-0000-000096000000}"/>
    <cellStyle name="40% - Accent5 11" xfId="171" xr:uid="{00000000-0005-0000-0000-000097000000}"/>
    <cellStyle name="40% - Accent5 12" xfId="172" xr:uid="{00000000-0005-0000-0000-000098000000}"/>
    <cellStyle name="40% - Accent5 13" xfId="173" xr:uid="{00000000-0005-0000-0000-000099000000}"/>
    <cellStyle name="40% - Accent5 14" xfId="174" xr:uid="{00000000-0005-0000-0000-00009A000000}"/>
    <cellStyle name="40% - Accent5 15" xfId="175" xr:uid="{00000000-0005-0000-0000-00009B000000}"/>
    <cellStyle name="40% - Accent5 16" xfId="176" xr:uid="{00000000-0005-0000-0000-00009C000000}"/>
    <cellStyle name="40% - Accent5 2" xfId="177" xr:uid="{00000000-0005-0000-0000-00009D000000}"/>
    <cellStyle name="40% - Accent5 3" xfId="178" xr:uid="{00000000-0005-0000-0000-00009E000000}"/>
    <cellStyle name="40% - Accent5 4" xfId="179" xr:uid="{00000000-0005-0000-0000-00009F000000}"/>
    <cellStyle name="40% - Accent5 5" xfId="180" xr:uid="{00000000-0005-0000-0000-0000A0000000}"/>
    <cellStyle name="40% - Accent5 6" xfId="181" xr:uid="{00000000-0005-0000-0000-0000A1000000}"/>
    <cellStyle name="40% - Accent5 7" xfId="182" xr:uid="{00000000-0005-0000-0000-0000A2000000}"/>
    <cellStyle name="40% - Accent5 8" xfId="183" xr:uid="{00000000-0005-0000-0000-0000A3000000}"/>
    <cellStyle name="40% - Accent5 9" xfId="184" xr:uid="{00000000-0005-0000-0000-0000A4000000}"/>
    <cellStyle name="40% - Accent6 10" xfId="185" xr:uid="{00000000-0005-0000-0000-0000A5000000}"/>
    <cellStyle name="40% - Accent6 11" xfId="186" xr:uid="{00000000-0005-0000-0000-0000A6000000}"/>
    <cellStyle name="40% - Accent6 12" xfId="187" xr:uid="{00000000-0005-0000-0000-0000A7000000}"/>
    <cellStyle name="40% - Accent6 13" xfId="188" xr:uid="{00000000-0005-0000-0000-0000A8000000}"/>
    <cellStyle name="40% - Accent6 14" xfId="189" xr:uid="{00000000-0005-0000-0000-0000A9000000}"/>
    <cellStyle name="40% - Accent6 15" xfId="190" xr:uid="{00000000-0005-0000-0000-0000AA000000}"/>
    <cellStyle name="40% - Accent6 16" xfId="191" xr:uid="{00000000-0005-0000-0000-0000AB000000}"/>
    <cellStyle name="40% - Accent6 2" xfId="192" xr:uid="{00000000-0005-0000-0000-0000AC000000}"/>
    <cellStyle name="40% - Accent6 3" xfId="193" xr:uid="{00000000-0005-0000-0000-0000AD000000}"/>
    <cellStyle name="40% - Accent6 4" xfId="194" xr:uid="{00000000-0005-0000-0000-0000AE000000}"/>
    <cellStyle name="40% - Accent6 5" xfId="195" xr:uid="{00000000-0005-0000-0000-0000AF000000}"/>
    <cellStyle name="40% - Accent6 6" xfId="196" xr:uid="{00000000-0005-0000-0000-0000B0000000}"/>
    <cellStyle name="40% - Accent6 7" xfId="197" xr:uid="{00000000-0005-0000-0000-0000B1000000}"/>
    <cellStyle name="40% - Accent6 8" xfId="198" xr:uid="{00000000-0005-0000-0000-0000B2000000}"/>
    <cellStyle name="40% - Accent6 9" xfId="199" xr:uid="{00000000-0005-0000-0000-0000B3000000}"/>
    <cellStyle name="60% - Accent1 10" xfId="200" xr:uid="{00000000-0005-0000-0000-0000B4000000}"/>
    <cellStyle name="60% - Accent1 11" xfId="201" xr:uid="{00000000-0005-0000-0000-0000B5000000}"/>
    <cellStyle name="60% - Accent1 12" xfId="202" xr:uid="{00000000-0005-0000-0000-0000B6000000}"/>
    <cellStyle name="60% - Accent1 13" xfId="203" xr:uid="{00000000-0005-0000-0000-0000B7000000}"/>
    <cellStyle name="60% - Accent1 14" xfId="204" xr:uid="{00000000-0005-0000-0000-0000B8000000}"/>
    <cellStyle name="60% - Accent1 15" xfId="205" xr:uid="{00000000-0005-0000-0000-0000B9000000}"/>
    <cellStyle name="60% - Accent1 16" xfId="206" xr:uid="{00000000-0005-0000-0000-0000BA000000}"/>
    <cellStyle name="60% - Accent1 2" xfId="207" xr:uid="{00000000-0005-0000-0000-0000BB000000}"/>
    <cellStyle name="60% - Accent1 3" xfId="208" xr:uid="{00000000-0005-0000-0000-0000BC000000}"/>
    <cellStyle name="60% - Accent1 4" xfId="209" xr:uid="{00000000-0005-0000-0000-0000BD000000}"/>
    <cellStyle name="60% - Accent1 5" xfId="210" xr:uid="{00000000-0005-0000-0000-0000BE000000}"/>
    <cellStyle name="60% - Accent1 6" xfId="211" xr:uid="{00000000-0005-0000-0000-0000BF000000}"/>
    <cellStyle name="60% - Accent1 7" xfId="212" xr:uid="{00000000-0005-0000-0000-0000C0000000}"/>
    <cellStyle name="60% - Accent1 8" xfId="213" xr:uid="{00000000-0005-0000-0000-0000C1000000}"/>
    <cellStyle name="60% - Accent1 9" xfId="214" xr:uid="{00000000-0005-0000-0000-0000C2000000}"/>
    <cellStyle name="60% - Accent2 10" xfId="215" xr:uid="{00000000-0005-0000-0000-0000C3000000}"/>
    <cellStyle name="60% - Accent2 11" xfId="216" xr:uid="{00000000-0005-0000-0000-0000C4000000}"/>
    <cellStyle name="60% - Accent2 12" xfId="217" xr:uid="{00000000-0005-0000-0000-0000C5000000}"/>
    <cellStyle name="60% - Accent2 13" xfId="218" xr:uid="{00000000-0005-0000-0000-0000C6000000}"/>
    <cellStyle name="60% - Accent2 14" xfId="219" xr:uid="{00000000-0005-0000-0000-0000C7000000}"/>
    <cellStyle name="60% - Accent2 15" xfId="220" xr:uid="{00000000-0005-0000-0000-0000C8000000}"/>
    <cellStyle name="60% - Accent2 16" xfId="221" xr:uid="{00000000-0005-0000-0000-0000C9000000}"/>
    <cellStyle name="60% - Accent2 2" xfId="222" xr:uid="{00000000-0005-0000-0000-0000CA000000}"/>
    <cellStyle name="60% - Accent2 3" xfId="223" xr:uid="{00000000-0005-0000-0000-0000CB000000}"/>
    <cellStyle name="60% - Accent2 4" xfId="224" xr:uid="{00000000-0005-0000-0000-0000CC000000}"/>
    <cellStyle name="60% - Accent2 5" xfId="225" xr:uid="{00000000-0005-0000-0000-0000CD000000}"/>
    <cellStyle name="60% - Accent2 6" xfId="226" xr:uid="{00000000-0005-0000-0000-0000CE000000}"/>
    <cellStyle name="60% - Accent2 7" xfId="227" xr:uid="{00000000-0005-0000-0000-0000CF000000}"/>
    <cellStyle name="60% - Accent2 8" xfId="228" xr:uid="{00000000-0005-0000-0000-0000D0000000}"/>
    <cellStyle name="60% - Accent2 9" xfId="229" xr:uid="{00000000-0005-0000-0000-0000D1000000}"/>
    <cellStyle name="60% - Accent3 10" xfId="230" xr:uid="{00000000-0005-0000-0000-0000D2000000}"/>
    <cellStyle name="60% - Accent3 11" xfId="231" xr:uid="{00000000-0005-0000-0000-0000D3000000}"/>
    <cellStyle name="60% - Accent3 12" xfId="232" xr:uid="{00000000-0005-0000-0000-0000D4000000}"/>
    <cellStyle name="60% - Accent3 13" xfId="233" xr:uid="{00000000-0005-0000-0000-0000D5000000}"/>
    <cellStyle name="60% - Accent3 14" xfId="234" xr:uid="{00000000-0005-0000-0000-0000D6000000}"/>
    <cellStyle name="60% - Accent3 15" xfId="235" xr:uid="{00000000-0005-0000-0000-0000D7000000}"/>
    <cellStyle name="60% - Accent3 16" xfId="236" xr:uid="{00000000-0005-0000-0000-0000D8000000}"/>
    <cellStyle name="60% - Accent3 2" xfId="237" xr:uid="{00000000-0005-0000-0000-0000D9000000}"/>
    <cellStyle name="60% - Accent3 3" xfId="238" xr:uid="{00000000-0005-0000-0000-0000DA000000}"/>
    <cellStyle name="60% - Accent3 4" xfId="239" xr:uid="{00000000-0005-0000-0000-0000DB000000}"/>
    <cellStyle name="60% - Accent3 5" xfId="240" xr:uid="{00000000-0005-0000-0000-0000DC000000}"/>
    <cellStyle name="60% - Accent3 6" xfId="241" xr:uid="{00000000-0005-0000-0000-0000DD000000}"/>
    <cellStyle name="60% - Accent3 7" xfId="242" xr:uid="{00000000-0005-0000-0000-0000DE000000}"/>
    <cellStyle name="60% - Accent3 8" xfId="243" xr:uid="{00000000-0005-0000-0000-0000DF000000}"/>
    <cellStyle name="60% - Accent3 9" xfId="244" xr:uid="{00000000-0005-0000-0000-0000E0000000}"/>
    <cellStyle name="60% - Accent4 10" xfId="245" xr:uid="{00000000-0005-0000-0000-0000E1000000}"/>
    <cellStyle name="60% - Accent4 11" xfId="246" xr:uid="{00000000-0005-0000-0000-0000E2000000}"/>
    <cellStyle name="60% - Accent4 12" xfId="247" xr:uid="{00000000-0005-0000-0000-0000E3000000}"/>
    <cellStyle name="60% - Accent4 13" xfId="248" xr:uid="{00000000-0005-0000-0000-0000E4000000}"/>
    <cellStyle name="60% - Accent4 14" xfId="249" xr:uid="{00000000-0005-0000-0000-0000E5000000}"/>
    <cellStyle name="60% - Accent4 15" xfId="250" xr:uid="{00000000-0005-0000-0000-0000E6000000}"/>
    <cellStyle name="60% - Accent4 16" xfId="251" xr:uid="{00000000-0005-0000-0000-0000E7000000}"/>
    <cellStyle name="60% - Accent4 2" xfId="252" xr:uid="{00000000-0005-0000-0000-0000E8000000}"/>
    <cellStyle name="60% - Accent4 3" xfId="253" xr:uid="{00000000-0005-0000-0000-0000E9000000}"/>
    <cellStyle name="60% - Accent4 4" xfId="254" xr:uid="{00000000-0005-0000-0000-0000EA000000}"/>
    <cellStyle name="60% - Accent4 5" xfId="255" xr:uid="{00000000-0005-0000-0000-0000EB000000}"/>
    <cellStyle name="60% - Accent4 6" xfId="256" xr:uid="{00000000-0005-0000-0000-0000EC000000}"/>
    <cellStyle name="60% - Accent4 7" xfId="257" xr:uid="{00000000-0005-0000-0000-0000ED000000}"/>
    <cellStyle name="60% - Accent4 8" xfId="258" xr:uid="{00000000-0005-0000-0000-0000EE000000}"/>
    <cellStyle name="60% - Accent4 9" xfId="259" xr:uid="{00000000-0005-0000-0000-0000EF000000}"/>
    <cellStyle name="60% - Accent5 10" xfId="260" xr:uid="{00000000-0005-0000-0000-0000F0000000}"/>
    <cellStyle name="60% - Accent5 11" xfId="261" xr:uid="{00000000-0005-0000-0000-0000F1000000}"/>
    <cellStyle name="60% - Accent5 12" xfId="262" xr:uid="{00000000-0005-0000-0000-0000F2000000}"/>
    <cellStyle name="60% - Accent5 13" xfId="263" xr:uid="{00000000-0005-0000-0000-0000F3000000}"/>
    <cellStyle name="60% - Accent5 14" xfId="264" xr:uid="{00000000-0005-0000-0000-0000F4000000}"/>
    <cellStyle name="60% - Accent5 15" xfId="265" xr:uid="{00000000-0005-0000-0000-0000F5000000}"/>
    <cellStyle name="60% - Accent5 16" xfId="266" xr:uid="{00000000-0005-0000-0000-0000F6000000}"/>
    <cellStyle name="60% - Accent5 2" xfId="267" xr:uid="{00000000-0005-0000-0000-0000F7000000}"/>
    <cellStyle name="60% - Accent5 3" xfId="268" xr:uid="{00000000-0005-0000-0000-0000F8000000}"/>
    <cellStyle name="60% - Accent5 4" xfId="269" xr:uid="{00000000-0005-0000-0000-0000F9000000}"/>
    <cellStyle name="60% - Accent5 5" xfId="270" xr:uid="{00000000-0005-0000-0000-0000FA000000}"/>
    <cellStyle name="60% - Accent5 6" xfId="271" xr:uid="{00000000-0005-0000-0000-0000FB000000}"/>
    <cellStyle name="60% - Accent5 7" xfId="272" xr:uid="{00000000-0005-0000-0000-0000FC000000}"/>
    <cellStyle name="60% - Accent5 8" xfId="273" xr:uid="{00000000-0005-0000-0000-0000FD000000}"/>
    <cellStyle name="60% - Accent5 9" xfId="274" xr:uid="{00000000-0005-0000-0000-0000FE000000}"/>
    <cellStyle name="60% - Accent6 10" xfId="275" xr:uid="{00000000-0005-0000-0000-0000FF000000}"/>
    <cellStyle name="60% - Accent6 11" xfId="276" xr:uid="{00000000-0005-0000-0000-000000010000}"/>
    <cellStyle name="60% - Accent6 12" xfId="277" xr:uid="{00000000-0005-0000-0000-000001010000}"/>
    <cellStyle name="60% - Accent6 13" xfId="278" xr:uid="{00000000-0005-0000-0000-000002010000}"/>
    <cellStyle name="60% - Accent6 14" xfId="279" xr:uid="{00000000-0005-0000-0000-000003010000}"/>
    <cellStyle name="60% - Accent6 15" xfId="280" xr:uid="{00000000-0005-0000-0000-000004010000}"/>
    <cellStyle name="60% - Accent6 16" xfId="281" xr:uid="{00000000-0005-0000-0000-000005010000}"/>
    <cellStyle name="60% - Accent6 2" xfId="282" xr:uid="{00000000-0005-0000-0000-000006010000}"/>
    <cellStyle name="60% - Accent6 3" xfId="283" xr:uid="{00000000-0005-0000-0000-000007010000}"/>
    <cellStyle name="60% - Accent6 4" xfId="284" xr:uid="{00000000-0005-0000-0000-000008010000}"/>
    <cellStyle name="60% - Accent6 5" xfId="285" xr:uid="{00000000-0005-0000-0000-000009010000}"/>
    <cellStyle name="60% - Accent6 6" xfId="286" xr:uid="{00000000-0005-0000-0000-00000A010000}"/>
    <cellStyle name="60% - Accent6 7" xfId="287" xr:uid="{00000000-0005-0000-0000-00000B010000}"/>
    <cellStyle name="60% - Accent6 8" xfId="288" xr:uid="{00000000-0005-0000-0000-00000C010000}"/>
    <cellStyle name="60% - Accent6 9" xfId="289" xr:uid="{00000000-0005-0000-0000-00000D010000}"/>
    <cellStyle name="Accent1 10" xfId="290" xr:uid="{00000000-0005-0000-0000-00000E010000}"/>
    <cellStyle name="Accent1 11" xfId="291" xr:uid="{00000000-0005-0000-0000-00000F010000}"/>
    <cellStyle name="Accent1 12" xfId="292" xr:uid="{00000000-0005-0000-0000-000010010000}"/>
    <cellStyle name="Accent1 13" xfId="293" xr:uid="{00000000-0005-0000-0000-000011010000}"/>
    <cellStyle name="Accent1 14" xfId="294" xr:uid="{00000000-0005-0000-0000-000012010000}"/>
    <cellStyle name="Accent1 15" xfId="295" xr:uid="{00000000-0005-0000-0000-000013010000}"/>
    <cellStyle name="Accent1 16" xfId="296" xr:uid="{00000000-0005-0000-0000-000014010000}"/>
    <cellStyle name="Accent1 2" xfId="297" xr:uid="{00000000-0005-0000-0000-000015010000}"/>
    <cellStyle name="Accent1 3" xfId="298" xr:uid="{00000000-0005-0000-0000-000016010000}"/>
    <cellStyle name="Accent1 4" xfId="299" xr:uid="{00000000-0005-0000-0000-000017010000}"/>
    <cellStyle name="Accent1 5" xfId="300" xr:uid="{00000000-0005-0000-0000-000018010000}"/>
    <cellStyle name="Accent1 6" xfId="301" xr:uid="{00000000-0005-0000-0000-000019010000}"/>
    <cellStyle name="Accent1 7" xfId="302" xr:uid="{00000000-0005-0000-0000-00001A010000}"/>
    <cellStyle name="Accent1 8" xfId="303" xr:uid="{00000000-0005-0000-0000-00001B010000}"/>
    <cellStyle name="Accent1 9" xfId="304" xr:uid="{00000000-0005-0000-0000-00001C010000}"/>
    <cellStyle name="Accent2 10" xfId="305" xr:uid="{00000000-0005-0000-0000-00001D010000}"/>
    <cellStyle name="Accent2 11" xfId="306" xr:uid="{00000000-0005-0000-0000-00001E010000}"/>
    <cellStyle name="Accent2 12" xfId="307" xr:uid="{00000000-0005-0000-0000-00001F010000}"/>
    <cellStyle name="Accent2 13" xfId="308" xr:uid="{00000000-0005-0000-0000-000020010000}"/>
    <cellStyle name="Accent2 14" xfId="309" xr:uid="{00000000-0005-0000-0000-000021010000}"/>
    <cellStyle name="Accent2 15" xfId="310" xr:uid="{00000000-0005-0000-0000-000022010000}"/>
    <cellStyle name="Accent2 16" xfId="311" xr:uid="{00000000-0005-0000-0000-000023010000}"/>
    <cellStyle name="Accent2 2" xfId="312" xr:uid="{00000000-0005-0000-0000-000024010000}"/>
    <cellStyle name="Accent2 3" xfId="313" xr:uid="{00000000-0005-0000-0000-000025010000}"/>
    <cellStyle name="Accent2 4" xfId="314" xr:uid="{00000000-0005-0000-0000-000026010000}"/>
    <cellStyle name="Accent2 5" xfId="315" xr:uid="{00000000-0005-0000-0000-000027010000}"/>
    <cellStyle name="Accent2 6" xfId="316" xr:uid="{00000000-0005-0000-0000-000028010000}"/>
    <cellStyle name="Accent2 7" xfId="317" xr:uid="{00000000-0005-0000-0000-000029010000}"/>
    <cellStyle name="Accent2 8" xfId="318" xr:uid="{00000000-0005-0000-0000-00002A010000}"/>
    <cellStyle name="Accent2 9" xfId="319" xr:uid="{00000000-0005-0000-0000-00002B010000}"/>
    <cellStyle name="Accent3 10" xfId="320" xr:uid="{00000000-0005-0000-0000-00002C010000}"/>
    <cellStyle name="Accent3 11" xfId="321" xr:uid="{00000000-0005-0000-0000-00002D010000}"/>
    <cellStyle name="Accent3 12" xfId="322" xr:uid="{00000000-0005-0000-0000-00002E010000}"/>
    <cellStyle name="Accent3 13" xfId="323" xr:uid="{00000000-0005-0000-0000-00002F010000}"/>
    <cellStyle name="Accent3 14" xfId="324" xr:uid="{00000000-0005-0000-0000-000030010000}"/>
    <cellStyle name="Accent3 15" xfId="325" xr:uid="{00000000-0005-0000-0000-000031010000}"/>
    <cellStyle name="Accent3 16" xfId="326" xr:uid="{00000000-0005-0000-0000-000032010000}"/>
    <cellStyle name="Accent3 2" xfId="327" xr:uid="{00000000-0005-0000-0000-000033010000}"/>
    <cellStyle name="Accent3 3" xfId="328" xr:uid="{00000000-0005-0000-0000-000034010000}"/>
    <cellStyle name="Accent3 4" xfId="329" xr:uid="{00000000-0005-0000-0000-000035010000}"/>
    <cellStyle name="Accent3 5" xfId="330" xr:uid="{00000000-0005-0000-0000-000036010000}"/>
    <cellStyle name="Accent3 6" xfId="331" xr:uid="{00000000-0005-0000-0000-000037010000}"/>
    <cellStyle name="Accent3 7" xfId="332" xr:uid="{00000000-0005-0000-0000-000038010000}"/>
    <cellStyle name="Accent3 8" xfId="333" xr:uid="{00000000-0005-0000-0000-000039010000}"/>
    <cellStyle name="Accent3 9" xfId="334" xr:uid="{00000000-0005-0000-0000-00003A010000}"/>
    <cellStyle name="Accent4 10" xfId="335" xr:uid="{00000000-0005-0000-0000-00003B010000}"/>
    <cellStyle name="Accent4 11" xfId="336" xr:uid="{00000000-0005-0000-0000-00003C010000}"/>
    <cellStyle name="Accent4 12" xfId="337" xr:uid="{00000000-0005-0000-0000-00003D010000}"/>
    <cellStyle name="Accent4 13" xfId="338" xr:uid="{00000000-0005-0000-0000-00003E010000}"/>
    <cellStyle name="Accent4 14" xfId="339" xr:uid="{00000000-0005-0000-0000-00003F010000}"/>
    <cellStyle name="Accent4 15" xfId="340" xr:uid="{00000000-0005-0000-0000-000040010000}"/>
    <cellStyle name="Accent4 16" xfId="341" xr:uid="{00000000-0005-0000-0000-000041010000}"/>
    <cellStyle name="Accent4 2" xfId="342" xr:uid="{00000000-0005-0000-0000-000042010000}"/>
    <cellStyle name="Accent4 3" xfId="343" xr:uid="{00000000-0005-0000-0000-000043010000}"/>
    <cellStyle name="Accent4 4" xfId="344" xr:uid="{00000000-0005-0000-0000-000044010000}"/>
    <cellStyle name="Accent4 5" xfId="345" xr:uid="{00000000-0005-0000-0000-000045010000}"/>
    <cellStyle name="Accent4 6" xfId="346" xr:uid="{00000000-0005-0000-0000-000046010000}"/>
    <cellStyle name="Accent4 7" xfId="347" xr:uid="{00000000-0005-0000-0000-000047010000}"/>
    <cellStyle name="Accent4 8" xfId="348" xr:uid="{00000000-0005-0000-0000-000048010000}"/>
    <cellStyle name="Accent4 9" xfId="349" xr:uid="{00000000-0005-0000-0000-000049010000}"/>
    <cellStyle name="Accent5 10" xfId="350" xr:uid="{00000000-0005-0000-0000-00004A010000}"/>
    <cellStyle name="Accent5 11" xfId="351" xr:uid="{00000000-0005-0000-0000-00004B010000}"/>
    <cellStyle name="Accent5 12" xfId="352" xr:uid="{00000000-0005-0000-0000-00004C010000}"/>
    <cellStyle name="Accent5 13" xfId="353" xr:uid="{00000000-0005-0000-0000-00004D010000}"/>
    <cellStyle name="Accent5 14" xfId="354" xr:uid="{00000000-0005-0000-0000-00004E010000}"/>
    <cellStyle name="Accent5 15" xfId="355" xr:uid="{00000000-0005-0000-0000-00004F010000}"/>
    <cellStyle name="Accent5 16" xfId="356" xr:uid="{00000000-0005-0000-0000-000050010000}"/>
    <cellStyle name="Accent5 2" xfId="357" xr:uid="{00000000-0005-0000-0000-000051010000}"/>
    <cellStyle name="Accent5 3" xfId="358" xr:uid="{00000000-0005-0000-0000-000052010000}"/>
    <cellStyle name="Accent5 4" xfId="359" xr:uid="{00000000-0005-0000-0000-000053010000}"/>
    <cellStyle name="Accent5 5" xfId="360" xr:uid="{00000000-0005-0000-0000-000054010000}"/>
    <cellStyle name="Accent5 6" xfId="361" xr:uid="{00000000-0005-0000-0000-000055010000}"/>
    <cellStyle name="Accent5 7" xfId="362" xr:uid="{00000000-0005-0000-0000-000056010000}"/>
    <cellStyle name="Accent5 8" xfId="363" xr:uid="{00000000-0005-0000-0000-000057010000}"/>
    <cellStyle name="Accent5 9" xfId="364" xr:uid="{00000000-0005-0000-0000-000058010000}"/>
    <cellStyle name="Accent6 10" xfId="365" xr:uid="{00000000-0005-0000-0000-000059010000}"/>
    <cellStyle name="Accent6 11" xfId="366" xr:uid="{00000000-0005-0000-0000-00005A010000}"/>
    <cellStyle name="Accent6 12" xfId="367" xr:uid="{00000000-0005-0000-0000-00005B010000}"/>
    <cellStyle name="Accent6 13" xfId="368" xr:uid="{00000000-0005-0000-0000-00005C010000}"/>
    <cellStyle name="Accent6 14" xfId="369" xr:uid="{00000000-0005-0000-0000-00005D010000}"/>
    <cellStyle name="Accent6 15" xfId="370" xr:uid="{00000000-0005-0000-0000-00005E010000}"/>
    <cellStyle name="Accent6 16" xfId="371" xr:uid="{00000000-0005-0000-0000-00005F010000}"/>
    <cellStyle name="Accent6 2" xfId="372" xr:uid="{00000000-0005-0000-0000-000060010000}"/>
    <cellStyle name="Accent6 3" xfId="373" xr:uid="{00000000-0005-0000-0000-000061010000}"/>
    <cellStyle name="Accent6 4" xfId="374" xr:uid="{00000000-0005-0000-0000-000062010000}"/>
    <cellStyle name="Accent6 5" xfId="375" xr:uid="{00000000-0005-0000-0000-000063010000}"/>
    <cellStyle name="Accent6 6" xfId="376" xr:uid="{00000000-0005-0000-0000-000064010000}"/>
    <cellStyle name="Accent6 7" xfId="377" xr:uid="{00000000-0005-0000-0000-000065010000}"/>
    <cellStyle name="Accent6 8" xfId="378" xr:uid="{00000000-0005-0000-0000-000066010000}"/>
    <cellStyle name="Accent6 9" xfId="379" xr:uid="{00000000-0005-0000-0000-000067010000}"/>
    <cellStyle name="Berekening 10" xfId="380" xr:uid="{00000000-0005-0000-0000-000068010000}"/>
    <cellStyle name="Berekening 11" xfId="381" xr:uid="{00000000-0005-0000-0000-000069010000}"/>
    <cellStyle name="Berekening 12" xfId="382" xr:uid="{00000000-0005-0000-0000-00006A010000}"/>
    <cellStyle name="Berekening 13" xfId="383" xr:uid="{00000000-0005-0000-0000-00006B010000}"/>
    <cellStyle name="Berekening 14" xfId="384" xr:uid="{00000000-0005-0000-0000-00006C010000}"/>
    <cellStyle name="Berekening 15" xfId="385" xr:uid="{00000000-0005-0000-0000-00006D010000}"/>
    <cellStyle name="Berekening 16" xfId="386" xr:uid="{00000000-0005-0000-0000-00006E010000}"/>
    <cellStyle name="Berekening 2" xfId="387" xr:uid="{00000000-0005-0000-0000-00006F010000}"/>
    <cellStyle name="Berekening 3" xfId="388" xr:uid="{00000000-0005-0000-0000-000070010000}"/>
    <cellStyle name="Berekening 4" xfId="389" xr:uid="{00000000-0005-0000-0000-000071010000}"/>
    <cellStyle name="Berekening 5" xfId="390" xr:uid="{00000000-0005-0000-0000-000072010000}"/>
    <cellStyle name="Berekening 6" xfId="391" xr:uid="{00000000-0005-0000-0000-000073010000}"/>
    <cellStyle name="Berekening 7" xfId="392" xr:uid="{00000000-0005-0000-0000-000074010000}"/>
    <cellStyle name="Berekening 8" xfId="393" xr:uid="{00000000-0005-0000-0000-000075010000}"/>
    <cellStyle name="Berekening 9" xfId="394" xr:uid="{00000000-0005-0000-0000-000076010000}"/>
    <cellStyle name="Controlecel 10" xfId="395" xr:uid="{00000000-0005-0000-0000-000077010000}"/>
    <cellStyle name="Controlecel 11" xfId="396" xr:uid="{00000000-0005-0000-0000-000078010000}"/>
    <cellStyle name="Controlecel 12" xfId="397" xr:uid="{00000000-0005-0000-0000-000079010000}"/>
    <cellStyle name="Controlecel 13" xfId="398" xr:uid="{00000000-0005-0000-0000-00007A010000}"/>
    <cellStyle name="Controlecel 14" xfId="399" xr:uid="{00000000-0005-0000-0000-00007B010000}"/>
    <cellStyle name="Controlecel 15" xfId="400" xr:uid="{00000000-0005-0000-0000-00007C010000}"/>
    <cellStyle name="Controlecel 16" xfId="401" xr:uid="{00000000-0005-0000-0000-00007D010000}"/>
    <cellStyle name="Controlecel 2" xfId="402" xr:uid="{00000000-0005-0000-0000-00007E010000}"/>
    <cellStyle name="Controlecel 3" xfId="403" xr:uid="{00000000-0005-0000-0000-00007F010000}"/>
    <cellStyle name="Controlecel 4" xfId="404" xr:uid="{00000000-0005-0000-0000-000080010000}"/>
    <cellStyle name="Controlecel 5" xfId="405" xr:uid="{00000000-0005-0000-0000-000081010000}"/>
    <cellStyle name="Controlecel 6" xfId="406" xr:uid="{00000000-0005-0000-0000-000082010000}"/>
    <cellStyle name="Controlecel 7" xfId="407" xr:uid="{00000000-0005-0000-0000-000083010000}"/>
    <cellStyle name="Controlecel 8" xfId="408" xr:uid="{00000000-0005-0000-0000-000084010000}"/>
    <cellStyle name="Controlecel 9" xfId="409" xr:uid="{00000000-0005-0000-0000-000085010000}"/>
    <cellStyle name="Euro" xfId="410" xr:uid="{00000000-0005-0000-0000-000086010000}"/>
    <cellStyle name="Euro 3" xfId="1" xr:uid="{00000000-0005-0000-0000-000087010000}"/>
    <cellStyle name="Gekoppelde cel 10" xfId="411" xr:uid="{00000000-0005-0000-0000-000088010000}"/>
    <cellStyle name="Gekoppelde cel 11" xfId="412" xr:uid="{00000000-0005-0000-0000-000089010000}"/>
    <cellStyle name="Gekoppelde cel 12" xfId="413" xr:uid="{00000000-0005-0000-0000-00008A010000}"/>
    <cellStyle name="Gekoppelde cel 13" xfId="414" xr:uid="{00000000-0005-0000-0000-00008B010000}"/>
    <cellStyle name="Gekoppelde cel 14" xfId="415" xr:uid="{00000000-0005-0000-0000-00008C010000}"/>
    <cellStyle name="Gekoppelde cel 15" xfId="416" xr:uid="{00000000-0005-0000-0000-00008D010000}"/>
    <cellStyle name="Gekoppelde cel 16" xfId="417" xr:uid="{00000000-0005-0000-0000-00008E010000}"/>
    <cellStyle name="Gekoppelde cel 2" xfId="418" xr:uid="{00000000-0005-0000-0000-00008F010000}"/>
    <cellStyle name="Gekoppelde cel 3" xfId="419" xr:uid="{00000000-0005-0000-0000-000090010000}"/>
    <cellStyle name="Gekoppelde cel 4" xfId="420" xr:uid="{00000000-0005-0000-0000-000091010000}"/>
    <cellStyle name="Gekoppelde cel 5" xfId="421" xr:uid="{00000000-0005-0000-0000-000092010000}"/>
    <cellStyle name="Gekoppelde cel 6" xfId="422" xr:uid="{00000000-0005-0000-0000-000093010000}"/>
    <cellStyle name="Gekoppelde cel 7" xfId="423" xr:uid="{00000000-0005-0000-0000-000094010000}"/>
    <cellStyle name="Gekoppelde cel 8" xfId="424" xr:uid="{00000000-0005-0000-0000-000095010000}"/>
    <cellStyle name="Gekoppelde cel 9" xfId="425" xr:uid="{00000000-0005-0000-0000-000096010000}"/>
    <cellStyle name="Goed 10" xfId="426" xr:uid="{00000000-0005-0000-0000-000097010000}"/>
    <cellStyle name="Goed 11" xfId="427" xr:uid="{00000000-0005-0000-0000-000098010000}"/>
    <cellStyle name="Goed 12" xfId="428" xr:uid="{00000000-0005-0000-0000-000099010000}"/>
    <cellStyle name="Goed 13" xfId="429" xr:uid="{00000000-0005-0000-0000-00009A010000}"/>
    <cellStyle name="Goed 14" xfId="430" xr:uid="{00000000-0005-0000-0000-00009B010000}"/>
    <cellStyle name="Goed 15" xfId="431" xr:uid="{00000000-0005-0000-0000-00009C010000}"/>
    <cellStyle name="Goed 16" xfId="432" xr:uid="{00000000-0005-0000-0000-00009D010000}"/>
    <cellStyle name="Goed 2" xfId="433" xr:uid="{00000000-0005-0000-0000-00009E010000}"/>
    <cellStyle name="Goed 3" xfId="434" xr:uid="{00000000-0005-0000-0000-00009F010000}"/>
    <cellStyle name="Goed 4" xfId="435" xr:uid="{00000000-0005-0000-0000-0000A0010000}"/>
    <cellStyle name="Goed 5" xfId="436" xr:uid="{00000000-0005-0000-0000-0000A1010000}"/>
    <cellStyle name="Goed 6" xfId="437" xr:uid="{00000000-0005-0000-0000-0000A2010000}"/>
    <cellStyle name="Goed 7" xfId="438" xr:uid="{00000000-0005-0000-0000-0000A3010000}"/>
    <cellStyle name="Goed 8" xfId="439" xr:uid="{00000000-0005-0000-0000-0000A4010000}"/>
    <cellStyle name="Goed 9" xfId="440" xr:uid="{00000000-0005-0000-0000-0000A5010000}"/>
    <cellStyle name="Hyperlink 2" xfId="661" xr:uid="{00000000-0005-0000-0000-0000A6010000}"/>
    <cellStyle name="Invoer 10" xfId="441" xr:uid="{00000000-0005-0000-0000-0000A7010000}"/>
    <cellStyle name="Invoer 11" xfId="442" xr:uid="{00000000-0005-0000-0000-0000A8010000}"/>
    <cellStyle name="Invoer 12" xfId="443" xr:uid="{00000000-0005-0000-0000-0000A9010000}"/>
    <cellStyle name="Invoer 13" xfId="444" xr:uid="{00000000-0005-0000-0000-0000AA010000}"/>
    <cellStyle name="Invoer 14" xfId="445" xr:uid="{00000000-0005-0000-0000-0000AB010000}"/>
    <cellStyle name="Invoer 15" xfId="446" xr:uid="{00000000-0005-0000-0000-0000AC010000}"/>
    <cellStyle name="Invoer 16" xfId="447" xr:uid="{00000000-0005-0000-0000-0000AD010000}"/>
    <cellStyle name="Invoer 2" xfId="448" xr:uid="{00000000-0005-0000-0000-0000AE010000}"/>
    <cellStyle name="Invoer 3" xfId="449" xr:uid="{00000000-0005-0000-0000-0000AF010000}"/>
    <cellStyle name="Invoer 4" xfId="450" xr:uid="{00000000-0005-0000-0000-0000B0010000}"/>
    <cellStyle name="Invoer 5" xfId="451" xr:uid="{00000000-0005-0000-0000-0000B1010000}"/>
    <cellStyle name="Invoer 6" xfId="452" xr:uid="{00000000-0005-0000-0000-0000B2010000}"/>
    <cellStyle name="Invoer 7" xfId="453" xr:uid="{00000000-0005-0000-0000-0000B3010000}"/>
    <cellStyle name="Invoer 8" xfId="454" xr:uid="{00000000-0005-0000-0000-0000B4010000}"/>
    <cellStyle name="Invoer 9" xfId="455" xr:uid="{00000000-0005-0000-0000-0000B5010000}"/>
    <cellStyle name="Komma" xfId="662" builtinId="3"/>
    <cellStyle name="Komma 2" xfId="2" xr:uid="{00000000-0005-0000-0000-0000B6010000}"/>
    <cellStyle name="Komma 2 2" xfId="3" xr:uid="{00000000-0005-0000-0000-0000B7010000}"/>
    <cellStyle name="Komma 3" xfId="4" xr:uid="{00000000-0005-0000-0000-0000B8010000}"/>
    <cellStyle name="Kop 1 10" xfId="456" xr:uid="{00000000-0005-0000-0000-0000B9010000}"/>
    <cellStyle name="Kop 1 11" xfId="457" xr:uid="{00000000-0005-0000-0000-0000BA010000}"/>
    <cellStyle name="Kop 1 12" xfId="458" xr:uid="{00000000-0005-0000-0000-0000BB010000}"/>
    <cellStyle name="Kop 1 13" xfId="459" xr:uid="{00000000-0005-0000-0000-0000BC010000}"/>
    <cellStyle name="Kop 1 14" xfId="460" xr:uid="{00000000-0005-0000-0000-0000BD010000}"/>
    <cellStyle name="Kop 1 15" xfId="461" xr:uid="{00000000-0005-0000-0000-0000BE010000}"/>
    <cellStyle name="Kop 1 16" xfId="462" xr:uid="{00000000-0005-0000-0000-0000BF010000}"/>
    <cellStyle name="Kop 1 2" xfId="463" xr:uid="{00000000-0005-0000-0000-0000C0010000}"/>
    <cellStyle name="Kop 1 3" xfId="464" xr:uid="{00000000-0005-0000-0000-0000C1010000}"/>
    <cellStyle name="Kop 1 4" xfId="465" xr:uid="{00000000-0005-0000-0000-0000C2010000}"/>
    <cellStyle name="Kop 1 5" xfId="466" xr:uid="{00000000-0005-0000-0000-0000C3010000}"/>
    <cellStyle name="Kop 1 6" xfId="467" xr:uid="{00000000-0005-0000-0000-0000C4010000}"/>
    <cellStyle name="Kop 1 7" xfId="468" xr:uid="{00000000-0005-0000-0000-0000C5010000}"/>
    <cellStyle name="Kop 1 8" xfId="469" xr:uid="{00000000-0005-0000-0000-0000C6010000}"/>
    <cellStyle name="Kop 1 9" xfId="470" xr:uid="{00000000-0005-0000-0000-0000C7010000}"/>
    <cellStyle name="Kop 2 10" xfId="471" xr:uid="{00000000-0005-0000-0000-0000C8010000}"/>
    <cellStyle name="Kop 2 11" xfId="472" xr:uid="{00000000-0005-0000-0000-0000C9010000}"/>
    <cellStyle name="Kop 2 12" xfId="473" xr:uid="{00000000-0005-0000-0000-0000CA010000}"/>
    <cellStyle name="Kop 2 13" xfId="474" xr:uid="{00000000-0005-0000-0000-0000CB010000}"/>
    <cellStyle name="Kop 2 14" xfId="475" xr:uid="{00000000-0005-0000-0000-0000CC010000}"/>
    <cellStyle name="Kop 2 15" xfId="476" xr:uid="{00000000-0005-0000-0000-0000CD010000}"/>
    <cellStyle name="Kop 2 16" xfId="477" xr:uid="{00000000-0005-0000-0000-0000CE010000}"/>
    <cellStyle name="Kop 2 2" xfId="478" xr:uid="{00000000-0005-0000-0000-0000CF010000}"/>
    <cellStyle name="Kop 2 3" xfId="479" xr:uid="{00000000-0005-0000-0000-0000D0010000}"/>
    <cellStyle name="Kop 2 4" xfId="480" xr:uid="{00000000-0005-0000-0000-0000D1010000}"/>
    <cellStyle name="Kop 2 5" xfId="481" xr:uid="{00000000-0005-0000-0000-0000D2010000}"/>
    <cellStyle name="Kop 2 6" xfId="482" xr:uid="{00000000-0005-0000-0000-0000D3010000}"/>
    <cellStyle name="Kop 2 7" xfId="483" xr:uid="{00000000-0005-0000-0000-0000D4010000}"/>
    <cellStyle name="Kop 2 8" xfId="484" xr:uid="{00000000-0005-0000-0000-0000D5010000}"/>
    <cellStyle name="Kop 2 9" xfId="485" xr:uid="{00000000-0005-0000-0000-0000D6010000}"/>
    <cellStyle name="Kop 3 10" xfId="486" xr:uid="{00000000-0005-0000-0000-0000D7010000}"/>
    <cellStyle name="Kop 3 11" xfId="487" xr:uid="{00000000-0005-0000-0000-0000D8010000}"/>
    <cellStyle name="Kop 3 12" xfId="488" xr:uid="{00000000-0005-0000-0000-0000D9010000}"/>
    <cellStyle name="Kop 3 13" xfId="489" xr:uid="{00000000-0005-0000-0000-0000DA010000}"/>
    <cellStyle name="Kop 3 14" xfId="490" xr:uid="{00000000-0005-0000-0000-0000DB010000}"/>
    <cellStyle name="Kop 3 15" xfId="491" xr:uid="{00000000-0005-0000-0000-0000DC010000}"/>
    <cellStyle name="Kop 3 16" xfId="492" xr:uid="{00000000-0005-0000-0000-0000DD010000}"/>
    <cellStyle name="Kop 3 2" xfId="493" xr:uid="{00000000-0005-0000-0000-0000DE010000}"/>
    <cellStyle name="Kop 3 3" xfId="494" xr:uid="{00000000-0005-0000-0000-0000DF010000}"/>
    <cellStyle name="Kop 3 4" xfId="495" xr:uid="{00000000-0005-0000-0000-0000E0010000}"/>
    <cellStyle name="Kop 3 5" xfId="496" xr:uid="{00000000-0005-0000-0000-0000E1010000}"/>
    <cellStyle name="Kop 3 6" xfId="497" xr:uid="{00000000-0005-0000-0000-0000E2010000}"/>
    <cellStyle name="Kop 3 7" xfId="498" xr:uid="{00000000-0005-0000-0000-0000E3010000}"/>
    <cellStyle name="Kop 3 8" xfId="499" xr:uid="{00000000-0005-0000-0000-0000E4010000}"/>
    <cellStyle name="Kop 3 9" xfId="500" xr:uid="{00000000-0005-0000-0000-0000E5010000}"/>
    <cellStyle name="Kop 4 10" xfId="501" xr:uid="{00000000-0005-0000-0000-0000E6010000}"/>
    <cellStyle name="Kop 4 11" xfId="502" xr:uid="{00000000-0005-0000-0000-0000E7010000}"/>
    <cellStyle name="Kop 4 12" xfId="503" xr:uid="{00000000-0005-0000-0000-0000E8010000}"/>
    <cellStyle name="Kop 4 13" xfId="504" xr:uid="{00000000-0005-0000-0000-0000E9010000}"/>
    <cellStyle name="Kop 4 14" xfId="505" xr:uid="{00000000-0005-0000-0000-0000EA010000}"/>
    <cellStyle name="Kop 4 15" xfId="506" xr:uid="{00000000-0005-0000-0000-0000EB010000}"/>
    <cellStyle name="Kop 4 16" xfId="507" xr:uid="{00000000-0005-0000-0000-0000EC010000}"/>
    <cellStyle name="Kop 4 2" xfId="508" xr:uid="{00000000-0005-0000-0000-0000ED010000}"/>
    <cellStyle name="Kop 4 3" xfId="509" xr:uid="{00000000-0005-0000-0000-0000EE010000}"/>
    <cellStyle name="Kop 4 4" xfId="510" xr:uid="{00000000-0005-0000-0000-0000EF010000}"/>
    <cellStyle name="Kop 4 5" xfId="511" xr:uid="{00000000-0005-0000-0000-0000F0010000}"/>
    <cellStyle name="Kop 4 6" xfId="512" xr:uid="{00000000-0005-0000-0000-0000F1010000}"/>
    <cellStyle name="Kop 4 7" xfId="513" xr:uid="{00000000-0005-0000-0000-0000F2010000}"/>
    <cellStyle name="Kop 4 8" xfId="514" xr:uid="{00000000-0005-0000-0000-0000F3010000}"/>
    <cellStyle name="Kop 4 9" xfId="515" xr:uid="{00000000-0005-0000-0000-0000F4010000}"/>
    <cellStyle name="Neutraal 10" xfId="516" xr:uid="{00000000-0005-0000-0000-0000F5010000}"/>
    <cellStyle name="Neutraal 11" xfId="517" xr:uid="{00000000-0005-0000-0000-0000F6010000}"/>
    <cellStyle name="Neutraal 12" xfId="518" xr:uid="{00000000-0005-0000-0000-0000F7010000}"/>
    <cellStyle name="Neutraal 13" xfId="519" xr:uid="{00000000-0005-0000-0000-0000F8010000}"/>
    <cellStyle name="Neutraal 14" xfId="520" xr:uid="{00000000-0005-0000-0000-0000F9010000}"/>
    <cellStyle name="Neutraal 15" xfId="521" xr:uid="{00000000-0005-0000-0000-0000FA010000}"/>
    <cellStyle name="Neutraal 16" xfId="522" xr:uid="{00000000-0005-0000-0000-0000FB010000}"/>
    <cellStyle name="Neutraal 2" xfId="523" xr:uid="{00000000-0005-0000-0000-0000FC010000}"/>
    <cellStyle name="Neutraal 3" xfId="524" xr:uid="{00000000-0005-0000-0000-0000FD010000}"/>
    <cellStyle name="Neutraal 4" xfId="525" xr:uid="{00000000-0005-0000-0000-0000FE010000}"/>
    <cellStyle name="Neutraal 5" xfId="526" xr:uid="{00000000-0005-0000-0000-0000FF010000}"/>
    <cellStyle name="Neutraal 6" xfId="527" xr:uid="{00000000-0005-0000-0000-000000020000}"/>
    <cellStyle name="Neutraal 7" xfId="528" xr:uid="{00000000-0005-0000-0000-000001020000}"/>
    <cellStyle name="Neutraal 8" xfId="529" xr:uid="{00000000-0005-0000-0000-000002020000}"/>
    <cellStyle name="Neutraal 9" xfId="530" xr:uid="{00000000-0005-0000-0000-000003020000}"/>
    <cellStyle name="Notitie 10" xfId="531" xr:uid="{00000000-0005-0000-0000-000004020000}"/>
    <cellStyle name="Notitie 11" xfId="532" xr:uid="{00000000-0005-0000-0000-000005020000}"/>
    <cellStyle name="Notitie 12" xfId="533" xr:uid="{00000000-0005-0000-0000-000006020000}"/>
    <cellStyle name="Notitie 13" xfId="534" xr:uid="{00000000-0005-0000-0000-000007020000}"/>
    <cellStyle name="Notitie 14" xfId="535" xr:uid="{00000000-0005-0000-0000-000008020000}"/>
    <cellStyle name="Notitie 15" xfId="536" xr:uid="{00000000-0005-0000-0000-000009020000}"/>
    <cellStyle name="Notitie 16" xfId="537" xr:uid="{00000000-0005-0000-0000-00000A020000}"/>
    <cellStyle name="Notitie 2" xfId="538" xr:uid="{00000000-0005-0000-0000-00000B020000}"/>
    <cellStyle name="Notitie 2 2" xfId="539" xr:uid="{00000000-0005-0000-0000-00000C020000}"/>
    <cellStyle name="Notitie 3" xfId="540" xr:uid="{00000000-0005-0000-0000-00000D020000}"/>
    <cellStyle name="Notitie 4" xfId="541" xr:uid="{00000000-0005-0000-0000-00000E020000}"/>
    <cellStyle name="Notitie 5" xfId="542" xr:uid="{00000000-0005-0000-0000-00000F020000}"/>
    <cellStyle name="Notitie 6" xfId="543" xr:uid="{00000000-0005-0000-0000-000010020000}"/>
    <cellStyle name="Notitie 7" xfId="544" xr:uid="{00000000-0005-0000-0000-000011020000}"/>
    <cellStyle name="Notitie 8" xfId="545" xr:uid="{00000000-0005-0000-0000-000012020000}"/>
    <cellStyle name="Notitie 9" xfId="546" xr:uid="{00000000-0005-0000-0000-000013020000}"/>
    <cellStyle name="Ongeldig 10" xfId="547" xr:uid="{00000000-0005-0000-0000-000014020000}"/>
    <cellStyle name="Ongeldig 11" xfId="548" xr:uid="{00000000-0005-0000-0000-000015020000}"/>
    <cellStyle name="Ongeldig 12" xfId="549" xr:uid="{00000000-0005-0000-0000-000016020000}"/>
    <cellStyle name="Ongeldig 13" xfId="550" xr:uid="{00000000-0005-0000-0000-000017020000}"/>
    <cellStyle name="Ongeldig 14" xfId="551" xr:uid="{00000000-0005-0000-0000-000018020000}"/>
    <cellStyle name="Ongeldig 15" xfId="552" xr:uid="{00000000-0005-0000-0000-000019020000}"/>
    <cellStyle name="Ongeldig 16" xfId="553" xr:uid="{00000000-0005-0000-0000-00001A020000}"/>
    <cellStyle name="Ongeldig 2" xfId="554" xr:uid="{00000000-0005-0000-0000-00001B020000}"/>
    <cellStyle name="Ongeldig 3" xfId="555" xr:uid="{00000000-0005-0000-0000-00001C020000}"/>
    <cellStyle name="Ongeldig 4" xfId="556" xr:uid="{00000000-0005-0000-0000-00001D020000}"/>
    <cellStyle name="Ongeldig 5" xfId="557" xr:uid="{00000000-0005-0000-0000-00001E020000}"/>
    <cellStyle name="Ongeldig 6" xfId="558" xr:uid="{00000000-0005-0000-0000-00001F020000}"/>
    <cellStyle name="Ongeldig 7" xfId="559" xr:uid="{00000000-0005-0000-0000-000020020000}"/>
    <cellStyle name="Ongeldig 8" xfId="560" xr:uid="{00000000-0005-0000-0000-000021020000}"/>
    <cellStyle name="Ongeldig 9" xfId="561" xr:uid="{00000000-0005-0000-0000-000022020000}"/>
    <cellStyle name="Procent" xfId="660" builtinId="5"/>
    <cellStyle name="Procent 2" xfId="5" xr:uid="{00000000-0005-0000-0000-000024020000}"/>
    <cellStyle name="Standaard" xfId="0" builtinId="0"/>
    <cellStyle name="Standaard 10" xfId="6" xr:uid="{00000000-0005-0000-0000-000026020000}"/>
    <cellStyle name="Standaard 11" xfId="7" xr:uid="{00000000-0005-0000-0000-000027020000}"/>
    <cellStyle name="Standaard 12" xfId="8" xr:uid="{00000000-0005-0000-0000-000028020000}"/>
    <cellStyle name="Standaard 13" xfId="562" xr:uid="{00000000-0005-0000-0000-000029020000}"/>
    <cellStyle name="Standaard 14" xfId="563" xr:uid="{00000000-0005-0000-0000-00002A020000}"/>
    <cellStyle name="Standaard 15" xfId="564" xr:uid="{00000000-0005-0000-0000-00002B020000}"/>
    <cellStyle name="Standaard 16" xfId="565" xr:uid="{00000000-0005-0000-0000-00002C020000}"/>
    <cellStyle name="Standaard 17" xfId="566" xr:uid="{00000000-0005-0000-0000-00002D020000}"/>
    <cellStyle name="Standaard 18" xfId="567" xr:uid="{00000000-0005-0000-0000-00002E020000}"/>
    <cellStyle name="Standaard 19" xfId="9" xr:uid="{00000000-0005-0000-0000-00002F020000}"/>
    <cellStyle name="Standaard 19 2" xfId="568" xr:uid="{00000000-0005-0000-0000-000030020000}"/>
    <cellStyle name="Standaard 19 2 2" xfId="569" xr:uid="{00000000-0005-0000-0000-000031020000}"/>
    <cellStyle name="Standaard 19 2 3" xfId="570" xr:uid="{00000000-0005-0000-0000-000032020000}"/>
    <cellStyle name="Standaard 19 3" xfId="571" xr:uid="{00000000-0005-0000-0000-000033020000}"/>
    <cellStyle name="Standaard 2" xfId="10" xr:uid="{00000000-0005-0000-0000-000034020000}"/>
    <cellStyle name="Standaard 20" xfId="572" xr:uid="{00000000-0005-0000-0000-000035020000}"/>
    <cellStyle name="Standaard 21" xfId="573" xr:uid="{00000000-0005-0000-0000-000036020000}"/>
    <cellStyle name="Standaard 22" xfId="574" xr:uid="{00000000-0005-0000-0000-000037020000}"/>
    <cellStyle name="Standaard 23" xfId="575" xr:uid="{00000000-0005-0000-0000-000038020000}"/>
    <cellStyle name="Standaard 24" xfId="576" xr:uid="{00000000-0005-0000-0000-000039020000}"/>
    <cellStyle name="Standaard 25" xfId="577" xr:uid="{00000000-0005-0000-0000-00003A020000}"/>
    <cellStyle name="Standaard 27" xfId="11" xr:uid="{00000000-0005-0000-0000-00003B020000}"/>
    <cellStyle name="Standaard 3" xfId="12" xr:uid="{00000000-0005-0000-0000-00003C020000}"/>
    <cellStyle name="Standaard 3 2" xfId="13" xr:uid="{00000000-0005-0000-0000-00003D020000}"/>
    <cellStyle name="Standaard 3 3" xfId="578" xr:uid="{00000000-0005-0000-0000-00003E020000}"/>
    <cellStyle name="Standaard 4" xfId="14" xr:uid="{00000000-0005-0000-0000-00003F020000}"/>
    <cellStyle name="Standaard 40" xfId="15" xr:uid="{00000000-0005-0000-0000-000040020000}"/>
    <cellStyle name="Standaard 5" xfId="16" xr:uid="{00000000-0005-0000-0000-000041020000}"/>
    <cellStyle name="Standaard 58" xfId="17" xr:uid="{00000000-0005-0000-0000-000042020000}"/>
    <cellStyle name="Standaard 6" xfId="579" xr:uid="{00000000-0005-0000-0000-000043020000}"/>
    <cellStyle name="Standaard 7" xfId="580" xr:uid="{00000000-0005-0000-0000-000044020000}"/>
    <cellStyle name="Standaard 8" xfId="581" xr:uid="{00000000-0005-0000-0000-000045020000}"/>
    <cellStyle name="Standaard 9" xfId="582" xr:uid="{00000000-0005-0000-0000-000046020000}"/>
    <cellStyle name="Titel 10" xfId="583" xr:uid="{00000000-0005-0000-0000-000047020000}"/>
    <cellStyle name="Titel 11" xfId="584" xr:uid="{00000000-0005-0000-0000-000048020000}"/>
    <cellStyle name="Titel 12" xfId="585" xr:uid="{00000000-0005-0000-0000-000049020000}"/>
    <cellStyle name="Titel 13" xfId="586" xr:uid="{00000000-0005-0000-0000-00004A020000}"/>
    <cellStyle name="Titel 14" xfId="587" xr:uid="{00000000-0005-0000-0000-00004B020000}"/>
    <cellStyle name="Titel 15" xfId="588" xr:uid="{00000000-0005-0000-0000-00004C020000}"/>
    <cellStyle name="Titel 16" xfId="589" xr:uid="{00000000-0005-0000-0000-00004D020000}"/>
    <cellStyle name="Titel 2" xfId="590" xr:uid="{00000000-0005-0000-0000-00004E020000}"/>
    <cellStyle name="Titel 3" xfId="591" xr:uid="{00000000-0005-0000-0000-00004F020000}"/>
    <cellStyle name="Titel 4" xfId="592" xr:uid="{00000000-0005-0000-0000-000050020000}"/>
    <cellStyle name="Titel 5" xfId="593" xr:uid="{00000000-0005-0000-0000-000051020000}"/>
    <cellStyle name="Titel 6" xfId="594" xr:uid="{00000000-0005-0000-0000-000052020000}"/>
    <cellStyle name="Titel 7" xfId="595" xr:uid="{00000000-0005-0000-0000-000053020000}"/>
    <cellStyle name="Titel 8" xfId="596" xr:uid="{00000000-0005-0000-0000-000054020000}"/>
    <cellStyle name="Titel 9" xfId="597" xr:uid="{00000000-0005-0000-0000-000055020000}"/>
    <cellStyle name="Totaal 10" xfId="598" xr:uid="{00000000-0005-0000-0000-000056020000}"/>
    <cellStyle name="Totaal 11" xfId="599" xr:uid="{00000000-0005-0000-0000-000057020000}"/>
    <cellStyle name="Totaal 12" xfId="600" xr:uid="{00000000-0005-0000-0000-000058020000}"/>
    <cellStyle name="Totaal 13" xfId="601" xr:uid="{00000000-0005-0000-0000-000059020000}"/>
    <cellStyle name="Totaal 14" xfId="602" xr:uid="{00000000-0005-0000-0000-00005A020000}"/>
    <cellStyle name="Totaal 15" xfId="603" xr:uid="{00000000-0005-0000-0000-00005B020000}"/>
    <cellStyle name="Totaal 16" xfId="604" xr:uid="{00000000-0005-0000-0000-00005C020000}"/>
    <cellStyle name="Totaal 2" xfId="605" xr:uid="{00000000-0005-0000-0000-00005D020000}"/>
    <cellStyle name="Totaal 3" xfId="606" xr:uid="{00000000-0005-0000-0000-00005E020000}"/>
    <cellStyle name="Totaal 4" xfId="607" xr:uid="{00000000-0005-0000-0000-00005F020000}"/>
    <cellStyle name="Totaal 5" xfId="608" xr:uid="{00000000-0005-0000-0000-000060020000}"/>
    <cellStyle name="Totaal 6" xfId="609" xr:uid="{00000000-0005-0000-0000-000061020000}"/>
    <cellStyle name="Totaal 7" xfId="610" xr:uid="{00000000-0005-0000-0000-000062020000}"/>
    <cellStyle name="Totaal 8" xfId="611" xr:uid="{00000000-0005-0000-0000-000063020000}"/>
    <cellStyle name="Totaal 9" xfId="612" xr:uid="{00000000-0005-0000-0000-000064020000}"/>
    <cellStyle name="Uitvoer 10" xfId="613" xr:uid="{00000000-0005-0000-0000-000065020000}"/>
    <cellStyle name="Uitvoer 11" xfId="614" xr:uid="{00000000-0005-0000-0000-000066020000}"/>
    <cellStyle name="Uitvoer 12" xfId="615" xr:uid="{00000000-0005-0000-0000-000067020000}"/>
    <cellStyle name="Uitvoer 13" xfId="616" xr:uid="{00000000-0005-0000-0000-000068020000}"/>
    <cellStyle name="Uitvoer 14" xfId="617" xr:uid="{00000000-0005-0000-0000-000069020000}"/>
    <cellStyle name="Uitvoer 15" xfId="618" xr:uid="{00000000-0005-0000-0000-00006A020000}"/>
    <cellStyle name="Uitvoer 16" xfId="619" xr:uid="{00000000-0005-0000-0000-00006B020000}"/>
    <cellStyle name="Uitvoer 2" xfId="620" xr:uid="{00000000-0005-0000-0000-00006C020000}"/>
    <cellStyle name="Uitvoer 3" xfId="621" xr:uid="{00000000-0005-0000-0000-00006D020000}"/>
    <cellStyle name="Uitvoer 4" xfId="622" xr:uid="{00000000-0005-0000-0000-00006E020000}"/>
    <cellStyle name="Uitvoer 5" xfId="623" xr:uid="{00000000-0005-0000-0000-00006F020000}"/>
    <cellStyle name="Uitvoer 6" xfId="624" xr:uid="{00000000-0005-0000-0000-000070020000}"/>
    <cellStyle name="Uitvoer 7" xfId="625" xr:uid="{00000000-0005-0000-0000-000071020000}"/>
    <cellStyle name="Uitvoer 8" xfId="626" xr:uid="{00000000-0005-0000-0000-000072020000}"/>
    <cellStyle name="Uitvoer 9" xfId="627" xr:uid="{00000000-0005-0000-0000-000073020000}"/>
    <cellStyle name="Valuta 2" xfId="18" xr:uid="{00000000-0005-0000-0000-000074020000}"/>
    <cellStyle name="Valuta 2 2" xfId="19" xr:uid="{00000000-0005-0000-0000-000075020000}"/>
    <cellStyle name="Valuta 3 2 2" xfId="628" xr:uid="{00000000-0005-0000-0000-000076020000}"/>
    <cellStyle name="Valuta 5" xfId="629" xr:uid="{00000000-0005-0000-0000-000077020000}"/>
    <cellStyle name="Verklarende tekst 10" xfId="630" xr:uid="{00000000-0005-0000-0000-000078020000}"/>
    <cellStyle name="Verklarende tekst 11" xfId="631" xr:uid="{00000000-0005-0000-0000-000079020000}"/>
    <cellStyle name="Verklarende tekst 12" xfId="632" xr:uid="{00000000-0005-0000-0000-00007A020000}"/>
    <cellStyle name="Verklarende tekst 13" xfId="633" xr:uid="{00000000-0005-0000-0000-00007B020000}"/>
    <cellStyle name="Verklarende tekst 14" xfId="634" xr:uid="{00000000-0005-0000-0000-00007C020000}"/>
    <cellStyle name="Verklarende tekst 15" xfId="635" xr:uid="{00000000-0005-0000-0000-00007D020000}"/>
    <cellStyle name="Verklarende tekst 16" xfId="636" xr:uid="{00000000-0005-0000-0000-00007E020000}"/>
    <cellStyle name="Verklarende tekst 2" xfId="637" xr:uid="{00000000-0005-0000-0000-00007F020000}"/>
    <cellStyle name="Verklarende tekst 3" xfId="638" xr:uid="{00000000-0005-0000-0000-000080020000}"/>
    <cellStyle name="Verklarende tekst 4" xfId="639" xr:uid="{00000000-0005-0000-0000-000081020000}"/>
    <cellStyle name="Verklarende tekst 5" xfId="640" xr:uid="{00000000-0005-0000-0000-000082020000}"/>
    <cellStyle name="Verklarende tekst 6" xfId="641" xr:uid="{00000000-0005-0000-0000-000083020000}"/>
    <cellStyle name="Verklarende tekst 7" xfId="642" xr:uid="{00000000-0005-0000-0000-000084020000}"/>
    <cellStyle name="Verklarende tekst 8" xfId="643" xr:uid="{00000000-0005-0000-0000-000085020000}"/>
    <cellStyle name="Verklarende tekst 9" xfId="644" xr:uid="{00000000-0005-0000-0000-000086020000}"/>
    <cellStyle name="Waarschuwingstekst 10" xfId="645" xr:uid="{00000000-0005-0000-0000-000087020000}"/>
    <cellStyle name="Waarschuwingstekst 11" xfId="646" xr:uid="{00000000-0005-0000-0000-000088020000}"/>
    <cellStyle name="Waarschuwingstekst 12" xfId="647" xr:uid="{00000000-0005-0000-0000-000089020000}"/>
    <cellStyle name="Waarschuwingstekst 13" xfId="648" xr:uid="{00000000-0005-0000-0000-00008A020000}"/>
    <cellStyle name="Waarschuwingstekst 14" xfId="649" xr:uid="{00000000-0005-0000-0000-00008B020000}"/>
    <cellStyle name="Waarschuwingstekst 15" xfId="650" xr:uid="{00000000-0005-0000-0000-00008C020000}"/>
    <cellStyle name="Waarschuwingstekst 16" xfId="651" xr:uid="{00000000-0005-0000-0000-00008D020000}"/>
    <cellStyle name="Waarschuwingstekst 2" xfId="652" xr:uid="{00000000-0005-0000-0000-00008E020000}"/>
    <cellStyle name="Waarschuwingstekst 3" xfId="653" xr:uid="{00000000-0005-0000-0000-00008F020000}"/>
    <cellStyle name="Waarschuwingstekst 4" xfId="654" xr:uid="{00000000-0005-0000-0000-000090020000}"/>
    <cellStyle name="Waarschuwingstekst 5" xfId="655" xr:uid="{00000000-0005-0000-0000-000091020000}"/>
    <cellStyle name="Waarschuwingstekst 6" xfId="656" xr:uid="{00000000-0005-0000-0000-000092020000}"/>
    <cellStyle name="Waarschuwingstekst 7" xfId="657" xr:uid="{00000000-0005-0000-0000-000093020000}"/>
    <cellStyle name="Waarschuwingstekst 8" xfId="658" xr:uid="{00000000-0005-0000-0000-000094020000}"/>
    <cellStyle name="Waarschuwingstekst 9" xfId="659" xr:uid="{00000000-0005-0000-0000-000095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eetMetadata" Target="metadata.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6638925</xdr:colOff>
      <xdr:row>0</xdr:row>
      <xdr:rowOff>123825</xdr:rowOff>
    </xdr:from>
    <xdr:to>
      <xdr:col>1</xdr:col>
      <xdr:colOff>7283391</xdr:colOff>
      <xdr:row>0</xdr:row>
      <xdr:rowOff>706530</xdr:rowOff>
    </xdr:to>
    <xdr:pic>
      <xdr:nvPicPr>
        <xdr:cNvPr id="2" name="Afbeelding 1" descr="Afbeelding met tekst, Lettertype, Graphics, schermopname&#10;&#10;Automatisch gegenereerde beschrijving">
          <a:extLst>
            <a:ext uri="{FF2B5EF4-FFF2-40B4-BE49-F238E27FC236}">
              <a16:creationId xmlns:a16="http://schemas.microsoft.com/office/drawing/2014/main" id="{8556B3D2-A271-438A-8C72-5AD4413B43C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
        <a:stretch/>
      </xdr:blipFill>
      <xdr:spPr>
        <a:xfrm>
          <a:off x="6819900" y="123825"/>
          <a:ext cx="644466" cy="5827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114300</xdr:colOff>
      <xdr:row>0</xdr:row>
      <xdr:rowOff>142875</xdr:rowOff>
    </xdr:from>
    <xdr:to>
      <xdr:col>5</xdr:col>
      <xdr:colOff>758766</xdr:colOff>
      <xdr:row>0</xdr:row>
      <xdr:rowOff>725580</xdr:rowOff>
    </xdr:to>
    <xdr:pic>
      <xdr:nvPicPr>
        <xdr:cNvPr id="3" name="Afbeelding 2" descr="Afbeelding met tekst, Lettertype, Graphics, schermopname&#10;&#10;Automatisch gegenereerde beschrijving">
          <a:extLst>
            <a:ext uri="{FF2B5EF4-FFF2-40B4-BE49-F238E27FC236}">
              <a16:creationId xmlns:a16="http://schemas.microsoft.com/office/drawing/2014/main" id="{415D0F3A-5D7B-4903-B572-B128E32D1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
        <a:stretch/>
      </xdr:blipFill>
      <xdr:spPr>
        <a:xfrm>
          <a:off x="9182100" y="142875"/>
          <a:ext cx="644466" cy="5827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476811</xdr:colOff>
      <xdr:row>0</xdr:row>
      <xdr:rowOff>277346</xdr:rowOff>
    </xdr:from>
    <xdr:to>
      <xdr:col>7</xdr:col>
      <xdr:colOff>6852</xdr:colOff>
      <xdr:row>1</xdr:row>
      <xdr:rowOff>12326</xdr:rowOff>
    </xdr:to>
    <xdr:pic>
      <xdr:nvPicPr>
        <xdr:cNvPr id="2" name="Afbeelding 1" descr="Afbeelding met tekst, Lettertype, Graphics, schermopname&#10;&#10;Automatisch gegenereerde beschrijving">
          <a:extLst>
            <a:ext uri="{FF2B5EF4-FFF2-40B4-BE49-F238E27FC236}">
              <a16:creationId xmlns:a16="http://schemas.microsoft.com/office/drawing/2014/main" id="{332E3EB1-9BD3-4769-884D-C97B7E0C180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
        <a:stretch/>
      </xdr:blipFill>
      <xdr:spPr>
        <a:xfrm>
          <a:off x="8554011" y="277346"/>
          <a:ext cx="644466" cy="5827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1:G12"/>
  <sheetViews>
    <sheetView topLeftCell="A9" zoomScale="115" zoomScaleNormal="115" workbookViewId="0">
      <selection activeCell="B11" sqref="B11"/>
    </sheetView>
  </sheetViews>
  <sheetFormatPr defaultColWidth="9.140625" defaultRowHeight="15"/>
  <cols>
    <col min="1" max="1" width="2.7109375" style="52" customWidth="1"/>
    <col min="2" max="2" width="109.5703125" style="52" customWidth="1"/>
    <col min="3" max="3" width="111.28515625" style="52" customWidth="1"/>
    <col min="4" max="4" width="2.7109375" style="52" customWidth="1"/>
    <col min="5" max="16384" width="9.140625" style="52"/>
  </cols>
  <sheetData>
    <row r="1" spans="2:7" s="13" customFormat="1" ht="59.25" customHeight="1">
      <c r="B1" s="53" t="s">
        <v>40</v>
      </c>
    </row>
    <row r="2" spans="2:7" s="13" customFormat="1" ht="18.75">
      <c r="B2" s="54"/>
    </row>
    <row r="3" spans="2:7" s="51" customFormat="1" ht="51.75" customHeight="1">
      <c r="B3" s="105" t="s">
        <v>77</v>
      </c>
    </row>
    <row r="4" spans="2:7" s="51" customFormat="1" ht="15.95" customHeight="1">
      <c r="B4" s="109" t="s">
        <v>78</v>
      </c>
    </row>
    <row r="5" spans="2:7" s="51" customFormat="1" ht="180" customHeight="1">
      <c r="B5" s="106" t="s">
        <v>109</v>
      </c>
    </row>
    <row r="6" spans="2:7" s="51" customFormat="1" ht="16.350000000000001" customHeight="1">
      <c r="B6" s="108" t="s">
        <v>79</v>
      </c>
    </row>
    <row r="7" spans="2:7" s="51" customFormat="1" ht="212.65" customHeight="1">
      <c r="B7" s="106" t="s">
        <v>112</v>
      </c>
    </row>
    <row r="8" spans="2:7" s="51" customFormat="1" ht="18.399999999999999" customHeight="1">
      <c r="B8" s="108" t="s">
        <v>83</v>
      </c>
    </row>
    <row r="9" spans="2:7" s="51" customFormat="1" ht="315" customHeight="1">
      <c r="B9" s="105" t="s">
        <v>124</v>
      </c>
    </row>
    <row r="10" spans="2:7" s="107" customFormat="1" ht="15.6" customHeight="1">
      <c r="B10" s="108" t="s">
        <v>116</v>
      </c>
    </row>
    <row r="11" spans="2:7" s="51" customFormat="1" ht="110.65" customHeight="1">
      <c r="B11" s="105" t="s">
        <v>117</v>
      </c>
      <c r="F11" s="73"/>
      <c r="G11" s="73"/>
    </row>
    <row r="12" spans="2:7" ht="44.25" customHeight="1"/>
  </sheetData>
  <sheetProtection algorithmName="SHA-512" hashValue="sxEy0JCH2KiNtwYUY9kLLdHkzwJ+Te6mOn/rtPBW8bF8KO6U7NI5/vMojMEQB8JyvWj8qs2pShWSeovxyCkFfA==" saltValue="bIgTXHIMDSvEKQpmVCxPJA==" spinCount="100000" sheet="1" objects="1" scenarios="1"/>
  <pageMargins left="0.7" right="0.7" top="0.75" bottom="0.75" header="0.3" footer="0.3"/>
  <pageSetup paperSize="9"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EV135"/>
  <sheetViews>
    <sheetView tabSelected="1" topLeftCell="A8" zoomScaleNormal="100" workbookViewId="0">
      <selection activeCell="F33" sqref="F33"/>
    </sheetView>
  </sheetViews>
  <sheetFormatPr defaultColWidth="2.140625" defaultRowHeight="12.75"/>
  <cols>
    <col min="1" max="1" width="10.140625" style="1" customWidth="1"/>
    <col min="2" max="2" width="44.42578125" style="2" customWidth="1"/>
    <col min="3" max="3" width="33.7109375" style="2" customWidth="1"/>
    <col min="4" max="4" width="26.7109375" style="2" customWidth="1"/>
    <col min="5" max="5" width="22.28515625" style="2" customWidth="1"/>
    <col min="6" max="6" width="19.42578125" style="2" customWidth="1"/>
    <col min="7" max="7" width="19.28515625" style="13" customWidth="1"/>
    <col min="8" max="8" width="12.140625" style="13" bestFit="1" customWidth="1"/>
    <col min="9" max="9" width="2.140625" style="13"/>
    <col min="10" max="10" width="8.140625" style="13" bestFit="1" customWidth="1"/>
    <col min="11" max="22" width="2.140625" style="13"/>
    <col min="23" max="23" width="10.7109375" style="13" bestFit="1" customWidth="1"/>
    <col min="24" max="30" width="2.140625" style="13"/>
    <col min="31" max="31" width="3" style="13" bestFit="1" customWidth="1"/>
    <col min="32" max="152" width="2.140625" style="13"/>
    <col min="153" max="16384" width="2.140625" style="1"/>
  </cols>
  <sheetData>
    <row r="1" spans="1:152" ht="66.75" customHeight="1">
      <c r="A1" s="5"/>
      <c r="B1" s="8" t="s">
        <v>10</v>
      </c>
      <c r="C1" s="5"/>
      <c r="D1" s="5"/>
      <c r="E1" s="5"/>
      <c r="F1" s="5"/>
      <c r="G1" s="5"/>
      <c r="H1" s="5"/>
    </row>
    <row r="2" spans="1:152" ht="12" customHeight="1">
      <c r="A2" s="9"/>
      <c r="B2" s="9"/>
      <c r="C2" s="9"/>
      <c r="D2" s="9"/>
      <c r="E2" s="9"/>
      <c r="F2" s="9"/>
      <c r="G2" s="5"/>
      <c r="H2" s="5"/>
    </row>
    <row r="3" spans="1:152" ht="15" customHeight="1">
      <c r="A3" s="9"/>
      <c r="B3" s="142" t="s">
        <v>0</v>
      </c>
      <c r="C3" s="143"/>
      <c r="D3" s="145"/>
      <c r="E3" s="14"/>
      <c r="F3" s="14"/>
      <c r="G3" s="5"/>
      <c r="H3" s="5"/>
    </row>
    <row r="4" spans="1:152" ht="21.75" customHeight="1">
      <c r="A4" s="9"/>
      <c r="B4" s="16" t="s">
        <v>3</v>
      </c>
      <c r="C4" s="152"/>
      <c r="D4" s="152"/>
      <c r="E4" s="15"/>
      <c r="F4" s="15"/>
      <c r="G4" s="5"/>
      <c r="H4" s="5"/>
    </row>
    <row r="5" spans="1:152" ht="21.75" customHeight="1">
      <c r="A5" s="9"/>
      <c r="B5" s="16" t="s">
        <v>1</v>
      </c>
      <c r="C5" s="152"/>
      <c r="D5" s="152"/>
      <c r="E5" s="15"/>
      <c r="F5" s="15"/>
      <c r="G5" s="5"/>
      <c r="H5" s="5"/>
    </row>
    <row r="6" spans="1:152" ht="21.75" customHeight="1">
      <c r="A6" s="9"/>
      <c r="B6" s="16" t="s">
        <v>2</v>
      </c>
      <c r="C6" s="152"/>
      <c r="D6" s="152"/>
      <c r="E6" s="15"/>
      <c r="F6" s="15"/>
      <c r="G6" s="5"/>
    </row>
    <row r="7" spans="1:152" ht="21.75" customHeight="1">
      <c r="A7" s="9"/>
      <c r="B7" s="16" t="s">
        <v>4</v>
      </c>
      <c r="C7" s="152"/>
      <c r="D7" s="152"/>
      <c r="E7" s="15"/>
      <c r="F7" s="15"/>
      <c r="G7" s="5"/>
    </row>
    <row r="8" spans="1:152" ht="21.75" customHeight="1">
      <c r="A8" s="9"/>
      <c r="B8" s="16" t="s">
        <v>16</v>
      </c>
      <c r="C8" s="152"/>
      <c r="D8" s="152"/>
      <c r="E8" s="15"/>
      <c r="F8" s="15"/>
      <c r="G8" s="5"/>
    </row>
    <row r="9" spans="1:152" s="3" customFormat="1" ht="22.5" customHeight="1">
      <c r="A9" s="11"/>
      <c r="B9" s="36"/>
      <c r="C9" s="37"/>
      <c r="D9" s="78"/>
      <c r="E9" s="78"/>
      <c r="F9" s="79"/>
      <c r="G9" s="6"/>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112"/>
      <c r="BK9" s="112"/>
      <c r="BL9" s="112"/>
      <c r="BM9" s="112"/>
      <c r="BN9" s="112"/>
      <c r="BO9" s="112"/>
      <c r="BP9" s="112"/>
      <c r="BQ9" s="112"/>
      <c r="BR9" s="112"/>
      <c r="BS9" s="112"/>
      <c r="BT9" s="112"/>
      <c r="BU9" s="112"/>
      <c r="BV9" s="112"/>
      <c r="BW9" s="112"/>
      <c r="BX9" s="112"/>
      <c r="BY9" s="112"/>
      <c r="BZ9" s="112"/>
      <c r="CA9" s="112"/>
      <c r="CB9" s="112"/>
      <c r="CC9" s="112"/>
      <c r="CD9" s="112"/>
      <c r="CE9" s="112"/>
      <c r="CF9" s="112"/>
      <c r="CG9" s="112"/>
      <c r="CH9" s="112"/>
      <c r="CI9" s="112"/>
      <c r="CJ9" s="112"/>
      <c r="CK9" s="112"/>
      <c r="CL9" s="112"/>
      <c r="CM9" s="112"/>
      <c r="CN9" s="112"/>
      <c r="CO9" s="112"/>
      <c r="CP9" s="112"/>
      <c r="CQ9" s="112"/>
      <c r="CR9" s="112"/>
      <c r="CS9" s="112"/>
      <c r="CT9" s="112"/>
      <c r="CU9" s="112"/>
      <c r="CV9" s="112"/>
      <c r="CW9" s="112"/>
      <c r="CX9" s="112"/>
      <c r="CY9" s="112"/>
      <c r="CZ9" s="112"/>
      <c r="DA9" s="112"/>
      <c r="DB9" s="112"/>
      <c r="DC9" s="112"/>
      <c r="DD9" s="112"/>
      <c r="DE9" s="112"/>
      <c r="DF9" s="112"/>
      <c r="DG9" s="112"/>
      <c r="DH9" s="112"/>
      <c r="DI9" s="112"/>
      <c r="DJ9" s="112"/>
      <c r="DK9" s="112"/>
      <c r="DL9" s="112"/>
      <c r="DM9" s="112"/>
      <c r="DN9" s="112"/>
      <c r="DO9" s="112"/>
      <c r="DP9" s="112"/>
      <c r="DQ9" s="112"/>
      <c r="DR9" s="112"/>
      <c r="DS9" s="112"/>
      <c r="DT9" s="112"/>
      <c r="DU9" s="112"/>
      <c r="DV9" s="112"/>
      <c r="DW9" s="112"/>
      <c r="DX9" s="112"/>
      <c r="DY9" s="112"/>
      <c r="DZ9" s="112"/>
      <c r="EA9" s="112"/>
      <c r="EB9" s="112"/>
      <c r="EC9" s="112"/>
      <c r="ED9" s="112"/>
      <c r="EE9" s="112"/>
      <c r="EF9" s="112"/>
      <c r="EG9" s="112"/>
      <c r="EH9" s="112"/>
      <c r="EI9" s="112"/>
      <c r="EJ9" s="112"/>
      <c r="EK9" s="112"/>
      <c r="EL9" s="112"/>
      <c r="EM9" s="112"/>
      <c r="EN9" s="112"/>
      <c r="EO9" s="112"/>
      <c r="EP9" s="112"/>
      <c r="EQ9" s="112"/>
      <c r="ER9" s="112"/>
      <c r="ES9" s="112"/>
      <c r="ET9" s="112"/>
      <c r="EU9" s="112"/>
      <c r="EV9" s="112"/>
    </row>
    <row r="10" spans="1:152" ht="19.5">
      <c r="A10" s="9"/>
      <c r="B10" s="82" t="s">
        <v>22</v>
      </c>
      <c r="C10" s="83"/>
      <c r="D10" s="83"/>
      <c r="E10" s="83"/>
      <c r="F10" s="83"/>
      <c r="G10" s="134"/>
    </row>
    <row r="11" spans="1:152" ht="37.5">
      <c r="A11" s="9"/>
      <c r="B11" s="130" t="s">
        <v>19</v>
      </c>
      <c r="C11" s="131" t="s">
        <v>12</v>
      </c>
      <c r="D11" s="131" t="s">
        <v>110</v>
      </c>
      <c r="E11" s="132" t="s">
        <v>14</v>
      </c>
      <c r="F11" s="133" t="s">
        <v>13</v>
      </c>
      <c r="G11" s="133" t="s">
        <v>123</v>
      </c>
    </row>
    <row r="12" spans="1:152" ht="36.950000000000003" customHeight="1">
      <c r="A12" s="9"/>
      <c r="B12" s="31" t="s">
        <v>88</v>
      </c>
      <c r="C12" s="46" t="s">
        <v>82</v>
      </c>
      <c r="D12" s="46"/>
      <c r="E12" s="117" t="s">
        <v>91</v>
      </c>
      <c r="F12" s="71"/>
      <c r="G12" s="5"/>
    </row>
    <row r="13" spans="1:152" ht="38.1" customHeight="1">
      <c r="A13" s="9"/>
      <c r="B13" s="31" t="s">
        <v>118</v>
      </c>
      <c r="C13" s="46" t="s">
        <v>82</v>
      </c>
      <c r="D13" s="46"/>
      <c r="E13" s="118" t="s">
        <v>120</v>
      </c>
      <c r="F13" s="129"/>
      <c r="G13" s="136"/>
    </row>
    <row r="14" spans="1:152" ht="38.1" customHeight="1">
      <c r="A14" s="9"/>
      <c r="B14" s="31" t="s">
        <v>119</v>
      </c>
      <c r="C14" s="46" t="s">
        <v>82</v>
      </c>
      <c r="D14" s="46"/>
      <c r="E14" s="118" t="s">
        <v>121</v>
      </c>
      <c r="F14" s="71"/>
      <c r="G14" s="136"/>
    </row>
    <row r="15" spans="1:152" s="3" customFormat="1" ht="39" customHeight="1">
      <c r="A15" s="11"/>
      <c r="B15" s="36"/>
      <c r="C15" s="37"/>
      <c r="D15" s="37"/>
      <c r="E15" s="116" t="s">
        <v>122</v>
      </c>
      <c r="F15" s="140">
        <f>F12+G13*F13+G14*F14</f>
        <v>0</v>
      </c>
      <c r="G15" s="141"/>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c r="BT15" s="112"/>
      <c r="BU15" s="112"/>
      <c r="BV15" s="112"/>
      <c r="BW15" s="112"/>
      <c r="BX15" s="112"/>
      <c r="BY15" s="112"/>
      <c r="BZ15" s="112"/>
      <c r="CA15" s="112"/>
      <c r="CB15" s="112"/>
      <c r="CC15" s="112"/>
      <c r="CD15" s="112"/>
      <c r="CE15" s="112"/>
      <c r="CF15" s="112"/>
      <c r="CG15" s="112"/>
      <c r="CH15" s="112"/>
      <c r="CI15" s="112"/>
      <c r="CJ15" s="112"/>
      <c r="CK15" s="112"/>
      <c r="CL15" s="112"/>
      <c r="CM15" s="112"/>
      <c r="CN15" s="112"/>
      <c r="CO15" s="112"/>
      <c r="CP15" s="112"/>
      <c r="CQ15" s="112"/>
      <c r="CR15" s="112"/>
      <c r="CS15" s="112"/>
      <c r="CT15" s="112"/>
      <c r="CU15" s="112"/>
      <c r="CV15" s="112"/>
      <c r="CW15" s="112"/>
      <c r="CX15" s="112"/>
      <c r="CY15" s="112"/>
      <c r="CZ15" s="112"/>
      <c r="DA15" s="112"/>
      <c r="DB15" s="112"/>
      <c r="DC15" s="112"/>
      <c r="DD15" s="112"/>
      <c r="DE15" s="112"/>
      <c r="DF15" s="112"/>
      <c r="DG15" s="112"/>
      <c r="DH15" s="112"/>
      <c r="DI15" s="112"/>
      <c r="DJ15" s="112"/>
      <c r="DK15" s="112"/>
      <c r="DL15" s="112"/>
      <c r="DM15" s="112"/>
      <c r="DN15" s="112"/>
      <c r="DO15" s="112"/>
      <c r="DP15" s="112"/>
      <c r="DQ15" s="112"/>
      <c r="DR15" s="112"/>
      <c r="DS15" s="112"/>
      <c r="DT15" s="112"/>
      <c r="DU15" s="112"/>
      <c r="DV15" s="112"/>
      <c r="DW15" s="112"/>
      <c r="DX15" s="112"/>
      <c r="DY15" s="112"/>
      <c r="DZ15" s="112"/>
      <c r="EA15" s="112"/>
      <c r="EB15" s="112"/>
      <c r="EC15" s="112"/>
      <c r="ED15" s="112"/>
      <c r="EE15" s="112"/>
      <c r="EF15" s="112"/>
      <c r="EG15" s="112"/>
      <c r="EH15" s="112"/>
      <c r="EI15" s="112"/>
      <c r="EJ15" s="112"/>
      <c r="EK15" s="112"/>
      <c r="EL15" s="112"/>
      <c r="EM15" s="112"/>
      <c r="EN15" s="112"/>
      <c r="EO15" s="112"/>
      <c r="EP15" s="112"/>
      <c r="EQ15" s="112"/>
      <c r="ER15" s="112"/>
      <c r="ES15" s="112"/>
      <c r="ET15" s="112"/>
      <c r="EU15" s="112"/>
      <c r="EV15" s="112"/>
    </row>
    <row r="16" spans="1:152" s="3" customFormat="1" ht="22.5" customHeight="1">
      <c r="A16" s="11"/>
      <c r="B16" s="36"/>
      <c r="C16" s="37"/>
      <c r="D16" s="78"/>
      <c r="E16" s="78"/>
      <c r="F16" s="79"/>
      <c r="G16" s="6"/>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c r="BT16" s="112"/>
      <c r="BU16" s="112"/>
      <c r="BV16" s="112"/>
      <c r="BW16" s="112"/>
      <c r="BX16" s="112"/>
      <c r="BY16" s="112"/>
      <c r="BZ16" s="112"/>
      <c r="CA16" s="112"/>
      <c r="CB16" s="112"/>
      <c r="CC16" s="112"/>
      <c r="CD16" s="112"/>
      <c r="CE16" s="112"/>
      <c r="CF16" s="112"/>
      <c r="CG16" s="112"/>
      <c r="CH16" s="112"/>
      <c r="CI16" s="112"/>
      <c r="CJ16" s="112"/>
      <c r="CK16" s="112"/>
      <c r="CL16" s="112"/>
      <c r="CM16" s="112"/>
      <c r="CN16" s="112"/>
      <c r="CO16" s="112"/>
      <c r="CP16" s="112"/>
      <c r="CQ16" s="112"/>
      <c r="CR16" s="112"/>
      <c r="CS16" s="112"/>
      <c r="CT16" s="112"/>
      <c r="CU16" s="112"/>
      <c r="CV16" s="112"/>
      <c r="CW16" s="112"/>
      <c r="CX16" s="112"/>
      <c r="CY16" s="112"/>
      <c r="CZ16" s="112"/>
      <c r="DA16" s="112"/>
      <c r="DB16" s="112"/>
      <c r="DC16" s="112"/>
      <c r="DD16" s="112"/>
      <c r="DE16" s="112"/>
      <c r="DF16" s="112"/>
      <c r="DG16" s="112"/>
      <c r="DH16" s="112"/>
      <c r="DI16" s="112"/>
      <c r="DJ16" s="112"/>
      <c r="DK16" s="112"/>
      <c r="DL16" s="112"/>
      <c r="DM16" s="112"/>
      <c r="DN16" s="112"/>
      <c r="DO16" s="112"/>
      <c r="DP16" s="112"/>
      <c r="DQ16" s="112"/>
      <c r="DR16" s="112"/>
      <c r="DS16" s="112"/>
      <c r="DT16" s="112"/>
      <c r="DU16" s="112"/>
      <c r="DV16" s="112"/>
      <c r="DW16" s="112"/>
      <c r="DX16" s="112"/>
      <c r="DY16" s="112"/>
      <c r="DZ16" s="112"/>
      <c r="EA16" s="112"/>
      <c r="EB16" s="112"/>
      <c r="EC16" s="112"/>
      <c r="ED16" s="112"/>
      <c r="EE16" s="112"/>
      <c r="EF16" s="112"/>
      <c r="EG16" s="112"/>
      <c r="EH16" s="112"/>
      <c r="EI16" s="112"/>
      <c r="EJ16" s="112"/>
      <c r="EK16" s="112"/>
      <c r="EL16" s="112"/>
      <c r="EM16" s="112"/>
      <c r="EN16" s="112"/>
      <c r="EO16" s="112"/>
      <c r="EP16" s="112"/>
      <c r="EQ16" s="112"/>
      <c r="ER16" s="112"/>
      <c r="ES16" s="112"/>
      <c r="ET16" s="112"/>
      <c r="EU16" s="112"/>
      <c r="EV16" s="112"/>
    </row>
    <row r="17" spans="1:152" ht="19.5">
      <c r="A17" s="9"/>
      <c r="B17" s="142" t="s">
        <v>23</v>
      </c>
      <c r="C17" s="143"/>
      <c r="D17" s="143"/>
      <c r="E17" s="143"/>
      <c r="F17" s="143"/>
      <c r="G17" s="135"/>
    </row>
    <row r="18" spans="1:152" ht="37.5">
      <c r="A18" s="9"/>
      <c r="B18" s="130" t="s">
        <v>19</v>
      </c>
      <c r="C18" s="131" t="s">
        <v>20</v>
      </c>
      <c r="D18" s="131" t="s">
        <v>110</v>
      </c>
      <c r="E18" s="132" t="s">
        <v>14</v>
      </c>
      <c r="F18" s="133" t="s">
        <v>13</v>
      </c>
      <c r="G18" s="133" t="s">
        <v>123</v>
      </c>
    </row>
    <row r="19" spans="1:152" ht="36" customHeight="1">
      <c r="A19" s="9"/>
      <c r="B19" s="31" t="s">
        <v>11</v>
      </c>
      <c r="C19" s="46" t="s">
        <v>82</v>
      </c>
      <c r="D19" s="46"/>
      <c r="E19" s="117" t="s">
        <v>15</v>
      </c>
      <c r="F19" s="71"/>
      <c r="G19" s="5"/>
    </row>
    <row r="20" spans="1:152" ht="36" customHeight="1">
      <c r="A20" s="9"/>
      <c r="B20" s="31" t="s">
        <v>118</v>
      </c>
      <c r="C20" s="46" t="s">
        <v>82</v>
      </c>
      <c r="D20" s="46"/>
      <c r="E20" s="118" t="s">
        <v>125</v>
      </c>
      <c r="F20" s="71"/>
      <c r="G20" s="136"/>
    </row>
    <row r="21" spans="1:152" ht="36.4" customHeight="1">
      <c r="A21" s="9"/>
      <c r="B21" s="31" t="s">
        <v>119</v>
      </c>
      <c r="C21" s="46" t="s">
        <v>82</v>
      </c>
      <c r="D21" s="46"/>
      <c r="E21" s="118" t="s">
        <v>126</v>
      </c>
      <c r="F21" s="71"/>
      <c r="G21" s="136"/>
    </row>
    <row r="22" spans="1:152" ht="40.5" customHeight="1">
      <c r="A22" s="9"/>
      <c r="B22" s="36"/>
      <c r="C22" s="37"/>
      <c r="D22" s="37"/>
      <c r="E22" s="116" t="s">
        <v>122</v>
      </c>
      <c r="F22" s="140">
        <f>F19+G20*F20+G21*F21</f>
        <v>0</v>
      </c>
      <c r="G22" s="141"/>
    </row>
    <row r="23" spans="1:152" s="3" customFormat="1" ht="22.5" customHeight="1">
      <c r="A23" s="11"/>
      <c r="B23" s="36"/>
      <c r="C23" s="37"/>
      <c r="D23" s="78"/>
      <c r="E23" s="78"/>
      <c r="F23" s="79"/>
      <c r="G23" s="6"/>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c r="BD23" s="112"/>
      <c r="BE23" s="112"/>
      <c r="BF23" s="112"/>
      <c r="BG23" s="112"/>
      <c r="BH23" s="112"/>
      <c r="BI23" s="112"/>
      <c r="BJ23" s="112"/>
      <c r="BK23" s="112"/>
      <c r="BL23" s="112"/>
      <c r="BM23" s="112"/>
      <c r="BN23" s="112"/>
      <c r="BO23" s="112"/>
      <c r="BP23" s="112"/>
      <c r="BQ23" s="112"/>
      <c r="BR23" s="112"/>
      <c r="BS23" s="112"/>
      <c r="BT23" s="112"/>
      <c r="BU23" s="112"/>
      <c r="BV23" s="112"/>
      <c r="BW23" s="112"/>
      <c r="BX23" s="112"/>
      <c r="BY23" s="112"/>
      <c r="BZ23" s="112"/>
      <c r="CA23" s="112"/>
      <c r="CB23" s="112"/>
      <c r="CC23" s="112"/>
      <c r="CD23" s="112"/>
      <c r="CE23" s="112"/>
      <c r="CF23" s="112"/>
      <c r="CG23" s="112"/>
      <c r="CH23" s="112"/>
      <c r="CI23" s="112"/>
      <c r="CJ23" s="112"/>
      <c r="CK23" s="112"/>
      <c r="CL23" s="112"/>
      <c r="CM23" s="112"/>
      <c r="CN23" s="112"/>
      <c r="CO23" s="112"/>
      <c r="CP23" s="112"/>
      <c r="CQ23" s="112"/>
      <c r="CR23" s="112"/>
      <c r="CS23" s="112"/>
      <c r="CT23" s="112"/>
      <c r="CU23" s="112"/>
      <c r="CV23" s="112"/>
      <c r="CW23" s="112"/>
      <c r="CX23" s="112"/>
      <c r="CY23" s="112"/>
      <c r="CZ23" s="112"/>
      <c r="DA23" s="112"/>
      <c r="DB23" s="112"/>
      <c r="DC23" s="112"/>
      <c r="DD23" s="112"/>
      <c r="DE23" s="112"/>
      <c r="DF23" s="112"/>
      <c r="DG23" s="112"/>
      <c r="DH23" s="112"/>
      <c r="DI23" s="112"/>
      <c r="DJ23" s="112"/>
      <c r="DK23" s="112"/>
      <c r="DL23" s="112"/>
      <c r="DM23" s="112"/>
      <c r="DN23" s="112"/>
      <c r="DO23" s="112"/>
      <c r="DP23" s="112"/>
      <c r="DQ23" s="112"/>
      <c r="DR23" s="112"/>
      <c r="DS23" s="112"/>
      <c r="DT23" s="112"/>
      <c r="DU23" s="112"/>
      <c r="DV23" s="112"/>
      <c r="DW23" s="112"/>
      <c r="DX23" s="112"/>
      <c r="DY23" s="112"/>
      <c r="DZ23" s="112"/>
      <c r="EA23" s="112"/>
      <c r="EB23" s="112"/>
      <c r="EC23" s="112"/>
      <c r="ED23" s="112"/>
      <c r="EE23" s="112"/>
      <c r="EF23" s="112"/>
      <c r="EG23" s="112"/>
      <c r="EH23" s="112"/>
      <c r="EI23" s="112"/>
      <c r="EJ23" s="112"/>
      <c r="EK23" s="112"/>
      <c r="EL23" s="112"/>
      <c r="EM23" s="112"/>
      <c r="EN23" s="112"/>
      <c r="EO23" s="112"/>
      <c r="EP23" s="112"/>
      <c r="EQ23" s="112"/>
      <c r="ER23" s="112"/>
      <c r="ES23" s="112"/>
      <c r="ET23" s="112"/>
      <c r="EU23" s="112"/>
      <c r="EV23" s="112"/>
    </row>
    <row r="24" spans="1:152" ht="19.5">
      <c r="A24" s="9"/>
      <c r="B24" s="142" t="s">
        <v>85</v>
      </c>
      <c r="C24" s="143"/>
      <c r="D24" s="143"/>
      <c r="E24" s="143"/>
      <c r="F24" s="143"/>
      <c r="G24" s="135"/>
    </row>
    <row r="25" spans="1:152" ht="37.5">
      <c r="A25" s="9"/>
      <c r="B25" s="130" t="s">
        <v>19</v>
      </c>
      <c r="C25" s="131" t="s">
        <v>86</v>
      </c>
      <c r="D25" s="131" t="s">
        <v>110</v>
      </c>
      <c r="E25" s="132" t="s">
        <v>14</v>
      </c>
      <c r="F25" s="133" t="s">
        <v>13</v>
      </c>
      <c r="G25" s="133" t="s">
        <v>123</v>
      </c>
    </row>
    <row r="26" spans="1:152" ht="36" customHeight="1">
      <c r="A26" s="9"/>
      <c r="B26" s="31" t="s">
        <v>88</v>
      </c>
      <c r="C26" s="46" t="s">
        <v>82</v>
      </c>
      <c r="D26" s="46"/>
      <c r="E26" s="117" t="s">
        <v>89</v>
      </c>
      <c r="F26" s="71"/>
      <c r="G26" s="5"/>
    </row>
    <row r="27" spans="1:152" ht="36.4" customHeight="1">
      <c r="A27" s="9"/>
      <c r="B27" s="31" t="s">
        <v>118</v>
      </c>
      <c r="C27" s="46" t="s">
        <v>82</v>
      </c>
      <c r="D27" s="46"/>
      <c r="E27" s="118" t="s">
        <v>120</v>
      </c>
      <c r="F27" s="71"/>
      <c r="G27" s="136"/>
    </row>
    <row r="28" spans="1:152" ht="36.4" customHeight="1">
      <c r="A28" s="9"/>
      <c r="B28" s="31" t="s">
        <v>119</v>
      </c>
      <c r="C28" s="46" t="s">
        <v>82</v>
      </c>
      <c r="D28" s="46"/>
      <c r="E28" s="118" t="s">
        <v>121</v>
      </c>
      <c r="F28" s="71"/>
      <c r="G28" s="136"/>
    </row>
    <row r="29" spans="1:152" ht="40.5" customHeight="1">
      <c r="A29" s="9"/>
      <c r="B29" s="36"/>
      <c r="C29" s="37"/>
      <c r="D29" s="37"/>
      <c r="E29" s="116" t="s">
        <v>122</v>
      </c>
      <c r="F29" s="140">
        <f>F26+G27*F27+G28*F28</f>
        <v>0</v>
      </c>
      <c r="G29" s="141"/>
    </row>
    <row r="30" spans="1:152" s="3" customFormat="1" ht="22.5" customHeight="1">
      <c r="A30" s="11"/>
      <c r="B30" s="36"/>
      <c r="C30" s="37"/>
      <c r="D30" s="78"/>
      <c r="E30" s="78"/>
      <c r="F30" s="79"/>
      <c r="G30" s="6"/>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2"/>
      <c r="AP30" s="112"/>
      <c r="AQ30" s="112"/>
      <c r="AR30" s="112"/>
      <c r="AS30" s="112"/>
      <c r="AT30" s="112"/>
      <c r="AU30" s="112"/>
      <c r="AV30" s="112"/>
      <c r="AW30" s="112"/>
      <c r="AX30" s="112"/>
      <c r="AY30" s="112"/>
      <c r="AZ30" s="112"/>
      <c r="BA30" s="112"/>
      <c r="BB30" s="112"/>
      <c r="BC30" s="112"/>
      <c r="BD30" s="112"/>
      <c r="BE30" s="112"/>
      <c r="BF30" s="112"/>
      <c r="BG30" s="112"/>
      <c r="BH30" s="112"/>
      <c r="BI30" s="112"/>
      <c r="BJ30" s="112"/>
      <c r="BK30" s="112"/>
      <c r="BL30" s="112"/>
      <c r="BM30" s="112"/>
      <c r="BN30" s="112"/>
      <c r="BO30" s="112"/>
      <c r="BP30" s="112"/>
      <c r="BQ30" s="112"/>
      <c r="BR30" s="112"/>
      <c r="BS30" s="112"/>
      <c r="BT30" s="112"/>
      <c r="BU30" s="112"/>
      <c r="BV30" s="112"/>
      <c r="BW30" s="112"/>
      <c r="BX30" s="112"/>
      <c r="BY30" s="112"/>
      <c r="BZ30" s="112"/>
      <c r="CA30" s="112"/>
      <c r="CB30" s="112"/>
      <c r="CC30" s="112"/>
      <c r="CD30" s="112"/>
      <c r="CE30" s="112"/>
      <c r="CF30" s="112"/>
      <c r="CG30" s="112"/>
      <c r="CH30" s="112"/>
      <c r="CI30" s="112"/>
      <c r="CJ30" s="112"/>
      <c r="CK30" s="112"/>
      <c r="CL30" s="112"/>
      <c r="CM30" s="112"/>
      <c r="CN30" s="112"/>
      <c r="CO30" s="112"/>
      <c r="CP30" s="112"/>
      <c r="CQ30" s="112"/>
      <c r="CR30" s="112"/>
      <c r="CS30" s="112"/>
      <c r="CT30" s="112"/>
      <c r="CU30" s="112"/>
      <c r="CV30" s="112"/>
      <c r="CW30" s="112"/>
      <c r="CX30" s="112"/>
      <c r="CY30" s="112"/>
      <c r="CZ30" s="112"/>
      <c r="DA30" s="112"/>
      <c r="DB30" s="112"/>
      <c r="DC30" s="112"/>
      <c r="DD30" s="112"/>
      <c r="DE30" s="112"/>
      <c r="DF30" s="112"/>
      <c r="DG30" s="112"/>
      <c r="DH30" s="112"/>
      <c r="DI30" s="112"/>
      <c r="DJ30" s="112"/>
      <c r="DK30" s="112"/>
      <c r="DL30" s="112"/>
      <c r="DM30" s="112"/>
      <c r="DN30" s="112"/>
      <c r="DO30" s="112"/>
      <c r="DP30" s="112"/>
      <c r="DQ30" s="112"/>
      <c r="DR30" s="112"/>
      <c r="DS30" s="112"/>
      <c r="DT30" s="112"/>
      <c r="DU30" s="112"/>
      <c r="DV30" s="112"/>
      <c r="DW30" s="112"/>
      <c r="DX30" s="112"/>
      <c r="DY30" s="112"/>
      <c r="DZ30" s="112"/>
      <c r="EA30" s="112"/>
      <c r="EB30" s="112"/>
      <c r="EC30" s="112"/>
      <c r="ED30" s="112"/>
      <c r="EE30" s="112"/>
      <c r="EF30" s="112"/>
      <c r="EG30" s="112"/>
      <c r="EH30" s="112"/>
      <c r="EI30" s="112"/>
      <c r="EJ30" s="112"/>
      <c r="EK30" s="112"/>
      <c r="EL30" s="112"/>
      <c r="EM30" s="112"/>
      <c r="EN30" s="112"/>
      <c r="EO30" s="112"/>
      <c r="EP30" s="112"/>
      <c r="EQ30" s="112"/>
      <c r="ER30" s="112"/>
      <c r="ES30" s="112"/>
      <c r="ET30" s="112"/>
      <c r="EU30" s="112"/>
      <c r="EV30" s="112"/>
    </row>
    <row r="31" spans="1:152" ht="19.5">
      <c r="A31" s="9"/>
      <c r="B31" s="142" t="s">
        <v>24</v>
      </c>
      <c r="C31" s="143"/>
      <c r="D31" s="143"/>
      <c r="E31" s="143"/>
      <c r="F31" s="143"/>
      <c r="G31" s="135"/>
    </row>
    <row r="32" spans="1:152" ht="37.5">
      <c r="A32" s="9"/>
      <c r="B32" s="130" t="s">
        <v>19</v>
      </c>
      <c r="C32" s="131" t="s">
        <v>21</v>
      </c>
      <c r="D32" s="131" t="s">
        <v>110</v>
      </c>
      <c r="E32" s="132" t="s">
        <v>14</v>
      </c>
      <c r="F32" s="133" t="s">
        <v>13</v>
      </c>
      <c r="G32" s="133" t="s">
        <v>123</v>
      </c>
    </row>
    <row r="33" spans="1:152" ht="37.5">
      <c r="A33" s="9"/>
      <c r="B33" s="31" t="s">
        <v>88</v>
      </c>
      <c r="C33" s="46" t="s">
        <v>82</v>
      </c>
      <c r="D33" s="46"/>
      <c r="E33" s="117" t="s">
        <v>89</v>
      </c>
      <c r="F33" s="71"/>
      <c r="G33" s="5"/>
    </row>
    <row r="34" spans="1:152" ht="35.1" customHeight="1">
      <c r="A34" s="9"/>
      <c r="B34" s="31" t="s">
        <v>118</v>
      </c>
      <c r="C34" s="46" t="s">
        <v>82</v>
      </c>
      <c r="D34" s="46"/>
      <c r="E34" s="118" t="s">
        <v>90</v>
      </c>
      <c r="F34" s="71"/>
      <c r="G34" s="136"/>
    </row>
    <row r="35" spans="1:152" ht="35.1" customHeight="1">
      <c r="A35" s="9"/>
      <c r="B35" s="31" t="s">
        <v>119</v>
      </c>
      <c r="C35" s="46" t="s">
        <v>82</v>
      </c>
      <c r="D35" s="46"/>
      <c r="E35" s="118" t="s">
        <v>90</v>
      </c>
      <c r="F35" s="71"/>
      <c r="G35" s="136"/>
    </row>
    <row r="36" spans="1:152" ht="39" customHeight="1">
      <c r="A36" s="9"/>
      <c r="B36" s="36"/>
      <c r="C36" s="37"/>
      <c r="D36" s="37"/>
      <c r="E36" s="116" t="s">
        <v>122</v>
      </c>
      <c r="F36" s="140">
        <f>F33+G34*F34+G35*F35</f>
        <v>0</v>
      </c>
      <c r="G36" s="141"/>
    </row>
    <row r="37" spans="1:152" ht="19.5">
      <c r="A37" s="9"/>
      <c r="B37" s="36"/>
      <c r="C37" s="37"/>
      <c r="D37" s="78"/>
      <c r="E37" s="78"/>
      <c r="F37" s="79"/>
      <c r="G37" s="5"/>
    </row>
    <row r="38" spans="1:152" ht="19.5">
      <c r="A38" s="9" t="s">
        <v>81</v>
      </c>
      <c r="B38" s="142" t="s">
        <v>37</v>
      </c>
      <c r="C38" s="143"/>
      <c r="D38" s="143"/>
      <c r="E38" s="145"/>
      <c r="F38" s="75"/>
      <c r="G38" s="110"/>
    </row>
    <row r="39" spans="1:152" s="4" customFormat="1" ht="56.25">
      <c r="A39" s="60"/>
      <c r="B39" s="76" t="s">
        <v>25</v>
      </c>
      <c r="C39" s="22" t="s">
        <v>30</v>
      </c>
      <c r="D39" s="22" t="s">
        <v>29</v>
      </c>
      <c r="E39" s="22" t="s">
        <v>31</v>
      </c>
      <c r="F39" s="74"/>
      <c r="G39" s="6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1"/>
      <c r="BU39" s="51"/>
      <c r="BV39" s="51"/>
      <c r="BW39" s="51"/>
      <c r="BX39" s="51"/>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c r="DL39" s="51"/>
      <c r="DM39" s="51"/>
      <c r="DN39" s="51"/>
      <c r="DO39" s="51"/>
      <c r="DP39" s="51"/>
      <c r="DQ39" s="51"/>
      <c r="DR39" s="51"/>
      <c r="DS39" s="51"/>
      <c r="DT39" s="51"/>
      <c r="DU39" s="51"/>
      <c r="DV39" s="51"/>
      <c r="DW39" s="51"/>
      <c r="DX39" s="51"/>
      <c r="DY39" s="51"/>
      <c r="DZ39" s="51"/>
      <c r="EA39" s="51"/>
      <c r="EB39" s="51"/>
      <c r="EC39" s="51"/>
      <c r="ED39" s="51"/>
      <c r="EE39" s="51"/>
      <c r="EF39" s="51"/>
      <c r="EG39" s="51"/>
      <c r="EH39" s="51"/>
      <c r="EI39" s="51"/>
      <c r="EJ39" s="51"/>
      <c r="EK39" s="51"/>
      <c r="EL39" s="51"/>
      <c r="EM39" s="51"/>
      <c r="EN39" s="51"/>
      <c r="EO39" s="51"/>
      <c r="EP39" s="51"/>
      <c r="EQ39" s="51"/>
      <c r="ER39" s="51"/>
      <c r="ES39" s="51"/>
      <c r="ET39" s="51"/>
      <c r="EU39" s="51"/>
      <c r="EV39" s="51"/>
    </row>
    <row r="40" spans="1:152" ht="19.5">
      <c r="A40" s="9"/>
      <c r="B40" s="23" t="s">
        <v>26</v>
      </c>
      <c r="C40" s="47">
        <f>E48</f>
        <v>13000</v>
      </c>
      <c r="D40" s="77">
        <f>F15</f>
        <v>0</v>
      </c>
      <c r="E40" s="59">
        <f>C40*D40</f>
        <v>0</v>
      </c>
      <c r="F40" s="40"/>
      <c r="G40" s="5"/>
    </row>
    <row r="41" spans="1:152" ht="19.5">
      <c r="A41" s="9"/>
      <c r="B41" s="23" t="s">
        <v>27</v>
      </c>
      <c r="C41" s="47">
        <f>E51</f>
        <v>5000</v>
      </c>
      <c r="D41" s="77">
        <f>F22</f>
        <v>0</v>
      </c>
      <c r="E41" s="59">
        <f t="shared" ref="E41" si="0">C41*D41</f>
        <v>0</v>
      </c>
      <c r="F41" s="40"/>
      <c r="G41" s="5"/>
    </row>
    <row r="42" spans="1:152" ht="19.5">
      <c r="A42" s="9"/>
      <c r="B42" s="23" t="s">
        <v>87</v>
      </c>
      <c r="C42" s="47">
        <v>2000</v>
      </c>
      <c r="D42" s="77">
        <f>F29</f>
        <v>0</v>
      </c>
      <c r="E42" s="59">
        <f t="shared" ref="E42" si="1">C42*D42</f>
        <v>0</v>
      </c>
      <c r="F42" s="40"/>
      <c r="G42" s="5"/>
    </row>
    <row r="43" spans="1:152" ht="19.5">
      <c r="A43" s="9"/>
      <c r="B43" s="23" t="s">
        <v>28</v>
      </c>
      <c r="C43" s="47">
        <f>E56</f>
        <v>6000</v>
      </c>
      <c r="D43" s="77">
        <f>F36</f>
        <v>0</v>
      </c>
      <c r="E43" s="59">
        <f>C43*D43</f>
        <v>0</v>
      </c>
      <c r="F43" s="40"/>
      <c r="G43" s="5"/>
    </row>
    <row r="44" spans="1:152" ht="19.5">
      <c r="A44" s="9"/>
      <c r="B44" s="35"/>
      <c r="C44" s="144" t="s">
        <v>38</v>
      </c>
      <c r="D44" s="149"/>
      <c r="E44" s="72">
        <f>SUM(E40:E43)/SUM(C40:C43)</f>
        <v>0</v>
      </c>
      <c r="F44" s="40"/>
      <c r="G44" s="5"/>
    </row>
    <row r="45" spans="1:152" s="3" customFormat="1" ht="22.5" customHeight="1">
      <c r="A45" s="11"/>
      <c r="B45" s="36"/>
      <c r="C45" s="37"/>
      <c r="D45" s="78"/>
      <c r="E45" s="78"/>
      <c r="F45" s="79"/>
      <c r="G45" s="6"/>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2"/>
      <c r="BR45" s="112"/>
      <c r="BS45" s="112"/>
      <c r="BT45" s="112"/>
      <c r="BU45" s="112"/>
      <c r="BV45" s="112"/>
      <c r="BW45" s="112"/>
      <c r="BX45" s="112"/>
      <c r="BY45" s="112"/>
      <c r="BZ45" s="112"/>
      <c r="CA45" s="112"/>
      <c r="CB45" s="112"/>
      <c r="CC45" s="112"/>
      <c r="CD45" s="112"/>
      <c r="CE45" s="112"/>
      <c r="CF45" s="112"/>
      <c r="CG45" s="112"/>
      <c r="CH45" s="112"/>
      <c r="CI45" s="112"/>
      <c r="CJ45" s="112"/>
      <c r="CK45" s="112"/>
      <c r="CL45" s="112"/>
      <c r="CM45" s="112"/>
      <c r="CN45" s="112"/>
      <c r="CO45" s="112"/>
      <c r="CP45" s="112"/>
      <c r="CQ45" s="112"/>
      <c r="CR45" s="112"/>
      <c r="CS45" s="112"/>
      <c r="CT45" s="112"/>
      <c r="CU45" s="112"/>
      <c r="CV45" s="112"/>
      <c r="CW45" s="112"/>
      <c r="CX45" s="112"/>
      <c r="CY45" s="112"/>
      <c r="CZ45" s="112"/>
      <c r="DA45" s="112"/>
      <c r="DB45" s="112"/>
      <c r="DC45" s="112"/>
      <c r="DD45" s="112"/>
      <c r="DE45" s="112"/>
      <c r="DF45" s="112"/>
      <c r="DG45" s="112"/>
      <c r="DH45" s="112"/>
      <c r="DI45" s="112"/>
      <c r="DJ45" s="112"/>
      <c r="DK45" s="112"/>
      <c r="DL45" s="112"/>
      <c r="DM45" s="112"/>
      <c r="DN45" s="112"/>
      <c r="DO45" s="112"/>
      <c r="DP45" s="112"/>
      <c r="DQ45" s="112"/>
      <c r="DR45" s="112"/>
      <c r="DS45" s="112"/>
      <c r="DT45" s="112"/>
      <c r="DU45" s="112"/>
      <c r="DV45" s="112"/>
      <c r="DW45" s="112"/>
      <c r="DX45" s="112"/>
      <c r="DY45" s="112"/>
      <c r="DZ45" s="112"/>
      <c r="EA45" s="112"/>
      <c r="EB45" s="112"/>
      <c r="EC45" s="112"/>
      <c r="ED45" s="112"/>
      <c r="EE45" s="112"/>
      <c r="EF45" s="112"/>
      <c r="EG45" s="112"/>
      <c r="EH45" s="112"/>
      <c r="EI45" s="112"/>
      <c r="EJ45" s="112"/>
      <c r="EK45" s="112"/>
      <c r="EL45" s="112"/>
      <c r="EM45" s="112"/>
      <c r="EN45" s="112"/>
      <c r="EO45" s="112"/>
      <c r="EP45" s="112"/>
      <c r="EQ45" s="112"/>
      <c r="ER45" s="112"/>
      <c r="ES45" s="112"/>
      <c r="ET45" s="112"/>
      <c r="EU45" s="112"/>
      <c r="EV45" s="112"/>
    </row>
    <row r="46" spans="1:152" ht="19.5">
      <c r="A46" s="9"/>
      <c r="B46" s="142" t="s">
        <v>18</v>
      </c>
      <c r="C46" s="143"/>
      <c r="D46" s="143"/>
      <c r="E46" s="143"/>
      <c r="F46" s="145"/>
      <c r="G46" s="5"/>
    </row>
    <row r="47" spans="1:152" ht="36.75" customHeight="1">
      <c r="A47" s="9"/>
      <c r="B47" s="20"/>
      <c r="C47" s="21" t="s">
        <v>5</v>
      </c>
      <c r="D47" s="21" t="s">
        <v>6</v>
      </c>
      <c r="E47" s="22" t="s">
        <v>7</v>
      </c>
      <c r="F47" s="22" t="s">
        <v>9</v>
      </c>
      <c r="G47" s="5"/>
    </row>
    <row r="48" spans="1:152" ht="25.5" customHeight="1">
      <c r="A48" s="9" t="s">
        <v>96</v>
      </c>
      <c r="B48" s="23" t="s">
        <v>93</v>
      </c>
      <c r="C48" s="24" t="s">
        <v>17</v>
      </c>
      <c r="D48" s="48"/>
      <c r="E48" s="47">
        <v>13000</v>
      </c>
      <c r="F48" s="49">
        <f>D48*E48*-1</f>
        <v>0</v>
      </c>
      <c r="G48" s="5"/>
    </row>
    <row r="49" spans="1:23" ht="27" customHeight="1">
      <c r="A49" s="9" t="s">
        <v>99</v>
      </c>
      <c r="B49" s="24" t="s">
        <v>113</v>
      </c>
      <c r="C49" s="24" t="s">
        <v>92</v>
      </c>
      <c r="D49" s="48"/>
      <c r="E49" s="47">
        <f>E48</f>
        <v>13000</v>
      </c>
      <c r="F49" s="49">
        <f>D49*E49*-1</f>
        <v>0</v>
      </c>
      <c r="G49" s="5"/>
    </row>
    <row r="50" spans="1:23" ht="10.5" customHeight="1">
      <c r="A50" s="9"/>
      <c r="B50" s="55"/>
      <c r="C50" s="56"/>
      <c r="D50" s="63"/>
      <c r="E50" s="57"/>
      <c r="F50" s="58"/>
      <c r="G50" s="5"/>
    </row>
    <row r="51" spans="1:23" ht="41.25" customHeight="1">
      <c r="A51" s="10" t="s">
        <v>100</v>
      </c>
      <c r="B51" s="24" t="s">
        <v>50</v>
      </c>
      <c r="C51" s="24" t="s">
        <v>17</v>
      </c>
      <c r="D51" s="48"/>
      <c r="E51" s="47">
        <v>5000</v>
      </c>
      <c r="F51" s="49">
        <f>D51*E51*-1</f>
        <v>0</v>
      </c>
      <c r="G51" s="5"/>
    </row>
    <row r="52" spans="1:23" ht="11.25" customHeight="1">
      <c r="A52" s="9"/>
      <c r="B52" s="55"/>
      <c r="C52" s="56"/>
      <c r="D52" s="63"/>
      <c r="E52" s="57"/>
      <c r="F52" s="58"/>
      <c r="G52" s="5"/>
    </row>
    <row r="53" spans="1:23" ht="25.5" customHeight="1">
      <c r="A53" s="9" t="s">
        <v>97</v>
      </c>
      <c r="B53" s="23" t="s">
        <v>94</v>
      </c>
      <c r="C53" s="24" t="s">
        <v>17</v>
      </c>
      <c r="D53" s="48"/>
      <c r="E53" s="47">
        <v>2000</v>
      </c>
      <c r="F53" s="49">
        <f>D53*E53*-1</f>
        <v>0</v>
      </c>
      <c r="G53" s="5"/>
    </row>
    <row r="54" spans="1:23" ht="36.950000000000003" customHeight="1">
      <c r="A54" s="9" t="s">
        <v>101</v>
      </c>
      <c r="B54" s="24" t="s">
        <v>114</v>
      </c>
      <c r="C54" s="24" t="s">
        <v>92</v>
      </c>
      <c r="D54" s="48"/>
      <c r="E54" s="47">
        <f>E53</f>
        <v>2000</v>
      </c>
      <c r="F54" s="49">
        <f>D54*E54*-1</f>
        <v>0</v>
      </c>
      <c r="G54" s="5"/>
    </row>
    <row r="55" spans="1:23" ht="11.25" customHeight="1">
      <c r="A55" s="9"/>
      <c r="B55" s="55"/>
      <c r="C55" s="56"/>
      <c r="D55" s="63"/>
      <c r="E55" s="57"/>
      <c r="F55" s="58"/>
      <c r="G55" s="5"/>
    </row>
    <row r="56" spans="1:23" ht="25.5" customHeight="1">
      <c r="A56" s="9" t="s">
        <v>98</v>
      </c>
      <c r="B56" s="23" t="s">
        <v>95</v>
      </c>
      <c r="C56" s="24" t="s">
        <v>17</v>
      </c>
      <c r="D56" s="48"/>
      <c r="E56" s="47">
        <v>6000</v>
      </c>
      <c r="F56" s="49">
        <f>D56*E56*-1</f>
        <v>0</v>
      </c>
      <c r="G56" s="5"/>
    </row>
    <row r="57" spans="1:23" ht="28.7" customHeight="1">
      <c r="A57" s="9" t="s">
        <v>102</v>
      </c>
      <c r="B57" s="24" t="s">
        <v>115</v>
      </c>
      <c r="C57" s="24" t="s">
        <v>92</v>
      </c>
      <c r="D57" s="48"/>
      <c r="E57" s="47">
        <f>E56</f>
        <v>6000</v>
      </c>
      <c r="F57" s="49">
        <f>D57*E57*-1</f>
        <v>0</v>
      </c>
      <c r="G57" s="5"/>
    </row>
    <row r="58" spans="1:23" ht="12" customHeight="1">
      <c r="A58" s="9"/>
      <c r="B58" s="55"/>
      <c r="C58" s="56"/>
      <c r="D58" s="63"/>
      <c r="E58" s="57"/>
      <c r="F58" s="58"/>
      <c r="G58" s="5"/>
    </row>
    <row r="59" spans="1:23" ht="31.35" customHeight="1">
      <c r="A59" s="9"/>
      <c r="B59" s="56" t="s">
        <v>84</v>
      </c>
      <c r="C59" s="56" t="s">
        <v>41</v>
      </c>
      <c r="D59" s="63">
        <v>117.5</v>
      </c>
      <c r="E59" s="57"/>
      <c r="F59" s="58"/>
      <c r="G59" s="6"/>
      <c r="H59" s="111"/>
      <c r="W59" s="124"/>
    </row>
    <row r="60" spans="1:23" ht="62.25" customHeight="1">
      <c r="A60" s="10" t="s">
        <v>106</v>
      </c>
      <c r="B60" s="23" t="s">
        <v>8</v>
      </c>
      <c r="C60" s="24" t="s">
        <v>42</v>
      </c>
      <c r="D60" s="48"/>
      <c r="E60" s="47">
        <f>E48+E51+E53+E56</f>
        <v>26000</v>
      </c>
      <c r="F60" s="49">
        <f>(D59+D60)*E60</f>
        <v>3055000</v>
      </c>
      <c r="G60" s="110"/>
      <c r="W60" s="124"/>
    </row>
    <row r="61" spans="1:23" ht="19.5">
      <c r="A61" s="9"/>
      <c r="B61" s="25"/>
      <c r="C61" s="150" t="s">
        <v>39</v>
      </c>
      <c r="D61" s="150"/>
      <c r="E61" s="151"/>
      <c r="F61" s="50">
        <f>SUM(F48:F60)</f>
        <v>3055000</v>
      </c>
      <c r="G61" s="5"/>
      <c r="W61" s="124"/>
    </row>
    <row r="62" spans="1:23" ht="19.5">
      <c r="A62" s="9"/>
      <c r="B62" s="28"/>
      <c r="C62" s="29"/>
      <c r="D62" s="26"/>
      <c r="E62" s="27"/>
      <c r="F62" s="30"/>
      <c r="G62" s="5"/>
      <c r="W62" s="124"/>
    </row>
    <row r="63" spans="1:23" ht="19.5">
      <c r="A63" s="9"/>
      <c r="B63" s="142" t="s">
        <v>43</v>
      </c>
      <c r="C63" s="143"/>
      <c r="D63" s="145"/>
      <c r="E63" s="43"/>
      <c r="F63" s="40"/>
      <c r="G63" s="5"/>
      <c r="W63" s="124"/>
    </row>
    <row r="64" spans="1:23" ht="19.5">
      <c r="A64" s="9"/>
      <c r="B64" s="70"/>
      <c r="C64" s="21" t="s">
        <v>5</v>
      </c>
      <c r="D64" s="21" t="s">
        <v>6</v>
      </c>
      <c r="E64" s="43"/>
      <c r="F64" s="43"/>
      <c r="G64" s="33"/>
    </row>
    <row r="65" spans="1:7" ht="19.5">
      <c r="A65" s="9" t="s">
        <v>108</v>
      </c>
      <c r="B65" s="23" t="s">
        <v>35</v>
      </c>
      <c r="C65" s="24" t="s">
        <v>17</v>
      </c>
      <c r="D65" s="48"/>
      <c r="E65" s="40"/>
      <c r="F65" s="33"/>
      <c r="G65" s="5"/>
    </row>
    <row r="66" spans="1:7" ht="37.5">
      <c r="A66" s="9"/>
      <c r="B66" s="31" t="s">
        <v>54</v>
      </c>
      <c r="C66" s="46" t="s">
        <v>82</v>
      </c>
      <c r="D66" s="41"/>
      <c r="E66" s="40"/>
      <c r="F66" s="33"/>
      <c r="G66" s="5"/>
    </row>
    <row r="67" spans="1:7" ht="19.5">
      <c r="A67" s="9"/>
      <c r="B67" s="32"/>
      <c r="C67" s="39"/>
      <c r="D67" s="38"/>
      <c r="E67" s="41"/>
      <c r="F67" s="33"/>
      <c r="G67" s="5"/>
    </row>
    <row r="68" spans="1:7" ht="19.5">
      <c r="A68" s="9" t="s">
        <v>80</v>
      </c>
      <c r="B68" s="89" t="s">
        <v>55</v>
      </c>
      <c r="C68" s="90" t="s">
        <v>71</v>
      </c>
      <c r="D68" s="90" t="s">
        <v>72</v>
      </c>
      <c r="E68" s="90"/>
      <c r="F68" s="90"/>
      <c r="G68" s="91"/>
    </row>
    <row r="69" spans="1:7" ht="55.5">
      <c r="A69" s="9"/>
      <c r="B69" s="99" t="s">
        <v>73</v>
      </c>
      <c r="C69" s="92"/>
      <c r="D69" s="94" t="s">
        <v>26</v>
      </c>
      <c r="E69" s="94" t="s">
        <v>27</v>
      </c>
      <c r="F69" s="94" t="s">
        <v>87</v>
      </c>
      <c r="G69" s="95" t="s">
        <v>28</v>
      </c>
    </row>
    <row r="70" spans="1:7" ht="19.5">
      <c r="A70" s="9"/>
      <c r="B70" s="93" t="s">
        <v>56</v>
      </c>
      <c r="C70" s="98">
        <v>0.104</v>
      </c>
      <c r="D70" s="104"/>
      <c r="E70" s="104"/>
      <c r="F70" s="104"/>
      <c r="G70" s="104"/>
    </row>
    <row r="71" spans="1:7" ht="19.5">
      <c r="A71" s="9"/>
      <c r="B71" s="93" t="s">
        <v>57</v>
      </c>
      <c r="C71" s="98">
        <v>9.9666666666666681E-2</v>
      </c>
      <c r="D71" s="104"/>
      <c r="E71" s="104"/>
      <c r="F71" s="104"/>
      <c r="G71" s="104"/>
    </row>
    <row r="72" spans="1:7" ht="39" customHeight="1">
      <c r="A72" s="9"/>
      <c r="B72" s="93" t="s">
        <v>58</v>
      </c>
      <c r="C72" s="98">
        <v>9.0666666666666673E-2</v>
      </c>
      <c r="D72" s="104"/>
      <c r="E72" s="104"/>
      <c r="F72" s="104"/>
      <c r="G72" s="104"/>
    </row>
    <row r="73" spans="1:7" ht="19.5">
      <c r="A73" s="9"/>
      <c r="B73" s="93" t="s">
        <v>59</v>
      </c>
      <c r="C73" s="98">
        <v>8.433333333333333E-2</v>
      </c>
      <c r="D73" s="104"/>
      <c r="E73" s="104"/>
      <c r="F73" s="104"/>
      <c r="G73" s="104"/>
    </row>
    <row r="74" spans="1:7" ht="19.5">
      <c r="A74" s="9"/>
      <c r="B74" s="93" t="s">
        <v>60</v>
      </c>
      <c r="C74" s="98">
        <v>8.2000000000000003E-2</v>
      </c>
      <c r="D74" s="104"/>
      <c r="E74" s="104"/>
      <c r="F74" s="104"/>
      <c r="G74" s="104"/>
    </row>
    <row r="75" spans="1:7" ht="19.5">
      <c r="A75" s="9"/>
      <c r="B75" s="93" t="s">
        <v>61</v>
      </c>
      <c r="C75" s="98">
        <v>8.0333333333333326E-2</v>
      </c>
      <c r="D75" s="104"/>
      <c r="E75" s="104"/>
      <c r="F75" s="104"/>
      <c r="G75" s="104"/>
    </row>
    <row r="76" spans="1:7" ht="19.5">
      <c r="A76" s="9"/>
      <c r="B76" s="93" t="s">
        <v>62</v>
      </c>
      <c r="C76" s="98">
        <v>6.6000000000000003E-2</v>
      </c>
      <c r="D76" s="104"/>
      <c r="E76" s="104"/>
      <c r="F76" s="104"/>
      <c r="G76" s="104"/>
    </row>
    <row r="77" spans="1:7" ht="19.5">
      <c r="A77" s="9"/>
      <c r="B77" s="93" t="s">
        <v>63</v>
      </c>
      <c r="C77" s="98">
        <v>3.1333333333333331E-2</v>
      </c>
      <c r="D77" s="104"/>
      <c r="E77" s="104"/>
      <c r="F77" s="104"/>
      <c r="G77" s="104"/>
    </row>
    <row r="78" spans="1:7" ht="19.5">
      <c r="A78" s="9"/>
      <c r="B78" s="93" t="s">
        <v>64</v>
      </c>
      <c r="C78" s="98">
        <v>3.1333333333333331E-2</v>
      </c>
      <c r="D78" s="104"/>
      <c r="E78" s="104"/>
      <c r="F78" s="104"/>
      <c r="G78" s="104"/>
    </row>
    <row r="79" spans="1:7" ht="19.5">
      <c r="A79" s="12"/>
      <c r="B79" s="93" t="s">
        <v>65</v>
      </c>
      <c r="C79" s="98">
        <v>3.0333333333333334E-2</v>
      </c>
      <c r="D79" s="104"/>
      <c r="E79" s="104"/>
      <c r="F79" s="104"/>
      <c r="G79" s="104"/>
    </row>
    <row r="80" spans="1:7" ht="26.25" customHeight="1">
      <c r="A80" s="9"/>
      <c r="B80" s="93" t="s">
        <v>66</v>
      </c>
      <c r="C80" s="98">
        <v>2.7333333333333331E-2</v>
      </c>
      <c r="D80" s="104"/>
      <c r="E80" s="104"/>
      <c r="F80" s="104"/>
      <c r="G80" s="104"/>
    </row>
    <row r="81" spans="1:7" ht="20.25" customHeight="1">
      <c r="A81" s="9"/>
      <c r="B81" s="93" t="s">
        <v>67</v>
      </c>
      <c r="C81" s="98">
        <v>2.2666666666666668E-2</v>
      </c>
      <c r="D81" s="104"/>
      <c r="E81" s="104"/>
      <c r="F81" s="104"/>
      <c r="G81" s="104"/>
    </row>
    <row r="82" spans="1:7" ht="22.5" customHeight="1">
      <c r="A82" s="9"/>
      <c r="B82" s="93" t="s">
        <v>68</v>
      </c>
      <c r="C82" s="98">
        <v>8.666666666666668E-3</v>
      </c>
      <c r="D82" s="104"/>
      <c r="E82" s="104"/>
      <c r="F82" s="104"/>
      <c r="G82" s="104"/>
    </row>
    <row r="83" spans="1:7" ht="19.5">
      <c r="A83" s="9"/>
      <c r="B83" s="93" t="s">
        <v>69</v>
      </c>
      <c r="C83" s="98">
        <v>3.6666666666666666E-3</v>
      </c>
      <c r="D83" s="104"/>
      <c r="E83" s="104"/>
      <c r="F83" s="104"/>
      <c r="G83" s="104"/>
    </row>
    <row r="84" spans="1:7" ht="19.5">
      <c r="A84" s="9"/>
      <c r="B84" s="93" t="s">
        <v>70</v>
      </c>
      <c r="C84" s="98">
        <v>0</v>
      </c>
      <c r="D84" s="104"/>
      <c r="E84" s="104"/>
      <c r="F84" s="104"/>
      <c r="G84" s="104"/>
    </row>
    <row r="85" spans="1:7" ht="19.5">
      <c r="A85" s="9"/>
      <c r="B85" s="80"/>
      <c r="C85" s="119" t="s">
        <v>76</v>
      </c>
      <c r="D85" s="103">
        <f>SUM(D70:D84)</f>
        <v>0</v>
      </c>
      <c r="E85" s="103">
        <f>SUM(E70:E84)</f>
        <v>0</v>
      </c>
      <c r="F85" s="103">
        <f t="shared" ref="F85:G85" si="2">SUM(F70:F84)</f>
        <v>0</v>
      </c>
      <c r="G85" s="103">
        <f t="shared" si="2"/>
        <v>0</v>
      </c>
    </row>
    <row r="86" spans="1:7" ht="19.5">
      <c r="A86" s="9"/>
      <c r="B86" s="81"/>
      <c r="C86" s="81"/>
      <c r="D86" s="81"/>
      <c r="E86" s="81"/>
      <c r="F86" s="81"/>
      <c r="G86" s="5"/>
    </row>
    <row r="87" spans="1:7" s="13" customFormat="1" ht="18.75">
      <c r="A87" s="5"/>
      <c r="B87" s="144" t="s">
        <v>74</v>
      </c>
      <c r="C87" s="144"/>
      <c r="D87" s="114" cm="1">
        <f t="array" ref="D87">SUMPRODUCT(C70:C84*D70:D84)</f>
        <v>0</v>
      </c>
      <c r="E87" s="114" cm="1">
        <f t="array" ref="E87">SUMPRODUCT(C70:C84*E70:E84)</f>
        <v>0</v>
      </c>
      <c r="F87" s="114" cm="1">
        <f t="array" ref="F87">SUMPRODUCT(C70:C84*F70:F84)</f>
        <v>0</v>
      </c>
      <c r="G87" s="114" cm="1">
        <f t="array" ref="G87">SUMPRODUCT(C70:C84*G70:G84)</f>
        <v>0</v>
      </c>
    </row>
    <row r="88" spans="1:7" s="13" customFormat="1" ht="16.5" customHeight="1">
      <c r="A88" s="5"/>
      <c r="B88" s="144" t="s">
        <v>75</v>
      </c>
      <c r="C88" s="144"/>
      <c r="D88" s="146">
        <f>((D87*C40)+(E87*C41)+(F87*C42)+(G87*C43))/(E60)</f>
        <v>0</v>
      </c>
      <c r="E88" s="147"/>
      <c r="F88" s="147"/>
      <c r="G88" s="148"/>
    </row>
    <row r="89" spans="1:7" s="13" customFormat="1">
      <c r="B89" s="102"/>
      <c r="C89" s="102"/>
      <c r="D89" s="102"/>
      <c r="E89" s="102"/>
      <c r="F89" s="102"/>
    </row>
    <row r="90" spans="1:7" s="13" customFormat="1">
      <c r="B90" s="102"/>
      <c r="C90" s="102"/>
      <c r="D90" s="102"/>
      <c r="E90" s="102"/>
      <c r="F90" s="102"/>
    </row>
    <row r="91" spans="1:7" s="13" customFormat="1">
      <c r="B91" s="102"/>
      <c r="C91" s="102"/>
      <c r="D91" s="102"/>
      <c r="E91" s="102"/>
      <c r="F91" s="102"/>
    </row>
    <row r="92" spans="1:7" s="13" customFormat="1">
      <c r="B92" s="102"/>
      <c r="C92" s="102"/>
      <c r="D92" s="102"/>
      <c r="E92" s="102"/>
      <c r="F92" s="102"/>
    </row>
    <row r="93" spans="1:7" s="13" customFormat="1">
      <c r="B93" s="102"/>
      <c r="C93" s="102"/>
      <c r="D93" s="102"/>
      <c r="E93" s="102"/>
      <c r="F93" s="102"/>
    </row>
    <row r="94" spans="1:7" s="13" customFormat="1">
      <c r="B94" s="102"/>
      <c r="C94" s="102"/>
      <c r="D94" s="102"/>
      <c r="E94" s="102"/>
      <c r="F94" s="102"/>
    </row>
    <row r="95" spans="1:7" s="13" customFormat="1">
      <c r="B95" s="102"/>
      <c r="C95" s="102"/>
      <c r="D95" s="102"/>
      <c r="E95" s="102"/>
      <c r="F95" s="102"/>
    </row>
    <row r="96" spans="1:7" s="13" customFormat="1">
      <c r="B96" s="102"/>
      <c r="C96" s="102"/>
      <c r="D96" s="102"/>
      <c r="E96" s="102"/>
      <c r="F96" s="102"/>
    </row>
    <row r="97" spans="2:6" s="13" customFormat="1">
      <c r="B97" s="102"/>
      <c r="C97" s="102"/>
      <c r="D97" s="102"/>
      <c r="E97" s="102"/>
      <c r="F97" s="102"/>
    </row>
    <row r="98" spans="2:6" s="13" customFormat="1">
      <c r="B98" s="102"/>
      <c r="C98" s="102"/>
      <c r="D98" s="102"/>
      <c r="E98" s="102"/>
      <c r="F98" s="102"/>
    </row>
    <row r="99" spans="2:6" s="13" customFormat="1">
      <c r="B99" s="102"/>
      <c r="C99" s="102"/>
      <c r="D99" s="102"/>
      <c r="E99" s="102"/>
      <c r="F99" s="102"/>
    </row>
    <row r="100" spans="2:6" s="13" customFormat="1">
      <c r="B100" s="102"/>
      <c r="C100" s="102"/>
      <c r="D100" s="102"/>
      <c r="E100" s="102"/>
      <c r="F100" s="102"/>
    </row>
    <row r="101" spans="2:6" s="13" customFormat="1">
      <c r="B101" s="102"/>
      <c r="C101" s="102"/>
      <c r="D101" s="102"/>
      <c r="E101" s="102"/>
      <c r="F101" s="102"/>
    </row>
    <row r="102" spans="2:6" s="13" customFormat="1">
      <c r="B102" s="102"/>
      <c r="C102" s="102"/>
      <c r="D102" s="102"/>
      <c r="E102" s="102"/>
      <c r="F102" s="102"/>
    </row>
    <row r="103" spans="2:6" s="13" customFormat="1">
      <c r="B103" s="102"/>
      <c r="C103" s="102"/>
      <c r="D103" s="102"/>
      <c r="E103" s="102"/>
      <c r="F103" s="102"/>
    </row>
    <row r="104" spans="2:6" s="13" customFormat="1">
      <c r="B104" s="102"/>
      <c r="C104" s="102"/>
      <c r="D104" s="102"/>
      <c r="E104" s="102"/>
      <c r="F104" s="102"/>
    </row>
    <row r="105" spans="2:6" s="13" customFormat="1">
      <c r="B105" s="102"/>
      <c r="C105" s="102"/>
      <c r="D105" s="102"/>
      <c r="E105" s="102"/>
      <c r="F105" s="102"/>
    </row>
    <row r="106" spans="2:6" s="13" customFormat="1">
      <c r="B106" s="102"/>
      <c r="C106" s="102"/>
      <c r="D106" s="102"/>
      <c r="E106" s="102"/>
      <c r="F106" s="102"/>
    </row>
    <row r="107" spans="2:6" s="13" customFormat="1">
      <c r="B107" s="102"/>
      <c r="C107" s="102"/>
      <c r="D107" s="102"/>
      <c r="E107" s="102"/>
      <c r="F107" s="102"/>
    </row>
    <row r="108" spans="2:6" s="13" customFormat="1">
      <c r="B108" s="102"/>
      <c r="C108" s="102"/>
      <c r="D108" s="102"/>
      <c r="E108" s="102"/>
      <c r="F108" s="102"/>
    </row>
    <row r="109" spans="2:6" s="13" customFormat="1">
      <c r="B109" s="102"/>
      <c r="C109" s="102"/>
      <c r="D109" s="102"/>
      <c r="E109" s="102"/>
      <c r="F109" s="102"/>
    </row>
    <row r="110" spans="2:6" s="13" customFormat="1">
      <c r="B110" s="102"/>
      <c r="C110" s="102"/>
      <c r="D110" s="102"/>
      <c r="E110" s="102"/>
      <c r="F110" s="102"/>
    </row>
    <row r="111" spans="2:6" s="13" customFormat="1">
      <c r="B111" s="102"/>
      <c r="C111" s="102"/>
      <c r="D111" s="102"/>
      <c r="E111" s="102"/>
      <c r="F111" s="102"/>
    </row>
    <row r="112" spans="2:6" s="13" customFormat="1">
      <c r="B112" s="102"/>
      <c r="C112" s="102"/>
      <c r="D112" s="102"/>
      <c r="E112" s="102"/>
      <c r="F112" s="102"/>
    </row>
    <row r="113" spans="2:6" s="13" customFormat="1">
      <c r="B113" s="102"/>
      <c r="C113" s="102"/>
      <c r="D113" s="102"/>
      <c r="E113" s="102"/>
      <c r="F113" s="102"/>
    </row>
    <row r="114" spans="2:6" s="13" customFormat="1">
      <c r="B114" s="102"/>
      <c r="C114" s="102"/>
      <c r="D114" s="102"/>
      <c r="E114" s="102"/>
      <c r="F114" s="102"/>
    </row>
    <row r="115" spans="2:6" s="13" customFormat="1">
      <c r="B115" s="102"/>
      <c r="C115" s="102"/>
      <c r="D115" s="102"/>
      <c r="E115" s="102"/>
      <c r="F115" s="102"/>
    </row>
    <row r="116" spans="2:6" s="13" customFormat="1">
      <c r="B116" s="102"/>
      <c r="C116" s="102"/>
      <c r="D116" s="102"/>
      <c r="E116" s="102"/>
      <c r="F116" s="102"/>
    </row>
    <row r="117" spans="2:6" s="13" customFormat="1">
      <c r="B117" s="102"/>
      <c r="C117" s="102"/>
      <c r="D117" s="102"/>
      <c r="E117" s="102"/>
      <c r="F117" s="102"/>
    </row>
    <row r="118" spans="2:6" s="13" customFormat="1">
      <c r="B118" s="102"/>
      <c r="C118" s="102"/>
      <c r="D118" s="102"/>
      <c r="E118" s="102"/>
      <c r="F118" s="102"/>
    </row>
    <row r="119" spans="2:6" s="13" customFormat="1">
      <c r="B119" s="102"/>
      <c r="C119" s="102"/>
      <c r="D119" s="102"/>
      <c r="E119" s="102"/>
      <c r="F119" s="102"/>
    </row>
    <row r="120" spans="2:6" s="13" customFormat="1">
      <c r="B120" s="102"/>
      <c r="C120" s="102"/>
      <c r="D120" s="102"/>
      <c r="E120" s="102"/>
      <c r="F120" s="102"/>
    </row>
    <row r="121" spans="2:6" s="13" customFormat="1">
      <c r="B121" s="102"/>
      <c r="C121" s="102"/>
      <c r="D121" s="102"/>
      <c r="E121" s="102"/>
      <c r="F121" s="102"/>
    </row>
    <row r="122" spans="2:6" s="13" customFormat="1">
      <c r="B122" s="102"/>
      <c r="C122" s="102"/>
      <c r="D122" s="102"/>
      <c r="E122" s="102"/>
      <c r="F122" s="102"/>
    </row>
    <row r="123" spans="2:6" s="13" customFormat="1">
      <c r="B123" s="102"/>
      <c r="C123" s="102"/>
      <c r="D123" s="102"/>
      <c r="E123" s="102"/>
      <c r="F123" s="102"/>
    </row>
    <row r="124" spans="2:6" s="13" customFormat="1">
      <c r="B124" s="102"/>
      <c r="C124" s="102"/>
      <c r="D124" s="102"/>
      <c r="E124" s="102"/>
      <c r="F124" s="102"/>
    </row>
    <row r="125" spans="2:6" s="13" customFormat="1">
      <c r="B125" s="102"/>
      <c r="C125" s="102"/>
      <c r="D125" s="102"/>
      <c r="E125" s="102"/>
      <c r="F125" s="102"/>
    </row>
    <row r="126" spans="2:6" s="13" customFormat="1">
      <c r="B126" s="102"/>
      <c r="C126" s="102"/>
      <c r="D126" s="102"/>
      <c r="E126" s="102"/>
      <c r="F126" s="102"/>
    </row>
    <row r="127" spans="2:6" s="13" customFormat="1">
      <c r="B127" s="102"/>
      <c r="C127" s="102"/>
      <c r="D127" s="102"/>
      <c r="E127" s="102"/>
      <c r="F127" s="102"/>
    </row>
    <row r="128" spans="2:6" s="13" customFormat="1">
      <c r="B128" s="102"/>
      <c r="C128" s="102"/>
      <c r="D128" s="102"/>
      <c r="E128" s="102"/>
      <c r="F128" s="102"/>
    </row>
    <row r="129" spans="2:6" s="13" customFormat="1">
      <c r="B129" s="102"/>
      <c r="C129" s="102"/>
      <c r="D129" s="102"/>
      <c r="E129" s="102"/>
      <c r="F129" s="102"/>
    </row>
    <row r="130" spans="2:6" s="13" customFormat="1">
      <c r="B130" s="102"/>
      <c r="C130" s="102"/>
      <c r="D130" s="102"/>
      <c r="E130" s="102"/>
      <c r="F130" s="102"/>
    </row>
    <row r="131" spans="2:6" s="13" customFormat="1">
      <c r="B131" s="102"/>
      <c r="C131" s="102"/>
      <c r="D131" s="102"/>
      <c r="E131" s="102"/>
      <c r="F131" s="102"/>
    </row>
    <row r="132" spans="2:6" s="13" customFormat="1">
      <c r="B132" s="102"/>
      <c r="C132" s="102"/>
      <c r="D132" s="102"/>
      <c r="E132" s="102"/>
      <c r="F132" s="102"/>
    </row>
    <row r="133" spans="2:6" s="13" customFormat="1">
      <c r="B133" s="102"/>
      <c r="C133" s="102"/>
      <c r="D133" s="102"/>
      <c r="E133" s="102"/>
      <c r="F133" s="102"/>
    </row>
    <row r="134" spans="2:6" s="13" customFormat="1">
      <c r="B134" s="102"/>
      <c r="C134" s="102"/>
      <c r="D134" s="102"/>
      <c r="E134" s="102"/>
      <c r="F134" s="102"/>
    </row>
    <row r="135" spans="2:6" s="13" customFormat="1">
      <c r="B135" s="102"/>
      <c r="C135" s="102"/>
      <c r="D135" s="102"/>
      <c r="E135" s="102"/>
      <c r="F135" s="102"/>
    </row>
  </sheetData>
  <sheetProtection algorithmName="SHA-512" hashValue="RbyIUFr6SGvS46LB29VRqddGZLAvlOdUh/BBOn5dhMOqAc1lCEMcmG5V1ZK9En25CwR9AP/oleiJdiHp/pF01A==" saltValue="+FdX8EsFDElcT2m39BofIw==" spinCount="100000" sheet="1" objects="1" scenarios="1"/>
  <protectedRanges>
    <protectedRange sqref="E4:F4" name="gegevens_1"/>
    <protectedRange sqref="E5:F9 E30:F30 E45:F45" name="handtekening_1"/>
    <protectedRange sqref="C4:C9 C30 C45" name="gegevens_1_2_1_1"/>
  </protectedRanges>
  <mergeCells count="21">
    <mergeCell ref="C8:D8"/>
    <mergeCell ref="B3:D3"/>
    <mergeCell ref="C4:D4"/>
    <mergeCell ref="C5:D5"/>
    <mergeCell ref="C6:D6"/>
    <mergeCell ref="C7:D7"/>
    <mergeCell ref="B87:C87"/>
    <mergeCell ref="B88:C88"/>
    <mergeCell ref="B38:E38"/>
    <mergeCell ref="B31:F31"/>
    <mergeCell ref="D88:G88"/>
    <mergeCell ref="B63:D63"/>
    <mergeCell ref="C44:D44"/>
    <mergeCell ref="B46:F46"/>
    <mergeCell ref="C61:E61"/>
    <mergeCell ref="F15:G15"/>
    <mergeCell ref="F22:G22"/>
    <mergeCell ref="F29:G29"/>
    <mergeCell ref="F36:G36"/>
    <mergeCell ref="B17:F17"/>
    <mergeCell ref="B24:F24"/>
  </mergeCells>
  <dataValidations count="6">
    <dataValidation type="custom" operator="equal" allowBlank="1" showInputMessage="1" showErrorMessage="1" errorTitle="Foutmelding" error="Uw invoer dient:_x000a_* niet meer dan 2 decimalen te bevatten;_x000a_* een positief getal te zijn" sqref="D48:D49 D51 D53:D54 D59:D60 D65 D56:D57" xr:uid="{EA186E70-7A7A-48BF-8F00-D40538654AAF}">
      <formula1>AND(D48&gt;0,(INT(D48*100)/100)=D48)</formula1>
    </dataValidation>
    <dataValidation type="custom" operator="equal" allowBlank="1" showInputMessage="1" showErrorMessage="1" errorTitle="Foutmelding" error="Uw invoer dient:_x000a_* niet meer dan 1 decimalen te bevatten;_x000a_* een positief getal te zijn" sqref="F19:F21 F27:F28 F13:F14 F34:F35" xr:uid="{069902CC-8C1A-4B07-8ACA-E47BBB4F5E7B}">
      <formula1>AND(F13&gt;0,(INT(F13*10)/10)=F13)</formula1>
    </dataValidation>
    <dataValidation type="decimal" operator="equal" allowBlank="1" showInputMessage="1" showErrorMessage="1" errorTitle="Maximaal 2 decimalen" error="U dient niet meer dan 2 decimalen in te voeren" sqref="D50 D58 D52 D55" xr:uid="{D108C3C3-E73F-4177-BDA6-EE900EE8C292}">
      <formula1>#REF!</formula1>
    </dataValidation>
    <dataValidation type="custom" operator="equal" allowBlank="1" showInputMessage="1" showErrorMessage="1" errorTitle="Foutmelding" error="Uw invoer dient:_x000a_* een geheel getal te zijn;_x000a_* een positief getal te zijn" sqref="D70:G84" xr:uid="{9653875B-AC3C-4EC2-A757-8E7EEEED97B9}">
      <formula1>AND(D70&gt;0,(INT(D70*100)/100)=D70)</formula1>
    </dataValidation>
    <dataValidation type="custom" operator="equal" allowBlank="1" showInputMessage="1" showErrorMessage="1" errorTitle="Foutmelding" error="Uw invoer dient:_x000a_* een geheel getal te zijn,  (geen decimalen);_x000a_* een positief getal te zijn" sqref="G13:G14 G20:G21 G27:G28 G34:G35" xr:uid="{E70ED18E-3123-4E06-930D-FBB1D869D9D3}">
      <formula1>AND(G13&gt;0,(INT(G13*100)/100)=G13)</formula1>
    </dataValidation>
    <dataValidation type="custom" operator="equal" allowBlank="1" showInputMessage="1" showErrorMessage="1" errorTitle="Foutmelding" error="Uw invoer dient:_x000a_* niet meer dan 1 decimalen te bevatten;_x000a_* een positief getal te zijn;_x000a_* kleiner of gelijk te zijn aan 13" sqref="F12 F26 F33" xr:uid="{41F6131F-81DB-483B-A331-0247137BBEF8}">
      <formula1>AND(F12&gt;0,(INT(F12*10)/10)=F12,F12&lt;=13)</formula1>
    </dataValidation>
  </dataValidations>
  <pageMargins left="3.937007874015748E-2" right="0.19685039370078741" top="0.35433070866141736" bottom="0.15748031496062992" header="0.31496062992125984" footer="0.31496062992125984"/>
  <pageSetup paperSize="8" scale="56" orientation="portrait" r:id="rId1"/>
  <headerFooter>
    <oddFooter>&amp;C&amp;"Arial,Standaard"&amp;8 1013139-019a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F5AD7-1494-42B1-94A9-3DF466D52DF3}">
  <sheetPr>
    <pageSetUpPr fitToPage="1"/>
  </sheetPr>
  <dimension ref="A1:AX113"/>
  <sheetViews>
    <sheetView topLeftCell="A16" zoomScaleNormal="100" workbookViewId="0">
      <selection activeCell="G26" sqref="G26"/>
    </sheetView>
  </sheetViews>
  <sheetFormatPr defaultColWidth="2.140625" defaultRowHeight="12.75"/>
  <cols>
    <col min="1" max="1" width="6.140625" style="62" customWidth="1"/>
    <col min="2" max="2" width="41.28515625" style="69" customWidth="1"/>
    <col min="3" max="3" width="14.28515625" style="69" customWidth="1"/>
    <col min="4" max="4" width="16.28515625" style="69" customWidth="1"/>
    <col min="5" max="5" width="26.28515625" style="69" customWidth="1"/>
    <col min="6" max="6" width="22.5703125" style="69" customWidth="1"/>
    <col min="7" max="7" width="16.7109375" style="69" customWidth="1"/>
    <col min="8" max="8" width="17.140625" style="80" customWidth="1"/>
    <col min="9" max="9" width="19.140625" style="80" customWidth="1"/>
    <col min="10" max="10" width="15.7109375" style="80" customWidth="1"/>
    <col min="11" max="11" width="40.42578125" style="5" customWidth="1"/>
    <col min="12" max="12" width="8" style="5" bestFit="1" customWidth="1"/>
    <col min="13" max="13" width="2.140625" style="5"/>
    <col min="14" max="14" width="7" style="5" bestFit="1" customWidth="1"/>
    <col min="15" max="15" width="2.140625" style="5"/>
    <col min="16" max="16" width="8" style="5" bestFit="1" customWidth="1"/>
    <col min="17" max="18" width="2.140625" style="5"/>
    <col min="19" max="19" width="8" style="5" bestFit="1" customWidth="1"/>
    <col min="20" max="50" width="2.140625" style="5"/>
    <col min="51" max="16384" width="2.140625" style="62"/>
  </cols>
  <sheetData>
    <row r="1" spans="1:50" ht="66.75" customHeight="1">
      <c r="A1" s="5"/>
      <c r="B1" s="8" t="s">
        <v>32</v>
      </c>
      <c r="C1" s="8"/>
      <c r="D1" s="8"/>
      <c r="E1" s="100"/>
      <c r="F1" s="8"/>
      <c r="G1" s="5"/>
      <c r="H1" s="5"/>
      <c r="I1" s="5"/>
      <c r="J1" s="5"/>
    </row>
    <row r="2" spans="1:50" ht="12" customHeight="1">
      <c r="A2" s="9"/>
      <c r="B2" s="9"/>
      <c r="C2" s="9"/>
      <c r="D2" s="9"/>
      <c r="E2" s="9"/>
      <c r="F2" s="9"/>
      <c r="G2" s="9"/>
      <c r="H2" s="9"/>
      <c r="I2" s="9"/>
      <c r="J2" s="9"/>
    </row>
    <row r="3" spans="1:50" ht="15" customHeight="1">
      <c r="A3" s="9"/>
      <c r="B3" s="82" t="s">
        <v>0</v>
      </c>
      <c r="C3" s="83"/>
      <c r="D3" s="83"/>
      <c r="E3" s="101"/>
      <c r="F3" s="75"/>
      <c r="G3" s="75"/>
      <c r="H3" s="75"/>
      <c r="I3" s="14"/>
      <c r="J3" s="14"/>
    </row>
    <row r="4" spans="1:50" ht="21.75" customHeight="1">
      <c r="A4" s="9"/>
      <c r="B4" s="16" t="s">
        <v>3</v>
      </c>
      <c r="C4" s="153"/>
      <c r="D4" s="154"/>
      <c r="E4" s="155"/>
      <c r="F4" s="37"/>
      <c r="G4" s="81"/>
      <c r="H4" s="81"/>
      <c r="I4" s="15"/>
      <c r="J4" s="15"/>
    </row>
    <row r="5" spans="1:50" ht="21.75" customHeight="1">
      <c r="A5" s="9"/>
      <c r="B5" s="16" t="s">
        <v>1</v>
      </c>
      <c r="C5" s="153"/>
      <c r="D5" s="154"/>
      <c r="E5" s="155"/>
      <c r="F5" s="37"/>
      <c r="G5" s="81"/>
      <c r="H5" s="81"/>
      <c r="I5" s="15"/>
      <c r="J5" s="15"/>
    </row>
    <row r="6" spans="1:50" ht="21.75" customHeight="1">
      <c r="A6" s="9"/>
      <c r="B6" s="16" t="s">
        <v>2</v>
      </c>
      <c r="C6" s="153"/>
      <c r="D6" s="154"/>
      <c r="E6" s="155"/>
      <c r="F6" s="37"/>
      <c r="G6" s="81"/>
      <c r="H6" s="81"/>
      <c r="I6" s="15"/>
      <c r="J6" s="15"/>
    </row>
    <row r="7" spans="1:50" ht="21.75" customHeight="1">
      <c r="A7" s="9"/>
      <c r="B7" s="16" t="s">
        <v>4</v>
      </c>
      <c r="C7" s="153"/>
      <c r="D7" s="154"/>
      <c r="E7" s="155"/>
      <c r="F7" s="37"/>
      <c r="G7" s="81"/>
      <c r="H7" s="81"/>
      <c r="I7" s="15"/>
      <c r="J7" s="15"/>
    </row>
    <row r="8" spans="1:50" ht="21.75" customHeight="1">
      <c r="A8" s="9"/>
      <c r="B8" s="16" t="s">
        <v>16</v>
      </c>
      <c r="C8" s="153"/>
      <c r="D8" s="154"/>
      <c r="E8" s="155"/>
      <c r="F8" s="37"/>
      <c r="G8" s="81"/>
      <c r="H8" s="81"/>
      <c r="I8" s="15"/>
      <c r="J8" s="15"/>
    </row>
    <row r="9" spans="1:50" ht="22.5" customHeight="1">
      <c r="A9" s="9"/>
      <c r="B9" s="9"/>
      <c r="C9" s="9"/>
      <c r="D9" s="9"/>
      <c r="E9" s="9"/>
      <c r="F9" s="9"/>
      <c r="G9" s="9"/>
      <c r="H9" s="9"/>
      <c r="I9" s="9"/>
      <c r="J9" s="9"/>
    </row>
    <row r="10" spans="1:50" ht="19.5">
      <c r="A10" s="9"/>
      <c r="B10" s="142" t="s">
        <v>44</v>
      </c>
      <c r="C10" s="143"/>
      <c r="D10" s="143"/>
      <c r="E10" s="143"/>
      <c r="F10" s="143"/>
      <c r="G10" s="143"/>
      <c r="H10" s="101"/>
      <c r="I10" s="75"/>
      <c r="J10" s="75"/>
    </row>
    <row r="11" spans="1:50" ht="39" customHeight="1">
      <c r="A11" s="9"/>
      <c r="B11" s="130" t="s">
        <v>19</v>
      </c>
      <c r="C11" s="156" t="s">
        <v>45</v>
      </c>
      <c r="D11" s="157"/>
      <c r="E11" s="137" t="s">
        <v>110</v>
      </c>
      <c r="F11" s="138" t="s">
        <v>14</v>
      </c>
      <c r="G11" s="133" t="s">
        <v>13</v>
      </c>
      <c r="H11" s="133" t="s">
        <v>123</v>
      </c>
      <c r="I11" s="85"/>
      <c r="J11" s="85"/>
    </row>
    <row r="12" spans="1:50" ht="36.950000000000003" customHeight="1">
      <c r="A12" s="9"/>
      <c r="B12" s="31" t="s">
        <v>11</v>
      </c>
      <c r="C12" s="158" t="s">
        <v>82</v>
      </c>
      <c r="D12" s="159"/>
      <c r="E12" s="123"/>
      <c r="F12" s="113" t="s">
        <v>111</v>
      </c>
      <c r="G12" s="71"/>
      <c r="H12" s="85"/>
      <c r="I12" s="85"/>
      <c r="J12" s="85"/>
    </row>
    <row r="13" spans="1:50" ht="37.35" customHeight="1">
      <c r="A13" s="9"/>
      <c r="B13" s="31" t="s">
        <v>118</v>
      </c>
      <c r="C13" s="158" t="s">
        <v>82</v>
      </c>
      <c r="D13" s="159"/>
      <c r="E13" s="128"/>
      <c r="F13" s="118" t="s">
        <v>125</v>
      </c>
      <c r="G13" s="71"/>
      <c r="H13" s="139"/>
      <c r="I13" s="85"/>
      <c r="J13" s="85"/>
    </row>
    <row r="14" spans="1:50" ht="37.35" customHeight="1">
      <c r="A14" s="9"/>
      <c r="B14" s="31" t="s">
        <v>119</v>
      </c>
      <c r="C14" s="158" t="s">
        <v>82</v>
      </c>
      <c r="D14" s="159"/>
      <c r="E14" s="123"/>
      <c r="F14" s="118" t="s">
        <v>126</v>
      </c>
      <c r="G14" s="71"/>
      <c r="H14" s="139"/>
      <c r="I14" s="85"/>
      <c r="J14" s="85"/>
    </row>
    <row r="15" spans="1:50" s="64" customFormat="1" ht="40.5" customHeight="1">
      <c r="A15" s="11"/>
      <c r="B15" s="36"/>
      <c r="C15" s="36"/>
      <c r="D15" s="36"/>
      <c r="E15" s="36"/>
      <c r="F15" s="116" t="s">
        <v>122</v>
      </c>
      <c r="G15" s="140">
        <f>G12+G13*H13+G14*H14</f>
        <v>0</v>
      </c>
      <c r="H15" s="141"/>
      <c r="I15" s="85"/>
      <c r="J15" s="85"/>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row>
    <row r="16" spans="1:50" s="64" customFormat="1" ht="22.5" customHeight="1">
      <c r="A16" s="11"/>
      <c r="B16" s="36"/>
      <c r="C16" s="36"/>
      <c r="D16" s="36"/>
      <c r="E16" s="36"/>
      <c r="F16" s="36"/>
      <c r="G16" s="37"/>
      <c r="H16" s="78"/>
      <c r="I16" s="78"/>
      <c r="J16" s="79"/>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row>
    <row r="17" spans="1:50" s="64" customFormat="1" ht="22.5" customHeight="1">
      <c r="A17" s="11"/>
      <c r="B17" s="142" t="s">
        <v>46</v>
      </c>
      <c r="C17" s="143"/>
      <c r="D17" s="143"/>
      <c r="E17" s="143"/>
      <c r="F17" s="143"/>
      <c r="G17" s="143"/>
      <c r="H17" s="101"/>
      <c r="I17" s="75"/>
      <c r="J17" s="75"/>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row>
    <row r="18" spans="1:50" s="64" customFormat="1" ht="36" customHeight="1">
      <c r="A18" s="11"/>
      <c r="B18" s="130" t="s">
        <v>19</v>
      </c>
      <c r="C18" s="156" t="s">
        <v>47</v>
      </c>
      <c r="D18" s="157"/>
      <c r="E18" s="137" t="s">
        <v>110</v>
      </c>
      <c r="F18" s="132" t="s">
        <v>14</v>
      </c>
      <c r="G18" s="133" t="s">
        <v>13</v>
      </c>
      <c r="H18" s="133" t="s">
        <v>123</v>
      </c>
      <c r="I18" s="85"/>
      <c r="J18" s="85"/>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row>
    <row r="19" spans="1:50" s="64" customFormat="1" ht="36.950000000000003" customHeight="1">
      <c r="A19" s="11"/>
      <c r="B19" s="31" t="s">
        <v>11</v>
      </c>
      <c r="C19" s="158" t="s">
        <v>82</v>
      </c>
      <c r="D19" s="159"/>
      <c r="E19" s="123"/>
      <c r="F19" s="117" t="s">
        <v>111</v>
      </c>
      <c r="G19" s="71"/>
      <c r="H19" s="85"/>
      <c r="I19" s="85"/>
      <c r="J19" s="85"/>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row>
    <row r="20" spans="1:50" s="64" customFormat="1" ht="37.9" customHeight="1">
      <c r="A20" s="11"/>
      <c r="B20" s="31" t="s">
        <v>118</v>
      </c>
      <c r="C20" s="158" t="s">
        <v>82</v>
      </c>
      <c r="D20" s="159"/>
      <c r="E20" s="128"/>
      <c r="F20" s="118" t="s">
        <v>125</v>
      </c>
      <c r="G20" s="71"/>
      <c r="H20" s="139"/>
      <c r="I20" s="85"/>
      <c r="J20" s="85"/>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row>
    <row r="21" spans="1:50" s="64" customFormat="1" ht="37.9" customHeight="1">
      <c r="A21" s="11"/>
      <c r="B21" s="31" t="s">
        <v>119</v>
      </c>
      <c r="C21" s="158" t="s">
        <v>82</v>
      </c>
      <c r="D21" s="159"/>
      <c r="E21" s="123"/>
      <c r="F21" s="118" t="s">
        <v>126</v>
      </c>
      <c r="G21" s="71"/>
      <c r="H21" s="139"/>
      <c r="I21" s="85"/>
      <c r="J21" s="85"/>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row>
    <row r="22" spans="1:50" s="64" customFormat="1" ht="39" customHeight="1">
      <c r="A22" s="11"/>
      <c r="B22" s="36"/>
      <c r="C22" s="36"/>
      <c r="D22" s="36"/>
      <c r="E22" s="36"/>
      <c r="F22" s="116" t="s">
        <v>122</v>
      </c>
      <c r="G22" s="140">
        <f>G19+G20*H20+G21*H21</f>
        <v>0</v>
      </c>
      <c r="H22" s="141"/>
      <c r="I22" s="85"/>
      <c r="J22" s="85"/>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row>
    <row r="23" spans="1:50" ht="23.25" customHeight="1">
      <c r="A23" s="9"/>
      <c r="B23" s="35"/>
      <c r="C23" s="35"/>
      <c r="D23" s="35"/>
      <c r="E23" s="35"/>
      <c r="F23" s="35"/>
      <c r="G23" s="127"/>
      <c r="H23" s="127"/>
      <c r="I23" s="127"/>
      <c r="J23" s="33"/>
    </row>
    <row r="24" spans="1:50" ht="19.5">
      <c r="A24" s="9"/>
      <c r="B24" s="142" t="s">
        <v>36</v>
      </c>
      <c r="C24" s="143"/>
      <c r="D24" s="143"/>
      <c r="E24" s="143"/>
      <c r="F24" s="143"/>
      <c r="G24" s="143"/>
      <c r="H24" s="101"/>
      <c r="I24" s="75"/>
      <c r="J24" s="75"/>
    </row>
    <row r="25" spans="1:50" ht="37.9" customHeight="1">
      <c r="A25" s="9"/>
      <c r="B25" s="130" t="s">
        <v>19</v>
      </c>
      <c r="C25" s="156" t="s">
        <v>33</v>
      </c>
      <c r="D25" s="157"/>
      <c r="E25" s="137" t="s">
        <v>110</v>
      </c>
      <c r="F25" s="132" t="s">
        <v>14</v>
      </c>
      <c r="G25" s="133" t="s">
        <v>13</v>
      </c>
      <c r="H25" s="133" t="s">
        <v>123</v>
      </c>
      <c r="I25" s="85"/>
      <c r="J25" s="85"/>
    </row>
    <row r="26" spans="1:50" ht="33.4" customHeight="1">
      <c r="A26" s="9"/>
      <c r="B26" s="31" t="s">
        <v>11</v>
      </c>
      <c r="C26" s="158" t="s">
        <v>82</v>
      </c>
      <c r="D26" s="159"/>
      <c r="E26" s="123"/>
      <c r="F26" s="117" t="s">
        <v>111</v>
      </c>
      <c r="G26" s="71"/>
      <c r="H26" s="85"/>
      <c r="I26" s="85"/>
      <c r="J26" s="85"/>
    </row>
    <row r="27" spans="1:50" ht="35.65" customHeight="1">
      <c r="A27" s="9"/>
      <c r="B27" s="31" t="s">
        <v>118</v>
      </c>
      <c r="C27" s="158" t="s">
        <v>82</v>
      </c>
      <c r="D27" s="159"/>
      <c r="E27" s="128"/>
      <c r="F27" s="118" t="s">
        <v>125</v>
      </c>
      <c r="G27" s="71"/>
      <c r="H27" s="139"/>
      <c r="I27" s="85"/>
      <c r="J27" s="85"/>
    </row>
    <row r="28" spans="1:50" ht="35.65" customHeight="1">
      <c r="A28" s="9"/>
      <c r="B28" s="31" t="s">
        <v>119</v>
      </c>
      <c r="C28" s="158" t="s">
        <v>82</v>
      </c>
      <c r="D28" s="159"/>
      <c r="E28" s="123"/>
      <c r="F28" s="118" t="s">
        <v>126</v>
      </c>
      <c r="G28" s="71"/>
      <c r="H28" s="139"/>
      <c r="I28" s="85"/>
      <c r="J28" s="85"/>
    </row>
    <row r="29" spans="1:50" ht="41.25" customHeight="1">
      <c r="A29" s="9"/>
      <c r="B29" s="36"/>
      <c r="C29" s="36"/>
      <c r="D29" s="36"/>
      <c r="E29" s="36"/>
      <c r="F29" s="116" t="s">
        <v>122</v>
      </c>
      <c r="G29" s="140">
        <f>G26+G27*H27+G28*H28</f>
        <v>0</v>
      </c>
      <c r="H29" s="141"/>
      <c r="I29" s="85"/>
      <c r="J29" s="85"/>
    </row>
    <row r="30" spans="1:50" ht="24.75" customHeight="1">
      <c r="A30" s="9"/>
      <c r="B30" s="36"/>
      <c r="C30" s="36"/>
      <c r="D30" s="36"/>
      <c r="E30" s="78"/>
      <c r="F30" s="78"/>
      <c r="G30" s="79"/>
      <c r="H30" s="85"/>
      <c r="I30" s="85"/>
      <c r="J30" s="85"/>
    </row>
    <row r="31" spans="1:50" ht="19.5">
      <c r="A31" s="9" t="s">
        <v>81</v>
      </c>
      <c r="B31" s="120" t="s">
        <v>37</v>
      </c>
      <c r="C31" s="121"/>
      <c r="D31" s="122"/>
      <c r="E31" s="88"/>
      <c r="F31" s="88"/>
      <c r="G31" s="88"/>
      <c r="H31" s="88"/>
      <c r="I31" s="88"/>
      <c r="J31" s="61"/>
    </row>
    <row r="32" spans="1:50" s="65" customFormat="1" ht="56.25">
      <c r="A32" s="60"/>
      <c r="B32" s="76" t="s">
        <v>25</v>
      </c>
      <c r="C32" s="22" t="s">
        <v>30</v>
      </c>
      <c r="D32" s="22" t="s">
        <v>29</v>
      </c>
      <c r="E32" s="96"/>
      <c r="F32" s="86"/>
      <c r="G32" s="87"/>
      <c r="H32" s="87"/>
      <c r="I32" s="87"/>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row>
    <row r="33" spans="1:10" ht="19.5">
      <c r="A33" s="9"/>
      <c r="B33" s="23" t="s">
        <v>48</v>
      </c>
      <c r="C33" s="47">
        <f>F40</f>
        <v>2000</v>
      </c>
      <c r="D33" s="77">
        <f>G15</f>
        <v>0</v>
      </c>
      <c r="E33" s="97"/>
      <c r="F33" s="35"/>
      <c r="G33" s="81"/>
      <c r="H33" s="81"/>
      <c r="I33" s="81"/>
      <c r="J33" s="40"/>
    </row>
    <row r="34" spans="1:10" ht="19.5">
      <c r="A34" s="9"/>
      <c r="B34" s="23" t="s">
        <v>49</v>
      </c>
      <c r="C34" s="47">
        <f>F42</f>
        <v>2000</v>
      </c>
      <c r="D34" s="77">
        <f>G22</f>
        <v>0</v>
      </c>
      <c r="E34" s="97"/>
      <c r="F34" s="35"/>
      <c r="G34" s="81"/>
      <c r="H34" s="81"/>
      <c r="I34" s="81"/>
      <c r="J34" s="40"/>
    </row>
    <row r="35" spans="1:10" ht="19.5">
      <c r="A35" s="9"/>
      <c r="B35" s="23" t="s">
        <v>34</v>
      </c>
      <c r="C35" s="47">
        <f>F44</f>
        <v>14000</v>
      </c>
      <c r="D35" s="77">
        <f>G29</f>
        <v>0</v>
      </c>
      <c r="E35" s="97"/>
      <c r="F35" s="35"/>
      <c r="G35" s="81"/>
      <c r="H35" s="81"/>
      <c r="I35" s="81"/>
      <c r="J35" s="40"/>
    </row>
    <row r="36" spans="1:10" ht="19.5">
      <c r="A36" s="9"/>
      <c r="B36" s="169" t="s">
        <v>38</v>
      </c>
      <c r="C36" s="170"/>
      <c r="D36" s="72" cm="1">
        <f t="array" ref="D36">SUMPRODUCT(C33:C35*D33:D35)/SUM(C33:C35)</f>
        <v>0</v>
      </c>
      <c r="E36" s="97"/>
      <c r="F36" s="35"/>
      <c r="G36" s="81"/>
      <c r="H36" s="81"/>
      <c r="I36" s="81"/>
      <c r="J36" s="42"/>
    </row>
    <row r="37" spans="1:10" ht="19.5">
      <c r="A37" s="9"/>
      <c r="B37" s="10"/>
      <c r="C37" s="10"/>
      <c r="D37" s="10"/>
      <c r="E37" s="10"/>
      <c r="F37" s="10"/>
      <c r="G37" s="10"/>
      <c r="H37" s="10"/>
      <c r="I37" s="10"/>
      <c r="J37" s="10"/>
    </row>
    <row r="38" spans="1:10" ht="19.5">
      <c r="A38" s="9"/>
      <c r="B38" s="142" t="s">
        <v>18</v>
      </c>
      <c r="C38" s="143"/>
      <c r="D38" s="143"/>
      <c r="E38" s="143"/>
      <c r="F38" s="143"/>
      <c r="G38" s="145"/>
      <c r="H38" s="84"/>
      <c r="I38" s="84"/>
      <c r="J38" s="84"/>
    </row>
    <row r="39" spans="1:10" ht="36.75" customHeight="1">
      <c r="A39" s="9"/>
      <c r="B39" s="20"/>
      <c r="C39" s="162" t="s">
        <v>5</v>
      </c>
      <c r="D39" s="163"/>
      <c r="E39" s="21" t="s">
        <v>6</v>
      </c>
      <c r="F39" s="22" t="s">
        <v>7</v>
      </c>
      <c r="G39" s="22" t="s">
        <v>9</v>
      </c>
      <c r="H39" s="84"/>
      <c r="I39" s="81"/>
      <c r="J39" s="81"/>
    </row>
    <row r="40" spans="1:10" ht="45" customHeight="1">
      <c r="A40" s="10" t="s">
        <v>103</v>
      </c>
      <c r="B40" s="24" t="s">
        <v>51</v>
      </c>
      <c r="C40" s="160" t="s">
        <v>17</v>
      </c>
      <c r="D40" s="161"/>
      <c r="E40" s="48"/>
      <c r="F40" s="47">
        <v>2000</v>
      </c>
      <c r="G40" s="49">
        <f>E40*F40*-1</f>
        <v>0</v>
      </c>
      <c r="H40" s="84"/>
      <c r="I40" s="81"/>
      <c r="J40" s="81"/>
    </row>
    <row r="41" spans="1:10" ht="10.5" customHeight="1">
      <c r="A41" s="10"/>
      <c r="B41" s="20"/>
      <c r="C41" s="162"/>
      <c r="D41" s="163"/>
      <c r="E41" s="21"/>
      <c r="F41" s="22"/>
      <c r="G41" s="22"/>
      <c r="H41" s="84"/>
      <c r="I41" s="81"/>
      <c r="J41" s="81"/>
    </row>
    <row r="42" spans="1:10" ht="46.5" customHeight="1">
      <c r="A42" s="10" t="s">
        <v>104</v>
      </c>
      <c r="B42" s="24" t="s">
        <v>52</v>
      </c>
      <c r="C42" s="160" t="s">
        <v>17</v>
      </c>
      <c r="D42" s="161"/>
      <c r="E42" s="48"/>
      <c r="F42" s="47">
        <v>2000</v>
      </c>
      <c r="G42" s="49">
        <f>E42*F42*-1</f>
        <v>0</v>
      </c>
      <c r="H42" s="84"/>
      <c r="I42" s="81"/>
      <c r="J42" s="81"/>
    </row>
    <row r="43" spans="1:10" ht="10.5" customHeight="1">
      <c r="A43" s="10"/>
      <c r="B43" s="55"/>
      <c r="C43" s="164"/>
      <c r="D43" s="165"/>
      <c r="E43" s="63"/>
      <c r="F43" s="57"/>
      <c r="G43" s="58"/>
      <c r="H43" s="84"/>
      <c r="I43" s="81"/>
      <c r="J43" s="81"/>
    </row>
    <row r="44" spans="1:10" ht="47.25" customHeight="1">
      <c r="A44" s="10" t="s">
        <v>105</v>
      </c>
      <c r="B44" s="24" t="s">
        <v>53</v>
      </c>
      <c r="C44" s="160" t="s">
        <v>17</v>
      </c>
      <c r="D44" s="161"/>
      <c r="E44" s="48"/>
      <c r="F44" s="47">
        <v>14000</v>
      </c>
      <c r="G44" s="49">
        <f>E44*F44*-1</f>
        <v>0</v>
      </c>
      <c r="H44" s="84"/>
      <c r="I44" s="81"/>
      <c r="J44" s="81"/>
    </row>
    <row r="45" spans="1:10" ht="11.25" customHeight="1">
      <c r="A45" s="10"/>
      <c r="B45" s="55"/>
      <c r="C45" s="164"/>
      <c r="D45" s="165"/>
      <c r="E45" s="63"/>
      <c r="F45" s="57"/>
      <c r="G45" s="58"/>
      <c r="H45" s="84"/>
      <c r="I45" s="81"/>
      <c r="J45" s="81"/>
    </row>
    <row r="46" spans="1:10" ht="31.35" customHeight="1">
      <c r="A46" s="10"/>
      <c r="B46" s="56" t="s">
        <v>84</v>
      </c>
      <c r="C46" s="164" t="s">
        <v>41</v>
      </c>
      <c r="D46" s="165"/>
      <c r="E46" s="63">
        <v>117.5</v>
      </c>
      <c r="F46" s="57"/>
      <c r="G46" s="58"/>
      <c r="H46" s="84"/>
      <c r="I46" s="125"/>
      <c r="J46" s="81"/>
    </row>
    <row r="47" spans="1:10" ht="62.25" customHeight="1">
      <c r="A47" s="10" t="s">
        <v>107</v>
      </c>
      <c r="B47" s="23" t="s">
        <v>8</v>
      </c>
      <c r="C47" s="160" t="s">
        <v>42</v>
      </c>
      <c r="D47" s="161"/>
      <c r="E47" s="48"/>
      <c r="F47" s="47">
        <f>F40+F42+F44</f>
        <v>18000</v>
      </c>
      <c r="G47" s="49">
        <f>(E46+E47)*F47</f>
        <v>2115000</v>
      </c>
      <c r="H47" s="84"/>
      <c r="I47" s="81"/>
      <c r="J47" s="81"/>
    </row>
    <row r="48" spans="1:10" ht="19.5">
      <c r="A48" s="9"/>
      <c r="B48" s="25"/>
      <c r="C48" s="25"/>
      <c r="D48" s="150" t="s">
        <v>39</v>
      </c>
      <c r="E48" s="150"/>
      <c r="F48" s="151"/>
      <c r="G48" s="50">
        <f>G40+G42+G44+G47</f>
        <v>2115000</v>
      </c>
      <c r="J48" s="81"/>
    </row>
    <row r="49" spans="1:11" ht="19.5">
      <c r="A49" s="9"/>
      <c r="B49" s="38"/>
      <c r="C49" s="38"/>
      <c r="D49" s="38"/>
      <c r="E49" s="38"/>
      <c r="F49" s="38"/>
      <c r="G49" s="35"/>
      <c r="H49" s="35"/>
      <c r="I49" s="35"/>
      <c r="J49" s="33"/>
    </row>
    <row r="50" spans="1:11" ht="19.5">
      <c r="A50" s="9" t="s">
        <v>80</v>
      </c>
      <c r="B50" s="89" t="s">
        <v>55</v>
      </c>
      <c r="C50" s="90" t="s">
        <v>71</v>
      </c>
      <c r="D50" s="90" t="s">
        <v>72</v>
      </c>
      <c r="E50" s="90"/>
      <c r="F50" s="91"/>
      <c r="G50" s="35"/>
      <c r="H50" s="35"/>
      <c r="I50" s="35"/>
      <c r="J50" s="33"/>
    </row>
    <row r="51" spans="1:11" ht="55.5">
      <c r="A51" s="9"/>
      <c r="B51" s="99" t="s">
        <v>73</v>
      </c>
      <c r="C51" s="92"/>
      <c r="D51" s="94" t="s">
        <v>48</v>
      </c>
      <c r="E51" s="94" t="s">
        <v>49</v>
      </c>
      <c r="F51" s="95" t="s">
        <v>34</v>
      </c>
      <c r="G51" s="35"/>
      <c r="H51" s="35"/>
      <c r="I51" s="35"/>
      <c r="J51" s="33"/>
    </row>
    <row r="52" spans="1:11" ht="21" customHeight="1">
      <c r="A52" s="9"/>
      <c r="B52" s="93" t="s">
        <v>56</v>
      </c>
      <c r="C52" s="98">
        <v>0.104</v>
      </c>
      <c r="D52" s="104"/>
      <c r="E52" s="104"/>
      <c r="F52" s="104"/>
      <c r="G52" s="35"/>
      <c r="H52" s="36"/>
      <c r="I52" s="35"/>
      <c r="J52" s="33"/>
    </row>
    <row r="53" spans="1:11" ht="19.5">
      <c r="A53" s="9"/>
      <c r="B53" s="93" t="s">
        <v>57</v>
      </c>
      <c r="C53" s="98">
        <v>9.9666666666666681E-2</v>
      </c>
      <c r="D53" s="104"/>
      <c r="E53" s="104"/>
      <c r="F53" s="104"/>
      <c r="G53" s="35"/>
      <c r="H53" s="126"/>
      <c r="I53" s="35"/>
      <c r="J53" s="33"/>
    </row>
    <row r="54" spans="1:11" ht="19.5">
      <c r="A54" s="9"/>
      <c r="B54" s="93" t="s">
        <v>58</v>
      </c>
      <c r="C54" s="98">
        <v>9.0666666666666673E-2</v>
      </c>
      <c r="D54" s="104"/>
      <c r="E54" s="104"/>
      <c r="F54" s="104"/>
      <c r="G54" s="35"/>
      <c r="H54" s="66"/>
      <c r="I54" s="35"/>
      <c r="J54" s="33"/>
    </row>
    <row r="55" spans="1:11" ht="19.5">
      <c r="A55" s="9"/>
      <c r="B55" s="93" t="s">
        <v>59</v>
      </c>
      <c r="C55" s="98">
        <v>8.433333333333333E-2</v>
      </c>
      <c r="D55" s="104"/>
      <c r="E55" s="104"/>
      <c r="F55" s="104"/>
      <c r="G55" s="35"/>
      <c r="H55" s="67"/>
      <c r="I55" s="35"/>
      <c r="J55" s="33"/>
    </row>
    <row r="56" spans="1:11" ht="19.5">
      <c r="A56" s="9"/>
      <c r="B56" s="93" t="s">
        <v>60</v>
      </c>
      <c r="C56" s="98">
        <v>8.2000000000000003E-2</v>
      </c>
      <c r="D56" s="104"/>
      <c r="E56" s="104"/>
      <c r="F56" s="104"/>
      <c r="G56" s="35"/>
      <c r="H56" s="34"/>
      <c r="I56" s="35"/>
      <c r="J56" s="33"/>
    </row>
    <row r="57" spans="1:11" ht="19.5">
      <c r="A57" s="9"/>
      <c r="B57" s="93" t="s">
        <v>61</v>
      </c>
      <c r="C57" s="98">
        <v>8.0333333333333326E-2</v>
      </c>
      <c r="D57" s="104"/>
      <c r="E57" s="104"/>
      <c r="F57" s="104"/>
      <c r="G57" s="35"/>
      <c r="H57" s="34"/>
      <c r="I57" s="35"/>
      <c r="J57" s="33"/>
    </row>
    <row r="58" spans="1:11" ht="19.5">
      <c r="A58" s="9"/>
      <c r="B58" s="93" t="s">
        <v>62</v>
      </c>
      <c r="C58" s="98">
        <v>6.6000000000000003E-2</v>
      </c>
      <c r="D58" s="104"/>
      <c r="E58" s="104"/>
      <c r="F58" s="104"/>
      <c r="G58" s="35"/>
      <c r="H58" s="34"/>
      <c r="I58" s="35"/>
      <c r="J58" s="33"/>
    </row>
    <row r="59" spans="1:11" ht="19.5">
      <c r="A59" s="12"/>
      <c r="B59" s="93" t="s">
        <v>63</v>
      </c>
      <c r="C59" s="98">
        <v>3.1333333333333331E-2</v>
      </c>
      <c r="D59" s="104"/>
      <c r="E59" s="104"/>
      <c r="F59" s="104"/>
      <c r="G59" s="35"/>
      <c r="H59" s="44"/>
      <c r="I59" s="45"/>
      <c r="J59" s="45"/>
      <c r="K59" s="7"/>
    </row>
    <row r="60" spans="1:11" ht="21" customHeight="1">
      <c r="A60" s="9"/>
      <c r="B60" s="93" t="s">
        <v>64</v>
      </c>
      <c r="C60" s="98">
        <v>3.1333333333333331E-2</v>
      </c>
      <c r="D60" s="104"/>
      <c r="E60" s="104"/>
      <c r="F60" s="104"/>
      <c r="G60" s="35"/>
      <c r="H60" s="36"/>
      <c r="I60" s="45"/>
      <c r="J60" s="33"/>
    </row>
    <row r="61" spans="1:11" ht="18" customHeight="1">
      <c r="A61" s="9"/>
      <c r="B61" s="93" t="s">
        <v>65</v>
      </c>
      <c r="C61" s="98">
        <v>3.0333333333333334E-2</v>
      </c>
      <c r="D61" s="104"/>
      <c r="E61" s="104"/>
      <c r="F61" s="104"/>
      <c r="G61" s="35"/>
      <c r="H61" s="68"/>
      <c r="I61" s="45"/>
      <c r="J61" s="33"/>
    </row>
    <row r="62" spans="1:11" ht="17.649999999999999" customHeight="1">
      <c r="A62" s="9"/>
      <c r="B62" s="93" t="s">
        <v>66</v>
      </c>
      <c r="C62" s="98">
        <v>2.7333333333333331E-2</v>
      </c>
      <c r="D62" s="104"/>
      <c r="E62" s="104"/>
      <c r="F62" s="104"/>
      <c r="G62" s="35"/>
      <c r="H62" s="68"/>
      <c r="I62" s="45"/>
      <c r="J62" s="33"/>
    </row>
    <row r="63" spans="1:11" ht="19.5">
      <c r="A63" s="9"/>
      <c r="B63" s="93" t="s">
        <v>67</v>
      </c>
      <c r="C63" s="98">
        <v>2.2666666666666668E-2</v>
      </c>
      <c r="D63" s="104"/>
      <c r="E63" s="104"/>
      <c r="F63" s="104"/>
      <c r="G63" s="35"/>
      <c r="H63" s="68"/>
      <c r="I63" s="45"/>
      <c r="J63" s="33"/>
    </row>
    <row r="64" spans="1:11" ht="19.5">
      <c r="A64" s="9"/>
      <c r="B64" s="93" t="s">
        <v>68</v>
      </c>
      <c r="C64" s="98">
        <v>8.666666666666668E-3</v>
      </c>
      <c r="D64" s="104"/>
      <c r="E64" s="104"/>
      <c r="F64" s="104"/>
      <c r="G64" s="35"/>
      <c r="H64" s="18"/>
      <c r="I64" s="19"/>
      <c r="J64" s="17"/>
    </row>
    <row r="65" spans="1:10" ht="19.5">
      <c r="A65" s="9"/>
      <c r="B65" s="93" t="s">
        <v>69</v>
      </c>
      <c r="C65" s="98">
        <v>3.6666666666666666E-3</v>
      </c>
      <c r="D65" s="104"/>
      <c r="E65" s="104"/>
      <c r="F65" s="104"/>
      <c r="G65" s="35"/>
      <c r="H65" s="14"/>
      <c r="I65" s="19"/>
      <c r="J65" s="14"/>
    </row>
    <row r="66" spans="1:10" ht="19.5">
      <c r="A66" s="9"/>
      <c r="B66" s="93" t="s">
        <v>70</v>
      </c>
      <c r="C66" s="98">
        <v>0</v>
      </c>
      <c r="D66" s="104"/>
      <c r="E66" s="104"/>
      <c r="F66" s="104"/>
      <c r="G66" s="35"/>
      <c r="H66" s="14"/>
      <c r="I66" s="14"/>
      <c r="J66" s="14"/>
    </row>
    <row r="67" spans="1:10" s="5" customFormat="1" ht="19.350000000000001" customHeight="1">
      <c r="C67" s="119" t="s">
        <v>76</v>
      </c>
      <c r="D67" s="103">
        <f>SUM(D52:D66)</f>
        <v>0</v>
      </c>
      <c r="E67" s="103">
        <f t="shared" ref="E67:F67" si="0">SUM(E52:E66)</f>
        <v>0</v>
      </c>
      <c r="F67" s="103">
        <f t="shared" si="0"/>
        <v>0</v>
      </c>
    </row>
    <row r="68" spans="1:10" s="5" customFormat="1">
      <c r="G68" s="80"/>
      <c r="H68" s="80"/>
      <c r="I68" s="80"/>
      <c r="J68" s="80"/>
    </row>
    <row r="69" spans="1:10" s="5" customFormat="1">
      <c r="B69" s="84"/>
      <c r="C69" s="84"/>
      <c r="D69" s="84"/>
      <c r="E69" s="84"/>
      <c r="F69" s="84"/>
      <c r="G69" s="80"/>
      <c r="H69" s="80"/>
      <c r="I69" s="80"/>
      <c r="J69" s="80"/>
    </row>
    <row r="70" spans="1:10" s="5" customFormat="1" ht="18.75">
      <c r="B70" s="144" t="s">
        <v>74</v>
      </c>
      <c r="C70" s="144"/>
      <c r="D70" s="114" cm="1">
        <f t="array" ref="D70">SUMPRODUCT(C52:C66*D52:D66)</f>
        <v>0</v>
      </c>
      <c r="E70" s="114" cm="1">
        <f t="array" ref="E70">SUMPRODUCT(C52:C66*E52:E66)</f>
        <v>0</v>
      </c>
      <c r="F70" s="114" cm="1">
        <f t="array" ref="F70">SUMPRODUCT(C52:C66*F52:F66)</f>
        <v>0</v>
      </c>
      <c r="G70" s="80"/>
      <c r="H70" s="80"/>
      <c r="I70" s="80"/>
      <c r="J70" s="80"/>
    </row>
    <row r="71" spans="1:10" s="5" customFormat="1" ht="18.75">
      <c r="B71" s="144" t="s">
        <v>75</v>
      </c>
      <c r="C71" s="144"/>
      <c r="D71" s="166">
        <f>((D70*C33)+(E70*C34)+(F70*C35))/(F47)</f>
        <v>0</v>
      </c>
      <c r="E71" s="167"/>
      <c r="F71" s="168"/>
      <c r="G71" s="80"/>
      <c r="H71" s="80"/>
      <c r="I71" s="80"/>
      <c r="J71" s="80"/>
    </row>
    <row r="72" spans="1:10" s="5" customFormat="1">
      <c r="B72" s="80"/>
      <c r="C72" s="80"/>
      <c r="D72" s="80"/>
      <c r="E72" s="80"/>
      <c r="F72" s="80"/>
      <c r="G72" s="80"/>
      <c r="H72" s="80"/>
      <c r="I72" s="80"/>
      <c r="J72" s="80"/>
    </row>
    <row r="73" spans="1:10" s="5" customFormat="1">
      <c r="B73" s="80"/>
      <c r="C73" s="80"/>
      <c r="D73" s="80"/>
      <c r="E73" s="80"/>
      <c r="F73" s="80"/>
      <c r="G73" s="80"/>
      <c r="H73" s="80"/>
      <c r="I73" s="80"/>
      <c r="J73" s="80"/>
    </row>
    <row r="74" spans="1:10" s="5" customFormat="1">
      <c r="B74" s="80"/>
      <c r="C74" s="80"/>
      <c r="D74" s="80"/>
      <c r="E74" s="80"/>
      <c r="F74" s="80"/>
      <c r="G74" s="80"/>
      <c r="H74" s="80"/>
      <c r="I74" s="80"/>
      <c r="J74" s="80"/>
    </row>
    <row r="75" spans="1:10" s="5" customFormat="1">
      <c r="B75" s="80"/>
      <c r="C75" s="80"/>
      <c r="D75" s="80"/>
      <c r="E75" s="80"/>
      <c r="F75" s="80"/>
      <c r="G75" s="80"/>
      <c r="H75" s="80"/>
      <c r="I75" s="80"/>
      <c r="J75" s="80"/>
    </row>
    <row r="76" spans="1:10" s="5" customFormat="1">
      <c r="B76" s="80"/>
      <c r="C76" s="80"/>
      <c r="D76" s="80"/>
      <c r="E76" s="80"/>
      <c r="F76" s="80"/>
      <c r="G76" s="80"/>
      <c r="H76" s="80"/>
      <c r="I76" s="80"/>
      <c r="J76" s="80"/>
    </row>
    <row r="77" spans="1:10" s="5" customFormat="1">
      <c r="B77" s="80"/>
      <c r="C77" s="80"/>
      <c r="D77" s="115"/>
      <c r="E77" s="80"/>
      <c r="F77" s="80"/>
      <c r="G77" s="80"/>
      <c r="H77" s="80"/>
      <c r="I77" s="80"/>
      <c r="J77" s="80"/>
    </row>
    <row r="78" spans="1:10" s="5" customFormat="1">
      <c r="B78" s="80"/>
      <c r="C78" s="80"/>
      <c r="D78" s="80"/>
      <c r="E78" s="80"/>
      <c r="F78" s="80"/>
      <c r="G78" s="80"/>
      <c r="H78" s="80"/>
      <c r="I78" s="80"/>
      <c r="J78" s="80"/>
    </row>
    <row r="79" spans="1:10" s="5" customFormat="1">
      <c r="B79" s="80"/>
      <c r="C79" s="80"/>
      <c r="D79" s="80"/>
      <c r="E79" s="80"/>
      <c r="F79" s="80"/>
      <c r="G79" s="80"/>
      <c r="H79" s="80"/>
      <c r="I79" s="80"/>
      <c r="J79" s="80"/>
    </row>
    <row r="80" spans="1:10" s="5" customFormat="1">
      <c r="B80" s="80"/>
      <c r="C80" s="80"/>
      <c r="D80" s="80"/>
      <c r="E80" s="80"/>
      <c r="F80" s="80"/>
      <c r="G80" s="80"/>
      <c r="H80" s="80"/>
      <c r="I80" s="80"/>
      <c r="J80" s="80"/>
    </row>
    <row r="81" spans="2:10" s="5" customFormat="1">
      <c r="B81" s="80"/>
      <c r="C81" s="80"/>
      <c r="D81" s="80"/>
      <c r="E81" s="80"/>
      <c r="F81" s="80"/>
      <c r="G81" s="80"/>
      <c r="H81" s="80"/>
      <c r="I81" s="80"/>
      <c r="J81" s="80"/>
    </row>
    <row r="82" spans="2:10" s="5" customFormat="1">
      <c r="B82" s="80"/>
      <c r="C82" s="80"/>
      <c r="D82" s="80"/>
      <c r="E82" s="80"/>
      <c r="F82" s="80"/>
      <c r="G82" s="80"/>
      <c r="H82" s="80"/>
      <c r="I82" s="80"/>
      <c r="J82" s="80"/>
    </row>
    <row r="83" spans="2:10" s="5" customFormat="1">
      <c r="B83" s="80"/>
      <c r="C83" s="80"/>
      <c r="D83" s="80"/>
      <c r="E83" s="80"/>
      <c r="F83" s="80"/>
      <c r="G83" s="80"/>
      <c r="H83" s="80"/>
      <c r="I83" s="80"/>
      <c r="J83" s="80"/>
    </row>
    <row r="84" spans="2:10" s="5" customFormat="1">
      <c r="B84" s="80"/>
      <c r="C84" s="80"/>
      <c r="D84" s="80"/>
      <c r="E84" s="80"/>
      <c r="F84" s="80"/>
      <c r="G84" s="80"/>
      <c r="H84" s="80"/>
      <c r="I84" s="80"/>
      <c r="J84" s="80"/>
    </row>
    <row r="85" spans="2:10" s="5" customFormat="1">
      <c r="B85" s="80"/>
      <c r="C85" s="80"/>
      <c r="D85" s="80"/>
      <c r="E85" s="80"/>
      <c r="F85" s="80"/>
      <c r="G85" s="80"/>
      <c r="H85" s="80"/>
      <c r="I85" s="80"/>
      <c r="J85" s="80"/>
    </row>
    <row r="86" spans="2:10" s="5" customFormat="1">
      <c r="B86" s="80"/>
      <c r="C86" s="80"/>
      <c r="D86" s="80"/>
      <c r="E86" s="80"/>
      <c r="F86" s="80"/>
      <c r="G86" s="80"/>
      <c r="H86" s="80"/>
      <c r="I86" s="80"/>
      <c r="J86" s="80"/>
    </row>
    <row r="87" spans="2:10" s="5" customFormat="1">
      <c r="B87" s="80"/>
      <c r="C87" s="80"/>
      <c r="D87" s="80"/>
      <c r="E87" s="80"/>
      <c r="F87" s="80"/>
      <c r="G87" s="80"/>
      <c r="H87" s="80"/>
      <c r="I87" s="80"/>
      <c r="J87" s="80"/>
    </row>
    <row r="88" spans="2:10" s="5" customFormat="1">
      <c r="B88" s="80"/>
      <c r="C88" s="80"/>
      <c r="D88" s="80"/>
      <c r="E88" s="80"/>
      <c r="F88" s="80"/>
      <c r="G88" s="80"/>
      <c r="H88" s="80"/>
      <c r="I88" s="80"/>
      <c r="J88" s="80"/>
    </row>
    <row r="89" spans="2:10" s="5" customFormat="1">
      <c r="B89" s="80"/>
      <c r="C89" s="80"/>
      <c r="D89" s="80"/>
      <c r="E89" s="80"/>
      <c r="F89" s="80"/>
      <c r="G89" s="80"/>
      <c r="H89" s="80"/>
      <c r="I89" s="80"/>
      <c r="J89" s="80"/>
    </row>
    <row r="90" spans="2:10" s="5" customFormat="1">
      <c r="B90" s="80"/>
      <c r="C90" s="80"/>
      <c r="D90" s="80"/>
      <c r="E90" s="80"/>
      <c r="F90" s="80"/>
      <c r="G90" s="80"/>
      <c r="H90" s="80"/>
      <c r="I90" s="80"/>
      <c r="J90" s="80"/>
    </row>
    <row r="91" spans="2:10" s="5" customFormat="1">
      <c r="B91" s="80"/>
      <c r="C91" s="80"/>
      <c r="D91" s="80"/>
      <c r="E91" s="80"/>
      <c r="F91" s="80"/>
      <c r="G91" s="80"/>
      <c r="H91" s="80"/>
      <c r="I91" s="80"/>
      <c r="J91" s="80"/>
    </row>
    <row r="92" spans="2:10" s="5" customFormat="1">
      <c r="B92" s="80"/>
      <c r="C92" s="80"/>
      <c r="D92" s="80"/>
      <c r="E92" s="80"/>
      <c r="F92" s="80"/>
      <c r="G92" s="80"/>
      <c r="H92" s="80"/>
      <c r="I92" s="80"/>
      <c r="J92" s="80"/>
    </row>
    <row r="93" spans="2:10" s="5" customFormat="1">
      <c r="B93" s="80"/>
      <c r="C93" s="80"/>
      <c r="D93" s="80"/>
      <c r="E93" s="80"/>
      <c r="F93" s="80"/>
      <c r="G93" s="80"/>
      <c r="H93" s="80"/>
      <c r="I93" s="80"/>
      <c r="J93" s="80"/>
    </row>
    <row r="94" spans="2:10" s="5" customFormat="1">
      <c r="B94" s="80"/>
      <c r="C94" s="80"/>
      <c r="D94" s="80"/>
      <c r="E94" s="80"/>
      <c r="F94" s="80"/>
      <c r="G94" s="80"/>
      <c r="H94" s="80"/>
      <c r="I94" s="80"/>
      <c r="J94" s="80"/>
    </row>
    <row r="95" spans="2:10" s="5" customFormat="1">
      <c r="B95" s="80"/>
      <c r="C95" s="80"/>
      <c r="D95" s="80"/>
      <c r="E95" s="80"/>
      <c r="F95" s="80"/>
      <c r="G95" s="80"/>
      <c r="H95" s="80"/>
      <c r="I95" s="80"/>
      <c r="J95" s="80"/>
    </row>
    <row r="96" spans="2:10" s="5" customFormat="1">
      <c r="B96" s="80"/>
      <c r="C96" s="80"/>
      <c r="D96" s="80"/>
      <c r="E96" s="80"/>
      <c r="F96" s="80"/>
      <c r="G96" s="80"/>
      <c r="H96" s="80"/>
      <c r="I96" s="80"/>
      <c r="J96" s="80"/>
    </row>
    <row r="97" spans="2:10" s="5" customFormat="1">
      <c r="B97" s="80"/>
      <c r="C97" s="80"/>
      <c r="D97" s="80"/>
      <c r="E97" s="80"/>
      <c r="F97" s="80"/>
      <c r="G97" s="80"/>
      <c r="H97" s="80"/>
      <c r="I97" s="80"/>
      <c r="J97" s="80"/>
    </row>
    <row r="98" spans="2:10" s="5" customFormat="1">
      <c r="B98" s="80"/>
      <c r="C98" s="80"/>
      <c r="D98" s="80"/>
      <c r="E98" s="80"/>
      <c r="F98" s="80"/>
      <c r="G98" s="80"/>
      <c r="H98" s="80"/>
      <c r="I98" s="80"/>
      <c r="J98" s="80"/>
    </row>
    <row r="99" spans="2:10" s="5" customFormat="1">
      <c r="B99" s="80"/>
      <c r="C99" s="80"/>
      <c r="D99" s="80"/>
      <c r="E99" s="80"/>
      <c r="F99" s="80"/>
      <c r="G99" s="80"/>
      <c r="H99" s="80"/>
      <c r="I99" s="80"/>
      <c r="J99" s="80"/>
    </row>
    <row r="100" spans="2:10" s="5" customFormat="1">
      <c r="B100" s="80"/>
      <c r="C100" s="80"/>
      <c r="D100" s="80"/>
      <c r="E100" s="80"/>
      <c r="F100" s="80"/>
      <c r="G100" s="80"/>
      <c r="H100" s="80"/>
      <c r="I100" s="80"/>
      <c r="J100" s="80"/>
    </row>
    <row r="101" spans="2:10" s="5" customFormat="1">
      <c r="B101" s="80"/>
      <c r="C101" s="80"/>
      <c r="D101" s="80"/>
      <c r="E101" s="80"/>
      <c r="F101" s="80"/>
      <c r="G101" s="80"/>
      <c r="H101" s="80"/>
      <c r="I101" s="80"/>
      <c r="J101" s="80"/>
    </row>
    <row r="102" spans="2:10" s="5" customFormat="1">
      <c r="B102" s="80"/>
      <c r="C102" s="80"/>
      <c r="D102" s="80"/>
      <c r="E102" s="80"/>
      <c r="F102" s="80"/>
      <c r="G102" s="80"/>
      <c r="H102" s="80"/>
      <c r="I102" s="80"/>
      <c r="J102" s="80"/>
    </row>
    <row r="103" spans="2:10" s="5" customFormat="1">
      <c r="B103" s="80"/>
      <c r="C103" s="80"/>
      <c r="D103" s="80"/>
      <c r="E103" s="80"/>
      <c r="F103" s="80"/>
      <c r="G103" s="80"/>
      <c r="H103" s="80"/>
      <c r="I103" s="80"/>
      <c r="J103" s="80"/>
    </row>
    <row r="104" spans="2:10" s="5" customFormat="1">
      <c r="B104" s="80"/>
      <c r="C104" s="80"/>
      <c r="D104" s="80"/>
      <c r="E104" s="80"/>
      <c r="F104" s="80"/>
      <c r="G104" s="80"/>
      <c r="H104" s="80"/>
      <c r="I104" s="80"/>
      <c r="J104" s="80"/>
    </row>
    <row r="105" spans="2:10" s="5" customFormat="1">
      <c r="B105" s="80"/>
      <c r="C105" s="80"/>
      <c r="D105" s="80"/>
      <c r="E105" s="80"/>
      <c r="F105" s="80"/>
      <c r="G105" s="80"/>
      <c r="H105" s="80"/>
      <c r="I105" s="80"/>
      <c r="J105" s="80"/>
    </row>
    <row r="106" spans="2:10" s="5" customFormat="1">
      <c r="B106" s="80"/>
      <c r="C106" s="80"/>
      <c r="D106" s="80"/>
      <c r="E106" s="80"/>
      <c r="F106" s="80"/>
      <c r="G106" s="80"/>
      <c r="H106" s="80"/>
      <c r="I106" s="80"/>
      <c r="J106" s="80"/>
    </row>
    <row r="107" spans="2:10" s="5" customFormat="1">
      <c r="B107" s="80"/>
      <c r="C107" s="80"/>
      <c r="D107" s="80"/>
      <c r="E107" s="80"/>
      <c r="F107" s="80"/>
      <c r="G107" s="80"/>
      <c r="H107" s="80"/>
      <c r="I107" s="80"/>
      <c r="J107" s="80"/>
    </row>
    <row r="108" spans="2:10" s="5" customFormat="1">
      <c r="B108" s="80"/>
      <c r="C108" s="80"/>
      <c r="D108" s="80"/>
      <c r="E108" s="80"/>
      <c r="F108" s="80"/>
      <c r="G108" s="80"/>
      <c r="H108" s="80"/>
      <c r="I108" s="80"/>
      <c r="J108" s="80"/>
    </row>
    <row r="109" spans="2:10" s="5" customFormat="1">
      <c r="B109" s="80"/>
      <c r="C109" s="80"/>
      <c r="D109" s="80"/>
      <c r="E109" s="80"/>
      <c r="F109" s="80"/>
      <c r="G109" s="80"/>
      <c r="H109" s="80"/>
      <c r="I109" s="80"/>
      <c r="J109" s="80"/>
    </row>
    <row r="110" spans="2:10" s="5" customFormat="1">
      <c r="B110" s="80"/>
      <c r="C110" s="80"/>
      <c r="D110" s="80"/>
      <c r="E110" s="80"/>
      <c r="F110" s="80"/>
      <c r="G110" s="80"/>
      <c r="H110" s="80"/>
      <c r="I110" s="80"/>
      <c r="J110" s="80"/>
    </row>
    <row r="111" spans="2:10" s="5" customFormat="1">
      <c r="B111" s="80"/>
      <c r="C111" s="80"/>
      <c r="D111" s="80"/>
      <c r="E111" s="80"/>
      <c r="F111" s="80"/>
      <c r="G111" s="80"/>
      <c r="H111" s="80"/>
      <c r="I111" s="80"/>
      <c r="J111" s="80"/>
    </row>
    <row r="112" spans="2:10" s="5" customFormat="1">
      <c r="B112" s="80"/>
      <c r="C112" s="80"/>
      <c r="D112" s="80"/>
      <c r="E112" s="80"/>
      <c r="F112" s="80"/>
      <c r="G112" s="80"/>
      <c r="H112" s="80"/>
      <c r="I112" s="80"/>
      <c r="J112" s="80"/>
    </row>
    <row r="113" spans="2:10" s="5" customFormat="1">
      <c r="B113" s="80"/>
      <c r="C113" s="80"/>
      <c r="D113" s="80"/>
      <c r="E113" s="80"/>
      <c r="F113" s="80"/>
      <c r="G113" s="80"/>
      <c r="H113" s="80"/>
      <c r="I113" s="80"/>
      <c r="J113" s="80"/>
    </row>
  </sheetData>
  <sheetProtection algorithmName="SHA-512" hashValue="ehJ+B3+dLNS0rOlhoFvYtT+OIQ9haWF1trCDufscqc1aehbt/I/xCxvnU0CXthks/44hAP5r0rTX8h6ohiHT6A==" saltValue="xQInekTvR30uz9jx14+AcQ==" spinCount="100000" sheet="1" objects="1" scenarios="1"/>
  <protectedRanges>
    <protectedRange sqref="I4:J4" name="gegevens_1"/>
    <protectedRange sqref="I5:J9" name="handtekening_1"/>
    <protectedRange sqref="C4:C9" name="gegevens_1_2_1"/>
  </protectedRanges>
  <mergeCells count="38">
    <mergeCell ref="C20:D20"/>
    <mergeCell ref="C27:D27"/>
    <mergeCell ref="G15:H15"/>
    <mergeCell ref="G22:H22"/>
    <mergeCell ref="G29:H29"/>
    <mergeCell ref="C45:D45"/>
    <mergeCell ref="C46:D46"/>
    <mergeCell ref="B71:C71"/>
    <mergeCell ref="D71:F71"/>
    <mergeCell ref="B24:G24"/>
    <mergeCell ref="C25:D25"/>
    <mergeCell ref="C26:D26"/>
    <mergeCell ref="C28:D28"/>
    <mergeCell ref="B36:C36"/>
    <mergeCell ref="B70:C70"/>
    <mergeCell ref="D48:F48"/>
    <mergeCell ref="C47:D47"/>
    <mergeCell ref="B10:G10"/>
    <mergeCell ref="C11:D11"/>
    <mergeCell ref="C12:D12"/>
    <mergeCell ref="C14:D14"/>
    <mergeCell ref="C44:D44"/>
    <mergeCell ref="B38:G38"/>
    <mergeCell ref="C39:D39"/>
    <mergeCell ref="C40:D40"/>
    <mergeCell ref="C41:D41"/>
    <mergeCell ref="C42:D42"/>
    <mergeCell ref="C43:D43"/>
    <mergeCell ref="B17:G17"/>
    <mergeCell ref="C18:D18"/>
    <mergeCell ref="C19:D19"/>
    <mergeCell ref="C21:D21"/>
    <mergeCell ref="C13:D13"/>
    <mergeCell ref="C4:E4"/>
    <mergeCell ref="C5:E5"/>
    <mergeCell ref="C6:E6"/>
    <mergeCell ref="C7:E7"/>
    <mergeCell ref="C8:E8"/>
  </mergeCells>
  <dataValidations count="5">
    <dataValidation type="custom" operator="equal" allowBlank="1" showInputMessage="1" showErrorMessage="1" errorTitle="Foutmelding" error="Uw invoer dient:_x000a_* niet meer dan 2 decimalen te bevatten;_x000a_* een positief getal te zijn" sqref="E46:E47 E42 E44 E40" xr:uid="{87420B74-F5C3-4957-86D1-3A53D392B962}">
      <formula1>AND(E40&gt;0,(INT(E40*100)/100)=E40)</formula1>
    </dataValidation>
    <dataValidation type="custom" operator="equal" allowBlank="1" showInputMessage="1" showErrorMessage="1" errorTitle="Foutmelding" error="Uw invoer dient:_x000a_* niet meer dan 1 decimalen te bevatten;_x000a_* een positief getal te zijn" sqref="G12:G14 G19:G21 G26:G28" xr:uid="{5294A4B1-D83E-41A9-A397-2F3A9038BF31}">
      <formula1>AND(G12&gt;0,(INT(G12*10)/10)=G12)</formula1>
    </dataValidation>
    <dataValidation type="decimal" operator="equal" allowBlank="1" showInputMessage="1" showErrorMessage="1" errorTitle="Maximaal 2 decimalen" error="U dient niet meer dan 2 decimalen in te voeren" sqref="E43 E45" xr:uid="{1AA4FBDA-462A-45B6-B8CC-3074D8F25AF8}">
      <formula1>#REF!</formula1>
    </dataValidation>
    <dataValidation type="custom" operator="equal" allowBlank="1" showInputMessage="1" showErrorMessage="1" errorTitle="Foutmelding" error="Uw invoer dient:_x000a_* een geheel getal te zijn;_x000a_* een positief getal te zijn" sqref="D52:F66" xr:uid="{8D2FF6F6-5B92-4B01-B144-1ADD7821338A}">
      <formula1>AND(D52&gt;0,(INT(D52*100)/100)=D52)</formula1>
    </dataValidation>
    <dataValidation type="custom" operator="equal" allowBlank="1" showInputMessage="1" showErrorMessage="1" errorTitle="Foutmelding" error="Uw invoer dient:_x000a_* een geheel getal te zijn,  (geen decimalen);_x000a_* een positief getal te zijn" sqref="H13:H14 H20:H21 H27:H28" xr:uid="{C911956F-DF8A-42B8-8677-87533E5FD00D}">
      <formula1>AND(H13&gt;0,(INT(H13*100)/100)=H13)</formula1>
    </dataValidation>
  </dataValidations>
  <pageMargins left="0.11811023622047245" right="0.11811023622047245" top="0.15748031496062992" bottom="0.39370078740157483" header="0.31496062992125984" footer="0.31496062992125984"/>
  <pageSetup paperSize="8" scale="67" orientation="portrait" r:id="rId1"/>
  <headerFooter>
    <oddFooter>&amp;C&amp;"Arial,Standaard"&amp;8 1013139-019a</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Instructie</vt:lpstr>
      <vt:lpstr>Inschrijfformulier perceel 1</vt:lpstr>
      <vt:lpstr>Inschrijfformulier perceel 2</vt:lpstr>
      <vt:lpstr>'Inschrijfformulier perceel 1'!Afdrukbereik</vt:lpstr>
      <vt:lpstr>'Inschrijfformulier perceel 2'!Afdrukbereik</vt:lpstr>
      <vt:lpstr>Instructie!Afdrukbereik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2024-07-19T09:25:02Z</dcterms:created>
  <dcterms:modified xsi:type="dcterms:W3CDTF">2024-09-10T13:02:35Z</dcterms:modified>
</cp:coreProperties>
</file>