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Vught\Brand\04) Definitieve aanbestedingsstukken\"/>
    </mc:Choice>
  </mc:AlternateContent>
  <bookViews>
    <workbookView xWindow="-120" yWindow="-120" windowWidth="51840" windowHeight="21120"/>
  </bookViews>
  <sheets>
    <sheet name="pande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4" i="1" l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75" i="1" l="1"/>
  <c r="I75" i="1"/>
  <c r="H75" i="1"/>
  <c r="G75" i="1"/>
  <c r="F75" i="1"/>
  <c r="J10" i="1"/>
  <c r="I53" i="1"/>
  <c r="H53" i="1"/>
  <c r="G53" i="1"/>
  <c r="F53" i="1"/>
  <c r="G77" i="1" l="1"/>
  <c r="F77" i="1"/>
  <c r="I77" i="1"/>
  <c r="H77" i="1"/>
  <c r="J77" i="1"/>
  <c r="J78" i="1" l="1"/>
</calcChain>
</file>

<file path=xl/sharedStrings.xml><?xml version="1.0" encoding="utf-8"?>
<sst xmlns="http://schemas.openxmlformats.org/spreadsheetml/2006/main" count="480" uniqueCount="224">
  <si>
    <t>Gemeente Vught</t>
  </si>
  <si>
    <t>Adres</t>
  </si>
  <si>
    <t>Bouwaard</t>
  </si>
  <si>
    <t>Bestemming</t>
  </si>
  <si>
    <t>Secr. V. Rooystraat 1</t>
  </si>
  <si>
    <t>Pepereind 25</t>
  </si>
  <si>
    <t xml:space="preserve">Helvoirteseweg 7 </t>
  </si>
  <si>
    <t>Astorias 42</t>
  </si>
  <si>
    <t xml:space="preserve">Loonsebaan ongen </t>
  </si>
  <si>
    <t>Kettingweg 7</t>
  </si>
  <si>
    <t xml:space="preserve">Bergenhuizensestraat ongen. </t>
  </si>
  <si>
    <t>Mariaplein 11</t>
  </si>
  <si>
    <t>Boslaan 49</t>
  </si>
  <si>
    <t>Boslaan 45</t>
  </si>
  <si>
    <t>Lidwinastraat 42</t>
  </si>
  <si>
    <t>Martinilaan 8</t>
  </si>
  <si>
    <t>De Kikvorsch 2</t>
  </si>
  <si>
    <t>De Kikvorsch 7</t>
  </si>
  <si>
    <t xml:space="preserve">Prinsenlaan </t>
  </si>
  <si>
    <t>De Ketting 1</t>
  </si>
  <si>
    <t>Sportlaan 1</t>
  </si>
  <si>
    <t>Brabantlaan 73</t>
  </si>
  <si>
    <t>Van de Pollstraat 2</t>
  </si>
  <si>
    <t>St. Elisabethstraat 19</t>
  </si>
  <si>
    <t>St. Elisabethstraat 19a</t>
  </si>
  <si>
    <t>Lidwinastraat 53</t>
  </si>
  <si>
    <t>Moleneindplein 9</t>
  </si>
  <si>
    <t>Theresialaan 34</t>
  </si>
  <si>
    <t>Rouppe vd Voortlaan 1</t>
  </si>
  <si>
    <t>Brabantlaan 75</t>
  </si>
  <si>
    <t>Helvoirtseweg 189</t>
  </si>
  <si>
    <t>Carillonlaan 3</t>
  </si>
  <si>
    <t>Lidwinastraat 12 C</t>
  </si>
  <si>
    <t>Koninginnelaan 1a t/m d</t>
  </si>
  <si>
    <t>Molenvenseweg 62</t>
  </si>
  <si>
    <t>lidwinastraat 12a</t>
  </si>
  <si>
    <t xml:space="preserve">Lidwinastraat 12b </t>
  </si>
  <si>
    <t>Lidwinastraat 55</t>
  </si>
  <si>
    <t xml:space="preserve">St. Lambertusstraat 56 </t>
  </si>
  <si>
    <t>Leeuwensteinplein 5</t>
  </si>
  <si>
    <t>Onderwijs</t>
  </si>
  <si>
    <t>Gemeentelijke eigendommen</t>
  </si>
  <si>
    <t>steen/hard</t>
  </si>
  <si>
    <t>Openbare Basisschool de Lichtstraat</t>
  </si>
  <si>
    <t>Basisschool De Piramide</t>
  </si>
  <si>
    <t>Basisschool De Springplank</t>
  </si>
  <si>
    <t>Beweegzaal De Springplank</t>
  </si>
  <si>
    <t>Basisschool De Wieken</t>
  </si>
  <si>
    <t>Basisschool De Schalm</t>
  </si>
  <si>
    <t xml:space="preserve">Basisschool De Baarzenschool </t>
  </si>
  <si>
    <t>Tijdelijk onderkomen De Spechtrand, dislocatie  OBS De Lichtstraat</t>
  </si>
  <si>
    <t>Speciaal onderwijs Het Talent</t>
  </si>
  <si>
    <t>Zuiderbos</t>
  </si>
  <si>
    <t>Jeugd &amp; Jongerencentrum Elzenburg</t>
  </si>
  <si>
    <t>"Het Kwartier"</t>
  </si>
  <si>
    <t>Kindcentrum De Leydraad</t>
  </si>
  <si>
    <t>IKC de Avonturier</t>
  </si>
  <si>
    <t>Sporthal IKC Zuid</t>
  </si>
  <si>
    <t>School Misha De Vries</t>
  </si>
  <si>
    <t>Gebouwen</t>
  </si>
  <si>
    <t xml:space="preserve"> </t>
  </si>
  <si>
    <t>Inventaris</t>
  </si>
  <si>
    <t>Electronica</t>
  </si>
  <si>
    <t>Gebouw</t>
  </si>
  <si>
    <t>Kunst</t>
  </si>
  <si>
    <t>Totaal</t>
  </si>
  <si>
    <t>Index Troostwijk</t>
  </si>
  <si>
    <t>2019 - aangepast</t>
  </si>
  <si>
    <t xml:space="preserve">Steen/hard </t>
  </si>
  <si>
    <t>Steen/hard</t>
  </si>
  <si>
    <t>Mastiek/steen</t>
  </si>
  <si>
    <t>Atletiekbaan</t>
  </si>
  <si>
    <t>Raadhuis/gemeentehuis</t>
  </si>
  <si>
    <t>Woonhuis</t>
  </si>
  <si>
    <t>Kerktoren, gemeentetoren + uurwerk/carrillon</t>
  </si>
  <si>
    <t>Cultureel sociaal centrum</t>
  </si>
  <si>
    <t>Stenen monument fusilladeplaats</t>
  </si>
  <si>
    <t>Brandweerkazerne/BOR</t>
  </si>
  <si>
    <t>Sportcomplex hockeyvereniging MOP + horeca</t>
  </si>
  <si>
    <t>Openlucht zwembad natuur/recreatiebad de Ijzeren man</t>
  </si>
  <si>
    <t>Horeca - strandpaviljoen</t>
  </si>
  <si>
    <t xml:space="preserve">Sportzaal Lidwina </t>
  </si>
  <si>
    <t>Sporthal Martini + horeca</t>
  </si>
  <si>
    <t>Voetbalcomplex De Lunet</t>
  </si>
  <si>
    <t>Voetbalcomplex Zwaluw VFC</t>
  </si>
  <si>
    <t>Koningslinde Koninginnelaan 1B,</t>
  </si>
  <si>
    <t>Units</t>
  </si>
  <si>
    <t>Opslag- en spreekruimte Stationsweg Helvoirt</t>
  </si>
  <si>
    <t>MFA Helvoirt Sportzaal</t>
  </si>
  <si>
    <t>MFA Helvoirt Brede School</t>
  </si>
  <si>
    <t>Kloosterstraat 14</t>
  </si>
  <si>
    <t>Kloosterstraat 16</t>
  </si>
  <si>
    <t>Kloosterstraat 18</t>
  </si>
  <si>
    <t>Kloosterstraat 20</t>
  </si>
  <si>
    <t>Kloosterstraat 22</t>
  </si>
  <si>
    <t>Kloosterstraat 24</t>
  </si>
  <si>
    <t>Kloosterstraat 26</t>
  </si>
  <si>
    <t>Kloosterstraat 28</t>
  </si>
  <si>
    <t>Opslag buurtbus</t>
  </si>
  <si>
    <t>Verhuurd aan Partou (KO)</t>
  </si>
  <si>
    <t>9 garageboxen</t>
  </si>
  <si>
    <t>Milieustraat en verhuur kringloopwinkel Vincentius</t>
  </si>
  <si>
    <t>Het Molenven</t>
  </si>
  <si>
    <t>woonruimte</t>
  </si>
  <si>
    <t>5263DN</t>
  </si>
  <si>
    <t>5268 AC</t>
  </si>
  <si>
    <t>Kloosterstraat 30</t>
  </si>
  <si>
    <t>5268 BD</t>
  </si>
  <si>
    <t>5266 AG</t>
  </si>
  <si>
    <t>5261 EV</t>
  </si>
  <si>
    <t>5261 EP</t>
  </si>
  <si>
    <t>5266 AJ</t>
  </si>
  <si>
    <t>5261 CA</t>
  </si>
  <si>
    <t>5263 MB</t>
  </si>
  <si>
    <t>5263 NT</t>
  </si>
  <si>
    <t>5261 LG</t>
  </si>
  <si>
    <t>5262 LV</t>
  </si>
  <si>
    <t>5261XA</t>
  </si>
  <si>
    <t>5263NX</t>
  </si>
  <si>
    <t>5262EP</t>
  </si>
  <si>
    <t>5262BR</t>
  </si>
  <si>
    <t>5262LX</t>
  </si>
  <si>
    <t>5263CE</t>
  </si>
  <si>
    <t>5261LJ</t>
  </si>
  <si>
    <t>5262JH</t>
  </si>
  <si>
    <t>5262XE</t>
  </si>
  <si>
    <t>5251VK</t>
  </si>
  <si>
    <t>5262EN</t>
  </si>
  <si>
    <t>5262CW</t>
  </si>
  <si>
    <t>5262BN</t>
  </si>
  <si>
    <t>5262HC</t>
  </si>
  <si>
    <t>5263EE</t>
  </si>
  <si>
    <t>5260CE</t>
  </si>
  <si>
    <t>5263DP</t>
  </si>
  <si>
    <t>5261AL</t>
  </si>
  <si>
    <t>5261CR</t>
  </si>
  <si>
    <t>Kloosterstraat 10</t>
  </si>
  <si>
    <t>Kloosterstraat 12</t>
  </si>
  <si>
    <t>NAAM FCL</t>
  </si>
  <si>
    <t>Beheer  St.-Lambertusstr 56 Cromvoirt</t>
  </si>
  <si>
    <t>Exploitatie Raadhuis</t>
  </si>
  <si>
    <t>Exploitati Gemeentekantoor</t>
  </si>
  <si>
    <t>Huur en verhuur woningen</t>
  </si>
  <si>
    <t>Huur en verhuur woonwagens</t>
  </si>
  <si>
    <t>Beheer Rijksmonumenten</t>
  </si>
  <si>
    <t>SCC Lunetten (Astorias 42)</t>
  </si>
  <si>
    <t xml:space="preserve">Beheer gem. monumentjes </t>
  </si>
  <si>
    <t>Exploitatie Kettingweg BOR/Brandweer</t>
  </si>
  <si>
    <t>Beheer accom. Sportpark Bergenshuizen</t>
  </si>
  <si>
    <t>Beheer gebouw Mariaplein</t>
  </si>
  <si>
    <t>Zakelijk recht (erfpacht en opstalrecht)</t>
  </si>
  <si>
    <t>Beheer VM Sportzaal Lidwina</t>
  </si>
  <si>
    <t>Beheer sporthal Martinihal</t>
  </si>
  <si>
    <t>Exploitatie Milieustraat</t>
  </si>
  <si>
    <t>Atletiekacc. Prins Hendrik</t>
  </si>
  <si>
    <t>Beheer Helvoirthuis (mfa)</t>
  </si>
  <si>
    <t>Beheer 11 appartementen Kloosterstr (HelvoirThuis)</t>
  </si>
  <si>
    <t>BS : de Lichtstraat</t>
  </si>
  <si>
    <t>BS : De Piramide</t>
  </si>
  <si>
    <t>BS : De Springplank</t>
  </si>
  <si>
    <t>Beheer Lidwinastr 53 VM BS De Wieken</t>
  </si>
  <si>
    <t>Beheer Moleneindplein 9</t>
  </si>
  <si>
    <t>BS : De Schalm (Theresialaan 34)</t>
  </si>
  <si>
    <t>Beheer R.v.d.Voortn VM De Baarzen</t>
  </si>
  <si>
    <t>BS : Kentalis Talent</t>
  </si>
  <si>
    <t>JC Elzenburg</t>
  </si>
  <si>
    <t>Clustervoorzi Vught Noord ; overige kosten</t>
  </si>
  <si>
    <t>Beheer VM gymzaal Molenven</t>
  </si>
  <si>
    <t xml:space="preserve">BS : De Leydraad </t>
  </si>
  <si>
    <t>Kerkweg 2</t>
  </si>
  <si>
    <t xml:space="preserve">BS : De Avonturier </t>
  </si>
  <si>
    <t>Beheer sportzaal Elzenburg</t>
  </si>
  <si>
    <t>BS : Mischa de Vries</t>
  </si>
  <si>
    <t>KC: Koningslinde+Molvenven</t>
  </si>
  <si>
    <t>BOR Algemeen</t>
  </si>
  <si>
    <t>Beheer VM BS Hertog van Brabantschool</t>
  </si>
  <si>
    <t>Beheer gymzaal Centrum de Springplank</t>
  </si>
  <si>
    <t xml:space="preserve">Beheer steunpunt Helvoirt </t>
  </si>
  <si>
    <t>Van Beringenstraat 2b</t>
  </si>
  <si>
    <t xml:space="preserve">5268 AM </t>
  </si>
  <si>
    <t>Moleneindplein 25</t>
  </si>
  <si>
    <t xml:space="preserve">5262 CX </t>
  </si>
  <si>
    <t>Winkelruimte / baliekantoorruimte</t>
  </si>
  <si>
    <t xml:space="preserve">Jeugdhuis / sociaal-culturele accommodatie d'n Inbreng </t>
  </si>
  <si>
    <t xml:space="preserve">Gebouwen </t>
  </si>
  <si>
    <t>index 130,0</t>
  </si>
  <si>
    <t>Preventieniveau</t>
  </si>
  <si>
    <t>Sprinklerinstallatie</t>
  </si>
  <si>
    <t xml:space="preserve">Inbraakmeld- e/o Brandmeld- e/o </t>
  </si>
  <si>
    <t>Zonnepanelen</t>
  </si>
  <si>
    <t>aanwezig?</t>
  </si>
  <si>
    <t>Sprake van leegstand?</t>
  </si>
  <si>
    <t>En zo ja, van antikraak?</t>
  </si>
  <si>
    <t>Sprake van</t>
  </si>
  <si>
    <t>asbestdaken?</t>
  </si>
  <si>
    <t>Evt. Bijzonderheden</t>
  </si>
  <si>
    <t>Verzekerd bedrag</t>
  </si>
  <si>
    <t>Inclusief of</t>
  </si>
  <si>
    <t>exclusief BTW</t>
  </si>
  <si>
    <t>nee</t>
  </si>
  <si>
    <t>JA</t>
  </si>
  <si>
    <t>leegstand</t>
  </si>
  <si>
    <t>Inbraakmeld-/ Brandmeldinstallatie</t>
  </si>
  <si>
    <t>inbraakmeldinstallatie</t>
  </si>
  <si>
    <t>Nee</t>
  </si>
  <si>
    <t>ja</t>
  </si>
  <si>
    <t>Ja</t>
  </si>
  <si>
    <t>wordt gesloopt</t>
  </si>
  <si>
    <t>carnavalsvereniging</t>
  </si>
  <si>
    <t>wellicht</t>
  </si>
  <si>
    <t>Inbraakmeldinstallatie</t>
  </si>
  <si>
    <t xml:space="preserve"> inclusief btw </t>
  </si>
  <si>
    <t xml:space="preserve">exclusief btw </t>
  </si>
  <si>
    <t>inclusief btw</t>
  </si>
  <si>
    <t>exclusief btw</t>
  </si>
  <si>
    <t>exclusief btw (40% ex en 60% incl)</t>
  </si>
  <si>
    <t xml:space="preserve"> Inclusief btw </t>
  </si>
  <si>
    <t xml:space="preserve"> exclusief btw </t>
  </si>
  <si>
    <t>Bijlage C.2</t>
  </si>
  <si>
    <t>Objectenspecificatie (2024) Brandverzekering</t>
  </si>
  <si>
    <t>Totaal gemeentelijke eigendommen</t>
  </si>
  <si>
    <t>Totaal onderwijs</t>
  </si>
  <si>
    <t>Controletelling</t>
  </si>
  <si>
    <r>
      <t xml:space="preserve">BS : Zuiderbos </t>
    </r>
    <r>
      <rPr>
        <sz val="11"/>
        <color rgb="FFFF0000"/>
        <rFont val="Calibri"/>
        <family val="2"/>
        <scheme val="minor"/>
      </rPr>
      <t>(nieuwbouw 2024 / oude pand gesloopt)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</si>
</sst>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 &quot;€&quot;\ * #,##0_ ;_ &quot;€&quot;\ * \-#,##0_ ;_ &quot;€&quot;\ * &quot;-&quot;??_ ;_ @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name val="Verdana"/>
      <family val="2"/>
    </font>
    <font>
      <sz val="10"/>
      <name val="HP-TIME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2"/>
      <color theme="1"/>
      <name val="Garamond"/>
      <family val="2"/>
    </font>
    <font>
      <sz val="12"/>
      <color theme="0"/>
      <name val="Garamond"/>
      <family val="2"/>
    </font>
    <font>
      <b/>
      <sz val="12"/>
      <color rgb="FFFA7D00"/>
      <name val="Garamond"/>
      <family val="2"/>
    </font>
    <font>
      <b/>
      <sz val="12"/>
      <color theme="0"/>
      <name val="Garamond"/>
      <family val="2"/>
    </font>
    <font>
      <sz val="12"/>
      <color rgb="FFFA7D00"/>
      <name val="Garamond"/>
      <family val="2"/>
    </font>
    <font>
      <sz val="12"/>
      <color rgb="FF006100"/>
      <name val="Garamond"/>
      <family val="2"/>
    </font>
    <font>
      <sz val="12"/>
      <color rgb="FF3F3F76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sz val="12"/>
      <color rgb="FF9C6500"/>
      <name val="Garamond"/>
      <family val="2"/>
    </font>
    <font>
      <sz val="12"/>
      <color rgb="FF9C0006"/>
      <name val="Garamond"/>
      <family val="2"/>
    </font>
    <font>
      <sz val="10"/>
      <color theme="1"/>
      <name val="Tahoma"/>
      <family val="2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  <font>
      <b/>
      <sz val="12"/>
      <color theme="1"/>
      <name val="Garamond"/>
      <family val="2"/>
    </font>
    <font>
      <b/>
      <sz val="12"/>
      <color rgb="FF3F3F3F"/>
      <name val="Garamond"/>
      <family val="2"/>
    </font>
    <font>
      <i/>
      <sz val="12"/>
      <color rgb="FF7F7F7F"/>
      <name val="Garamond"/>
      <family val="2"/>
    </font>
    <font>
      <sz val="12"/>
      <color rgb="FFFF0000"/>
      <name val="Garamond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354">
    <xf numFmtId="0" fontId="0" fillId="0" borderId="0"/>
    <xf numFmtId="0" fontId="17" fillId="0" borderId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3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35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36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37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8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39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40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1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36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39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2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9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22" fillId="43" borderId="0" applyNumberFormat="0" applyBorder="0" applyAlignment="0" applyProtection="0"/>
    <xf numFmtId="0" fontId="39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22" fillId="40" borderId="0" applyNumberFormat="0" applyBorder="0" applyAlignment="0" applyProtection="0"/>
    <xf numFmtId="0" fontId="39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22" fillId="41" borderId="0" applyNumberFormat="0" applyBorder="0" applyAlignment="0" applyProtection="0"/>
    <xf numFmtId="0" fontId="39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22" fillId="44" borderId="0" applyNumberFormat="0" applyBorder="0" applyAlignment="0" applyProtection="0"/>
    <xf numFmtId="0" fontId="39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22" fillId="45" borderId="0" applyNumberFormat="0" applyBorder="0" applyAlignment="0" applyProtection="0"/>
    <xf numFmtId="0" fontId="39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2" fillId="46" borderId="0" applyNumberFormat="0" applyBorder="0" applyAlignment="0" applyProtection="0"/>
    <xf numFmtId="0" fontId="39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" fillId="47" borderId="0" applyNumberFormat="0" applyBorder="0" applyAlignment="0" applyProtection="0"/>
    <xf numFmtId="0" fontId="39" fillId="9" borderId="0" applyNumberFormat="0" applyBorder="0" applyAlignment="0" applyProtection="0"/>
    <xf numFmtId="0" fontId="16" fillId="9" borderId="0" applyNumberFormat="0" applyBorder="0" applyAlignment="0" applyProtection="0"/>
    <xf numFmtId="0" fontId="39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2" fillId="48" borderId="0" applyNumberFormat="0" applyBorder="0" applyAlignment="0" applyProtection="0"/>
    <xf numFmtId="0" fontId="39" fillId="13" borderId="0" applyNumberFormat="0" applyBorder="0" applyAlignment="0" applyProtection="0"/>
    <xf numFmtId="0" fontId="16" fillId="13" borderId="0" applyNumberFormat="0" applyBorder="0" applyAlignment="0" applyProtection="0"/>
    <xf numFmtId="0" fontId="39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2" fillId="49" borderId="0" applyNumberFormat="0" applyBorder="0" applyAlignment="0" applyProtection="0"/>
    <xf numFmtId="0" fontId="39" fillId="17" borderId="0" applyNumberFormat="0" applyBorder="0" applyAlignment="0" applyProtection="0"/>
    <xf numFmtId="0" fontId="16" fillId="17" borderId="0" applyNumberFormat="0" applyBorder="0" applyAlignment="0" applyProtection="0"/>
    <xf numFmtId="0" fontId="39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2" fillId="44" borderId="0" applyNumberFormat="0" applyBorder="0" applyAlignment="0" applyProtection="0"/>
    <xf numFmtId="0" fontId="39" fillId="21" borderId="0" applyNumberFormat="0" applyBorder="0" applyAlignment="0" applyProtection="0"/>
    <xf numFmtId="0" fontId="16" fillId="21" borderId="0" applyNumberFormat="0" applyBorder="0" applyAlignment="0" applyProtection="0"/>
    <xf numFmtId="0" fontId="39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2" fillId="45" borderId="0" applyNumberFormat="0" applyBorder="0" applyAlignment="0" applyProtection="0"/>
    <xf numFmtId="0" fontId="39" fillId="25" borderId="0" applyNumberFormat="0" applyBorder="0" applyAlignment="0" applyProtection="0"/>
    <xf numFmtId="0" fontId="16" fillId="25" borderId="0" applyNumberFormat="0" applyBorder="0" applyAlignment="0" applyProtection="0"/>
    <xf numFmtId="0" fontId="39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50" borderId="0" applyNumberFormat="0" applyBorder="0" applyAlignment="0" applyProtection="0"/>
    <xf numFmtId="0" fontId="39" fillId="29" borderId="0" applyNumberFormat="0" applyBorder="0" applyAlignment="0" applyProtection="0"/>
    <xf numFmtId="0" fontId="16" fillId="29" borderId="0" applyNumberFormat="0" applyBorder="0" applyAlignment="0" applyProtection="0"/>
    <xf numFmtId="0" fontId="4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3" fillId="51" borderId="10" applyNumberFormat="0" applyAlignment="0" applyProtection="0"/>
    <xf numFmtId="0" fontId="40" fillId="6" borderId="4" applyNumberFormat="0" applyAlignment="0" applyProtection="0"/>
    <xf numFmtId="0" fontId="10" fillId="6" borderId="4" applyNumberFormat="0" applyAlignment="0" applyProtection="0"/>
    <xf numFmtId="0" fontId="41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4" fillId="52" borderId="11" applyNumberFormat="0" applyAlignment="0" applyProtection="0"/>
    <xf numFmtId="0" fontId="41" fillId="7" borderId="7" applyNumberFormat="0" applyAlignment="0" applyProtection="0"/>
    <xf numFmtId="0" fontId="12" fillId="7" borderId="7" applyNumberFormat="0" applyAlignment="0" applyProtection="0"/>
    <xf numFmtId="164" fontId="19" fillId="53" borderId="0" applyFont="0" applyFill="0" applyBorder="0" applyAlignment="0" applyProtection="0"/>
    <xf numFmtId="164" fontId="17" fillId="0" borderId="0" applyFont="0" applyFill="0" applyBorder="0" applyAlignment="0" applyProtection="0"/>
    <xf numFmtId="0" fontId="42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25" fillId="0" borderId="12" applyNumberFormat="0" applyFill="0" applyAlignment="0" applyProtection="0"/>
    <xf numFmtId="0" fontId="42" fillId="0" borderId="6" applyNumberFormat="0" applyFill="0" applyAlignment="0" applyProtection="0"/>
    <xf numFmtId="0" fontId="11" fillId="0" borderId="6" applyNumberFormat="0" applyFill="0" applyAlignment="0" applyProtection="0"/>
    <xf numFmtId="0" fontId="43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26" fillId="35" borderId="0" applyNumberFormat="0" applyBorder="0" applyAlignment="0" applyProtection="0"/>
    <xf numFmtId="0" fontId="43" fillId="2" borderId="0" applyNumberFormat="0" applyBorder="0" applyAlignment="0" applyProtection="0"/>
    <xf numFmtId="0" fontId="5" fillId="2" borderId="0" applyNumberFormat="0" applyBorder="0" applyAlignment="0" applyProtection="0"/>
    <xf numFmtId="0" fontId="27" fillId="0" borderId="0"/>
    <xf numFmtId="0" fontId="44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8" fillId="38" borderId="10" applyNumberFormat="0" applyAlignment="0" applyProtection="0"/>
    <xf numFmtId="0" fontId="44" fillId="5" borderId="4" applyNumberFormat="0" applyAlignment="0" applyProtection="0"/>
    <xf numFmtId="0" fontId="8" fillId="5" borderId="4" applyNumberFormat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5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9" fillId="0" borderId="13" applyNumberFormat="0" applyFill="0" applyAlignment="0" applyProtection="0"/>
    <xf numFmtId="0" fontId="45" fillId="0" borderId="1" applyNumberFormat="0" applyFill="0" applyAlignment="0" applyProtection="0"/>
    <xf numFmtId="0" fontId="2" fillId="0" borderId="1" applyNumberFormat="0" applyFill="0" applyAlignment="0" applyProtection="0"/>
    <xf numFmtId="0" fontId="46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0" fillId="0" borderId="14" applyNumberFormat="0" applyFill="0" applyAlignment="0" applyProtection="0"/>
    <xf numFmtId="0" fontId="46" fillId="0" borderId="2" applyNumberFormat="0" applyFill="0" applyAlignment="0" applyProtection="0"/>
    <xf numFmtId="0" fontId="3" fillId="0" borderId="2" applyNumberFormat="0" applyFill="0" applyAlignment="0" applyProtection="0"/>
    <xf numFmtId="0" fontId="47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31" fillId="0" borderId="15" applyNumberFormat="0" applyFill="0" applyAlignment="0" applyProtection="0"/>
    <xf numFmtId="0" fontId="47" fillId="0" borderId="3" applyNumberFormat="0" applyFill="0" applyAlignment="0" applyProtection="0"/>
    <xf numFmtId="0" fontId="4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2" fillId="54" borderId="0" applyNumberFormat="0" applyBorder="0" applyAlignment="0" applyProtection="0"/>
    <xf numFmtId="0" fontId="48" fillId="4" borderId="0" applyNumberFormat="0" applyBorder="0" applyAlignment="0" applyProtection="0"/>
    <xf numFmtId="0" fontId="7" fillId="4" borderId="0" applyNumberFormat="0" applyBorder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9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34" borderId="0" applyNumberFormat="0" applyBorder="0" applyAlignment="0" applyProtection="0"/>
    <xf numFmtId="0" fontId="49" fillId="3" borderId="0" applyNumberFormat="0" applyBorder="0" applyAlignment="0" applyProtection="0"/>
    <xf numFmtId="0" fontId="6" fillId="3" borderId="0" applyNumberFormat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7" fillId="0" borderId="0"/>
    <xf numFmtId="0" fontId="17" fillId="0" borderId="0"/>
    <xf numFmtId="0" fontId="51" fillId="0" borderId="0"/>
    <xf numFmtId="0" fontId="1" fillId="0" borderId="0"/>
    <xf numFmtId="0" fontId="50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38" fillId="0" borderId="0"/>
    <xf numFmtId="0" fontId="50" fillId="0" borderId="0"/>
    <xf numFmtId="0" fontId="20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20" fillId="0" borderId="0"/>
    <xf numFmtId="0" fontId="1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17" applyNumberFormat="0" applyFill="0" applyAlignment="0" applyProtection="0"/>
    <xf numFmtId="0" fontId="53" fillId="0" borderId="9" applyNumberFormat="0" applyFill="0" applyAlignment="0" applyProtection="0"/>
    <xf numFmtId="0" fontId="15" fillId="0" borderId="9" applyNumberFormat="0" applyFill="0" applyAlignment="0" applyProtection="0"/>
    <xf numFmtId="0" fontId="54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35" fillId="51" borderId="18" applyNumberFormat="0" applyAlignment="0" applyProtection="0"/>
    <xf numFmtId="0" fontId="54" fillId="6" borderId="5" applyNumberFormat="0" applyAlignment="0" applyProtection="0"/>
    <xf numFmtId="0" fontId="9" fillId="6" borderId="5" applyNumberFormat="0" applyAlignment="0" applyProtection="0"/>
    <xf numFmtId="4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8" fillId="0" borderId="0"/>
  </cellStyleXfs>
  <cellXfs count="82">
    <xf numFmtId="0" fontId="0" fillId="0" borderId="0" xfId="0"/>
    <xf numFmtId="0" fontId="57" fillId="57" borderId="19" xfId="0" applyFont="1" applyFill="1" applyBorder="1"/>
    <xf numFmtId="0" fontId="13" fillId="0" borderId="0" xfId="0" applyFont="1"/>
    <xf numFmtId="0" fontId="60" fillId="0" borderId="0" xfId="0" applyFont="1"/>
    <xf numFmtId="0" fontId="15" fillId="61" borderId="34" xfId="0" applyFont="1" applyFill="1" applyBorder="1"/>
    <xf numFmtId="0" fontId="15" fillId="61" borderId="19" xfId="0" applyFont="1" applyFill="1" applyBorder="1" applyAlignment="1">
      <alignment horizontal="left"/>
    </xf>
    <xf numFmtId="0" fontId="15" fillId="61" borderId="19" xfId="0" applyFont="1" applyFill="1" applyBorder="1"/>
    <xf numFmtId="0" fontId="15" fillId="61" borderId="23" xfId="0" applyFont="1" applyFill="1" applyBorder="1" applyAlignment="1">
      <alignment horizontal="left"/>
    </xf>
    <xf numFmtId="166" fontId="13" fillId="0" borderId="0" xfId="0" applyNumberFormat="1" applyFont="1"/>
    <xf numFmtId="166" fontId="60" fillId="0" borderId="0" xfId="0" applyNumberFormat="1" applyFont="1"/>
    <xf numFmtId="14" fontId="15" fillId="62" borderId="31" xfId="0" applyNumberFormat="1" applyFont="1" applyFill="1" applyBorder="1" applyAlignment="1">
      <alignment horizontal="center"/>
    </xf>
    <xf numFmtId="0" fontId="15" fillId="62" borderId="33" xfId="0" applyFont="1" applyFill="1" applyBorder="1" applyAlignment="1">
      <alignment horizontal="center"/>
    </xf>
    <xf numFmtId="0" fontId="15" fillId="62" borderId="31" xfId="0" applyFont="1" applyFill="1" applyBorder="1" applyAlignment="1">
      <alignment horizontal="center"/>
    </xf>
    <xf numFmtId="0" fontId="15" fillId="0" borderId="28" xfId="0" applyFont="1" applyBorder="1"/>
    <xf numFmtId="0" fontId="0" fillId="0" borderId="0" xfId="0" applyFont="1" applyAlignment="1">
      <alignment horizontal="left"/>
    </xf>
    <xf numFmtId="0" fontId="0" fillId="0" borderId="0" xfId="0" applyFont="1"/>
    <xf numFmtId="0" fontId="0" fillId="59" borderId="20" xfId="0" applyFont="1" applyFill="1" applyBorder="1"/>
    <xf numFmtId="0" fontId="0" fillId="59" borderId="21" xfId="0" applyFont="1" applyFill="1" applyBorder="1" applyAlignment="1">
      <alignment horizontal="center"/>
    </xf>
    <xf numFmtId="0" fontId="0" fillId="59" borderId="22" xfId="0" applyFont="1" applyFill="1" applyBorder="1" applyAlignment="1">
      <alignment horizontal="center"/>
    </xf>
    <xf numFmtId="0" fontId="0" fillId="59" borderId="23" xfId="0" applyFont="1" applyFill="1" applyBorder="1" applyAlignment="1">
      <alignment horizontal="left"/>
    </xf>
    <xf numFmtId="2" fontId="0" fillId="59" borderId="19" xfId="0" applyNumberFormat="1" applyFont="1" applyFill="1" applyBorder="1" applyAlignment="1">
      <alignment horizontal="center"/>
    </xf>
    <xf numFmtId="2" fontId="0" fillId="59" borderId="24" xfId="0" applyNumberFormat="1" applyFont="1" applyFill="1" applyBorder="1" applyAlignment="1">
      <alignment horizontal="center"/>
    </xf>
    <xf numFmtId="3" fontId="0" fillId="0" borderId="0" xfId="0" applyNumberFormat="1" applyFont="1" applyAlignment="1">
      <alignment horizontal="left"/>
    </xf>
    <xf numFmtId="0" fontId="0" fillId="0" borderId="0" xfId="0" quotePrefix="1" applyFont="1"/>
    <xf numFmtId="0" fontId="0" fillId="59" borderId="25" xfId="0" applyFont="1" applyFill="1" applyBorder="1"/>
    <xf numFmtId="0" fontId="0" fillId="59" borderId="26" xfId="0" applyFont="1" applyFill="1" applyBorder="1"/>
    <xf numFmtId="0" fontId="0" fillId="59" borderId="27" xfId="0" applyFont="1" applyFill="1" applyBorder="1"/>
    <xf numFmtId="0" fontId="0" fillId="58" borderId="34" xfId="0" applyFont="1" applyFill="1" applyBorder="1" applyAlignment="1">
      <alignment horizontal="left"/>
    </xf>
    <xf numFmtId="0" fontId="0" fillId="58" borderId="19" xfId="0" applyFont="1" applyFill="1" applyBorder="1"/>
    <xf numFmtId="0" fontId="0" fillId="61" borderId="19" xfId="0" applyFont="1" applyFill="1" applyBorder="1"/>
    <xf numFmtId="0" fontId="0" fillId="58" borderId="36" xfId="0" applyFont="1" applyFill="1" applyBorder="1" applyAlignment="1">
      <alignment horizontal="left"/>
    </xf>
    <xf numFmtId="0" fontId="0" fillId="58" borderId="29" xfId="0" applyFont="1" applyFill="1" applyBorder="1"/>
    <xf numFmtId="0" fontId="0" fillId="0" borderId="19" xfId="0" applyFont="1" applyBorder="1" applyAlignment="1">
      <alignment horizontal="left"/>
    </xf>
    <xf numFmtId="0" fontId="0" fillId="0" borderId="19" xfId="0" applyFont="1" applyBorder="1"/>
    <xf numFmtId="166" fontId="0" fillId="0" borderId="0" xfId="0" applyNumberFormat="1" applyFont="1" applyFill="1" applyBorder="1"/>
    <xf numFmtId="166" fontId="0" fillId="0" borderId="0" xfId="0" applyNumberFormat="1" applyFont="1"/>
    <xf numFmtId="166" fontId="0" fillId="59" borderId="19" xfId="0" applyNumberFormat="1" applyFont="1" applyFill="1" applyBorder="1"/>
    <xf numFmtId="0" fontId="0" fillId="0" borderId="28" xfId="0" applyFont="1" applyBorder="1"/>
    <xf numFmtId="166" fontId="0" fillId="59" borderId="29" xfId="0" applyNumberFormat="1" applyFont="1" applyFill="1" applyBorder="1"/>
    <xf numFmtId="0" fontId="62" fillId="57" borderId="19" xfId="1164" applyFont="1" applyFill="1" applyBorder="1"/>
    <xf numFmtId="0" fontId="0" fillId="56" borderId="19" xfId="0" applyFont="1" applyFill="1" applyBorder="1"/>
    <xf numFmtId="0" fontId="0" fillId="56" borderId="29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4" fontId="0" fillId="0" borderId="0" xfId="0" applyNumberFormat="1" applyFont="1" applyAlignment="1">
      <alignment horizontal="left"/>
    </xf>
    <xf numFmtId="0" fontId="63" fillId="60" borderId="35" xfId="1" applyFont="1" applyFill="1" applyBorder="1" applyAlignment="1">
      <alignment horizontal="left"/>
    </xf>
    <xf numFmtId="0" fontId="63" fillId="60" borderId="21" xfId="1" applyFont="1" applyFill="1" applyBorder="1" applyAlignment="1">
      <alignment horizontal="center" wrapText="1"/>
    </xf>
    <xf numFmtId="0" fontId="63" fillId="58" borderId="21" xfId="1" applyFont="1" applyFill="1" applyBorder="1" applyAlignment="1">
      <alignment horizontal="center" wrapText="1"/>
    </xf>
    <xf numFmtId="0" fontId="63" fillId="58" borderId="21" xfId="1" applyFont="1" applyFill="1" applyBorder="1" applyAlignment="1">
      <alignment horizontal="center"/>
    </xf>
    <xf numFmtId="0" fontId="63" fillId="62" borderId="30" xfId="1" applyFont="1" applyFill="1" applyBorder="1" applyAlignment="1">
      <alignment horizontal="center" wrapText="1"/>
    </xf>
    <xf numFmtId="0" fontId="63" fillId="62" borderId="32" xfId="1" applyFont="1" applyFill="1" applyBorder="1" applyAlignment="1">
      <alignment horizontal="center" wrapText="1"/>
    </xf>
    <xf numFmtId="0" fontId="63" fillId="61" borderId="23" xfId="1" applyFont="1" applyFill="1" applyBorder="1" applyAlignment="1">
      <alignment horizontal="left" wrapText="1"/>
    </xf>
    <xf numFmtId="0" fontId="63" fillId="61" borderId="34" xfId="1" applyFont="1" applyFill="1" applyBorder="1" applyAlignment="1">
      <alignment horizontal="left" wrapText="1"/>
    </xf>
    <xf numFmtId="0" fontId="63" fillId="61" borderId="19" xfId="1" applyFont="1" applyFill="1" applyBorder="1" applyAlignment="1">
      <alignment horizontal="left" wrapText="1"/>
    </xf>
    <xf numFmtId="0" fontId="15" fillId="0" borderId="19" xfId="0" applyFont="1" applyBorder="1"/>
    <xf numFmtId="0" fontId="59" fillId="0" borderId="19" xfId="1164" applyFont="1" applyBorder="1" applyAlignment="1">
      <alignment horizontal="left"/>
    </xf>
    <xf numFmtId="0" fontId="59" fillId="0" borderId="19" xfId="1164" applyFont="1" applyBorder="1" applyAlignment="1">
      <alignment horizontal="left" wrapText="1"/>
    </xf>
    <xf numFmtId="0" fontId="59" fillId="0" borderId="28" xfId="1164" applyFont="1" applyBorder="1" applyAlignment="1">
      <alignment horizontal="left" wrapText="1"/>
    </xf>
    <xf numFmtId="0" fontId="59" fillId="56" borderId="19" xfId="1164" applyFont="1" applyFill="1" applyBorder="1" applyAlignment="1">
      <alignment horizontal="left"/>
    </xf>
    <xf numFmtId="0" fontId="59" fillId="56" borderId="19" xfId="1164" applyFont="1" applyFill="1" applyBorder="1" applyAlignment="1">
      <alignment horizontal="left" wrapText="1"/>
    </xf>
    <xf numFmtId="0" fontId="59" fillId="56" borderId="28" xfId="1164" applyFont="1" applyFill="1" applyBorder="1" applyAlignment="1">
      <alignment horizontal="left" wrapText="1"/>
    </xf>
    <xf numFmtId="0" fontId="59" fillId="0" borderId="19" xfId="1164" applyFont="1" applyBorder="1"/>
    <xf numFmtId="0" fontId="63" fillId="0" borderId="19" xfId="1164" applyFont="1" applyBorder="1"/>
    <xf numFmtId="0" fontId="59" fillId="0" borderId="19" xfId="1164" applyFont="1" applyBorder="1" applyAlignment="1">
      <alignment wrapText="1"/>
    </xf>
    <xf numFmtId="0" fontId="59" fillId="56" borderId="19" xfId="1164" applyFont="1" applyFill="1" applyBorder="1"/>
    <xf numFmtId="0" fontId="59" fillId="56" borderId="19" xfId="1164" applyFont="1" applyFill="1" applyBorder="1" applyAlignment="1">
      <alignment wrapText="1"/>
    </xf>
    <xf numFmtId="0" fontId="59" fillId="0" borderId="0" xfId="1164" applyFont="1" applyAlignment="1">
      <alignment horizontal="left"/>
    </xf>
    <xf numFmtId="0" fontId="59" fillId="0" borderId="0" xfId="1164" applyFont="1" applyAlignment="1">
      <alignment wrapText="1"/>
    </xf>
    <xf numFmtId="166" fontId="15" fillId="59" borderId="38" xfId="0" applyNumberFormat="1" applyFont="1" applyFill="1" applyBorder="1"/>
    <xf numFmtId="166" fontId="15" fillId="59" borderId="39" xfId="0" applyNumberFormat="1" applyFont="1" applyFill="1" applyBorder="1"/>
    <xf numFmtId="0" fontId="64" fillId="0" borderId="0" xfId="0" applyFont="1"/>
    <xf numFmtId="166" fontId="64" fillId="0" borderId="0" xfId="0" applyNumberFormat="1" applyFont="1"/>
    <xf numFmtId="166" fontId="57" fillId="59" borderId="38" xfId="0" applyNumberFormat="1" applyFont="1" applyFill="1" applyBorder="1"/>
    <xf numFmtId="166" fontId="57" fillId="59" borderId="39" xfId="0" applyNumberFormat="1" applyFont="1" applyFill="1" applyBorder="1"/>
    <xf numFmtId="0" fontId="61" fillId="0" borderId="37" xfId="0" applyFont="1" applyBorder="1"/>
    <xf numFmtId="166" fontId="61" fillId="59" borderId="38" xfId="0" applyNumberFormat="1" applyFont="1" applyFill="1" applyBorder="1"/>
    <xf numFmtId="166" fontId="61" fillId="59" borderId="39" xfId="0" applyNumberFormat="1" applyFont="1" applyFill="1" applyBorder="1"/>
    <xf numFmtId="166" fontId="15" fillId="59" borderId="37" xfId="0" applyNumberFormat="1" applyFont="1" applyFill="1" applyBorder="1"/>
    <xf numFmtId="0" fontId="62" fillId="56" borderId="40" xfId="1164" applyFont="1" applyFill="1" applyBorder="1" applyAlignment="1">
      <alignment horizontal="left"/>
    </xf>
    <xf numFmtId="166" fontId="57" fillId="59" borderId="37" xfId="0" applyNumberFormat="1" applyFont="1" applyFill="1" applyBorder="1"/>
    <xf numFmtId="166" fontId="13" fillId="59" borderId="19" xfId="0" applyNumberFormat="1" applyFont="1" applyFill="1" applyBorder="1"/>
    <xf numFmtId="0" fontId="61" fillId="0" borderId="0" xfId="0" applyFont="1" applyAlignment="1">
      <alignment horizontal="left"/>
    </xf>
  </cellXfs>
  <cellStyles count="1354">
    <cellStyle name="20% - Accent1 10" xfId="2"/>
    <cellStyle name="20% - Accent1 10 2" xfId="3"/>
    <cellStyle name="20% - Accent1 11" xfId="4"/>
    <cellStyle name="20% - Accent1 12" xfId="5"/>
    <cellStyle name="20% - Accent1 12 2" xfId="6"/>
    <cellStyle name="20% - Accent1 12 2 2" xfId="7"/>
    <cellStyle name="20% - Accent1 12 3" xfId="8"/>
    <cellStyle name="20% - Accent1 12 3 2" xfId="9"/>
    <cellStyle name="20% - Accent1 12 4" xfId="10"/>
    <cellStyle name="20% - Accent1 13" xfId="11"/>
    <cellStyle name="20% - Accent1 14" xfId="12"/>
    <cellStyle name="20% - Accent1 15" xfId="13"/>
    <cellStyle name="20% - Accent1 15 2" xfId="14"/>
    <cellStyle name="20% - Accent1 15 2 2" xfId="15"/>
    <cellStyle name="20% - Accent1 15 3" xfId="16"/>
    <cellStyle name="20% - Accent1 15 3 2" xfId="17"/>
    <cellStyle name="20% - Accent1 15 4" xfId="18"/>
    <cellStyle name="20% - Accent1 16" xfId="19"/>
    <cellStyle name="20% - Accent1 16 2" xfId="20"/>
    <cellStyle name="20% - Accent1 16 3" xfId="21"/>
    <cellStyle name="20% - Accent1 17" xfId="22"/>
    <cellStyle name="20% - Accent1 17 2" xfId="23"/>
    <cellStyle name="20% - Accent1 18" xfId="24"/>
    <cellStyle name="20% - Accent1 18 2" xfId="25"/>
    <cellStyle name="20% - Accent1 19" xfId="26"/>
    <cellStyle name="20% - Accent1 2" xfId="27"/>
    <cellStyle name="20% - Accent1 2 2" xfId="28"/>
    <cellStyle name="20% - Accent1 2 2 2" xfId="29"/>
    <cellStyle name="20% - Accent1 2 2 2 2" xfId="30"/>
    <cellStyle name="20% - Accent1 2 2 3" xfId="31"/>
    <cellStyle name="20% - Accent1 2 2 4" xfId="32"/>
    <cellStyle name="20% - Accent1 2 2 5" xfId="33"/>
    <cellStyle name="20% - Accent1 2 2 6" xfId="34"/>
    <cellStyle name="20% - Accent1 2 3" xfId="35"/>
    <cellStyle name="20% - Accent1 2 3 2" xfId="36"/>
    <cellStyle name="20% - Accent1 2 4" xfId="37"/>
    <cellStyle name="20% - Accent1 2 5" xfId="38"/>
    <cellStyle name="20% - Accent1 2 6" xfId="39"/>
    <cellStyle name="20% - Accent1 2 7" xfId="40"/>
    <cellStyle name="20% - Accent1 2 7 2" xfId="41"/>
    <cellStyle name="20% - Accent1 2 7 2 2" xfId="42"/>
    <cellStyle name="20% - Accent1 2 7 3" xfId="43"/>
    <cellStyle name="20% - Accent1 2 7 3 2" xfId="44"/>
    <cellStyle name="20% - Accent1 2 7 4" xfId="45"/>
    <cellStyle name="20% - Accent1 20" xfId="46"/>
    <cellStyle name="20% - Accent1 3" xfId="47"/>
    <cellStyle name="20% - Accent1 3 2" xfId="48"/>
    <cellStyle name="20% - Accent1 3 2 2" xfId="49"/>
    <cellStyle name="20% - Accent1 3 2 3" xfId="50"/>
    <cellStyle name="20% - Accent1 3 3" xfId="51"/>
    <cellStyle name="20% - Accent1 3 4" xfId="52"/>
    <cellStyle name="20% - Accent1 3 5" xfId="53"/>
    <cellStyle name="20% - Accent1 3 6" xfId="54"/>
    <cellStyle name="20% - Accent1 4" xfId="55"/>
    <cellStyle name="20% - Accent1 4 2" xfId="56"/>
    <cellStyle name="20% - Accent1 4 2 2" xfId="57"/>
    <cellStyle name="20% - Accent1 4 2 3" xfId="58"/>
    <cellStyle name="20% - Accent1 4 3" xfId="59"/>
    <cellStyle name="20% - Accent1 4 4" xfId="60"/>
    <cellStyle name="20% - Accent1 4 5" xfId="61"/>
    <cellStyle name="20% - Accent1 4 6" xfId="62"/>
    <cellStyle name="20% - Accent1 5" xfId="63"/>
    <cellStyle name="20% - Accent1 5 2" xfId="64"/>
    <cellStyle name="20% - Accent1 5 3" xfId="65"/>
    <cellStyle name="20% - Accent1 5 4" xfId="66"/>
    <cellStyle name="20% - Accent1 5 5" xfId="67"/>
    <cellStyle name="20% - Accent1 5 6" xfId="68"/>
    <cellStyle name="20% - Accent1 6" xfId="69"/>
    <cellStyle name="20% - Accent1 6 2" xfId="70"/>
    <cellStyle name="20% - Accent1 6 3" xfId="71"/>
    <cellStyle name="20% - Accent1 6 4" xfId="72"/>
    <cellStyle name="20% - Accent1 7" xfId="73"/>
    <cellStyle name="20% - Accent1 7 2" xfId="74"/>
    <cellStyle name="20% - Accent1 7 3" xfId="75"/>
    <cellStyle name="20% - Accent1 8" xfId="76"/>
    <cellStyle name="20% - Accent1 8 2" xfId="77"/>
    <cellStyle name="20% - Accent1 9" xfId="78"/>
    <cellStyle name="20% - Accent1 9 2" xfId="79"/>
    <cellStyle name="20% - Accent2 10" xfId="80"/>
    <cellStyle name="20% - Accent2 10 2" xfId="81"/>
    <cellStyle name="20% - Accent2 11" xfId="82"/>
    <cellStyle name="20% - Accent2 12" xfId="83"/>
    <cellStyle name="20% - Accent2 12 2" xfId="84"/>
    <cellStyle name="20% - Accent2 12 2 2" xfId="85"/>
    <cellStyle name="20% - Accent2 12 3" xfId="86"/>
    <cellStyle name="20% - Accent2 12 3 2" xfId="87"/>
    <cellStyle name="20% - Accent2 12 4" xfId="88"/>
    <cellStyle name="20% - Accent2 13" xfId="89"/>
    <cellStyle name="20% - Accent2 14" xfId="90"/>
    <cellStyle name="20% - Accent2 15" xfId="91"/>
    <cellStyle name="20% - Accent2 15 2" xfId="92"/>
    <cellStyle name="20% - Accent2 15 2 2" xfId="93"/>
    <cellStyle name="20% - Accent2 15 3" xfId="94"/>
    <cellStyle name="20% - Accent2 15 3 2" xfId="95"/>
    <cellStyle name="20% - Accent2 15 4" xfId="96"/>
    <cellStyle name="20% - Accent2 16" xfId="97"/>
    <cellStyle name="20% - Accent2 16 2" xfId="98"/>
    <cellStyle name="20% - Accent2 16 3" xfId="99"/>
    <cellStyle name="20% - Accent2 17" xfId="100"/>
    <cellStyle name="20% - Accent2 17 2" xfId="101"/>
    <cellStyle name="20% - Accent2 18" xfId="102"/>
    <cellStyle name="20% - Accent2 18 2" xfId="103"/>
    <cellStyle name="20% - Accent2 19" xfId="104"/>
    <cellStyle name="20% - Accent2 2" xfId="105"/>
    <cellStyle name="20% - Accent2 2 2" xfId="106"/>
    <cellStyle name="20% - Accent2 2 2 2" xfId="107"/>
    <cellStyle name="20% - Accent2 2 2 2 2" xfId="108"/>
    <cellStyle name="20% - Accent2 2 2 3" xfId="109"/>
    <cellStyle name="20% - Accent2 2 2 4" xfId="110"/>
    <cellStyle name="20% - Accent2 2 2 5" xfId="111"/>
    <cellStyle name="20% - Accent2 2 2 6" xfId="112"/>
    <cellStyle name="20% - Accent2 2 3" xfId="113"/>
    <cellStyle name="20% - Accent2 2 3 2" xfId="114"/>
    <cellStyle name="20% - Accent2 2 4" xfId="115"/>
    <cellStyle name="20% - Accent2 2 5" xfId="116"/>
    <cellStyle name="20% - Accent2 2 6" xfId="117"/>
    <cellStyle name="20% - Accent2 2 7" xfId="118"/>
    <cellStyle name="20% - Accent2 2 7 2" xfId="119"/>
    <cellStyle name="20% - Accent2 2 7 2 2" xfId="120"/>
    <cellStyle name="20% - Accent2 2 7 3" xfId="121"/>
    <cellStyle name="20% - Accent2 2 7 3 2" xfId="122"/>
    <cellStyle name="20% - Accent2 2 7 4" xfId="123"/>
    <cellStyle name="20% - Accent2 20" xfId="124"/>
    <cellStyle name="20% - Accent2 3" xfId="125"/>
    <cellStyle name="20% - Accent2 3 2" xfId="126"/>
    <cellStyle name="20% - Accent2 3 2 2" xfId="127"/>
    <cellStyle name="20% - Accent2 3 2 3" xfId="128"/>
    <cellStyle name="20% - Accent2 3 3" xfId="129"/>
    <cellStyle name="20% - Accent2 3 4" xfId="130"/>
    <cellStyle name="20% - Accent2 3 5" xfId="131"/>
    <cellStyle name="20% - Accent2 3 6" xfId="132"/>
    <cellStyle name="20% - Accent2 4" xfId="133"/>
    <cellStyle name="20% - Accent2 4 2" xfId="134"/>
    <cellStyle name="20% - Accent2 4 2 2" xfId="135"/>
    <cellStyle name="20% - Accent2 4 2 3" xfId="136"/>
    <cellStyle name="20% - Accent2 4 3" xfId="137"/>
    <cellStyle name="20% - Accent2 4 4" xfId="138"/>
    <cellStyle name="20% - Accent2 4 5" xfId="139"/>
    <cellStyle name="20% - Accent2 4 6" xfId="140"/>
    <cellStyle name="20% - Accent2 5" xfId="141"/>
    <cellStyle name="20% - Accent2 5 2" xfId="142"/>
    <cellStyle name="20% - Accent2 5 3" xfId="143"/>
    <cellStyle name="20% - Accent2 5 4" xfId="144"/>
    <cellStyle name="20% - Accent2 5 5" xfId="145"/>
    <cellStyle name="20% - Accent2 5 6" xfId="146"/>
    <cellStyle name="20% - Accent2 6" xfId="147"/>
    <cellStyle name="20% - Accent2 6 2" xfId="148"/>
    <cellStyle name="20% - Accent2 6 3" xfId="149"/>
    <cellStyle name="20% - Accent2 6 4" xfId="150"/>
    <cellStyle name="20% - Accent2 7" xfId="151"/>
    <cellStyle name="20% - Accent2 7 2" xfId="152"/>
    <cellStyle name="20% - Accent2 7 3" xfId="153"/>
    <cellStyle name="20% - Accent2 8" xfId="154"/>
    <cellStyle name="20% - Accent2 8 2" xfId="155"/>
    <cellStyle name="20% - Accent2 9" xfId="156"/>
    <cellStyle name="20% - Accent2 9 2" xfId="157"/>
    <cellStyle name="20% - Accent3 10" xfId="158"/>
    <cellStyle name="20% - Accent3 10 2" xfId="159"/>
    <cellStyle name="20% - Accent3 11" xfId="160"/>
    <cellStyle name="20% - Accent3 12" xfId="161"/>
    <cellStyle name="20% - Accent3 12 2" xfId="162"/>
    <cellStyle name="20% - Accent3 12 2 2" xfId="163"/>
    <cellStyle name="20% - Accent3 12 3" xfId="164"/>
    <cellStyle name="20% - Accent3 12 3 2" xfId="165"/>
    <cellStyle name="20% - Accent3 12 4" xfId="166"/>
    <cellStyle name="20% - Accent3 13" xfId="167"/>
    <cellStyle name="20% - Accent3 14" xfId="168"/>
    <cellStyle name="20% - Accent3 15" xfId="169"/>
    <cellStyle name="20% - Accent3 15 2" xfId="170"/>
    <cellStyle name="20% - Accent3 15 2 2" xfId="171"/>
    <cellStyle name="20% - Accent3 15 3" xfId="172"/>
    <cellStyle name="20% - Accent3 15 3 2" xfId="173"/>
    <cellStyle name="20% - Accent3 15 4" xfId="174"/>
    <cellStyle name="20% - Accent3 16" xfId="175"/>
    <cellStyle name="20% - Accent3 16 2" xfId="176"/>
    <cellStyle name="20% - Accent3 16 3" xfId="177"/>
    <cellStyle name="20% - Accent3 17" xfId="178"/>
    <cellStyle name="20% - Accent3 17 2" xfId="179"/>
    <cellStyle name="20% - Accent3 18" xfId="180"/>
    <cellStyle name="20% - Accent3 18 2" xfId="181"/>
    <cellStyle name="20% - Accent3 19" xfId="182"/>
    <cellStyle name="20% - Accent3 2" xfId="183"/>
    <cellStyle name="20% - Accent3 2 2" xfId="184"/>
    <cellStyle name="20% - Accent3 2 2 2" xfId="185"/>
    <cellStyle name="20% - Accent3 2 2 2 2" xfId="186"/>
    <cellStyle name="20% - Accent3 2 2 3" xfId="187"/>
    <cellStyle name="20% - Accent3 2 2 4" xfId="188"/>
    <cellStyle name="20% - Accent3 2 2 5" xfId="189"/>
    <cellStyle name="20% - Accent3 2 2 6" xfId="190"/>
    <cellStyle name="20% - Accent3 2 3" xfId="191"/>
    <cellStyle name="20% - Accent3 2 3 2" xfId="192"/>
    <cellStyle name="20% - Accent3 2 4" xfId="193"/>
    <cellStyle name="20% - Accent3 2 5" xfId="194"/>
    <cellStyle name="20% - Accent3 2 6" xfId="195"/>
    <cellStyle name="20% - Accent3 2 7" xfId="196"/>
    <cellStyle name="20% - Accent3 2 7 2" xfId="197"/>
    <cellStyle name="20% - Accent3 2 7 2 2" xfId="198"/>
    <cellStyle name="20% - Accent3 2 7 3" xfId="199"/>
    <cellStyle name="20% - Accent3 2 7 3 2" xfId="200"/>
    <cellStyle name="20% - Accent3 2 7 4" xfId="201"/>
    <cellStyle name="20% - Accent3 20" xfId="202"/>
    <cellStyle name="20% - Accent3 3" xfId="203"/>
    <cellStyle name="20% - Accent3 3 2" xfId="204"/>
    <cellStyle name="20% - Accent3 3 2 2" xfId="205"/>
    <cellStyle name="20% - Accent3 3 2 3" xfId="206"/>
    <cellStyle name="20% - Accent3 3 3" xfId="207"/>
    <cellStyle name="20% - Accent3 3 4" xfId="208"/>
    <cellStyle name="20% - Accent3 3 5" xfId="209"/>
    <cellStyle name="20% - Accent3 3 6" xfId="210"/>
    <cellStyle name="20% - Accent3 4" xfId="211"/>
    <cellStyle name="20% - Accent3 4 2" xfId="212"/>
    <cellStyle name="20% - Accent3 4 2 2" xfId="213"/>
    <cellStyle name="20% - Accent3 4 2 3" xfId="214"/>
    <cellStyle name="20% - Accent3 4 3" xfId="215"/>
    <cellStyle name="20% - Accent3 4 4" xfId="216"/>
    <cellStyle name="20% - Accent3 4 5" xfId="217"/>
    <cellStyle name="20% - Accent3 4 6" xfId="218"/>
    <cellStyle name="20% - Accent3 5" xfId="219"/>
    <cellStyle name="20% - Accent3 5 2" xfId="220"/>
    <cellStyle name="20% - Accent3 5 3" xfId="221"/>
    <cellStyle name="20% - Accent3 5 4" xfId="222"/>
    <cellStyle name="20% - Accent3 5 5" xfId="223"/>
    <cellStyle name="20% - Accent3 5 6" xfId="224"/>
    <cellStyle name="20% - Accent3 6" xfId="225"/>
    <cellStyle name="20% - Accent3 6 2" xfId="226"/>
    <cellStyle name="20% - Accent3 6 3" xfId="227"/>
    <cellStyle name="20% - Accent3 6 4" xfId="228"/>
    <cellStyle name="20% - Accent3 7" xfId="229"/>
    <cellStyle name="20% - Accent3 7 2" xfId="230"/>
    <cellStyle name="20% - Accent3 7 3" xfId="231"/>
    <cellStyle name="20% - Accent3 8" xfId="232"/>
    <cellStyle name="20% - Accent3 8 2" xfId="233"/>
    <cellStyle name="20% - Accent3 9" xfId="234"/>
    <cellStyle name="20% - Accent3 9 2" xfId="235"/>
    <cellStyle name="20% - Accent4 10" xfId="236"/>
    <cellStyle name="20% - Accent4 10 2" xfId="237"/>
    <cellStyle name="20% - Accent4 11" xfId="238"/>
    <cellStyle name="20% - Accent4 12" xfId="239"/>
    <cellStyle name="20% - Accent4 12 2" xfId="240"/>
    <cellStyle name="20% - Accent4 12 2 2" xfId="241"/>
    <cellStyle name="20% - Accent4 12 3" xfId="242"/>
    <cellStyle name="20% - Accent4 12 3 2" xfId="243"/>
    <cellStyle name="20% - Accent4 12 4" xfId="244"/>
    <cellStyle name="20% - Accent4 13" xfId="245"/>
    <cellStyle name="20% - Accent4 14" xfId="246"/>
    <cellStyle name="20% - Accent4 15" xfId="247"/>
    <cellStyle name="20% - Accent4 15 2" xfId="248"/>
    <cellStyle name="20% - Accent4 15 2 2" xfId="249"/>
    <cellStyle name="20% - Accent4 15 3" xfId="250"/>
    <cellStyle name="20% - Accent4 15 3 2" xfId="251"/>
    <cellStyle name="20% - Accent4 15 4" xfId="252"/>
    <cellStyle name="20% - Accent4 16" xfId="253"/>
    <cellStyle name="20% - Accent4 16 2" xfId="254"/>
    <cellStyle name="20% - Accent4 16 3" xfId="255"/>
    <cellStyle name="20% - Accent4 17" xfId="256"/>
    <cellStyle name="20% - Accent4 17 2" xfId="257"/>
    <cellStyle name="20% - Accent4 18" xfId="258"/>
    <cellStyle name="20% - Accent4 18 2" xfId="259"/>
    <cellStyle name="20% - Accent4 19" xfId="260"/>
    <cellStyle name="20% - Accent4 2" xfId="261"/>
    <cellStyle name="20% - Accent4 2 2" xfId="262"/>
    <cellStyle name="20% - Accent4 2 2 2" xfId="263"/>
    <cellStyle name="20% - Accent4 2 2 2 2" xfId="264"/>
    <cellStyle name="20% - Accent4 2 2 3" xfId="265"/>
    <cellStyle name="20% - Accent4 2 2 4" xfId="266"/>
    <cellStyle name="20% - Accent4 2 2 5" xfId="267"/>
    <cellStyle name="20% - Accent4 2 2 6" xfId="268"/>
    <cellStyle name="20% - Accent4 2 3" xfId="269"/>
    <cellStyle name="20% - Accent4 2 3 2" xfId="270"/>
    <cellStyle name="20% - Accent4 2 4" xfId="271"/>
    <cellStyle name="20% - Accent4 2 5" xfId="272"/>
    <cellStyle name="20% - Accent4 2 6" xfId="273"/>
    <cellStyle name="20% - Accent4 2 7" xfId="274"/>
    <cellStyle name="20% - Accent4 2 7 2" xfId="275"/>
    <cellStyle name="20% - Accent4 2 7 2 2" xfId="276"/>
    <cellStyle name="20% - Accent4 2 7 3" xfId="277"/>
    <cellStyle name="20% - Accent4 2 7 3 2" xfId="278"/>
    <cellStyle name="20% - Accent4 2 7 4" xfId="279"/>
    <cellStyle name="20% - Accent4 20" xfId="280"/>
    <cellStyle name="20% - Accent4 3" xfId="281"/>
    <cellStyle name="20% - Accent4 3 2" xfId="282"/>
    <cellStyle name="20% - Accent4 3 2 2" xfId="283"/>
    <cellStyle name="20% - Accent4 3 2 3" xfId="284"/>
    <cellStyle name="20% - Accent4 3 3" xfId="285"/>
    <cellStyle name="20% - Accent4 3 4" xfId="286"/>
    <cellStyle name="20% - Accent4 3 5" xfId="287"/>
    <cellStyle name="20% - Accent4 3 6" xfId="288"/>
    <cellStyle name="20% - Accent4 4" xfId="289"/>
    <cellStyle name="20% - Accent4 4 2" xfId="290"/>
    <cellStyle name="20% - Accent4 4 2 2" xfId="291"/>
    <cellStyle name="20% - Accent4 4 2 3" xfId="292"/>
    <cellStyle name="20% - Accent4 4 3" xfId="293"/>
    <cellStyle name="20% - Accent4 4 4" xfId="294"/>
    <cellStyle name="20% - Accent4 4 5" xfId="295"/>
    <cellStyle name="20% - Accent4 4 6" xfId="296"/>
    <cellStyle name="20% - Accent4 5" xfId="297"/>
    <cellStyle name="20% - Accent4 5 2" xfId="298"/>
    <cellStyle name="20% - Accent4 5 3" xfId="299"/>
    <cellStyle name="20% - Accent4 5 4" xfId="300"/>
    <cellStyle name="20% - Accent4 5 5" xfId="301"/>
    <cellStyle name="20% - Accent4 5 6" xfId="302"/>
    <cellStyle name="20% - Accent4 6" xfId="303"/>
    <cellStyle name="20% - Accent4 6 2" xfId="304"/>
    <cellStyle name="20% - Accent4 6 3" xfId="305"/>
    <cellStyle name="20% - Accent4 6 4" xfId="306"/>
    <cellStyle name="20% - Accent4 7" xfId="307"/>
    <cellStyle name="20% - Accent4 7 2" xfId="308"/>
    <cellStyle name="20% - Accent4 7 3" xfId="309"/>
    <cellStyle name="20% - Accent4 8" xfId="310"/>
    <cellStyle name="20% - Accent4 8 2" xfId="311"/>
    <cellStyle name="20% - Accent4 9" xfId="312"/>
    <cellStyle name="20% - Accent4 9 2" xfId="313"/>
    <cellStyle name="20% - Accent5 10" xfId="314"/>
    <cellStyle name="20% - Accent5 10 2" xfId="315"/>
    <cellStyle name="20% - Accent5 11" xfId="316"/>
    <cellStyle name="20% - Accent5 12" xfId="317"/>
    <cellStyle name="20% - Accent5 12 2" xfId="318"/>
    <cellStyle name="20% - Accent5 12 2 2" xfId="319"/>
    <cellStyle name="20% - Accent5 12 3" xfId="320"/>
    <cellStyle name="20% - Accent5 12 3 2" xfId="321"/>
    <cellStyle name="20% - Accent5 12 4" xfId="322"/>
    <cellStyle name="20% - Accent5 13" xfId="323"/>
    <cellStyle name="20% - Accent5 14" xfId="324"/>
    <cellStyle name="20% - Accent5 15" xfId="325"/>
    <cellStyle name="20% - Accent5 15 2" xfId="326"/>
    <cellStyle name="20% - Accent5 15 2 2" xfId="327"/>
    <cellStyle name="20% - Accent5 15 3" xfId="328"/>
    <cellStyle name="20% - Accent5 15 3 2" xfId="329"/>
    <cellStyle name="20% - Accent5 15 4" xfId="330"/>
    <cellStyle name="20% - Accent5 16" xfId="331"/>
    <cellStyle name="20% - Accent5 16 2" xfId="332"/>
    <cellStyle name="20% - Accent5 16 3" xfId="333"/>
    <cellStyle name="20% - Accent5 17" xfId="334"/>
    <cellStyle name="20% - Accent5 17 2" xfId="335"/>
    <cellStyle name="20% - Accent5 18" xfId="336"/>
    <cellStyle name="20% - Accent5 18 2" xfId="337"/>
    <cellStyle name="20% - Accent5 19" xfId="338"/>
    <cellStyle name="20% - Accent5 2" xfId="339"/>
    <cellStyle name="20% - Accent5 2 2" xfId="340"/>
    <cellStyle name="20% - Accent5 2 2 2" xfId="341"/>
    <cellStyle name="20% - Accent5 2 2 2 2" xfId="342"/>
    <cellStyle name="20% - Accent5 2 2 3" xfId="343"/>
    <cellStyle name="20% - Accent5 2 2 4" xfId="344"/>
    <cellStyle name="20% - Accent5 2 2 5" xfId="345"/>
    <cellStyle name="20% - Accent5 2 2 6" xfId="346"/>
    <cellStyle name="20% - Accent5 2 3" xfId="347"/>
    <cellStyle name="20% - Accent5 2 3 2" xfId="348"/>
    <cellStyle name="20% - Accent5 2 4" xfId="349"/>
    <cellStyle name="20% - Accent5 2 5" xfId="350"/>
    <cellStyle name="20% - Accent5 2 6" xfId="351"/>
    <cellStyle name="20% - Accent5 2 7" xfId="352"/>
    <cellStyle name="20% - Accent5 2 7 2" xfId="353"/>
    <cellStyle name="20% - Accent5 2 7 2 2" xfId="354"/>
    <cellStyle name="20% - Accent5 2 7 3" xfId="355"/>
    <cellStyle name="20% - Accent5 2 7 3 2" xfId="356"/>
    <cellStyle name="20% - Accent5 2 7 4" xfId="357"/>
    <cellStyle name="20% - Accent5 20" xfId="358"/>
    <cellStyle name="20% - Accent5 3" xfId="359"/>
    <cellStyle name="20% - Accent5 3 2" xfId="360"/>
    <cellStyle name="20% - Accent5 3 2 2" xfId="361"/>
    <cellStyle name="20% - Accent5 3 2 3" xfId="362"/>
    <cellStyle name="20% - Accent5 3 3" xfId="363"/>
    <cellStyle name="20% - Accent5 3 4" xfId="364"/>
    <cellStyle name="20% - Accent5 3 5" xfId="365"/>
    <cellStyle name="20% - Accent5 3 6" xfId="366"/>
    <cellStyle name="20% - Accent5 4" xfId="367"/>
    <cellStyle name="20% - Accent5 4 2" xfId="368"/>
    <cellStyle name="20% - Accent5 4 2 2" xfId="369"/>
    <cellStyle name="20% - Accent5 4 2 3" xfId="370"/>
    <cellStyle name="20% - Accent5 4 3" xfId="371"/>
    <cellStyle name="20% - Accent5 4 4" xfId="372"/>
    <cellStyle name="20% - Accent5 4 5" xfId="373"/>
    <cellStyle name="20% - Accent5 4 6" xfId="374"/>
    <cellStyle name="20% - Accent5 5" xfId="375"/>
    <cellStyle name="20% - Accent5 5 2" xfId="376"/>
    <cellStyle name="20% - Accent5 5 3" xfId="377"/>
    <cellStyle name="20% - Accent5 5 4" xfId="378"/>
    <cellStyle name="20% - Accent5 5 5" xfId="379"/>
    <cellStyle name="20% - Accent5 5 6" xfId="380"/>
    <cellStyle name="20% - Accent5 6" xfId="381"/>
    <cellStyle name="20% - Accent5 6 2" xfId="382"/>
    <cellStyle name="20% - Accent5 6 3" xfId="383"/>
    <cellStyle name="20% - Accent5 6 4" xfId="384"/>
    <cellStyle name="20% - Accent5 7" xfId="385"/>
    <cellStyle name="20% - Accent5 7 2" xfId="386"/>
    <cellStyle name="20% - Accent5 7 3" xfId="387"/>
    <cellStyle name="20% - Accent5 8" xfId="388"/>
    <cellStyle name="20% - Accent5 8 2" xfId="389"/>
    <cellStyle name="20% - Accent5 9" xfId="390"/>
    <cellStyle name="20% - Accent5 9 2" xfId="391"/>
    <cellStyle name="20% - Accent6 10" xfId="392"/>
    <cellStyle name="20% - Accent6 10 2" xfId="393"/>
    <cellStyle name="20% - Accent6 11" xfId="394"/>
    <cellStyle name="20% - Accent6 12" xfId="395"/>
    <cellStyle name="20% - Accent6 12 2" xfId="396"/>
    <cellStyle name="20% - Accent6 12 2 2" xfId="397"/>
    <cellStyle name="20% - Accent6 12 3" xfId="398"/>
    <cellStyle name="20% - Accent6 12 3 2" xfId="399"/>
    <cellStyle name="20% - Accent6 12 4" xfId="400"/>
    <cellStyle name="20% - Accent6 13" xfId="401"/>
    <cellStyle name="20% - Accent6 14" xfId="402"/>
    <cellStyle name="20% - Accent6 15" xfId="403"/>
    <cellStyle name="20% - Accent6 15 2" xfId="404"/>
    <cellStyle name="20% - Accent6 15 2 2" xfId="405"/>
    <cellStyle name="20% - Accent6 15 3" xfId="406"/>
    <cellStyle name="20% - Accent6 15 3 2" xfId="407"/>
    <cellStyle name="20% - Accent6 15 4" xfId="408"/>
    <cellStyle name="20% - Accent6 16" xfId="409"/>
    <cellStyle name="20% - Accent6 16 2" xfId="410"/>
    <cellStyle name="20% - Accent6 16 3" xfId="411"/>
    <cellStyle name="20% - Accent6 17" xfId="412"/>
    <cellStyle name="20% - Accent6 17 2" xfId="413"/>
    <cellStyle name="20% - Accent6 18" xfId="414"/>
    <cellStyle name="20% - Accent6 18 2" xfId="415"/>
    <cellStyle name="20% - Accent6 19" xfId="416"/>
    <cellStyle name="20% - Accent6 2" xfId="417"/>
    <cellStyle name="20% - Accent6 2 2" xfId="418"/>
    <cellStyle name="20% - Accent6 2 2 2" xfId="419"/>
    <cellStyle name="20% - Accent6 2 2 2 2" xfId="420"/>
    <cellStyle name="20% - Accent6 2 2 3" xfId="421"/>
    <cellStyle name="20% - Accent6 2 2 4" xfId="422"/>
    <cellStyle name="20% - Accent6 2 2 5" xfId="423"/>
    <cellStyle name="20% - Accent6 2 2 6" xfId="424"/>
    <cellStyle name="20% - Accent6 2 3" xfId="425"/>
    <cellStyle name="20% - Accent6 2 3 2" xfId="426"/>
    <cellStyle name="20% - Accent6 2 4" xfId="427"/>
    <cellStyle name="20% - Accent6 2 5" xfId="428"/>
    <cellStyle name="20% - Accent6 2 6" xfId="429"/>
    <cellStyle name="20% - Accent6 2 7" xfId="430"/>
    <cellStyle name="20% - Accent6 2 7 2" xfId="431"/>
    <cellStyle name="20% - Accent6 2 7 2 2" xfId="432"/>
    <cellStyle name="20% - Accent6 2 7 3" xfId="433"/>
    <cellStyle name="20% - Accent6 2 7 3 2" xfId="434"/>
    <cellStyle name="20% - Accent6 2 7 4" xfId="435"/>
    <cellStyle name="20% - Accent6 20" xfId="436"/>
    <cellStyle name="20% - Accent6 3" xfId="437"/>
    <cellStyle name="20% - Accent6 3 2" xfId="438"/>
    <cellStyle name="20% - Accent6 3 2 2" xfId="439"/>
    <cellStyle name="20% - Accent6 3 2 3" xfId="440"/>
    <cellStyle name="20% - Accent6 3 3" xfId="441"/>
    <cellStyle name="20% - Accent6 3 4" xfId="442"/>
    <cellStyle name="20% - Accent6 3 5" xfId="443"/>
    <cellStyle name="20% - Accent6 3 6" xfId="444"/>
    <cellStyle name="20% - Accent6 4" xfId="445"/>
    <cellStyle name="20% - Accent6 4 2" xfId="446"/>
    <cellStyle name="20% - Accent6 4 2 2" xfId="447"/>
    <cellStyle name="20% - Accent6 4 2 3" xfId="448"/>
    <cellStyle name="20% - Accent6 4 3" xfId="449"/>
    <cellStyle name="20% - Accent6 4 4" xfId="450"/>
    <cellStyle name="20% - Accent6 4 5" xfId="451"/>
    <cellStyle name="20% - Accent6 4 6" xfId="452"/>
    <cellStyle name="20% - Accent6 5" xfId="453"/>
    <cellStyle name="20% - Accent6 5 2" xfId="454"/>
    <cellStyle name="20% - Accent6 5 3" xfId="455"/>
    <cellStyle name="20% - Accent6 5 4" xfId="456"/>
    <cellStyle name="20% - Accent6 5 5" xfId="457"/>
    <cellStyle name="20% - Accent6 5 6" xfId="458"/>
    <cellStyle name="20% - Accent6 6" xfId="459"/>
    <cellStyle name="20% - Accent6 6 2" xfId="460"/>
    <cellStyle name="20% - Accent6 6 3" xfId="461"/>
    <cellStyle name="20% - Accent6 6 4" xfId="462"/>
    <cellStyle name="20% - Accent6 7" xfId="463"/>
    <cellStyle name="20% - Accent6 7 2" xfId="464"/>
    <cellStyle name="20% - Accent6 7 3" xfId="465"/>
    <cellStyle name="20% - Accent6 8" xfId="466"/>
    <cellStyle name="20% - Accent6 8 2" xfId="467"/>
    <cellStyle name="20% - Accent6 9" xfId="468"/>
    <cellStyle name="20% - Accent6 9 2" xfId="469"/>
    <cellStyle name="40% - Accent1 10" xfId="470"/>
    <cellStyle name="40% - Accent1 10 2" xfId="471"/>
    <cellStyle name="40% - Accent1 11" xfId="472"/>
    <cellStyle name="40% - Accent1 12" xfId="473"/>
    <cellStyle name="40% - Accent1 12 2" xfId="474"/>
    <cellStyle name="40% - Accent1 12 2 2" xfId="475"/>
    <cellStyle name="40% - Accent1 12 3" xfId="476"/>
    <cellStyle name="40% - Accent1 12 3 2" xfId="477"/>
    <cellStyle name="40% - Accent1 12 4" xfId="478"/>
    <cellStyle name="40% - Accent1 13" xfId="479"/>
    <cellStyle name="40% - Accent1 14" xfId="480"/>
    <cellStyle name="40% - Accent1 15" xfId="481"/>
    <cellStyle name="40% - Accent1 15 2" xfId="482"/>
    <cellStyle name="40% - Accent1 15 2 2" xfId="483"/>
    <cellStyle name="40% - Accent1 15 3" xfId="484"/>
    <cellStyle name="40% - Accent1 15 3 2" xfId="485"/>
    <cellStyle name="40% - Accent1 15 4" xfId="486"/>
    <cellStyle name="40% - Accent1 16" xfId="487"/>
    <cellStyle name="40% - Accent1 16 2" xfId="488"/>
    <cellStyle name="40% - Accent1 16 3" xfId="489"/>
    <cellStyle name="40% - Accent1 17" xfId="490"/>
    <cellStyle name="40% - Accent1 17 2" xfId="491"/>
    <cellStyle name="40% - Accent1 18" xfId="492"/>
    <cellStyle name="40% - Accent1 18 2" xfId="493"/>
    <cellStyle name="40% - Accent1 19" xfId="494"/>
    <cellStyle name="40% - Accent1 2" xfId="495"/>
    <cellStyle name="40% - Accent1 2 2" xfId="496"/>
    <cellStyle name="40% - Accent1 2 2 2" xfId="497"/>
    <cellStyle name="40% - Accent1 2 2 2 2" xfId="498"/>
    <cellStyle name="40% - Accent1 2 2 3" xfId="499"/>
    <cellStyle name="40% - Accent1 2 2 4" xfId="500"/>
    <cellStyle name="40% - Accent1 2 2 5" xfId="501"/>
    <cellStyle name="40% - Accent1 2 2 6" xfId="502"/>
    <cellStyle name="40% - Accent1 2 3" xfId="503"/>
    <cellStyle name="40% - Accent1 2 3 2" xfId="504"/>
    <cellStyle name="40% - Accent1 2 4" xfId="505"/>
    <cellStyle name="40% - Accent1 2 5" xfId="506"/>
    <cellStyle name="40% - Accent1 2 6" xfId="507"/>
    <cellStyle name="40% - Accent1 2 7" xfId="508"/>
    <cellStyle name="40% - Accent1 2 7 2" xfId="509"/>
    <cellStyle name="40% - Accent1 2 7 2 2" xfId="510"/>
    <cellStyle name="40% - Accent1 2 7 3" xfId="511"/>
    <cellStyle name="40% - Accent1 2 7 3 2" xfId="512"/>
    <cellStyle name="40% - Accent1 2 7 4" xfId="513"/>
    <cellStyle name="40% - Accent1 20" xfId="514"/>
    <cellStyle name="40% - Accent1 3" xfId="515"/>
    <cellStyle name="40% - Accent1 3 2" xfId="516"/>
    <cellStyle name="40% - Accent1 3 2 2" xfId="517"/>
    <cellStyle name="40% - Accent1 3 2 3" xfId="518"/>
    <cellStyle name="40% - Accent1 3 3" xfId="519"/>
    <cellStyle name="40% - Accent1 3 4" xfId="520"/>
    <cellStyle name="40% - Accent1 3 5" xfId="521"/>
    <cellStyle name="40% - Accent1 3 6" xfId="522"/>
    <cellStyle name="40% - Accent1 4" xfId="523"/>
    <cellStyle name="40% - Accent1 4 2" xfId="524"/>
    <cellStyle name="40% - Accent1 4 2 2" xfId="525"/>
    <cellStyle name="40% - Accent1 4 2 3" xfId="526"/>
    <cellStyle name="40% - Accent1 4 3" xfId="527"/>
    <cellStyle name="40% - Accent1 4 4" xfId="528"/>
    <cellStyle name="40% - Accent1 4 5" xfId="529"/>
    <cellStyle name="40% - Accent1 4 6" xfId="530"/>
    <cellStyle name="40% - Accent1 5" xfId="531"/>
    <cellStyle name="40% - Accent1 5 2" xfId="532"/>
    <cellStyle name="40% - Accent1 5 3" xfId="533"/>
    <cellStyle name="40% - Accent1 5 4" xfId="534"/>
    <cellStyle name="40% - Accent1 5 5" xfId="535"/>
    <cellStyle name="40% - Accent1 5 6" xfId="536"/>
    <cellStyle name="40% - Accent1 6" xfId="537"/>
    <cellStyle name="40% - Accent1 6 2" xfId="538"/>
    <cellStyle name="40% - Accent1 6 3" xfId="539"/>
    <cellStyle name="40% - Accent1 6 4" xfId="540"/>
    <cellStyle name="40% - Accent1 7" xfId="541"/>
    <cellStyle name="40% - Accent1 7 2" xfId="542"/>
    <cellStyle name="40% - Accent1 7 3" xfId="543"/>
    <cellStyle name="40% - Accent1 8" xfId="544"/>
    <cellStyle name="40% - Accent1 8 2" xfId="545"/>
    <cellStyle name="40% - Accent1 9" xfId="546"/>
    <cellStyle name="40% - Accent1 9 2" xfId="547"/>
    <cellStyle name="40% - Accent2 10" xfId="548"/>
    <cellStyle name="40% - Accent2 10 2" xfId="549"/>
    <cellStyle name="40% - Accent2 11" xfId="550"/>
    <cellStyle name="40% - Accent2 12" xfId="551"/>
    <cellStyle name="40% - Accent2 12 2" xfId="552"/>
    <cellStyle name="40% - Accent2 12 2 2" xfId="553"/>
    <cellStyle name="40% - Accent2 12 3" xfId="554"/>
    <cellStyle name="40% - Accent2 12 3 2" xfId="555"/>
    <cellStyle name="40% - Accent2 12 4" xfId="556"/>
    <cellStyle name="40% - Accent2 13" xfId="557"/>
    <cellStyle name="40% - Accent2 14" xfId="558"/>
    <cellStyle name="40% - Accent2 15" xfId="559"/>
    <cellStyle name="40% - Accent2 15 2" xfId="560"/>
    <cellStyle name="40% - Accent2 15 2 2" xfId="561"/>
    <cellStyle name="40% - Accent2 15 3" xfId="562"/>
    <cellStyle name="40% - Accent2 15 3 2" xfId="563"/>
    <cellStyle name="40% - Accent2 15 4" xfId="564"/>
    <cellStyle name="40% - Accent2 16" xfId="565"/>
    <cellStyle name="40% - Accent2 16 2" xfId="566"/>
    <cellStyle name="40% - Accent2 16 3" xfId="567"/>
    <cellStyle name="40% - Accent2 17" xfId="568"/>
    <cellStyle name="40% - Accent2 17 2" xfId="569"/>
    <cellStyle name="40% - Accent2 18" xfId="570"/>
    <cellStyle name="40% - Accent2 18 2" xfId="571"/>
    <cellStyle name="40% - Accent2 19" xfId="572"/>
    <cellStyle name="40% - Accent2 2" xfId="573"/>
    <cellStyle name="40% - Accent2 2 2" xfId="574"/>
    <cellStyle name="40% - Accent2 2 2 2" xfId="575"/>
    <cellStyle name="40% - Accent2 2 2 2 2" xfId="576"/>
    <cellStyle name="40% - Accent2 2 2 3" xfId="577"/>
    <cellStyle name="40% - Accent2 2 2 4" xfId="578"/>
    <cellStyle name="40% - Accent2 2 2 5" xfId="579"/>
    <cellStyle name="40% - Accent2 2 2 6" xfId="580"/>
    <cellStyle name="40% - Accent2 2 3" xfId="581"/>
    <cellStyle name="40% - Accent2 2 3 2" xfId="582"/>
    <cellStyle name="40% - Accent2 2 4" xfId="583"/>
    <cellStyle name="40% - Accent2 2 5" xfId="584"/>
    <cellStyle name="40% - Accent2 2 6" xfId="585"/>
    <cellStyle name="40% - Accent2 2 7" xfId="586"/>
    <cellStyle name="40% - Accent2 2 7 2" xfId="587"/>
    <cellStyle name="40% - Accent2 2 7 2 2" xfId="588"/>
    <cellStyle name="40% - Accent2 2 7 3" xfId="589"/>
    <cellStyle name="40% - Accent2 2 7 3 2" xfId="590"/>
    <cellStyle name="40% - Accent2 2 7 4" xfId="591"/>
    <cellStyle name="40% - Accent2 20" xfId="592"/>
    <cellStyle name="40% - Accent2 3" xfId="593"/>
    <cellStyle name="40% - Accent2 3 2" xfId="594"/>
    <cellStyle name="40% - Accent2 3 2 2" xfId="595"/>
    <cellStyle name="40% - Accent2 3 2 3" xfId="596"/>
    <cellStyle name="40% - Accent2 3 3" xfId="597"/>
    <cellStyle name="40% - Accent2 3 4" xfId="598"/>
    <cellStyle name="40% - Accent2 3 5" xfId="599"/>
    <cellStyle name="40% - Accent2 3 6" xfId="600"/>
    <cellStyle name="40% - Accent2 4" xfId="601"/>
    <cellStyle name="40% - Accent2 4 2" xfId="602"/>
    <cellStyle name="40% - Accent2 4 2 2" xfId="603"/>
    <cellStyle name="40% - Accent2 4 2 3" xfId="604"/>
    <cellStyle name="40% - Accent2 4 3" xfId="605"/>
    <cellStyle name="40% - Accent2 4 4" xfId="606"/>
    <cellStyle name="40% - Accent2 4 5" xfId="607"/>
    <cellStyle name="40% - Accent2 4 6" xfId="608"/>
    <cellStyle name="40% - Accent2 5" xfId="609"/>
    <cellStyle name="40% - Accent2 5 2" xfId="610"/>
    <cellStyle name="40% - Accent2 5 3" xfId="611"/>
    <cellStyle name="40% - Accent2 5 4" xfId="612"/>
    <cellStyle name="40% - Accent2 5 5" xfId="613"/>
    <cellStyle name="40% - Accent2 5 6" xfId="614"/>
    <cellStyle name="40% - Accent2 6" xfId="615"/>
    <cellStyle name="40% - Accent2 6 2" xfId="616"/>
    <cellStyle name="40% - Accent2 6 3" xfId="617"/>
    <cellStyle name="40% - Accent2 6 4" xfId="618"/>
    <cellStyle name="40% - Accent2 7" xfId="619"/>
    <cellStyle name="40% - Accent2 7 2" xfId="620"/>
    <cellStyle name="40% - Accent2 7 3" xfId="621"/>
    <cellStyle name="40% - Accent2 8" xfId="622"/>
    <cellStyle name="40% - Accent2 8 2" xfId="623"/>
    <cellStyle name="40% - Accent2 9" xfId="624"/>
    <cellStyle name="40% - Accent2 9 2" xfId="625"/>
    <cellStyle name="40% - Accent3 10" xfId="626"/>
    <cellStyle name="40% - Accent3 10 2" xfId="627"/>
    <cellStyle name="40% - Accent3 11" xfId="628"/>
    <cellStyle name="40% - Accent3 12" xfId="629"/>
    <cellStyle name="40% - Accent3 12 2" xfId="630"/>
    <cellStyle name="40% - Accent3 12 2 2" xfId="631"/>
    <cellStyle name="40% - Accent3 12 3" xfId="632"/>
    <cellStyle name="40% - Accent3 12 3 2" xfId="633"/>
    <cellStyle name="40% - Accent3 12 4" xfId="634"/>
    <cellStyle name="40% - Accent3 13" xfId="635"/>
    <cellStyle name="40% - Accent3 14" xfId="636"/>
    <cellStyle name="40% - Accent3 15" xfId="637"/>
    <cellStyle name="40% - Accent3 15 2" xfId="638"/>
    <cellStyle name="40% - Accent3 15 2 2" xfId="639"/>
    <cellStyle name="40% - Accent3 15 3" xfId="640"/>
    <cellStyle name="40% - Accent3 15 3 2" xfId="641"/>
    <cellStyle name="40% - Accent3 15 4" xfId="642"/>
    <cellStyle name="40% - Accent3 16" xfId="643"/>
    <cellStyle name="40% - Accent3 16 2" xfId="644"/>
    <cellStyle name="40% - Accent3 16 3" xfId="645"/>
    <cellStyle name="40% - Accent3 17" xfId="646"/>
    <cellStyle name="40% - Accent3 17 2" xfId="647"/>
    <cellStyle name="40% - Accent3 18" xfId="648"/>
    <cellStyle name="40% - Accent3 18 2" xfId="649"/>
    <cellStyle name="40% - Accent3 19" xfId="650"/>
    <cellStyle name="40% - Accent3 2" xfId="651"/>
    <cellStyle name="40% - Accent3 2 2" xfId="652"/>
    <cellStyle name="40% - Accent3 2 2 2" xfId="653"/>
    <cellStyle name="40% - Accent3 2 2 2 2" xfId="654"/>
    <cellStyle name="40% - Accent3 2 2 3" xfId="655"/>
    <cellStyle name="40% - Accent3 2 2 4" xfId="656"/>
    <cellStyle name="40% - Accent3 2 2 5" xfId="657"/>
    <cellStyle name="40% - Accent3 2 2 6" xfId="658"/>
    <cellStyle name="40% - Accent3 2 3" xfId="659"/>
    <cellStyle name="40% - Accent3 2 3 2" xfId="660"/>
    <cellStyle name="40% - Accent3 2 4" xfId="661"/>
    <cellStyle name="40% - Accent3 2 5" xfId="662"/>
    <cellStyle name="40% - Accent3 2 6" xfId="663"/>
    <cellStyle name="40% - Accent3 2 7" xfId="664"/>
    <cellStyle name="40% - Accent3 2 7 2" xfId="665"/>
    <cellStyle name="40% - Accent3 2 7 2 2" xfId="666"/>
    <cellStyle name="40% - Accent3 2 7 3" xfId="667"/>
    <cellStyle name="40% - Accent3 2 7 3 2" xfId="668"/>
    <cellStyle name="40% - Accent3 2 7 4" xfId="669"/>
    <cellStyle name="40% - Accent3 20" xfId="670"/>
    <cellStyle name="40% - Accent3 3" xfId="671"/>
    <cellStyle name="40% - Accent3 3 2" xfId="672"/>
    <cellStyle name="40% - Accent3 3 2 2" xfId="673"/>
    <cellStyle name="40% - Accent3 3 2 3" xfId="674"/>
    <cellStyle name="40% - Accent3 3 3" xfId="675"/>
    <cellStyle name="40% - Accent3 3 4" xfId="676"/>
    <cellStyle name="40% - Accent3 3 5" xfId="677"/>
    <cellStyle name="40% - Accent3 3 6" xfId="678"/>
    <cellStyle name="40% - Accent3 4" xfId="679"/>
    <cellStyle name="40% - Accent3 4 2" xfId="680"/>
    <cellStyle name="40% - Accent3 4 2 2" xfId="681"/>
    <cellStyle name="40% - Accent3 4 2 3" xfId="682"/>
    <cellStyle name="40% - Accent3 4 3" xfId="683"/>
    <cellStyle name="40% - Accent3 4 4" xfId="684"/>
    <cellStyle name="40% - Accent3 4 5" xfId="685"/>
    <cellStyle name="40% - Accent3 4 6" xfId="686"/>
    <cellStyle name="40% - Accent3 5" xfId="687"/>
    <cellStyle name="40% - Accent3 5 2" xfId="688"/>
    <cellStyle name="40% - Accent3 5 3" xfId="689"/>
    <cellStyle name="40% - Accent3 5 4" xfId="690"/>
    <cellStyle name="40% - Accent3 5 5" xfId="691"/>
    <cellStyle name="40% - Accent3 5 6" xfId="692"/>
    <cellStyle name="40% - Accent3 6" xfId="693"/>
    <cellStyle name="40% - Accent3 6 2" xfId="694"/>
    <cellStyle name="40% - Accent3 6 3" xfId="695"/>
    <cellStyle name="40% - Accent3 6 4" xfId="696"/>
    <cellStyle name="40% - Accent3 7" xfId="697"/>
    <cellStyle name="40% - Accent3 7 2" xfId="698"/>
    <cellStyle name="40% - Accent3 7 3" xfId="699"/>
    <cellStyle name="40% - Accent3 8" xfId="700"/>
    <cellStyle name="40% - Accent3 8 2" xfId="701"/>
    <cellStyle name="40% - Accent3 9" xfId="702"/>
    <cellStyle name="40% - Accent3 9 2" xfId="703"/>
    <cellStyle name="40% - Accent4 10" xfId="704"/>
    <cellStyle name="40% - Accent4 10 2" xfId="705"/>
    <cellStyle name="40% - Accent4 11" xfId="706"/>
    <cellStyle name="40% - Accent4 12" xfId="707"/>
    <cellStyle name="40% - Accent4 12 2" xfId="708"/>
    <cellStyle name="40% - Accent4 12 2 2" xfId="709"/>
    <cellStyle name="40% - Accent4 12 3" xfId="710"/>
    <cellStyle name="40% - Accent4 12 3 2" xfId="711"/>
    <cellStyle name="40% - Accent4 12 4" xfId="712"/>
    <cellStyle name="40% - Accent4 13" xfId="713"/>
    <cellStyle name="40% - Accent4 14" xfId="714"/>
    <cellStyle name="40% - Accent4 15" xfId="715"/>
    <cellStyle name="40% - Accent4 15 2" xfId="716"/>
    <cellStyle name="40% - Accent4 15 2 2" xfId="717"/>
    <cellStyle name="40% - Accent4 15 3" xfId="718"/>
    <cellStyle name="40% - Accent4 15 3 2" xfId="719"/>
    <cellStyle name="40% - Accent4 15 4" xfId="720"/>
    <cellStyle name="40% - Accent4 16" xfId="721"/>
    <cellStyle name="40% - Accent4 16 2" xfId="722"/>
    <cellStyle name="40% - Accent4 16 3" xfId="723"/>
    <cellStyle name="40% - Accent4 17" xfId="724"/>
    <cellStyle name="40% - Accent4 17 2" xfId="725"/>
    <cellStyle name="40% - Accent4 18" xfId="726"/>
    <cellStyle name="40% - Accent4 18 2" xfId="727"/>
    <cellStyle name="40% - Accent4 19" xfId="728"/>
    <cellStyle name="40% - Accent4 2" xfId="729"/>
    <cellStyle name="40% - Accent4 2 2" xfId="730"/>
    <cellStyle name="40% - Accent4 2 2 2" xfId="731"/>
    <cellStyle name="40% - Accent4 2 2 2 2" xfId="732"/>
    <cellStyle name="40% - Accent4 2 2 3" xfId="733"/>
    <cellStyle name="40% - Accent4 2 2 4" xfId="734"/>
    <cellStyle name="40% - Accent4 2 2 5" xfId="735"/>
    <cellStyle name="40% - Accent4 2 2 6" xfId="736"/>
    <cellStyle name="40% - Accent4 2 3" xfId="737"/>
    <cellStyle name="40% - Accent4 2 3 2" xfId="738"/>
    <cellStyle name="40% - Accent4 2 4" xfId="739"/>
    <cellStyle name="40% - Accent4 2 5" xfId="740"/>
    <cellStyle name="40% - Accent4 2 6" xfId="741"/>
    <cellStyle name="40% - Accent4 2 7" xfId="742"/>
    <cellStyle name="40% - Accent4 2 7 2" xfId="743"/>
    <cellStyle name="40% - Accent4 2 7 2 2" xfId="744"/>
    <cellStyle name="40% - Accent4 2 7 3" xfId="745"/>
    <cellStyle name="40% - Accent4 2 7 3 2" xfId="746"/>
    <cellStyle name="40% - Accent4 2 7 4" xfId="747"/>
    <cellStyle name="40% - Accent4 20" xfId="748"/>
    <cellStyle name="40% - Accent4 3" xfId="749"/>
    <cellStyle name="40% - Accent4 3 2" xfId="750"/>
    <cellStyle name="40% - Accent4 3 2 2" xfId="751"/>
    <cellStyle name="40% - Accent4 3 2 3" xfId="752"/>
    <cellStyle name="40% - Accent4 3 3" xfId="753"/>
    <cellStyle name="40% - Accent4 3 4" xfId="754"/>
    <cellStyle name="40% - Accent4 3 5" xfId="755"/>
    <cellStyle name="40% - Accent4 3 6" xfId="756"/>
    <cellStyle name="40% - Accent4 4" xfId="757"/>
    <cellStyle name="40% - Accent4 4 2" xfId="758"/>
    <cellStyle name="40% - Accent4 4 2 2" xfId="759"/>
    <cellStyle name="40% - Accent4 4 2 3" xfId="760"/>
    <cellStyle name="40% - Accent4 4 3" xfId="761"/>
    <cellStyle name="40% - Accent4 4 4" xfId="762"/>
    <cellStyle name="40% - Accent4 4 5" xfId="763"/>
    <cellStyle name="40% - Accent4 4 6" xfId="764"/>
    <cellStyle name="40% - Accent4 5" xfId="765"/>
    <cellStyle name="40% - Accent4 5 2" xfId="766"/>
    <cellStyle name="40% - Accent4 5 3" xfId="767"/>
    <cellStyle name="40% - Accent4 5 4" xfId="768"/>
    <cellStyle name="40% - Accent4 5 5" xfId="769"/>
    <cellStyle name="40% - Accent4 5 6" xfId="770"/>
    <cellStyle name="40% - Accent4 6" xfId="771"/>
    <cellStyle name="40% - Accent4 6 2" xfId="772"/>
    <cellStyle name="40% - Accent4 6 3" xfId="773"/>
    <cellStyle name="40% - Accent4 6 4" xfId="774"/>
    <cellStyle name="40% - Accent4 7" xfId="775"/>
    <cellStyle name="40% - Accent4 7 2" xfId="776"/>
    <cellStyle name="40% - Accent4 7 3" xfId="777"/>
    <cellStyle name="40% - Accent4 8" xfId="778"/>
    <cellStyle name="40% - Accent4 8 2" xfId="779"/>
    <cellStyle name="40% - Accent4 9" xfId="780"/>
    <cellStyle name="40% - Accent4 9 2" xfId="781"/>
    <cellStyle name="40% - Accent5 10" xfId="782"/>
    <cellStyle name="40% - Accent5 10 2" xfId="783"/>
    <cellStyle name="40% - Accent5 11" xfId="784"/>
    <cellStyle name="40% - Accent5 12" xfId="785"/>
    <cellStyle name="40% - Accent5 12 2" xfId="786"/>
    <cellStyle name="40% - Accent5 12 2 2" xfId="787"/>
    <cellStyle name="40% - Accent5 12 3" xfId="788"/>
    <cellStyle name="40% - Accent5 12 3 2" xfId="789"/>
    <cellStyle name="40% - Accent5 12 4" xfId="790"/>
    <cellStyle name="40% - Accent5 13" xfId="791"/>
    <cellStyle name="40% - Accent5 14" xfId="792"/>
    <cellStyle name="40% - Accent5 15" xfId="793"/>
    <cellStyle name="40% - Accent5 15 2" xfId="794"/>
    <cellStyle name="40% - Accent5 15 2 2" xfId="795"/>
    <cellStyle name="40% - Accent5 15 3" xfId="796"/>
    <cellStyle name="40% - Accent5 15 3 2" xfId="797"/>
    <cellStyle name="40% - Accent5 15 4" xfId="798"/>
    <cellStyle name="40% - Accent5 16" xfId="799"/>
    <cellStyle name="40% - Accent5 16 2" xfId="800"/>
    <cellStyle name="40% - Accent5 16 3" xfId="801"/>
    <cellStyle name="40% - Accent5 17" xfId="802"/>
    <cellStyle name="40% - Accent5 17 2" xfId="803"/>
    <cellStyle name="40% - Accent5 18" xfId="804"/>
    <cellStyle name="40% - Accent5 18 2" xfId="805"/>
    <cellStyle name="40% - Accent5 19" xfId="806"/>
    <cellStyle name="40% - Accent5 2" xfId="807"/>
    <cellStyle name="40% - Accent5 2 2" xfId="808"/>
    <cellStyle name="40% - Accent5 2 2 2" xfId="809"/>
    <cellStyle name="40% - Accent5 2 2 2 2" xfId="810"/>
    <cellStyle name="40% - Accent5 2 2 3" xfId="811"/>
    <cellStyle name="40% - Accent5 2 2 4" xfId="812"/>
    <cellStyle name="40% - Accent5 2 2 5" xfId="813"/>
    <cellStyle name="40% - Accent5 2 2 6" xfId="814"/>
    <cellStyle name="40% - Accent5 2 3" xfId="815"/>
    <cellStyle name="40% - Accent5 2 3 2" xfId="816"/>
    <cellStyle name="40% - Accent5 2 4" xfId="817"/>
    <cellStyle name="40% - Accent5 2 5" xfId="818"/>
    <cellStyle name="40% - Accent5 2 6" xfId="819"/>
    <cellStyle name="40% - Accent5 2 7" xfId="820"/>
    <cellStyle name="40% - Accent5 2 7 2" xfId="821"/>
    <cellStyle name="40% - Accent5 2 7 2 2" xfId="822"/>
    <cellStyle name="40% - Accent5 2 7 3" xfId="823"/>
    <cellStyle name="40% - Accent5 2 7 3 2" xfId="824"/>
    <cellStyle name="40% - Accent5 2 7 4" xfId="825"/>
    <cellStyle name="40% - Accent5 20" xfId="826"/>
    <cellStyle name="40% - Accent5 3" xfId="827"/>
    <cellStyle name="40% - Accent5 3 2" xfId="828"/>
    <cellStyle name="40% - Accent5 3 2 2" xfId="829"/>
    <cellStyle name="40% - Accent5 3 2 3" xfId="830"/>
    <cellStyle name="40% - Accent5 3 3" xfId="831"/>
    <cellStyle name="40% - Accent5 3 4" xfId="832"/>
    <cellStyle name="40% - Accent5 3 5" xfId="833"/>
    <cellStyle name="40% - Accent5 3 6" xfId="834"/>
    <cellStyle name="40% - Accent5 4" xfId="835"/>
    <cellStyle name="40% - Accent5 4 2" xfId="836"/>
    <cellStyle name="40% - Accent5 4 2 2" xfId="837"/>
    <cellStyle name="40% - Accent5 4 2 3" xfId="838"/>
    <cellStyle name="40% - Accent5 4 3" xfId="839"/>
    <cellStyle name="40% - Accent5 4 4" xfId="840"/>
    <cellStyle name="40% - Accent5 4 5" xfId="841"/>
    <cellStyle name="40% - Accent5 4 6" xfId="842"/>
    <cellStyle name="40% - Accent5 5" xfId="843"/>
    <cellStyle name="40% - Accent5 5 2" xfId="844"/>
    <cellStyle name="40% - Accent5 5 3" xfId="845"/>
    <cellStyle name="40% - Accent5 5 4" xfId="846"/>
    <cellStyle name="40% - Accent5 5 5" xfId="847"/>
    <cellStyle name="40% - Accent5 5 6" xfId="848"/>
    <cellStyle name="40% - Accent5 6" xfId="849"/>
    <cellStyle name="40% - Accent5 6 2" xfId="850"/>
    <cellStyle name="40% - Accent5 6 3" xfId="851"/>
    <cellStyle name="40% - Accent5 6 4" xfId="852"/>
    <cellStyle name="40% - Accent5 7" xfId="853"/>
    <cellStyle name="40% - Accent5 7 2" xfId="854"/>
    <cellStyle name="40% - Accent5 7 3" xfId="855"/>
    <cellStyle name="40% - Accent5 8" xfId="856"/>
    <cellStyle name="40% - Accent5 8 2" xfId="857"/>
    <cellStyle name="40% - Accent5 9" xfId="858"/>
    <cellStyle name="40% - Accent5 9 2" xfId="859"/>
    <cellStyle name="40% - Accent6 10" xfId="860"/>
    <cellStyle name="40% - Accent6 10 2" xfId="861"/>
    <cellStyle name="40% - Accent6 11" xfId="862"/>
    <cellStyle name="40% - Accent6 12" xfId="863"/>
    <cellStyle name="40% - Accent6 12 2" xfId="864"/>
    <cellStyle name="40% - Accent6 12 2 2" xfId="865"/>
    <cellStyle name="40% - Accent6 12 3" xfId="866"/>
    <cellStyle name="40% - Accent6 12 3 2" xfId="867"/>
    <cellStyle name="40% - Accent6 12 4" xfId="868"/>
    <cellStyle name="40% - Accent6 13" xfId="869"/>
    <cellStyle name="40% - Accent6 14" xfId="870"/>
    <cellStyle name="40% - Accent6 15" xfId="871"/>
    <cellStyle name="40% - Accent6 15 2" xfId="872"/>
    <cellStyle name="40% - Accent6 15 2 2" xfId="873"/>
    <cellStyle name="40% - Accent6 15 3" xfId="874"/>
    <cellStyle name="40% - Accent6 15 3 2" xfId="875"/>
    <cellStyle name="40% - Accent6 15 4" xfId="876"/>
    <cellStyle name="40% - Accent6 16" xfId="877"/>
    <cellStyle name="40% - Accent6 16 2" xfId="878"/>
    <cellStyle name="40% - Accent6 16 3" xfId="879"/>
    <cellStyle name="40% - Accent6 17" xfId="880"/>
    <cellStyle name="40% - Accent6 17 2" xfId="881"/>
    <cellStyle name="40% - Accent6 18" xfId="882"/>
    <cellStyle name="40% - Accent6 18 2" xfId="883"/>
    <cellStyle name="40% - Accent6 19" xfId="884"/>
    <cellStyle name="40% - Accent6 2" xfId="885"/>
    <cellStyle name="40% - Accent6 2 2" xfId="886"/>
    <cellStyle name="40% - Accent6 2 2 2" xfId="887"/>
    <cellStyle name="40% - Accent6 2 2 2 2" xfId="888"/>
    <cellStyle name="40% - Accent6 2 2 3" xfId="889"/>
    <cellStyle name="40% - Accent6 2 2 4" xfId="890"/>
    <cellStyle name="40% - Accent6 2 2 5" xfId="891"/>
    <cellStyle name="40% - Accent6 2 2 6" xfId="892"/>
    <cellStyle name="40% - Accent6 2 3" xfId="893"/>
    <cellStyle name="40% - Accent6 2 3 2" xfId="894"/>
    <cellStyle name="40% - Accent6 2 4" xfId="895"/>
    <cellStyle name="40% - Accent6 2 5" xfId="896"/>
    <cellStyle name="40% - Accent6 2 6" xfId="897"/>
    <cellStyle name="40% - Accent6 2 7" xfId="898"/>
    <cellStyle name="40% - Accent6 2 7 2" xfId="899"/>
    <cellStyle name="40% - Accent6 2 7 2 2" xfId="900"/>
    <cellStyle name="40% - Accent6 2 7 3" xfId="901"/>
    <cellStyle name="40% - Accent6 2 7 3 2" xfId="902"/>
    <cellStyle name="40% - Accent6 2 7 4" xfId="903"/>
    <cellStyle name="40% - Accent6 20" xfId="904"/>
    <cellStyle name="40% - Accent6 3" xfId="905"/>
    <cellStyle name="40% - Accent6 3 2" xfId="906"/>
    <cellStyle name="40% - Accent6 3 2 2" xfId="907"/>
    <cellStyle name="40% - Accent6 3 2 3" xfId="908"/>
    <cellStyle name="40% - Accent6 3 3" xfId="909"/>
    <cellStyle name="40% - Accent6 3 4" xfId="910"/>
    <cellStyle name="40% - Accent6 3 5" xfId="911"/>
    <cellStyle name="40% - Accent6 3 6" xfId="912"/>
    <cellStyle name="40% - Accent6 4" xfId="913"/>
    <cellStyle name="40% - Accent6 4 2" xfId="914"/>
    <cellStyle name="40% - Accent6 4 2 2" xfId="915"/>
    <cellStyle name="40% - Accent6 4 2 3" xfId="916"/>
    <cellStyle name="40% - Accent6 4 3" xfId="917"/>
    <cellStyle name="40% - Accent6 4 4" xfId="918"/>
    <cellStyle name="40% - Accent6 4 5" xfId="919"/>
    <cellStyle name="40% - Accent6 4 6" xfId="920"/>
    <cellStyle name="40% - Accent6 5" xfId="921"/>
    <cellStyle name="40% - Accent6 5 2" xfId="922"/>
    <cellStyle name="40% - Accent6 5 3" xfId="923"/>
    <cellStyle name="40% - Accent6 5 4" xfId="924"/>
    <cellStyle name="40% - Accent6 5 5" xfId="925"/>
    <cellStyle name="40% - Accent6 5 6" xfId="926"/>
    <cellStyle name="40% - Accent6 6" xfId="927"/>
    <cellStyle name="40% - Accent6 6 2" xfId="928"/>
    <cellStyle name="40% - Accent6 6 3" xfId="929"/>
    <cellStyle name="40% - Accent6 6 4" xfId="930"/>
    <cellStyle name="40% - Accent6 7" xfId="931"/>
    <cellStyle name="40% - Accent6 7 2" xfId="932"/>
    <cellStyle name="40% - Accent6 7 3" xfId="933"/>
    <cellStyle name="40% - Accent6 8" xfId="934"/>
    <cellStyle name="40% - Accent6 8 2" xfId="935"/>
    <cellStyle name="40% - Accent6 9" xfId="936"/>
    <cellStyle name="40% - Accent6 9 2" xfId="937"/>
    <cellStyle name="60% - Accent1 2" xfId="938"/>
    <cellStyle name="60% - Accent1 2 2" xfId="939"/>
    <cellStyle name="60% - Accent1 3" xfId="940"/>
    <cellStyle name="60% - Accent1 4" xfId="941"/>
    <cellStyle name="60% - Accent1 5" xfId="942"/>
    <cellStyle name="60% - Accent1 6" xfId="943"/>
    <cellStyle name="60% - Accent2 2" xfId="944"/>
    <cellStyle name="60% - Accent2 2 2" xfId="945"/>
    <cellStyle name="60% - Accent2 3" xfId="946"/>
    <cellStyle name="60% - Accent2 4" xfId="947"/>
    <cellStyle name="60% - Accent2 5" xfId="948"/>
    <cellStyle name="60% - Accent2 6" xfId="949"/>
    <cellStyle name="60% - Accent3 2" xfId="950"/>
    <cellStyle name="60% - Accent3 2 2" xfId="951"/>
    <cellStyle name="60% - Accent3 3" xfId="952"/>
    <cellStyle name="60% - Accent3 4" xfId="953"/>
    <cellStyle name="60% - Accent3 5" xfId="954"/>
    <cellStyle name="60% - Accent3 6" xfId="955"/>
    <cellStyle name="60% - Accent4 2" xfId="956"/>
    <cellStyle name="60% - Accent4 2 2" xfId="957"/>
    <cellStyle name="60% - Accent4 3" xfId="958"/>
    <cellStyle name="60% - Accent4 4" xfId="959"/>
    <cellStyle name="60% - Accent4 5" xfId="960"/>
    <cellStyle name="60% - Accent4 6" xfId="961"/>
    <cellStyle name="60% - Accent5 2" xfId="962"/>
    <cellStyle name="60% - Accent5 2 2" xfId="963"/>
    <cellStyle name="60% - Accent5 3" xfId="964"/>
    <cellStyle name="60% - Accent5 4" xfId="965"/>
    <cellStyle name="60% - Accent5 5" xfId="966"/>
    <cellStyle name="60% - Accent5 6" xfId="967"/>
    <cellStyle name="60% - Accent6 2" xfId="968"/>
    <cellStyle name="60% - Accent6 2 2" xfId="969"/>
    <cellStyle name="60% - Accent6 3" xfId="970"/>
    <cellStyle name="60% - Accent6 4" xfId="971"/>
    <cellStyle name="60% - Accent6 5" xfId="972"/>
    <cellStyle name="60% - Accent6 6" xfId="973"/>
    <cellStyle name="Accent1 2" xfId="974"/>
    <cellStyle name="Accent1 2 2" xfId="975"/>
    <cellStyle name="Accent1 3" xfId="976"/>
    <cellStyle name="Accent1 4" xfId="977"/>
    <cellStyle name="Accent1 5" xfId="978"/>
    <cellStyle name="Accent1 6" xfId="979"/>
    <cellStyle name="Accent2 2" xfId="980"/>
    <cellStyle name="Accent2 2 2" xfId="981"/>
    <cellStyle name="Accent2 3" xfId="982"/>
    <cellStyle name="Accent2 4" xfId="983"/>
    <cellStyle name="Accent2 5" xfId="984"/>
    <cellStyle name="Accent2 6" xfId="985"/>
    <cellStyle name="Accent3 2" xfId="986"/>
    <cellStyle name="Accent3 2 2" xfId="987"/>
    <cellStyle name="Accent3 3" xfId="988"/>
    <cellStyle name="Accent3 4" xfId="989"/>
    <cellStyle name="Accent3 5" xfId="990"/>
    <cellStyle name="Accent3 6" xfId="991"/>
    <cellStyle name="Accent4 2" xfId="992"/>
    <cellStyle name="Accent4 2 2" xfId="993"/>
    <cellStyle name="Accent4 3" xfId="994"/>
    <cellStyle name="Accent4 4" xfId="995"/>
    <cellStyle name="Accent4 5" xfId="996"/>
    <cellStyle name="Accent4 6" xfId="997"/>
    <cellStyle name="Accent5 2" xfId="998"/>
    <cellStyle name="Accent5 2 2" xfId="999"/>
    <cellStyle name="Accent5 3" xfId="1000"/>
    <cellStyle name="Accent5 4" xfId="1001"/>
    <cellStyle name="Accent5 5" xfId="1002"/>
    <cellStyle name="Accent5 6" xfId="1003"/>
    <cellStyle name="Accent6 2" xfId="1004"/>
    <cellStyle name="Accent6 2 2" xfId="1005"/>
    <cellStyle name="Accent6 3" xfId="1006"/>
    <cellStyle name="Accent6 4" xfId="1007"/>
    <cellStyle name="Accent6 5" xfId="1008"/>
    <cellStyle name="Accent6 6" xfId="1009"/>
    <cellStyle name="Berekening 2" xfId="1010"/>
    <cellStyle name="Berekening 2 2" xfId="1011"/>
    <cellStyle name="Berekening 3" xfId="1012"/>
    <cellStyle name="Berekening 4" xfId="1013"/>
    <cellStyle name="Berekening 5" xfId="1014"/>
    <cellStyle name="Berekening 6" xfId="1015"/>
    <cellStyle name="Controlecel 2" xfId="1016"/>
    <cellStyle name="Controlecel 2 2" xfId="1017"/>
    <cellStyle name="Controlecel 3" xfId="1018"/>
    <cellStyle name="Controlecel 4" xfId="1019"/>
    <cellStyle name="Controlecel 5" xfId="1020"/>
    <cellStyle name="Controlecel 6" xfId="1021"/>
    <cellStyle name="Euro" xfId="1022"/>
    <cellStyle name="Euro 2" xfId="1023"/>
    <cellStyle name="Gekoppelde cel 2" xfId="1024"/>
    <cellStyle name="Gekoppelde cel 2 2" xfId="1025"/>
    <cellStyle name="Gekoppelde cel 3" xfId="1026"/>
    <cellStyle name="Gekoppelde cel 4" xfId="1027"/>
    <cellStyle name="Gekoppelde cel 5" xfId="1028"/>
    <cellStyle name="Gekoppelde cel 6" xfId="1029"/>
    <cellStyle name="Goed 2" xfId="1030"/>
    <cellStyle name="Goed 2 2" xfId="1031"/>
    <cellStyle name="Goed 3" xfId="1032"/>
    <cellStyle name="Goed 4" xfId="1033"/>
    <cellStyle name="Goed 5" xfId="1034"/>
    <cellStyle name="Goed 6" xfId="1035"/>
    <cellStyle name="Header" xfId="1036"/>
    <cellStyle name="Invoer 2" xfId="1037"/>
    <cellStyle name="Invoer 2 2" xfId="1038"/>
    <cellStyle name="Invoer 3" xfId="1039"/>
    <cellStyle name="Invoer 4" xfId="1040"/>
    <cellStyle name="Invoer 5" xfId="1041"/>
    <cellStyle name="Invoer 6" xfId="1042"/>
    <cellStyle name="Komma 2" xfId="1043"/>
    <cellStyle name="Komma 2 2" xfId="1044"/>
    <cellStyle name="Komma 3" xfId="1045"/>
    <cellStyle name="Kop 1 2" xfId="1046"/>
    <cellStyle name="Kop 1 2 2" xfId="1047"/>
    <cellStyle name="Kop 1 3" xfId="1048"/>
    <cellStyle name="Kop 1 4" xfId="1049"/>
    <cellStyle name="Kop 1 5" xfId="1050"/>
    <cellStyle name="Kop 1 6" xfId="1051"/>
    <cellStyle name="Kop 2 2" xfId="1052"/>
    <cellStyle name="Kop 2 2 2" xfId="1053"/>
    <cellStyle name="Kop 2 3" xfId="1054"/>
    <cellStyle name="Kop 2 4" xfId="1055"/>
    <cellStyle name="Kop 2 5" xfId="1056"/>
    <cellStyle name="Kop 2 6" xfId="1057"/>
    <cellStyle name="Kop 3 2" xfId="1058"/>
    <cellStyle name="Kop 3 2 2" xfId="1059"/>
    <cellStyle name="Kop 3 3" xfId="1060"/>
    <cellStyle name="Kop 3 4" xfId="1061"/>
    <cellStyle name="Kop 3 5" xfId="1062"/>
    <cellStyle name="Kop 3 6" xfId="1063"/>
    <cellStyle name="Kop 4 2" xfId="1064"/>
    <cellStyle name="Kop 4 2 2" xfId="1065"/>
    <cellStyle name="Kop 4 3" xfId="1066"/>
    <cellStyle name="Kop 4 4" xfId="1067"/>
    <cellStyle name="Kop 4 5" xfId="1068"/>
    <cellStyle name="Kop 4 6" xfId="1069"/>
    <cellStyle name="Neutraal 2" xfId="1070"/>
    <cellStyle name="Neutraal 2 2" xfId="1071"/>
    <cellStyle name="Neutraal 3" xfId="1072"/>
    <cellStyle name="Neutraal 4" xfId="1073"/>
    <cellStyle name="Neutraal 5" xfId="1074"/>
    <cellStyle name="Neutraal 6" xfId="1075"/>
    <cellStyle name="Notitie 2" xfId="1076"/>
    <cellStyle name="Notitie 2 10" xfId="1077"/>
    <cellStyle name="Notitie 2 11" xfId="1078"/>
    <cellStyle name="Notitie 2 2" xfId="1079"/>
    <cellStyle name="Notitie 2 2 2" xfId="1080"/>
    <cellStyle name="Notitie 2 2 2 2" xfId="1081"/>
    <cellStyle name="Notitie 2 2 2 2 2" xfId="1082"/>
    <cellStyle name="Notitie 2 2 2 3" xfId="1083"/>
    <cellStyle name="Notitie 2 2 2 4" xfId="1084"/>
    <cellStyle name="Notitie 2 2 2 5" xfId="1085"/>
    <cellStyle name="Notitie 2 2 3" xfId="1086"/>
    <cellStyle name="Notitie 2 2 3 2" xfId="1087"/>
    <cellStyle name="Notitie 2 2 4" xfId="1088"/>
    <cellStyle name="Notitie 2 2 5" xfId="1089"/>
    <cellStyle name="Notitie 2 2 6" xfId="1090"/>
    <cellStyle name="Notitie 2 2 7" xfId="1091"/>
    <cellStyle name="Notitie 2 3" xfId="1092"/>
    <cellStyle name="Notitie 2 3 2" xfId="1093"/>
    <cellStyle name="Notitie 2 3 2 2" xfId="1094"/>
    <cellStyle name="Notitie 2 3 3" xfId="1095"/>
    <cellStyle name="Notitie 2 3 4" xfId="1096"/>
    <cellStyle name="Notitie 2 3 5" xfId="1097"/>
    <cellStyle name="Notitie 2 4" xfId="1098"/>
    <cellStyle name="Notitie 2 4 2" xfId="1099"/>
    <cellStyle name="Notitie 2 4 2 2" xfId="1100"/>
    <cellStyle name="Notitie 2 4 3" xfId="1101"/>
    <cellStyle name="Notitie 2 4 4" xfId="1102"/>
    <cellStyle name="Notitie 2 4 5" xfId="1103"/>
    <cellStyle name="Notitie 2 5" xfId="1104"/>
    <cellStyle name="Notitie 2 5 2" xfId="1105"/>
    <cellStyle name="Notitie 2 5 3" xfId="1106"/>
    <cellStyle name="Notitie 2 5 4" xfId="1107"/>
    <cellStyle name="Notitie 2 5 5" xfId="1108"/>
    <cellStyle name="Notitie 2 6" xfId="1109"/>
    <cellStyle name="Notitie 2 6 2" xfId="1110"/>
    <cellStyle name="Notitie 2 6 3" xfId="1111"/>
    <cellStyle name="Notitie 2 7" xfId="1112"/>
    <cellStyle name="Notitie 2 7 2" xfId="1113"/>
    <cellStyle name="Notitie 2 8" xfId="1114"/>
    <cellStyle name="Notitie 2 8 2" xfId="1115"/>
    <cellStyle name="Notitie 2 9" xfId="1116"/>
    <cellStyle name="Notitie 3" xfId="1117"/>
    <cellStyle name="Notitie 3 2" xfId="1118"/>
    <cellStyle name="Notitie 3 2 2" xfId="1119"/>
    <cellStyle name="Notitie 3 3" xfId="1120"/>
    <cellStyle name="Notitie 3 3 2" xfId="1121"/>
    <cellStyle name="Notitie 3 3 2 2" xfId="1122"/>
    <cellStyle name="Notitie 3 3 3" xfId="1123"/>
    <cellStyle name="Notitie 3 3 3 2" xfId="1124"/>
    <cellStyle name="Notitie 3 3 4" xfId="1125"/>
    <cellStyle name="Notitie 4" xfId="1126"/>
    <cellStyle name="Notitie 4 2" xfId="1127"/>
    <cellStyle name="Notitie 4 2 2" xfId="1128"/>
    <cellStyle name="Notitie 4 3" xfId="1129"/>
    <cellStyle name="Notitie 4 3 2" xfId="1130"/>
    <cellStyle name="Notitie 4 4" xfId="1131"/>
    <cellStyle name="Notitie 5" xfId="1132"/>
    <cellStyle name="Notitie 5 2" xfId="1133"/>
    <cellStyle name="Notitie 5 3" xfId="1134"/>
    <cellStyle name="Notitie 6" xfId="1135"/>
    <cellStyle name="Notitie 6 2" xfId="1136"/>
    <cellStyle name="Notitie 6 2 2" xfId="1137"/>
    <cellStyle name="Notitie 6 3" xfId="1138"/>
    <cellStyle name="Notitie 6 3 2" xfId="1139"/>
    <cellStyle name="Notitie 6 4" xfId="1140"/>
    <cellStyle name="Notitie 7" xfId="1141"/>
    <cellStyle name="Notitie 7 2" xfId="1142"/>
    <cellStyle name="Notitie 7 2 2" xfId="1143"/>
    <cellStyle name="Notitie 7 3" xfId="1144"/>
    <cellStyle name="Notitie 7 3 2" xfId="1145"/>
    <cellStyle name="Notitie 7 4" xfId="1146"/>
    <cellStyle name="Notitie 8" xfId="1147"/>
    <cellStyle name="Notitie 8 2" xfId="1148"/>
    <cellStyle name="Notitie 8 3" xfId="1149"/>
    <cellStyle name="Notitie 9" xfId="1150"/>
    <cellStyle name="Ongeldig 2" xfId="1151"/>
    <cellStyle name="Ongeldig 2 2" xfId="1152"/>
    <cellStyle name="Ongeldig 3" xfId="1153"/>
    <cellStyle name="Ongeldig 4" xfId="1154"/>
    <cellStyle name="Ongeldig 5" xfId="1155"/>
    <cellStyle name="Ongeldig 6" xfId="1156"/>
    <cellStyle name="Procent 2" xfId="1157"/>
    <cellStyle name="Procent 2 2" xfId="1158"/>
    <cellStyle name="Procent 3" xfId="1159"/>
    <cellStyle name="Standaard" xfId="0" builtinId="0"/>
    <cellStyle name="Standaard 10" xfId="1160"/>
    <cellStyle name="Standaard 10 2" xfId="1161"/>
    <cellStyle name="Standaard 10 2 2" xfId="1162"/>
    <cellStyle name="Standaard 10 3" xfId="1163"/>
    <cellStyle name="Standaard 11" xfId="1164"/>
    <cellStyle name="Standaard 11 2" xfId="1165"/>
    <cellStyle name="Standaard 11 2 2" xfId="1166"/>
    <cellStyle name="Standaard 11 3" xfId="1167"/>
    <cellStyle name="Standaard 12" xfId="1168"/>
    <cellStyle name="Standaard 12 2" xfId="1169"/>
    <cellStyle name="Standaard 12 3" xfId="1170"/>
    <cellStyle name="Standaard 13" xfId="1171"/>
    <cellStyle name="Standaard 13 2" xfId="1172"/>
    <cellStyle name="Standaard 13 3" xfId="1173"/>
    <cellStyle name="Standaard 14" xfId="1174"/>
    <cellStyle name="Standaard 14 2" xfId="1175"/>
    <cellStyle name="Standaard 14 2 2" xfId="1176"/>
    <cellStyle name="Standaard 14 3" xfId="1177"/>
    <cellStyle name="Standaard 14 3 2" xfId="1178"/>
    <cellStyle name="Standaard 14 4" xfId="1179"/>
    <cellStyle name="Standaard 15" xfId="1180"/>
    <cellStyle name="Standaard 15 2" xfId="1181"/>
    <cellStyle name="Standaard 15 2 2" xfId="1182"/>
    <cellStyle name="Standaard 15 3" xfId="1183"/>
    <cellStyle name="Standaard 15 3 2" xfId="1184"/>
    <cellStyle name="Standaard 15 4" xfId="1185"/>
    <cellStyle name="Standaard 16" xfId="1186"/>
    <cellStyle name="Standaard 16 2" xfId="1187"/>
    <cellStyle name="Standaard 16 2 2" xfId="1188"/>
    <cellStyle name="Standaard 16 3" xfId="1189"/>
    <cellStyle name="Standaard 16 3 2" xfId="1190"/>
    <cellStyle name="Standaard 16 4" xfId="1191"/>
    <cellStyle name="Standaard 17" xfId="1192"/>
    <cellStyle name="Standaard 17 2" xfId="1193"/>
    <cellStyle name="Standaard 17 3" xfId="1194"/>
    <cellStyle name="Standaard 18" xfId="1195"/>
    <cellStyle name="Standaard 19" xfId="1196"/>
    <cellStyle name="Standaard 2" xfId="1197"/>
    <cellStyle name="Standaard 2 2" xfId="1198"/>
    <cellStyle name="Standaard 2 2 2" xfId="1199"/>
    <cellStyle name="Standaard 2 3" xfId="1200"/>
    <cellStyle name="Standaard 2 4" xfId="1201"/>
    <cellStyle name="Standaard 2 5" xfId="1202"/>
    <cellStyle name="Standaard 20" xfId="1203"/>
    <cellStyle name="Standaard 21" xfId="1"/>
    <cellStyle name="Standaard 22" xfId="1353"/>
    <cellStyle name="Standaard 3" xfId="1204"/>
    <cellStyle name="Standaard 3 10" xfId="1205"/>
    <cellStyle name="Standaard 3 11" xfId="1206"/>
    <cellStyle name="Standaard 3 11 2" xfId="1207"/>
    <cellStyle name="Standaard 3 11 2 2" xfId="1208"/>
    <cellStyle name="Standaard 3 11 3" xfId="1209"/>
    <cellStyle name="Standaard 3 11 3 2" xfId="1210"/>
    <cellStyle name="Standaard 3 11 4" xfId="1211"/>
    <cellStyle name="Standaard 3 2" xfId="1212"/>
    <cellStyle name="Standaard 3 2 2" xfId="1213"/>
    <cellStyle name="Standaard 3 2 2 2" xfId="1214"/>
    <cellStyle name="Standaard 3 2 2 3" xfId="1215"/>
    <cellStyle name="Standaard 3 2 2 4" xfId="1216"/>
    <cellStyle name="Standaard 3 2 3" xfId="1217"/>
    <cellStyle name="Standaard 3 2 4" xfId="1218"/>
    <cellStyle name="Standaard 3 2 5" xfId="1219"/>
    <cellStyle name="Standaard 3 2 5 2" xfId="1220"/>
    <cellStyle name="Standaard 3 2 5 2 2" xfId="1221"/>
    <cellStyle name="Standaard 3 2 5 3" xfId="1222"/>
    <cellStyle name="Standaard 3 2 5 3 2" xfId="1223"/>
    <cellStyle name="Standaard 3 2 5 4" xfId="1224"/>
    <cellStyle name="Standaard 3 3" xfId="1225"/>
    <cellStyle name="Standaard 3 3 2" xfId="1226"/>
    <cellStyle name="Standaard 3 3 2 2" xfId="1227"/>
    <cellStyle name="Standaard 3 3 3" xfId="1228"/>
    <cellStyle name="Standaard 3 3 4" xfId="1229"/>
    <cellStyle name="Standaard 3 3 5" xfId="1230"/>
    <cellStyle name="Standaard 3 3 6" xfId="1231"/>
    <cellStyle name="Standaard 3 4" xfId="1232"/>
    <cellStyle name="Standaard 3 4 2" xfId="1233"/>
    <cellStyle name="Standaard 3 4 3" xfId="1234"/>
    <cellStyle name="Standaard 3 5" xfId="1235"/>
    <cellStyle name="Standaard 3 5 2" xfId="1236"/>
    <cellStyle name="Standaard 3 6" xfId="1237"/>
    <cellStyle name="Standaard 3 6 2" xfId="1238"/>
    <cellStyle name="Standaard 3 7" xfId="1239"/>
    <cellStyle name="Standaard 3 7 2" xfId="1240"/>
    <cellStyle name="Standaard 3 8" xfId="1241"/>
    <cellStyle name="Standaard 3 8 2" xfId="1242"/>
    <cellStyle name="Standaard 3 9" xfId="1243"/>
    <cellStyle name="Standaard 3 9 2" xfId="1244"/>
    <cellStyle name="Standaard 4" xfId="1245"/>
    <cellStyle name="Standaard 4 10" xfId="1246"/>
    <cellStyle name="Standaard 4 11" xfId="1247"/>
    <cellStyle name="Standaard 4 11 2" xfId="1248"/>
    <cellStyle name="Standaard 4 11 2 2" xfId="1249"/>
    <cellStyle name="Standaard 4 11 3" xfId="1250"/>
    <cellStyle name="Standaard 4 11 3 2" xfId="1251"/>
    <cellStyle name="Standaard 4 11 4" xfId="1252"/>
    <cellStyle name="Standaard 4 12" xfId="1253"/>
    <cellStyle name="Standaard 4 2" xfId="1254"/>
    <cellStyle name="Standaard 4 2 2" xfId="1255"/>
    <cellStyle name="Standaard 4 2 2 2" xfId="1256"/>
    <cellStyle name="Standaard 4 2 2 2 2" xfId="1257"/>
    <cellStyle name="Standaard 4 2 2 3" xfId="1258"/>
    <cellStyle name="Standaard 4 2 2 4" xfId="1259"/>
    <cellStyle name="Standaard 4 2 2 5" xfId="1260"/>
    <cellStyle name="Standaard 4 2 3" xfId="1261"/>
    <cellStyle name="Standaard 4 2 3 2" xfId="1262"/>
    <cellStyle name="Standaard 4 2 4" xfId="1263"/>
    <cellStyle name="Standaard 4 2 5" xfId="1264"/>
    <cellStyle name="Standaard 4 2 6" xfId="1265"/>
    <cellStyle name="Standaard 4 3" xfId="1266"/>
    <cellStyle name="Standaard 4 3 2" xfId="1267"/>
    <cellStyle name="Standaard 4 3 2 2" xfId="1268"/>
    <cellStyle name="Standaard 4 3 3" xfId="1269"/>
    <cellStyle name="Standaard 4 3 4" xfId="1270"/>
    <cellStyle name="Standaard 4 3 5" xfId="1271"/>
    <cellStyle name="Standaard 4 4" xfId="1272"/>
    <cellStyle name="Standaard 4 4 2" xfId="1273"/>
    <cellStyle name="Standaard 4 4 3" xfId="1274"/>
    <cellStyle name="Standaard 4 4 4" xfId="1275"/>
    <cellStyle name="Standaard 4 4 5" xfId="1276"/>
    <cellStyle name="Standaard 4 5" xfId="1277"/>
    <cellStyle name="Standaard 4 5 2" xfId="1278"/>
    <cellStyle name="Standaard 4 6" xfId="1279"/>
    <cellStyle name="Standaard 4 7" xfId="1280"/>
    <cellStyle name="Standaard 4 8" xfId="1281"/>
    <cellStyle name="Standaard 4 9" xfId="1282"/>
    <cellStyle name="Standaard 5" xfId="1283"/>
    <cellStyle name="Standaard 5 2" xfId="1284"/>
    <cellStyle name="Standaard 5 2 2" xfId="1285"/>
    <cellStyle name="Standaard 5 3" xfId="1286"/>
    <cellStyle name="Standaard 5 4" xfId="1287"/>
    <cellStyle name="Standaard 6" xfId="1288"/>
    <cellStyle name="Standaard 6 2" xfId="1289"/>
    <cellStyle name="Standaard 6 2 2" xfId="1290"/>
    <cellStyle name="Standaard 6 3" xfId="1291"/>
    <cellStyle name="Standaard 6 4" xfId="1292"/>
    <cellStyle name="Standaard 6 4 2" xfId="1293"/>
    <cellStyle name="Standaard 6 4 2 2" xfId="1294"/>
    <cellStyle name="Standaard 6 4 3" xfId="1295"/>
    <cellStyle name="Standaard 6 4 3 2" xfId="1296"/>
    <cellStyle name="Standaard 6 4 4" xfId="1297"/>
    <cellStyle name="Standaard 7" xfId="1298"/>
    <cellStyle name="Standaard 7 2" xfId="1299"/>
    <cellStyle name="Standaard 7 2 2" xfId="1300"/>
    <cellStyle name="Standaard 7 3" xfId="1301"/>
    <cellStyle name="Standaard 7 4" xfId="1302"/>
    <cellStyle name="Standaard 7 5" xfId="1303"/>
    <cellStyle name="Standaard 7 6" xfId="1304"/>
    <cellStyle name="Standaard 7 6 2" xfId="1305"/>
    <cellStyle name="Standaard 7 6 2 2" xfId="1306"/>
    <cellStyle name="Standaard 7 6 3" xfId="1307"/>
    <cellStyle name="Standaard 7 6 3 2" xfId="1308"/>
    <cellStyle name="Standaard 7 6 4" xfId="1309"/>
    <cellStyle name="Standaard 7 7" xfId="1310"/>
    <cellStyle name="Standaard 8" xfId="1311"/>
    <cellStyle name="Standaard 8 2" xfId="1312"/>
    <cellStyle name="Standaard 9" xfId="1313"/>
    <cellStyle name="Standaard 9 2" xfId="1314"/>
    <cellStyle name="Standaard 9 2 2" xfId="1315"/>
    <cellStyle name="Standaard 9 3" xfId="1316"/>
    <cellStyle name="Standaard 9 3 2" xfId="1317"/>
    <cellStyle name="Standaard 9 3 2 2" xfId="1318"/>
    <cellStyle name="Standaard 9 3 3" xfId="1319"/>
    <cellStyle name="Standaard 9 3 3 2" xfId="1320"/>
    <cellStyle name="Standaard 9 3 4" xfId="1321"/>
    <cellStyle name="Titel 2" xfId="1323"/>
    <cellStyle name="Titel 3" xfId="1324"/>
    <cellStyle name="Titel 4" xfId="1322"/>
    <cellStyle name="Totaal 2" xfId="1325"/>
    <cellStyle name="Totaal 2 2" xfId="1326"/>
    <cellStyle name="Totaal 3" xfId="1327"/>
    <cellStyle name="Totaal 4" xfId="1328"/>
    <cellStyle name="Totaal 5" xfId="1329"/>
    <cellStyle name="Totaal 6" xfId="1330"/>
    <cellStyle name="Uitvoer 2" xfId="1331"/>
    <cellStyle name="Uitvoer 2 2" xfId="1332"/>
    <cellStyle name="Uitvoer 3" xfId="1333"/>
    <cellStyle name="Uitvoer 4" xfId="1334"/>
    <cellStyle name="Uitvoer 5" xfId="1335"/>
    <cellStyle name="Uitvoer 6" xfId="1336"/>
    <cellStyle name="Valuta 2" xfId="1337"/>
    <cellStyle name="Valuta 2 2" xfId="1338"/>
    <cellStyle name="Valuta 3" xfId="1339"/>
    <cellStyle name="Valuta 5" xfId="1340"/>
    <cellStyle name="Verklarende tekst 2" xfId="1341"/>
    <cellStyle name="Verklarende tekst 2 2" xfId="1342"/>
    <cellStyle name="Verklarende tekst 3" xfId="1343"/>
    <cellStyle name="Verklarende tekst 4" xfId="1344"/>
    <cellStyle name="Verklarende tekst 5" xfId="1345"/>
    <cellStyle name="Verklarende tekst 6" xfId="1346"/>
    <cellStyle name="Waarschuwingstekst 2" xfId="1347"/>
    <cellStyle name="Waarschuwingstekst 2 2" xfId="1348"/>
    <cellStyle name="Waarschuwingstekst 3" xfId="1349"/>
    <cellStyle name="Waarschuwingstekst 4" xfId="1350"/>
    <cellStyle name="Waarschuwingstekst 5" xfId="1351"/>
    <cellStyle name="Waarschuwingstekst 6" xfId="13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abSelected="1" zoomScale="90" zoomScaleNormal="90" workbookViewId="0">
      <pane xSplit="2" ySplit="8" topLeftCell="C9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/>
  <cols>
    <col min="1" max="1" width="53" style="14" customWidth="1"/>
    <col min="2" max="2" width="30.85546875" style="15" customWidth="1"/>
    <col min="3" max="3" width="13.28515625" style="15" customWidth="1"/>
    <col min="4" max="4" width="17.28515625" style="15" customWidth="1"/>
    <col min="5" max="5" width="62" style="15" bestFit="1" customWidth="1"/>
    <col min="6" max="10" width="20.7109375" style="15" customWidth="1"/>
    <col min="11" max="11" width="33.7109375" style="15" customWidth="1"/>
    <col min="12" max="12" width="35" style="15" customWidth="1"/>
    <col min="13" max="13" width="19.5703125" style="15" customWidth="1"/>
    <col min="14" max="14" width="22.28515625" style="15" bestFit="1" customWidth="1"/>
    <col min="15" max="15" width="13.28515625" style="15" bestFit="1" customWidth="1"/>
    <col min="16" max="16" width="7.140625" style="15" customWidth="1"/>
    <col min="17" max="17" width="35" style="15" customWidth="1"/>
    <col min="18" max="16384" width="9.140625" style="15"/>
  </cols>
  <sheetData>
    <row r="1" spans="1:20" ht="18.75">
      <c r="A1" s="81" t="s">
        <v>218</v>
      </c>
      <c r="R1" s="16" t="s">
        <v>66</v>
      </c>
      <c r="S1" s="17" t="s">
        <v>59</v>
      </c>
      <c r="T1" s="18" t="s">
        <v>61</v>
      </c>
    </row>
    <row r="2" spans="1:20" ht="18.75">
      <c r="A2" s="81" t="s">
        <v>0</v>
      </c>
      <c r="R2" s="19">
        <v>2019</v>
      </c>
      <c r="S2" s="20">
        <v>141.4</v>
      </c>
      <c r="T2" s="21">
        <v>123.6</v>
      </c>
    </row>
    <row r="3" spans="1:20" ht="18.75">
      <c r="A3" s="81" t="s">
        <v>219</v>
      </c>
      <c r="B3" s="15" t="s">
        <v>60</v>
      </c>
      <c r="D3" s="22" t="s">
        <v>60</v>
      </c>
      <c r="R3" s="19" t="s">
        <v>67</v>
      </c>
      <c r="S3" s="20">
        <v>100</v>
      </c>
      <c r="T3" s="21">
        <v>100</v>
      </c>
    </row>
    <row r="4" spans="1:20" ht="15.75" thickBot="1">
      <c r="B4" s="23"/>
      <c r="C4" s="23"/>
      <c r="R4" s="24"/>
      <c r="S4" s="25"/>
      <c r="T4" s="26"/>
    </row>
    <row r="5" spans="1:20" ht="15.75" thickBot="1"/>
    <row r="6" spans="1:20">
      <c r="A6" s="45" t="s">
        <v>138</v>
      </c>
      <c r="B6" s="46" t="s">
        <v>1</v>
      </c>
      <c r="C6" s="47"/>
      <c r="D6" s="48" t="s">
        <v>2</v>
      </c>
      <c r="E6" s="47" t="s">
        <v>3</v>
      </c>
      <c r="F6" s="49" t="s">
        <v>184</v>
      </c>
      <c r="G6" s="49" t="s">
        <v>61</v>
      </c>
      <c r="H6" s="49" t="s">
        <v>62</v>
      </c>
      <c r="I6" s="49" t="s">
        <v>64</v>
      </c>
      <c r="J6" s="50" t="s">
        <v>65</v>
      </c>
      <c r="K6" s="51" t="s">
        <v>196</v>
      </c>
      <c r="L6" s="52" t="s">
        <v>186</v>
      </c>
      <c r="M6" s="53" t="s">
        <v>189</v>
      </c>
      <c r="N6" s="53" t="s">
        <v>191</v>
      </c>
      <c r="O6" s="53" t="s">
        <v>193</v>
      </c>
      <c r="P6" s="53"/>
      <c r="Q6" s="53" t="s">
        <v>195</v>
      </c>
    </row>
    <row r="7" spans="1:20">
      <c r="A7" s="27"/>
      <c r="B7" s="28"/>
      <c r="C7" s="28"/>
      <c r="D7" s="28"/>
      <c r="E7" s="28"/>
      <c r="F7" s="10">
        <v>45292</v>
      </c>
      <c r="G7" s="10">
        <v>45292</v>
      </c>
      <c r="H7" s="10">
        <v>45292</v>
      </c>
      <c r="I7" s="10">
        <v>45292</v>
      </c>
      <c r="J7" s="11">
        <v>2024</v>
      </c>
      <c r="K7" s="7" t="s">
        <v>197</v>
      </c>
      <c r="L7" s="4" t="s">
        <v>188</v>
      </c>
      <c r="M7" s="6" t="s">
        <v>190</v>
      </c>
      <c r="N7" s="5" t="s">
        <v>192</v>
      </c>
      <c r="O7" s="5" t="s">
        <v>194</v>
      </c>
      <c r="P7" s="5"/>
      <c r="Q7" s="29"/>
    </row>
    <row r="8" spans="1:20">
      <c r="A8" s="30"/>
      <c r="B8" s="31"/>
      <c r="C8" s="31"/>
      <c r="D8" s="31"/>
      <c r="E8" s="31"/>
      <c r="F8" s="12" t="s">
        <v>185</v>
      </c>
      <c r="G8" s="12">
        <v>126.8</v>
      </c>
      <c r="H8" s="12">
        <v>126.8</v>
      </c>
      <c r="I8" s="12">
        <v>126.8</v>
      </c>
      <c r="J8" s="11"/>
      <c r="K8" s="7" t="s">
        <v>198</v>
      </c>
      <c r="L8" s="4" t="s">
        <v>187</v>
      </c>
      <c r="M8" s="6"/>
      <c r="N8" s="5"/>
      <c r="O8" s="5"/>
      <c r="P8" s="5"/>
      <c r="Q8" s="29"/>
    </row>
    <row r="9" spans="1:20" ht="20.100000000000001" customHeight="1">
      <c r="A9" s="32"/>
      <c r="B9" s="1" t="s">
        <v>41</v>
      </c>
      <c r="C9" s="54"/>
      <c r="D9" s="33"/>
      <c r="E9" s="33"/>
      <c r="F9" s="34"/>
      <c r="G9" s="34"/>
      <c r="H9" s="34"/>
      <c r="I9" s="34"/>
      <c r="J9" s="34"/>
      <c r="K9" s="35"/>
      <c r="L9" s="2"/>
      <c r="M9" s="2"/>
      <c r="N9" s="2"/>
      <c r="O9" s="2"/>
      <c r="P9" s="2"/>
      <c r="Q9" s="2"/>
    </row>
    <row r="10" spans="1:20" ht="15" customHeight="1">
      <c r="A10" s="55" t="s">
        <v>139</v>
      </c>
      <c r="B10" s="56" t="s">
        <v>38</v>
      </c>
      <c r="C10" s="56" t="s">
        <v>108</v>
      </c>
      <c r="D10" s="55" t="s">
        <v>68</v>
      </c>
      <c r="E10" s="57" t="s">
        <v>98</v>
      </c>
      <c r="F10" s="36">
        <v>114344.60399334441</v>
      </c>
      <c r="G10" s="36">
        <v>0</v>
      </c>
      <c r="H10" s="36">
        <v>0</v>
      </c>
      <c r="I10" s="36">
        <v>0</v>
      </c>
      <c r="J10" s="36">
        <f>F10+G10+H10+I10</f>
        <v>114344.60399334441</v>
      </c>
      <c r="K10" s="2" t="s">
        <v>213</v>
      </c>
      <c r="L10" s="2"/>
      <c r="M10" s="2" t="s">
        <v>199</v>
      </c>
      <c r="N10" s="2" t="s">
        <v>199</v>
      </c>
      <c r="O10" s="2"/>
      <c r="P10" s="2"/>
      <c r="Q10" s="2"/>
    </row>
    <row r="11" spans="1:20" ht="15" customHeight="1">
      <c r="A11" s="55" t="s">
        <v>140</v>
      </c>
      <c r="B11" s="56" t="s">
        <v>39</v>
      </c>
      <c r="C11" s="56" t="s">
        <v>109</v>
      </c>
      <c r="D11" s="55" t="s">
        <v>68</v>
      </c>
      <c r="E11" s="57" t="s">
        <v>72</v>
      </c>
      <c r="F11" s="36">
        <v>8272792.7982511912</v>
      </c>
      <c r="G11" s="36">
        <v>1826273.3215695769</v>
      </c>
      <c r="H11" s="36">
        <v>8871.2150943396227</v>
      </c>
      <c r="I11" s="36">
        <v>0</v>
      </c>
      <c r="J11" s="36">
        <f t="shared" ref="J11:J52" si="0">F11+G11+H11+I11</f>
        <v>10107937.334915107</v>
      </c>
      <c r="K11" s="2" t="s">
        <v>212</v>
      </c>
      <c r="L11" s="2" t="s">
        <v>202</v>
      </c>
      <c r="M11" s="2" t="s">
        <v>199</v>
      </c>
      <c r="N11" s="2" t="s">
        <v>199</v>
      </c>
      <c r="O11" s="2"/>
      <c r="P11" s="2"/>
      <c r="Q11" s="2"/>
    </row>
    <row r="12" spans="1:20" ht="15" customHeight="1">
      <c r="A12" s="55" t="s">
        <v>141</v>
      </c>
      <c r="B12" s="56" t="s">
        <v>4</v>
      </c>
      <c r="C12" s="56" t="s">
        <v>110</v>
      </c>
      <c r="D12" s="55" t="s">
        <v>68</v>
      </c>
      <c r="E12" s="57" t="s">
        <v>72</v>
      </c>
      <c r="F12" s="36">
        <v>20208750.246755406</v>
      </c>
      <c r="G12" s="36">
        <v>6077560.1747139161</v>
      </c>
      <c r="H12" s="36">
        <v>960645.06483704969</v>
      </c>
      <c r="I12" s="36">
        <v>0</v>
      </c>
      <c r="J12" s="36">
        <f t="shared" si="0"/>
        <v>27246955.486306373</v>
      </c>
      <c r="K12" s="2" t="s">
        <v>212</v>
      </c>
      <c r="L12" s="2" t="s">
        <v>202</v>
      </c>
      <c r="M12" s="2" t="s">
        <v>199</v>
      </c>
      <c r="N12" s="2" t="s">
        <v>199</v>
      </c>
      <c r="O12" s="2"/>
      <c r="P12" s="2"/>
      <c r="Q12" s="2"/>
    </row>
    <row r="13" spans="1:20" ht="15" customHeight="1">
      <c r="A13" s="55" t="s">
        <v>142</v>
      </c>
      <c r="B13" s="56" t="s">
        <v>5</v>
      </c>
      <c r="C13" s="56" t="s">
        <v>111</v>
      </c>
      <c r="D13" s="55" t="s">
        <v>68</v>
      </c>
      <c r="E13" s="57" t="s">
        <v>73</v>
      </c>
      <c r="F13" s="36">
        <v>248498.03044925121</v>
      </c>
      <c r="G13" s="36">
        <v>0</v>
      </c>
      <c r="H13" s="36">
        <v>0</v>
      </c>
      <c r="I13" s="36">
        <v>0</v>
      </c>
      <c r="J13" s="36">
        <f t="shared" si="0"/>
        <v>248498.03044925121</v>
      </c>
      <c r="K13" s="2" t="s">
        <v>213</v>
      </c>
      <c r="L13" s="2"/>
      <c r="M13" s="2" t="s">
        <v>199</v>
      </c>
      <c r="N13" s="2" t="s">
        <v>199</v>
      </c>
      <c r="O13" s="2"/>
      <c r="P13" s="2"/>
      <c r="Q13" s="2"/>
    </row>
    <row r="14" spans="1:20" ht="15" customHeight="1">
      <c r="A14" s="58" t="s">
        <v>144</v>
      </c>
      <c r="B14" s="59" t="s">
        <v>6</v>
      </c>
      <c r="C14" s="59" t="s">
        <v>112</v>
      </c>
      <c r="D14" s="58" t="s">
        <v>42</v>
      </c>
      <c r="E14" s="60" t="s">
        <v>74</v>
      </c>
      <c r="F14" s="36">
        <v>3414751.6519134766</v>
      </c>
      <c r="G14" s="36">
        <v>0</v>
      </c>
      <c r="H14" s="36">
        <v>0</v>
      </c>
      <c r="I14" s="36">
        <v>0</v>
      </c>
      <c r="J14" s="36">
        <f t="shared" si="0"/>
        <v>3414751.6519134766</v>
      </c>
      <c r="K14" s="2" t="s">
        <v>212</v>
      </c>
      <c r="L14" s="2"/>
      <c r="M14" s="2" t="s">
        <v>199</v>
      </c>
      <c r="N14" s="2" t="s">
        <v>199</v>
      </c>
      <c r="O14" s="2"/>
      <c r="P14" s="2"/>
      <c r="Q14" s="2"/>
    </row>
    <row r="15" spans="1:20" ht="15" customHeight="1">
      <c r="A15" s="58" t="s">
        <v>144</v>
      </c>
      <c r="B15" s="56"/>
      <c r="C15" s="56"/>
      <c r="D15" s="55"/>
      <c r="E15" s="57"/>
      <c r="F15" s="36">
        <v>605462.09517470875</v>
      </c>
      <c r="G15" s="36">
        <v>0</v>
      </c>
      <c r="H15" s="36">
        <v>0</v>
      </c>
      <c r="I15" s="36">
        <v>0</v>
      </c>
      <c r="J15" s="36">
        <f t="shared" si="0"/>
        <v>605462.09517470875</v>
      </c>
      <c r="K15" s="2" t="s">
        <v>212</v>
      </c>
      <c r="L15" s="2"/>
      <c r="M15" s="2"/>
      <c r="N15" s="2" t="s">
        <v>199</v>
      </c>
      <c r="O15" s="2"/>
      <c r="P15" s="2"/>
      <c r="Q15" s="2"/>
    </row>
    <row r="16" spans="1:20" ht="15" customHeight="1">
      <c r="A16" s="55" t="s">
        <v>145</v>
      </c>
      <c r="B16" s="56" t="s">
        <v>7</v>
      </c>
      <c r="C16" s="56" t="s">
        <v>113</v>
      </c>
      <c r="D16" s="55" t="s">
        <v>70</v>
      </c>
      <c r="E16" s="57" t="s">
        <v>75</v>
      </c>
      <c r="F16" s="36">
        <v>590144.78136439261</v>
      </c>
      <c r="G16" s="36">
        <v>45031.627063094216</v>
      </c>
      <c r="H16" s="36">
        <v>0</v>
      </c>
      <c r="I16" s="36">
        <v>0</v>
      </c>
      <c r="J16" s="36">
        <f t="shared" si="0"/>
        <v>635176.40842748678</v>
      </c>
      <c r="K16" s="2" t="s">
        <v>213</v>
      </c>
      <c r="L16" s="2"/>
      <c r="M16" s="2" t="s">
        <v>199</v>
      </c>
      <c r="N16" s="2" t="s">
        <v>199</v>
      </c>
      <c r="O16" s="2"/>
      <c r="P16" s="2"/>
      <c r="Q16" s="2"/>
    </row>
    <row r="17" spans="1:17" ht="15" customHeight="1">
      <c r="A17" s="55" t="s">
        <v>146</v>
      </c>
      <c r="B17" s="56" t="s">
        <v>8</v>
      </c>
      <c r="C17" s="56" t="s">
        <v>114</v>
      </c>
      <c r="D17" s="55" t="s">
        <v>60</v>
      </c>
      <c r="E17" s="57" t="s">
        <v>76</v>
      </c>
      <c r="F17" s="36">
        <v>0</v>
      </c>
      <c r="G17" s="36">
        <v>0</v>
      </c>
      <c r="H17" s="36">
        <v>0</v>
      </c>
      <c r="I17" s="36">
        <v>237098.63013698632</v>
      </c>
      <c r="J17" s="36">
        <f t="shared" si="0"/>
        <v>237098.63013698632</v>
      </c>
      <c r="K17" s="2" t="s">
        <v>214</v>
      </c>
      <c r="L17" s="2"/>
      <c r="M17" s="2" t="s">
        <v>199</v>
      </c>
      <c r="N17" s="2" t="s">
        <v>199</v>
      </c>
      <c r="O17" s="2"/>
      <c r="P17" s="2"/>
      <c r="Q17" s="2"/>
    </row>
    <row r="18" spans="1:17" ht="15" customHeight="1">
      <c r="A18" s="55" t="s">
        <v>174</v>
      </c>
      <c r="B18" s="56"/>
      <c r="C18" s="56"/>
      <c r="D18" s="55"/>
      <c r="E18" s="57"/>
      <c r="F18" s="36">
        <v>0</v>
      </c>
      <c r="G18" s="36">
        <v>0</v>
      </c>
      <c r="H18" s="36">
        <v>0</v>
      </c>
      <c r="I18" s="36">
        <v>76673.271145205479</v>
      </c>
      <c r="J18" s="36">
        <f t="shared" si="0"/>
        <v>76673.271145205479</v>
      </c>
      <c r="K18" s="2" t="s">
        <v>214</v>
      </c>
      <c r="L18" s="2"/>
      <c r="M18" s="2"/>
      <c r="N18" s="2" t="s">
        <v>199</v>
      </c>
      <c r="O18" s="2"/>
      <c r="P18" s="2"/>
      <c r="Q18" s="2"/>
    </row>
    <row r="19" spans="1:17" ht="15" customHeight="1">
      <c r="A19" s="55" t="s">
        <v>147</v>
      </c>
      <c r="B19" s="56" t="s">
        <v>9</v>
      </c>
      <c r="C19" s="56" t="s">
        <v>115</v>
      </c>
      <c r="D19" s="55" t="s">
        <v>69</v>
      </c>
      <c r="E19" s="57" t="s">
        <v>77</v>
      </c>
      <c r="F19" s="36">
        <v>5230247.8938435921</v>
      </c>
      <c r="G19" s="36">
        <v>348359.81214866042</v>
      </c>
      <c r="H19" s="36">
        <v>63980.278559176681</v>
      </c>
      <c r="I19" s="36">
        <v>0</v>
      </c>
      <c r="J19" s="36">
        <f t="shared" si="0"/>
        <v>5642587.9845514288</v>
      </c>
      <c r="K19" s="2" t="s">
        <v>215</v>
      </c>
      <c r="L19" s="2" t="s">
        <v>202</v>
      </c>
      <c r="M19" s="2" t="s">
        <v>200</v>
      </c>
      <c r="N19" s="2" t="s">
        <v>199</v>
      </c>
      <c r="O19" s="2"/>
      <c r="P19" s="2"/>
      <c r="Q19" s="2"/>
    </row>
    <row r="20" spans="1:17" ht="15" customHeight="1">
      <c r="A20" s="55" t="s">
        <v>148</v>
      </c>
      <c r="B20" s="56" t="s">
        <v>10</v>
      </c>
      <c r="C20" s="56" t="s">
        <v>116</v>
      </c>
      <c r="D20" s="55" t="s">
        <v>69</v>
      </c>
      <c r="E20" s="57" t="s">
        <v>78</v>
      </c>
      <c r="F20" s="36">
        <v>789436.5529118136</v>
      </c>
      <c r="G20" s="36">
        <v>0</v>
      </c>
      <c r="H20" s="36">
        <v>0</v>
      </c>
      <c r="I20" s="36">
        <v>0</v>
      </c>
      <c r="J20" s="36">
        <f t="shared" si="0"/>
        <v>789436.5529118136</v>
      </c>
      <c r="K20" s="2" t="s">
        <v>213</v>
      </c>
      <c r="L20" s="2"/>
      <c r="M20" s="2" t="s">
        <v>199</v>
      </c>
      <c r="N20" s="2" t="s">
        <v>199</v>
      </c>
      <c r="O20" s="2"/>
      <c r="P20" s="2"/>
      <c r="Q20" s="2"/>
    </row>
    <row r="21" spans="1:17" ht="15" customHeight="1">
      <c r="A21" s="55" t="s">
        <v>148</v>
      </c>
      <c r="B21" s="56"/>
      <c r="C21" s="56"/>
      <c r="D21" s="55"/>
      <c r="E21" s="57"/>
      <c r="F21" s="36">
        <v>614123.96272878535</v>
      </c>
      <c r="G21" s="36">
        <v>0</v>
      </c>
      <c r="H21" s="36">
        <v>0</v>
      </c>
      <c r="I21" s="36">
        <v>0</v>
      </c>
      <c r="J21" s="36">
        <f t="shared" si="0"/>
        <v>614123.96272878535</v>
      </c>
      <c r="K21" s="2" t="s">
        <v>213</v>
      </c>
      <c r="L21" s="2"/>
      <c r="M21" s="2"/>
      <c r="N21" s="2" t="s">
        <v>199</v>
      </c>
      <c r="O21" s="2"/>
      <c r="P21" s="2"/>
      <c r="Q21" s="2"/>
    </row>
    <row r="22" spans="1:17" ht="15" customHeight="1">
      <c r="A22" s="55" t="s">
        <v>148</v>
      </c>
      <c r="B22" s="56"/>
      <c r="C22" s="56"/>
      <c r="D22" s="55"/>
      <c r="E22" s="57"/>
      <c r="F22" s="36">
        <v>237045.21863560731</v>
      </c>
      <c r="G22" s="36">
        <v>0</v>
      </c>
      <c r="H22" s="36">
        <v>0</v>
      </c>
      <c r="I22" s="36">
        <v>0</v>
      </c>
      <c r="J22" s="36">
        <f t="shared" si="0"/>
        <v>237045.21863560731</v>
      </c>
      <c r="K22" s="2" t="s">
        <v>213</v>
      </c>
      <c r="L22" s="2"/>
      <c r="M22" s="2"/>
      <c r="N22" s="2" t="s">
        <v>199</v>
      </c>
      <c r="O22" s="2"/>
      <c r="P22" s="2"/>
      <c r="Q22" s="2"/>
    </row>
    <row r="23" spans="1:17" ht="15" customHeight="1">
      <c r="A23" s="55" t="s">
        <v>148</v>
      </c>
      <c r="B23" s="56"/>
      <c r="C23" s="56"/>
      <c r="D23" s="55"/>
      <c r="E23" s="57"/>
      <c r="F23" s="36">
        <v>153182.31381031612</v>
      </c>
      <c r="G23" s="36">
        <v>0</v>
      </c>
      <c r="H23" s="36">
        <v>0</v>
      </c>
      <c r="I23" s="36">
        <v>0</v>
      </c>
      <c r="J23" s="36">
        <f t="shared" si="0"/>
        <v>153182.31381031612</v>
      </c>
      <c r="K23" s="2" t="s">
        <v>213</v>
      </c>
      <c r="L23" s="2"/>
      <c r="M23" s="2"/>
      <c r="N23" s="2" t="s">
        <v>199</v>
      </c>
      <c r="O23" s="2"/>
      <c r="P23" s="2"/>
      <c r="Q23" s="2"/>
    </row>
    <row r="24" spans="1:17" ht="15" customHeight="1">
      <c r="A24" s="55" t="s">
        <v>148</v>
      </c>
      <c r="B24" s="56"/>
      <c r="C24" s="56"/>
      <c r="D24" s="55"/>
      <c r="E24" s="57"/>
      <c r="F24" s="36">
        <v>405293.98147847276</v>
      </c>
      <c r="G24" s="36">
        <v>0</v>
      </c>
      <c r="H24" s="36">
        <v>0</v>
      </c>
      <c r="I24" s="36">
        <v>0</v>
      </c>
      <c r="J24" s="36">
        <f t="shared" si="0"/>
        <v>405293.98147847276</v>
      </c>
      <c r="K24" s="2" t="s">
        <v>213</v>
      </c>
      <c r="L24" s="2"/>
      <c r="M24" s="2"/>
      <c r="N24" s="2" t="s">
        <v>199</v>
      </c>
      <c r="O24" s="2"/>
      <c r="P24" s="2"/>
      <c r="Q24" s="2"/>
    </row>
    <row r="25" spans="1:17" ht="15" customHeight="1">
      <c r="A25" s="55" t="s">
        <v>148</v>
      </c>
      <c r="B25" s="56"/>
      <c r="C25" s="56"/>
      <c r="D25" s="55"/>
      <c r="E25" s="57"/>
      <c r="F25" s="36">
        <v>171749.99951259137</v>
      </c>
      <c r="G25" s="36">
        <v>0</v>
      </c>
      <c r="H25" s="36">
        <v>0</v>
      </c>
      <c r="I25" s="36">
        <v>0</v>
      </c>
      <c r="J25" s="36">
        <f t="shared" si="0"/>
        <v>171749.99951259137</v>
      </c>
      <c r="K25" s="2" t="s">
        <v>213</v>
      </c>
      <c r="L25" s="2"/>
      <c r="M25" s="2"/>
      <c r="N25" s="2" t="s">
        <v>199</v>
      </c>
      <c r="O25" s="2"/>
      <c r="P25" s="2"/>
      <c r="Q25" s="2"/>
    </row>
    <row r="26" spans="1:17" ht="15" customHeight="1">
      <c r="A26" s="55" t="s">
        <v>148</v>
      </c>
      <c r="B26" s="56"/>
      <c r="C26" s="56"/>
      <c r="D26" s="55"/>
      <c r="E26" s="57"/>
      <c r="F26" s="36">
        <v>171749.99951259137</v>
      </c>
      <c r="G26" s="36">
        <v>0</v>
      </c>
      <c r="H26" s="36">
        <v>0</v>
      </c>
      <c r="I26" s="36">
        <v>0</v>
      </c>
      <c r="J26" s="36">
        <f t="shared" si="0"/>
        <v>171749.99951259137</v>
      </c>
      <c r="K26" s="2" t="s">
        <v>213</v>
      </c>
      <c r="L26" s="2"/>
      <c r="M26" s="2"/>
      <c r="N26" s="2" t="s">
        <v>199</v>
      </c>
      <c r="O26" s="2"/>
      <c r="P26" s="2"/>
      <c r="Q26" s="2"/>
    </row>
    <row r="27" spans="1:17" ht="15" customHeight="1">
      <c r="A27" s="55" t="s">
        <v>149</v>
      </c>
      <c r="B27" s="56" t="s">
        <v>11</v>
      </c>
      <c r="C27" s="56" t="s">
        <v>117</v>
      </c>
      <c r="D27" s="55" t="s">
        <v>69</v>
      </c>
      <c r="E27" s="57" t="s">
        <v>99</v>
      </c>
      <c r="F27" s="36">
        <v>1123964.4843594008</v>
      </c>
      <c r="G27" s="36">
        <v>0</v>
      </c>
      <c r="H27" s="36">
        <v>0</v>
      </c>
      <c r="I27" s="36">
        <v>0</v>
      </c>
      <c r="J27" s="36">
        <f t="shared" si="0"/>
        <v>1123964.4843594008</v>
      </c>
      <c r="K27" s="2" t="s">
        <v>213</v>
      </c>
      <c r="L27" s="2" t="s">
        <v>202</v>
      </c>
      <c r="M27" s="2" t="s">
        <v>199</v>
      </c>
      <c r="N27" s="2" t="s">
        <v>199</v>
      </c>
      <c r="O27" s="2" t="s">
        <v>199</v>
      </c>
      <c r="P27" s="2"/>
      <c r="Q27" s="2"/>
    </row>
    <row r="28" spans="1:17" ht="15" customHeight="1">
      <c r="A28" s="55" t="s">
        <v>150</v>
      </c>
      <c r="B28" s="56" t="s">
        <v>12</v>
      </c>
      <c r="C28" s="56" t="s">
        <v>118</v>
      </c>
      <c r="D28" s="55" t="s">
        <v>69</v>
      </c>
      <c r="E28" s="57" t="s">
        <v>79</v>
      </c>
      <c r="F28" s="36">
        <v>1902104.2124792011</v>
      </c>
      <c r="G28" s="36">
        <v>0</v>
      </c>
      <c r="H28" s="36">
        <v>0</v>
      </c>
      <c r="I28" s="36">
        <v>0</v>
      </c>
      <c r="J28" s="36">
        <f t="shared" si="0"/>
        <v>1902104.2124792011</v>
      </c>
      <c r="K28" s="2" t="s">
        <v>213</v>
      </c>
      <c r="L28" s="2"/>
      <c r="M28" s="2" t="s">
        <v>199</v>
      </c>
      <c r="N28" s="2" t="s">
        <v>199</v>
      </c>
      <c r="O28" s="2" t="s">
        <v>199</v>
      </c>
      <c r="P28" s="2"/>
      <c r="Q28" s="2"/>
    </row>
    <row r="29" spans="1:17" ht="15" customHeight="1">
      <c r="A29" s="55" t="s">
        <v>150</v>
      </c>
      <c r="B29" s="56" t="s">
        <v>13</v>
      </c>
      <c r="C29" s="56" t="s">
        <v>118</v>
      </c>
      <c r="D29" s="55" t="s">
        <v>69</v>
      </c>
      <c r="E29" s="57" t="s">
        <v>80</v>
      </c>
      <c r="F29" s="36">
        <v>2593749.1371048251</v>
      </c>
      <c r="G29" s="36">
        <v>0</v>
      </c>
      <c r="H29" s="36">
        <v>0</v>
      </c>
      <c r="I29" s="36">
        <v>0</v>
      </c>
      <c r="J29" s="36">
        <f t="shared" si="0"/>
        <v>2593749.1371048251</v>
      </c>
      <c r="K29" s="2" t="s">
        <v>213</v>
      </c>
      <c r="L29" s="2"/>
      <c r="M29" s="2" t="s">
        <v>199</v>
      </c>
      <c r="N29" s="2" t="s">
        <v>199</v>
      </c>
      <c r="O29" s="2" t="s">
        <v>199</v>
      </c>
      <c r="P29" s="2"/>
      <c r="Q29" s="2"/>
    </row>
    <row r="30" spans="1:17" ht="15" customHeight="1">
      <c r="A30" s="55" t="s">
        <v>151</v>
      </c>
      <c r="B30" s="56" t="s">
        <v>14</v>
      </c>
      <c r="C30" s="56" t="s">
        <v>119</v>
      </c>
      <c r="D30" s="55" t="s">
        <v>69</v>
      </c>
      <c r="E30" s="57" t="s">
        <v>81</v>
      </c>
      <c r="F30" s="36">
        <v>1902104.2124792011</v>
      </c>
      <c r="G30" s="36">
        <v>0</v>
      </c>
      <c r="H30" s="36">
        <v>0</v>
      </c>
      <c r="I30" s="36">
        <v>0</v>
      </c>
      <c r="J30" s="36">
        <f t="shared" si="0"/>
        <v>1902104.2124792011</v>
      </c>
      <c r="K30" s="2" t="s">
        <v>213</v>
      </c>
      <c r="L30" s="2"/>
      <c r="M30" s="2" t="s">
        <v>199</v>
      </c>
      <c r="N30" s="2" t="s">
        <v>201</v>
      </c>
      <c r="O30" s="2" t="s">
        <v>199</v>
      </c>
      <c r="P30" s="2"/>
      <c r="Q30" s="2"/>
    </row>
    <row r="31" spans="1:17" ht="15" customHeight="1">
      <c r="A31" s="55" t="s">
        <v>152</v>
      </c>
      <c r="B31" s="56" t="s">
        <v>15</v>
      </c>
      <c r="C31" s="56" t="s">
        <v>120</v>
      </c>
      <c r="D31" s="55" t="s">
        <v>69</v>
      </c>
      <c r="E31" s="57" t="s">
        <v>82</v>
      </c>
      <c r="F31" s="36">
        <v>3458229.2109816964</v>
      </c>
      <c r="G31" s="36">
        <v>0</v>
      </c>
      <c r="H31" s="36">
        <v>0</v>
      </c>
      <c r="I31" s="36">
        <v>0</v>
      </c>
      <c r="J31" s="36">
        <f t="shared" si="0"/>
        <v>3458229.2109816964</v>
      </c>
      <c r="K31" s="8" t="s">
        <v>216</v>
      </c>
      <c r="L31" s="2" t="s">
        <v>202</v>
      </c>
      <c r="M31" s="2" t="s">
        <v>200</v>
      </c>
      <c r="N31" s="2"/>
      <c r="O31" s="2" t="s">
        <v>199</v>
      </c>
      <c r="P31" s="2"/>
      <c r="Q31" s="2"/>
    </row>
    <row r="32" spans="1:17" ht="15" customHeight="1">
      <c r="A32" s="55" t="s">
        <v>148</v>
      </c>
      <c r="B32" s="56" t="s">
        <v>16</v>
      </c>
      <c r="C32" s="56" t="s">
        <v>121</v>
      </c>
      <c r="D32" s="55" t="s">
        <v>69</v>
      </c>
      <c r="E32" s="57" t="s">
        <v>83</v>
      </c>
      <c r="F32" s="36">
        <v>259793.32595673873</v>
      </c>
      <c r="G32" s="36">
        <v>0</v>
      </c>
      <c r="H32" s="36">
        <v>0</v>
      </c>
      <c r="I32" s="36">
        <v>0</v>
      </c>
      <c r="J32" s="36">
        <f t="shared" si="0"/>
        <v>259793.32595673873</v>
      </c>
      <c r="K32" s="8" t="s">
        <v>216</v>
      </c>
      <c r="L32" s="2" t="s">
        <v>203</v>
      </c>
      <c r="M32" s="2" t="s">
        <v>199</v>
      </c>
      <c r="N32" s="2"/>
      <c r="O32" s="2" t="s">
        <v>199</v>
      </c>
      <c r="P32" s="2"/>
      <c r="Q32" s="2"/>
    </row>
    <row r="33" spans="1:17" ht="15" customHeight="1">
      <c r="A33" s="55" t="s">
        <v>148</v>
      </c>
      <c r="B33" s="56" t="s">
        <v>17</v>
      </c>
      <c r="C33" s="56" t="s">
        <v>121</v>
      </c>
      <c r="D33" s="55" t="s">
        <v>69</v>
      </c>
      <c r="E33" s="57" t="s">
        <v>84</v>
      </c>
      <c r="F33" s="36">
        <v>691955.36938435934</v>
      </c>
      <c r="G33" s="36">
        <v>0</v>
      </c>
      <c r="H33" s="36">
        <v>0</v>
      </c>
      <c r="I33" s="36">
        <v>0</v>
      </c>
      <c r="J33" s="36">
        <f t="shared" si="0"/>
        <v>691955.36938435934</v>
      </c>
      <c r="K33" s="8" t="s">
        <v>216</v>
      </c>
      <c r="L33" s="2"/>
      <c r="M33" s="2"/>
      <c r="N33" s="2"/>
      <c r="O33" s="2"/>
      <c r="P33" s="2"/>
      <c r="Q33" s="2"/>
    </row>
    <row r="34" spans="1:17" ht="15" customHeight="1">
      <c r="A34" s="58" t="s">
        <v>143</v>
      </c>
      <c r="B34" s="56" t="s">
        <v>18</v>
      </c>
      <c r="C34" s="56" t="s">
        <v>122</v>
      </c>
      <c r="D34" s="55" t="s">
        <v>69</v>
      </c>
      <c r="E34" s="57" t="s">
        <v>100</v>
      </c>
      <c r="F34" s="36">
        <v>69010.4935108153</v>
      </c>
      <c r="G34" s="36">
        <v>0</v>
      </c>
      <c r="H34" s="36">
        <v>0</v>
      </c>
      <c r="I34" s="36">
        <v>0</v>
      </c>
      <c r="J34" s="36">
        <f t="shared" si="0"/>
        <v>69010.4935108153</v>
      </c>
      <c r="K34" s="8" t="s">
        <v>216</v>
      </c>
      <c r="L34" s="2"/>
      <c r="M34" s="2" t="s">
        <v>199</v>
      </c>
      <c r="N34" s="2" t="s">
        <v>200</v>
      </c>
      <c r="O34" s="2" t="s">
        <v>199</v>
      </c>
      <c r="P34" s="2"/>
      <c r="Q34" s="2"/>
    </row>
    <row r="35" spans="1:17" ht="15" customHeight="1">
      <c r="A35" s="55" t="s">
        <v>153</v>
      </c>
      <c r="B35" s="56" t="s">
        <v>19</v>
      </c>
      <c r="C35" s="56" t="s">
        <v>123</v>
      </c>
      <c r="D35" s="55" t="s">
        <v>69</v>
      </c>
      <c r="E35" s="57" t="s">
        <v>101</v>
      </c>
      <c r="F35" s="36">
        <v>386827.93294509139</v>
      </c>
      <c r="G35" s="36">
        <v>0</v>
      </c>
      <c r="H35" s="36">
        <v>0</v>
      </c>
      <c r="I35" s="36">
        <v>0</v>
      </c>
      <c r="J35" s="36">
        <f t="shared" si="0"/>
        <v>386827.93294509139</v>
      </c>
      <c r="K35" s="8" t="s">
        <v>217</v>
      </c>
      <c r="L35" s="2" t="s">
        <v>202</v>
      </c>
      <c r="M35" s="2" t="s">
        <v>199</v>
      </c>
      <c r="N35" s="2" t="s">
        <v>204</v>
      </c>
      <c r="O35" s="2" t="s">
        <v>199</v>
      </c>
      <c r="P35" s="2"/>
      <c r="Q35" s="2"/>
    </row>
    <row r="36" spans="1:17" ht="15" customHeight="1">
      <c r="A36" s="55" t="s">
        <v>154</v>
      </c>
      <c r="B36" s="56" t="s">
        <v>20</v>
      </c>
      <c r="C36" s="56" t="s">
        <v>104</v>
      </c>
      <c r="D36" s="61"/>
      <c r="E36" s="57" t="s">
        <v>63</v>
      </c>
      <c r="F36" s="36">
        <v>3392107.535940099</v>
      </c>
      <c r="G36" s="36">
        <v>0</v>
      </c>
      <c r="H36" s="36">
        <v>0</v>
      </c>
      <c r="I36" s="36">
        <v>0</v>
      </c>
      <c r="J36" s="36">
        <f t="shared" si="0"/>
        <v>3392107.535940099</v>
      </c>
      <c r="K36" s="8" t="s">
        <v>211</v>
      </c>
      <c r="L36" s="2" t="s">
        <v>202</v>
      </c>
      <c r="M36" s="2" t="s">
        <v>205</v>
      </c>
      <c r="N36" s="2" t="s">
        <v>199</v>
      </c>
      <c r="O36" s="2" t="s">
        <v>199</v>
      </c>
      <c r="P36" s="2"/>
      <c r="Q36" s="2"/>
    </row>
    <row r="37" spans="1:17" ht="15" customHeight="1">
      <c r="A37" s="55" t="s">
        <v>154</v>
      </c>
      <c r="B37" s="56" t="s">
        <v>20</v>
      </c>
      <c r="C37" s="56" t="s">
        <v>104</v>
      </c>
      <c r="D37" s="61"/>
      <c r="E37" s="57" t="s">
        <v>71</v>
      </c>
      <c r="F37" s="36">
        <v>2745993.9995008316</v>
      </c>
      <c r="G37" s="36">
        <v>0</v>
      </c>
      <c r="H37" s="36">
        <v>0</v>
      </c>
      <c r="I37" s="36">
        <v>0</v>
      </c>
      <c r="J37" s="36">
        <f t="shared" si="0"/>
        <v>2745993.9995008316</v>
      </c>
      <c r="K37" s="8" t="s">
        <v>211</v>
      </c>
      <c r="L37" s="2"/>
      <c r="M37" s="2"/>
      <c r="N37" s="2"/>
      <c r="O37" s="2"/>
      <c r="P37" s="2"/>
      <c r="Q37" s="2"/>
    </row>
    <row r="38" spans="1:17" ht="15" customHeight="1">
      <c r="A38" s="55" t="s">
        <v>177</v>
      </c>
      <c r="B38" s="56"/>
      <c r="C38" s="56" t="s">
        <v>107</v>
      </c>
      <c r="D38" s="61"/>
      <c r="E38" s="37" t="s">
        <v>87</v>
      </c>
      <c r="F38" s="36">
        <v>89302.837962962949</v>
      </c>
      <c r="G38" s="36">
        <v>0</v>
      </c>
      <c r="H38" s="36">
        <v>0</v>
      </c>
      <c r="I38" s="36">
        <v>0</v>
      </c>
      <c r="J38" s="36">
        <f t="shared" si="0"/>
        <v>89302.837962962949</v>
      </c>
      <c r="K38" s="8" t="s">
        <v>217</v>
      </c>
      <c r="L38" s="2"/>
      <c r="M38" s="2"/>
      <c r="N38" s="2"/>
      <c r="O38" s="2"/>
      <c r="P38" s="2"/>
      <c r="Q38" s="2"/>
    </row>
    <row r="39" spans="1:17" ht="15" customHeight="1">
      <c r="A39" s="55" t="s">
        <v>155</v>
      </c>
      <c r="B39" s="56" t="s">
        <v>106</v>
      </c>
      <c r="C39" s="56" t="s">
        <v>105</v>
      </c>
      <c r="D39" s="61"/>
      <c r="E39" s="37" t="s">
        <v>88</v>
      </c>
      <c r="F39" s="36">
        <v>1865497.9898148146</v>
      </c>
      <c r="G39" s="36">
        <v>0</v>
      </c>
      <c r="H39" s="36">
        <v>0</v>
      </c>
      <c r="I39" s="36">
        <v>0</v>
      </c>
      <c r="J39" s="36">
        <f t="shared" si="0"/>
        <v>1865497.9898148146</v>
      </c>
      <c r="K39" s="8" t="s">
        <v>211</v>
      </c>
      <c r="L39" s="2" t="s">
        <v>202</v>
      </c>
      <c r="M39" s="2" t="s">
        <v>206</v>
      </c>
      <c r="N39" s="2" t="s">
        <v>199</v>
      </c>
      <c r="O39" s="2" t="s">
        <v>199</v>
      </c>
      <c r="P39" s="2"/>
      <c r="Q39" s="2"/>
    </row>
    <row r="40" spans="1:17" ht="15" customHeight="1">
      <c r="A40" s="55" t="s">
        <v>155</v>
      </c>
      <c r="B40" s="56" t="s">
        <v>106</v>
      </c>
      <c r="C40" s="56" t="s">
        <v>105</v>
      </c>
      <c r="D40" s="61"/>
      <c r="E40" s="37" t="s">
        <v>89</v>
      </c>
      <c r="F40" s="36">
        <v>7644249.4916666644</v>
      </c>
      <c r="G40" s="36">
        <v>0</v>
      </c>
      <c r="H40" s="36">
        <v>0</v>
      </c>
      <c r="I40" s="36">
        <v>0</v>
      </c>
      <c r="J40" s="36">
        <f t="shared" si="0"/>
        <v>7644249.4916666644</v>
      </c>
      <c r="K40" s="8" t="s">
        <v>211</v>
      </c>
      <c r="L40" s="2" t="s">
        <v>202</v>
      </c>
      <c r="M40" s="2" t="s">
        <v>206</v>
      </c>
      <c r="N40" s="2" t="s">
        <v>199</v>
      </c>
      <c r="O40" s="2" t="s">
        <v>199</v>
      </c>
      <c r="P40" s="2"/>
      <c r="Q40" s="2"/>
    </row>
    <row r="41" spans="1:17" ht="15" customHeight="1">
      <c r="A41" s="55" t="s">
        <v>156</v>
      </c>
      <c r="B41" s="56" t="s">
        <v>136</v>
      </c>
      <c r="C41" s="56" t="s">
        <v>105</v>
      </c>
      <c r="D41" s="61"/>
      <c r="E41" s="37" t="s">
        <v>103</v>
      </c>
      <c r="F41" s="36">
        <v>175740.82528533801</v>
      </c>
      <c r="G41" s="36">
        <v>0</v>
      </c>
      <c r="H41" s="36">
        <v>0</v>
      </c>
      <c r="I41" s="36">
        <v>0</v>
      </c>
      <c r="J41" s="36">
        <f t="shared" si="0"/>
        <v>175740.82528533801</v>
      </c>
      <c r="K41" s="8" t="s">
        <v>211</v>
      </c>
      <c r="L41" s="2"/>
      <c r="M41" s="2" t="s">
        <v>199</v>
      </c>
      <c r="N41" s="2" t="s">
        <v>199</v>
      </c>
      <c r="O41" s="2" t="s">
        <v>199</v>
      </c>
      <c r="P41" s="2"/>
      <c r="Q41" s="2"/>
    </row>
    <row r="42" spans="1:17" ht="15" customHeight="1">
      <c r="A42" s="55" t="s">
        <v>156</v>
      </c>
      <c r="B42" s="56" t="s">
        <v>137</v>
      </c>
      <c r="C42" s="56" t="s">
        <v>105</v>
      </c>
      <c r="D42" s="61"/>
      <c r="E42" s="37" t="s">
        <v>103</v>
      </c>
      <c r="F42" s="36">
        <v>175740.82528533801</v>
      </c>
      <c r="G42" s="36">
        <v>0</v>
      </c>
      <c r="H42" s="36">
        <v>0</v>
      </c>
      <c r="I42" s="36">
        <v>0</v>
      </c>
      <c r="J42" s="36">
        <f t="shared" si="0"/>
        <v>175740.82528533801</v>
      </c>
      <c r="K42" s="8" t="s">
        <v>211</v>
      </c>
      <c r="L42" s="2"/>
      <c r="M42" s="2" t="s">
        <v>199</v>
      </c>
      <c r="N42" s="2" t="s">
        <v>199</v>
      </c>
      <c r="O42" s="2" t="s">
        <v>199</v>
      </c>
      <c r="P42" s="2"/>
      <c r="Q42" s="2"/>
    </row>
    <row r="43" spans="1:17" ht="15" customHeight="1">
      <c r="A43" s="55" t="s">
        <v>156</v>
      </c>
      <c r="B43" s="33" t="s">
        <v>90</v>
      </c>
      <c r="C43" s="56" t="s">
        <v>105</v>
      </c>
      <c r="D43" s="61"/>
      <c r="E43" s="37" t="s">
        <v>103</v>
      </c>
      <c r="F43" s="36">
        <v>175740.74074074073</v>
      </c>
      <c r="G43" s="36">
        <v>0</v>
      </c>
      <c r="H43" s="36">
        <v>0</v>
      </c>
      <c r="I43" s="36">
        <v>0</v>
      </c>
      <c r="J43" s="36">
        <f t="shared" si="0"/>
        <v>175740.74074074073</v>
      </c>
      <c r="K43" s="8" t="s">
        <v>211</v>
      </c>
      <c r="L43" s="2"/>
      <c r="M43" s="2" t="s">
        <v>199</v>
      </c>
      <c r="N43" s="2" t="s">
        <v>199</v>
      </c>
      <c r="O43" s="2" t="s">
        <v>199</v>
      </c>
      <c r="P43" s="2"/>
      <c r="Q43" s="2"/>
    </row>
    <row r="44" spans="1:17" ht="15" customHeight="1">
      <c r="A44" s="55" t="s">
        <v>156</v>
      </c>
      <c r="B44" s="33" t="s">
        <v>91</v>
      </c>
      <c r="C44" s="56" t="s">
        <v>105</v>
      </c>
      <c r="D44" s="61"/>
      <c r="E44" s="37" t="s">
        <v>103</v>
      </c>
      <c r="F44" s="36">
        <v>175740.74074074073</v>
      </c>
      <c r="G44" s="36">
        <v>0</v>
      </c>
      <c r="H44" s="36">
        <v>0</v>
      </c>
      <c r="I44" s="36">
        <v>0</v>
      </c>
      <c r="J44" s="36">
        <f t="shared" si="0"/>
        <v>175740.74074074073</v>
      </c>
      <c r="K44" s="8" t="s">
        <v>211</v>
      </c>
      <c r="L44" s="2"/>
      <c r="M44" s="2" t="s">
        <v>199</v>
      </c>
      <c r="N44" s="2" t="s">
        <v>199</v>
      </c>
      <c r="O44" s="2" t="s">
        <v>199</v>
      </c>
      <c r="P44" s="2"/>
      <c r="Q44" s="2"/>
    </row>
    <row r="45" spans="1:17" ht="15" customHeight="1">
      <c r="A45" s="55" t="s">
        <v>156</v>
      </c>
      <c r="B45" s="33" t="s">
        <v>92</v>
      </c>
      <c r="C45" s="56" t="s">
        <v>105</v>
      </c>
      <c r="D45" s="61"/>
      <c r="E45" s="37" t="s">
        <v>103</v>
      </c>
      <c r="F45" s="36">
        <v>175740.74074074073</v>
      </c>
      <c r="G45" s="36">
        <v>0</v>
      </c>
      <c r="H45" s="36">
        <v>0</v>
      </c>
      <c r="I45" s="36">
        <v>0</v>
      </c>
      <c r="J45" s="36">
        <f t="shared" si="0"/>
        <v>175740.74074074073</v>
      </c>
      <c r="K45" s="8" t="s">
        <v>211</v>
      </c>
      <c r="L45" s="2"/>
      <c r="M45" s="2" t="s">
        <v>199</v>
      </c>
      <c r="N45" s="2" t="s">
        <v>199</v>
      </c>
      <c r="O45" s="2" t="s">
        <v>199</v>
      </c>
      <c r="P45" s="2"/>
      <c r="Q45" s="2"/>
    </row>
    <row r="46" spans="1:17" ht="15" customHeight="1">
      <c r="A46" s="55" t="s">
        <v>156</v>
      </c>
      <c r="B46" s="33" t="s">
        <v>93</v>
      </c>
      <c r="C46" s="56" t="s">
        <v>105</v>
      </c>
      <c r="D46" s="61"/>
      <c r="E46" s="37" t="s">
        <v>103</v>
      </c>
      <c r="F46" s="36">
        <v>174537.03703703702</v>
      </c>
      <c r="G46" s="36">
        <v>0</v>
      </c>
      <c r="H46" s="36">
        <v>0</v>
      </c>
      <c r="I46" s="36">
        <v>0</v>
      </c>
      <c r="J46" s="36">
        <f t="shared" si="0"/>
        <v>174537.03703703702</v>
      </c>
      <c r="K46" s="8" t="s">
        <v>211</v>
      </c>
      <c r="L46" s="2"/>
      <c r="M46" s="2" t="s">
        <v>199</v>
      </c>
      <c r="N46" s="2" t="s">
        <v>199</v>
      </c>
      <c r="O46" s="2" t="s">
        <v>199</v>
      </c>
      <c r="P46" s="2"/>
      <c r="Q46" s="2"/>
    </row>
    <row r="47" spans="1:17" ht="15" customHeight="1">
      <c r="A47" s="55" t="s">
        <v>156</v>
      </c>
      <c r="B47" s="33" t="s">
        <v>94</v>
      </c>
      <c r="C47" s="56" t="s">
        <v>105</v>
      </c>
      <c r="D47" s="61"/>
      <c r="E47" s="37" t="s">
        <v>103</v>
      </c>
      <c r="F47" s="36">
        <v>150462.96296296295</v>
      </c>
      <c r="G47" s="36">
        <v>0</v>
      </c>
      <c r="H47" s="36">
        <v>0</v>
      </c>
      <c r="I47" s="36">
        <v>0</v>
      </c>
      <c r="J47" s="36">
        <f t="shared" si="0"/>
        <v>150462.96296296295</v>
      </c>
      <c r="K47" s="8" t="s">
        <v>211</v>
      </c>
      <c r="L47" s="2"/>
      <c r="M47" s="2" t="s">
        <v>199</v>
      </c>
      <c r="N47" s="2" t="s">
        <v>199</v>
      </c>
      <c r="O47" s="2" t="s">
        <v>199</v>
      </c>
      <c r="P47" s="2"/>
      <c r="Q47" s="2"/>
    </row>
    <row r="48" spans="1:17" ht="15" customHeight="1">
      <c r="A48" s="55" t="s">
        <v>156</v>
      </c>
      <c r="B48" s="33" t="s">
        <v>95</v>
      </c>
      <c r="C48" s="56" t="s">
        <v>105</v>
      </c>
      <c r="D48" s="61"/>
      <c r="E48" s="37" t="s">
        <v>103</v>
      </c>
      <c r="F48" s="36">
        <v>175740.74074074073</v>
      </c>
      <c r="G48" s="36">
        <v>0</v>
      </c>
      <c r="H48" s="36">
        <v>0</v>
      </c>
      <c r="I48" s="36">
        <v>0</v>
      </c>
      <c r="J48" s="36">
        <f t="shared" si="0"/>
        <v>175740.74074074073</v>
      </c>
      <c r="K48" s="8" t="s">
        <v>211</v>
      </c>
      <c r="L48" s="2"/>
      <c r="M48" s="2" t="s">
        <v>199</v>
      </c>
      <c r="N48" s="2" t="s">
        <v>199</v>
      </c>
      <c r="O48" s="2" t="s">
        <v>199</v>
      </c>
      <c r="P48" s="2"/>
      <c r="Q48" s="2"/>
    </row>
    <row r="49" spans="1:17" ht="15" customHeight="1">
      <c r="A49" s="55" t="s">
        <v>156</v>
      </c>
      <c r="B49" s="33" t="s">
        <v>96</v>
      </c>
      <c r="C49" s="56" t="s">
        <v>105</v>
      </c>
      <c r="D49" s="61"/>
      <c r="E49" s="37" t="s">
        <v>103</v>
      </c>
      <c r="F49" s="36">
        <v>175740.74074074073</v>
      </c>
      <c r="G49" s="36">
        <v>0</v>
      </c>
      <c r="H49" s="36">
        <v>0</v>
      </c>
      <c r="I49" s="36">
        <v>0</v>
      </c>
      <c r="J49" s="36">
        <f t="shared" si="0"/>
        <v>175740.74074074073</v>
      </c>
      <c r="K49" s="8" t="s">
        <v>211</v>
      </c>
      <c r="L49" s="2"/>
      <c r="M49" s="2" t="s">
        <v>199</v>
      </c>
      <c r="N49" s="2" t="s">
        <v>199</v>
      </c>
      <c r="O49" s="2" t="s">
        <v>199</v>
      </c>
      <c r="P49" s="2"/>
      <c r="Q49" s="2"/>
    </row>
    <row r="50" spans="1:17" ht="15" customHeight="1">
      <c r="A50" s="55" t="s">
        <v>156</v>
      </c>
      <c r="B50" s="33" t="s">
        <v>97</v>
      </c>
      <c r="C50" s="56" t="s">
        <v>105</v>
      </c>
      <c r="D50" s="61"/>
      <c r="E50" s="37" t="s">
        <v>103</v>
      </c>
      <c r="F50" s="36">
        <v>175740.74074074073</v>
      </c>
      <c r="G50" s="36">
        <v>0</v>
      </c>
      <c r="H50" s="36">
        <v>0</v>
      </c>
      <c r="I50" s="36">
        <v>0</v>
      </c>
      <c r="J50" s="36">
        <f t="shared" si="0"/>
        <v>175740.74074074073</v>
      </c>
      <c r="K50" s="8" t="s">
        <v>211</v>
      </c>
      <c r="L50" s="2"/>
      <c r="M50" s="2" t="s">
        <v>199</v>
      </c>
      <c r="N50" s="2" t="s">
        <v>199</v>
      </c>
      <c r="O50" s="2" t="s">
        <v>199</v>
      </c>
      <c r="P50" s="2"/>
      <c r="Q50" s="2"/>
    </row>
    <row r="51" spans="1:17" ht="15" customHeight="1">
      <c r="A51" s="55"/>
      <c r="B51" s="33" t="s">
        <v>178</v>
      </c>
      <c r="C51" s="56" t="s">
        <v>179</v>
      </c>
      <c r="D51" s="61"/>
      <c r="E51" s="37" t="s">
        <v>183</v>
      </c>
      <c r="F51" s="36">
        <v>453220</v>
      </c>
      <c r="G51" s="36">
        <v>0</v>
      </c>
      <c r="H51" s="36"/>
      <c r="I51" s="36"/>
      <c r="J51" s="36">
        <f t="shared" si="0"/>
        <v>453220</v>
      </c>
      <c r="K51" s="8" t="s">
        <v>211</v>
      </c>
      <c r="L51" s="2" t="s">
        <v>202</v>
      </c>
      <c r="M51" s="2" t="s">
        <v>205</v>
      </c>
      <c r="N51" s="2" t="s">
        <v>199</v>
      </c>
      <c r="O51" s="2" t="s">
        <v>199</v>
      </c>
      <c r="P51" s="3"/>
      <c r="Q51" s="3"/>
    </row>
    <row r="52" spans="1:17" ht="15" customHeight="1" thickBot="1">
      <c r="A52" s="55"/>
      <c r="B52" s="33" t="s">
        <v>180</v>
      </c>
      <c r="C52" s="56" t="s">
        <v>181</v>
      </c>
      <c r="D52" s="61"/>
      <c r="E52" s="37" t="s">
        <v>182</v>
      </c>
      <c r="F52" s="38"/>
      <c r="G52" s="38">
        <v>25079</v>
      </c>
      <c r="H52" s="38"/>
      <c r="I52" s="38"/>
      <c r="J52" s="36">
        <f t="shared" si="0"/>
        <v>25079</v>
      </c>
      <c r="K52" s="8" t="s">
        <v>217</v>
      </c>
      <c r="L52" s="2" t="s">
        <v>203</v>
      </c>
      <c r="M52" s="2" t="s">
        <v>199</v>
      </c>
      <c r="N52" s="2" t="s">
        <v>199</v>
      </c>
      <c r="O52" s="2" t="s">
        <v>199</v>
      </c>
      <c r="P52" s="3"/>
      <c r="Q52" s="3"/>
    </row>
    <row r="53" spans="1:17" ht="15" customHeight="1" thickBot="1">
      <c r="A53" s="55"/>
      <c r="B53" s="33"/>
      <c r="C53" s="56"/>
      <c r="D53" s="61"/>
      <c r="E53" s="13" t="s">
        <v>220</v>
      </c>
      <c r="F53" s="77">
        <f>SUM(F10:F52)</f>
        <v>71536610.4594374</v>
      </c>
      <c r="G53" s="68">
        <f>SUM(G10:G52)</f>
        <v>8322303.9354952481</v>
      </c>
      <c r="H53" s="68">
        <f>SUM(H10:H52)</f>
        <v>1033496.558490566</v>
      </c>
      <c r="I53" s="68">
        <f>SUM(I10:I52)</f>
        <v>313771.9012821918</v>
      </c>
      <c r="J53" s="69">
        <f>SUM(J10:J52)</f>
        <v>81206182.854705408</v>
      </c>
      <c r="K53" s="8"/>
      <c r="L53" s="2"/>
      <c r="M53" s="2"/>
      <c r="N53" s="2"/>
      <c r="O53" s="2"/>
      <c r="P53" s="3"/>
      <c r="Q53" s="3"/>
    </row>
    <row r="54" spans="1:17" ht="15" customHeight="1">
      <c r="A54" s="55"/>
      <c r="B54" s="33"/>
      <c r="C54" s="56"/>
      <c r="D54" s="61"/>
      <c r="E54" s="33"/>
      <c r="F54" s="34"/>
      <c r="G54" s="34"/>
      <c r="H54" s="34"/>
      <c r="I54" s="34"/>
      <c r="J54" s="34"/>
      <c r="K54" s="8"/>
      <c r="L54" s="2"/>
      <c r="M54" s="2"/>
      <c r="N54" s="2"/>
      <c r="O54" s="2"/>
      <c r="P54" s="2"/>
      <c r="Q54" s="2"/>
    </row>
    <row r="55" spans="1:17" ht="20.100000000000001" customHeight="1">
      <c r="A55" s="55"/>
      <c r="B55" s="39" t="s">
        <v>40</v>
      </c>
      <c r="C55" s="62"/>
      <c r="D55" s="61"/>
      <c r="E55" s="33"/>
      <c r="F55" s="34"/>
      <c r="G55" s="34"/>
      <c r="H55" s="34"/>
      <c r="I55" s="34"/>
      <c r="J55" s="34"/>
      <c r="K55" s="8"/>
      <c r="L55" s="2"/>
      <c r="M55" s="2"/>
      <c r="N55" s="2"/>
      <c r="O55" s="2"/>
      <c r="P55" s="2"/>
      <c r="Q55" s="2"/>
    </row>
    <row r="56" spans="1:17" ht="15" customHeight="1">
      <c r="A56" s="55" t="s">
        <v>157</v>
      </c>
      <c r="B56" s="63" t="s">
        <v>21</v>
      </c>
      <c r="C56" s="63" t="s">
        <v>124</v>
      </c>
      <c r="D56" s="61"/>
      <c r="E56" s="63" t="s">
        <v>43</v>
      </c>
      <c r="F56" s="36">
        <v>3818932.3763727117</v>
      </c>
      <c r="G56" s="36">
        <v>679343.08380985307</v>
      </c>
      <c r="H56" s="36">
        <v>0</v>
      </c>
      <c r="I56" s="36">
        <v>0</v>
      </c>
      <c r="J56" s="36">
        <f t="shared" ref="J56:J74" si="1">F56+G56+H56+I56</f>
        <v>4498275.4601825643</v>
      </c>
      <c r="K56" s="8" t="s">
        <v>211</v>
      </c>
      <c r="L56" s="2" t="s">
        <v>202</v>
      </c>
      <c r="M56" s="2"/>
      <c r="N56" s="2"/>
      <c r="O56" s="2"/>
      <c r="P56" s="2"/>
      <c r="Q56" s="2"/>
    </row>
    <row r="57" spans="1:17" ht="15" customHeight="1">
      <c r="A57" s="55" t="s">
        <v>158</v>
      </c>
      <c r="B57" s="63" t="s">
        <v>22</v>
      </c>
      <c r="C57" s="63" t="s">
        <v>125</v>
      </c>
      <c r="D57" s="61"/>
      <c r="E57" s="63" t="s">
        <v>44</v>
      </c>
      <c r="F57" s="36">
        <v>5386994.9698835267</v>
      </c>
      <c r="G57" s="36">
        <v>1104309.7614658601</v>
      </c>
      <c r="H57" s="36">
        <v>0</v>
      </c>
      <c r="I57" s="36">
        <v>0</v>
      </c>
      <c r="J57" s="36">
        <f t="shared" si="1"/>
        <v>6491304.7313493863</v>
      </c>
      <c r="K57" s="8" t="s">
        <v>211</v>
      </c>
      <c r="L57" s="2" t="s">
        <v>202</v>
      </c>
      <c r="M57" s="2"/>
      <c r="N57" s="2"/>
      <c r="O57" s="2"/>
      <c r="P57" s="2"/>
      <c r="Q57" s="2"/>
    </row>
    <row r="58" spans="1:17" ht="15" customHeight="1">
      <c r="A58" s="55" t="s">
        <v>159</v>
      </c>
      <c r="B58" s="63" t="s">
        <v>23</v>
      </c>
      <c r="C58" s="63" t="s">
        <v>126</v>
      </c>
      <c r="D58" s="64"/>
      <c r="E58" s="63" t="s">
        <v>45</v>
      </c>
      <c r="F58" s="36">
        <v>3631339.6314475858</v>
      </c>
      <c r="G58" s="36">
        <v>365736.35263612791</v>
      </c>
      <c r="H58" s="36">
        <v>0</v>
      </c>
      <c r="I58" s="36">
        <v>0</v>
      </c>
      <c r="J58" s="36">
        <f t="shared" si="1"/>
        <v>3997075.9840837135</v>
      </c>
      <c r="K58" s="8" t="s">
        <v>211</v>
      </c>
      <c r="L58" s="2" t="s">
        <v>202</v>
      </c>
      <c r="M58" s="2"/>
      <c r="N58" s="2"/>
      <c r="O58" s="2"/>
      <c r="P58" s="2"/>
      <c r="Q58" s="2"/>
    </row>
    <row r="59" spans="1:17" ht="15" customHeight="1">
      <c r="A59" s="55" t="s">
        <v>176</v>
      </c>
      <c r="B59" s="65" t="s">
        <v>24</v>
      </c>
      <c r="C59" s="65" t="s">
        <v>126</v>
      </c>
      <c r="D59" s="64"/>
      <c r="E59" s="65" t="s">
        <v>46</v>
      </c>
      <c r="F59" s="36">
        <v>1039999.9999999998</v>
      </c>
      <c r="G59" s="36">
        <v>1141200</v>
      </c>
      <c r="H59" s="36">
        <v>0</v>
      </c>
      <c r="I59" s="36">
        <v>0</v>
      </c>
      <c r="J59" s="36">
        <f t="shared" si="1"/>
        <v>2181200</v>
      </c>
      <c r="K59" s="8" t="s">
        <v>211</v>
      </c>
      <c r="L59" s="2" t="s">
        <v>203</v>
      </c>
      <c r="M59" s="2"/>
      <c r="N59" s="2"/>
      <c r="O59" s="2"/>
      <c r="P59" s="2"/>
      <c r="Q59" s="2"/>
    </row>
    <row r="60" spans="1:17" ht="15" customHeight="1">
      <c r="A60" s="55" t="s">
        <v>160</v>
      </c>
      <c r="B60" s="65" t="s">
        <v>25</v>
      </c>
      <c r="C60" s="65" t="s">
        <v>127</v>
      </c>
      <c r="D60" s="64"/>
      <c r="E60" s="65" t="s">
        <v>47</v>
      </c>
      <c r="F60" s="36">
        <v>3706611.0158069874</v>
      </c>
      <c r="G60" s="36">
        <v>0</v>
      </c>
      <c r="H60" s="36">
        <v>0</v>
      </c>
      <c r="I60" s="36">
        <v>0</v>
      </c>
      <c r="J60" s="36">
        <f t="shared" si="1"/>
        <v>3706611.0158069874</v>
      </c>
      <c r="K60" s="8" t="s">
        <v>211</v>
      </c>
      <c r="L60" s="2"/>
      <c r="M60" s="2"/>
      <c r="N60" s="2" t="s">
        <v>206</v>
      </c>
      <c r="O60" s="2"/>
      <c r="P60" s="2"/>
      <c r="Q60" s="2" t="s">
        <v>207</v>
      </c>
    </row>
    <row r="61" spans="1:17" ht="15" customHeight="1">
      <c r="A61" s="55" t="s">
        <v>161</v>
      </c>
      <c r="B61" s="65" t="s">
        <v>26</v>
      </c>
      <c r="C61" s="65" t="s">
        <v>128</v>
      </c>
      <c r="D61" s="64"/>
      <c r="E61" s="65" t="s">
        <v>47</v>
      </c>
      <c r="F61" s="36">
        <v>4088900.0322795338</v>
      </c>
      <c r="G61" s="36">
        <v>0</v>
      </c>
      <c r="H61" s="36">
        <v>0</v>
      </c>
      <c r="I61" s="36">
        <v>0</v>
      </c>
      <c r="J61" s="36">
        <f t="shared" si="1"/>
        <v>4088900.0322795338</v>
      </c>
      <c r="K61" s="8" t="s">
        <v>211</v>
      </c>
      <c r="L61" s="2"/>
      <c r="M61" s="2"/>
      <c r="N61" s="2"/>
      <c r="O61" s="2"/>
      <c r="P61" s="2"/>
      <c r="Q61" s="2"/>
    </row>
    <row r="62" spans="1:17" ht="15" customHeight="1">
      <c r="A62" s="55" t="s">
        <v>162</v>
      </c>
      <c r="B62" s="65" t="s">
        <v>27</v>
      </c>
      <c r="C62" s="65" t="s">
        <v>129</v>
      </c>
      <c r="D62" s="64"/>
      <c r="E62" s="65" t="s">
        <v>48</v>
      </c>
      <c r="F62" s="36">
        <v>5118201.8044925118</v>
      </c>
      <c r="G62" s="36">
        <v>312657.17123595509</v>
      </c>
      <c r="H62" s="36">
        <v>0</v>
      </c>
      <c r="I62" s="36">
        <v>0</v>
      </c>
      <c r="J62" s="36">
        <f t="shared" si="1"/>
        <v>5430858.9757284671</v>
      </c>
      <c r="K62" s="8" t="s">
        <v>211</v>
      </c>
      <c r="L62" s="2"/>
      <c r="M62" s="2"/>
      <c r="N62" s="2"/>
      <c r="O62" s="2"/>
      <c r="P62" s="2"/>
      <c r="Q62" s="2"/>
    </row>
    <row r="63" spans="1:17" ht="15" customHeight="1">
      <c r="A63" s="55" t="s">
        <v>163</v>
      </c>
      <c r="B63" s="65" t="s">
        <v>28</v>
      </c>
      <c r="C63" s="65" t="s">
        <v>130</v>
      </c>
      <c r="D63" s="64"/>
      <c r="E63" s="65" t="s">
        <v>49</v>
      </c>
      <c r="F63" s="36">
        <v>3710747.7304492509</v>
      </c>
      <c r="G63" s="36">
        <v>0</v>
      </c>
      <c r="H63" s="36">
        <v>0</v>
      </c>
      <c r="I63" s="36">
        <v>0</v>
      </c>
      <c r="J63" s="36">
        <f t="shared" si="1"/>
        <v>3710747.7304492509</v>
      </c>
      <c r="K63" s="8" t="s">
        <v>211</v>
      </c>
      <c r="L63" s="2"/>
      <c r="M63" s="2"/>
      <c r="N63" s="2"/>
      <c r="O63" s="2"/>
      <c r="P63" s="2"/>
      <c r="Q63" s="2" t="s">
        <v>207</v>
      </c>
    </row>
    <row r="64" spans="1:17" ht="15" customHeight="1">
      <c r="A64" s="55" t="s">
        <v>175</v>
      </c>
      <c r="B64" s="65" t="s">
        <v>29</v>
      </c>
      <c r="C64" s="65" t="s">
        <v>124</v>
      </c>
      <c r="D64" s="64"/>
      <c r="E64" s="65" t="s">
        <v>50</v>
      </c>
      <c r="F64" s="36">
        <v>3368327.1615640586</v>
      </c>
      <c r="G64" s="36">
        <v>0</v>
      </c>
      <c r="H64" s="36">
        <v>0</v>
      </c>
      <c r="I64" s="36">
        <v>0</v>
      </c>
      <c r="J64" s="36">
        <f t="shared" si="1"/>
        <v>3368327.1615640586</v>
      </c>
      <c r="K64" s="8" t="s">
        <v>211</v>
      </c>
      <c r="L64" s="2"/>
      <c r="M64" s="2"/>
      <c r="N64" s="2"/>
      <c r="O64" s="2"/>
      <c r="P64" s="2"/>
      <c r="Q64" s="2"/>
    </row>
    <row r="65" spans="1:17" ht="15" customHeight="1">
      <c r="A65" s="55" t="s">
        <v>164</v>
      </c>
      <c r="B65" s="65" t="s">
        <v>30</v>
      </c>
      <c r="C65" s="65" t="s">
        <v>131</v>
      </c>
      <c r="D65" s="64"/>
      <c r="E65" s="65" t="s">
        <v>51</v>
      </c>
      <c r="F65" s="36">
        <v>8637981.6590682175</v>
      </c>
      <c r="G65" s="36">
        <v>938723.30509939487</v>
      </c>
      <c r="H65" s="36">
        <v>0</v>
      </c>
      <c r="I65" s="36">
        <v>0</v>
      </c>
      <c r="J65" s="36">
        <f t="shared" si="1"/>
        <v>9576704.9641676117</v>
      </c>
      <c r="K65" s="8" t="s">
        <v>211</v>
      </c>
      <c r="L65" s="2" t="s">
        <v>202</v>
      </c>
      <c r="M65" s="2"/>
      <c r="N65" s="2"/>
      <c r="O65" s="2"/>
      <c r="P65" s="2"/>
      <c r="Q65" s="2"/>
    </row>
    <row r="66" spans="1:17" ht="15" customHeight="1">
      <c r="A66" s="55" t="s">
        <v>223</v>
      </c>
      <c r="B66" s="65" t="s">
        <v>31</v>
      </c>
      <c r="C66" s="65" t="s">
        <v>132</v>
      </c>
      <c r="D66" s="64"/>
      <c r="E66" s="65" t="s">
        <v>52</v>
      </c>
      <c r="F66" s="80">
        <v>14142171</v>
      </c>
      <c r="G66" s="80">
        <v>382868</v>
      </c>
      <c r="H66" s="36">
        <v>0</v>
      </c>
      <c r="I66" s="36">
        <v>0</v>
      </c>
      <c r="J66" s="36">
        <f t="shared" si="1"/>
        <v>14525039</v>
      </c>
      <c r="K66" s="8" t="s">
        <v>211</v>
      </c>
      <c r="L66" s="2" t="s">
        <v>202</v>
      </c>
      <c r="M66" s="2"/>
      <c r="N66" s="2"/>
      <c r="O66" s="2"/>
      <c r="P66" s="2"/>
      <c r="Q66" s="2"/>
    </row>
    <row r="67" spans="1:17" ht="15" customHeight="1">
      <c r="A67" s="55" t="s">
        <v>165</v>
      </c>
      <c r="B67" s="65" t="s">
        <v>32</v>
      </c>
      <c r="C67" s="65" t="s">
        <v>119</v>
      </c>
      <c r="D67" s="64"/>
      <c r="E67" s="65" t="s">
        <v>53</v>
      </c>
      <c r="F67" s="36">
        <v>2322914.3768718806</v>
      </c>
      <c r="G67" s="36">
        <v>0</v>
      </c>
      <c r="H67" s="36">
        <v>0</v>
      </c>
      <c r="I67" s="36">
        <v>0</v>
      </c>
      <c r="J67" s="36">
        <f t="shared" si="1"/>
        <v>2322914.3768718806</v>
      </c>
      <c r="K67" s="8" t="s">
        <v>217</v>
      </c>
      <c r="L67" s="2" t="s">
        <v>202</v>
      </c>
      <c r="M67" s="2"/>
      <c r="N67" s="2"/>
      <c r="O67" s="2"/>
      <c r="P67" s="2"/>
      <c r="Q67" s="2"/>
    </row>
    <row r="68" spans="1:17" ht="15" customHeight="1">
      <c r="A68" s="55" t="s">
        <v>166</v>
      </c>
      <c r="B68" s="65" t="s">
        <v>33</v>
      </c>
      <c r="C68" s="65" t="s">
        <v>133</v>
      </c>
      <c r="D68" s="64"/>
      <c r="E68" s="65" t="s">
        <v>54</v>
      </c>
      <c r="F68" s="36">
        <v>9601381.9732113108</v>
      </c>
      <c r="G68" s="36">
        <v>790495.7796923077</v>
      </c>
      <c r="H68" s="36">
        <v>0</v>
      </c>
      <c r="I68" s="36">
        <v>0</v>
      </c>
      <c r="J68" s="36">
        <f t="shared" si="1"/>
        <v>10391877.752903618</v>
      </c>
      <c r="K68" s="8" t="s">
        <v>211</v>
      </c>
      <c r="L68" s="2" t="s">
        <v>202</v>
      </c>
      <c r="M68" s="2"/>
      <c r="N68" s="2"/>
      <c r="O68" s="2"/>
      <c r="P68" s="2"/>
      <c r="Q68" s="2"/>
    </row>
    <row r="69" spans="1:17" ht="15" customHeight="1">
      <c r="A69" s="55" t="s">
        <v>167</v>
      </c>
      <c r="B69" s="65" t="s">
        <v>34</v>
      </c>
      <c r="C69" s="65" t="s">
        <v>134</v>
      </c>
      <c r="D69" s="64"/>
      <c r="E69" s="65" t="s">
        <v>102</v>
      </c>
      <c r="F69" s="36">
        <v>466941.03211314458</v>
      </c>
      <c r="G69" s="36">
        <v>0</v>
      </c>
      <c r="H69" s="36">
        <v>0</v>
      </c>
      <c r="I69" s="36">
        <v>0</v>
      </c>
      <c r="J69" s="36">
        <f t="shared" si="1"/>
        <v>466941.03211314458</v>
      </c>
      <c r="K69" s="8" t="s">
        <v>211</v>
      </c>
      <c r="L69" s="2"/>
      <c r="M69" s="2" t="s">
        <v>199</v>
      </c>
      <c r="N69" s="2" t="s">
        <v>199</v>
      </c>
      <c r="O69" s="2" t="s">
        <v>209</v>
      </c>
      <c r="P69" s="2"/>
      <c r="Q69" s="2" t="s">
        <v>208</v>
      </c>
    </row>
    <row r="70" spans="1:17" ht="15" customHeight="1">
      <c r="A70" s="55" t="s">
        <v>168</v>
      </c>
      <c r="B70" s="63" t="s">
        <v>169</v>
      </c>
      <c r="C70" s="65" t="s">
        <v>135</v>
      </c>
      <c r="D70" s="64"/>
      <c r="E70" s="65" t="s">
        <v>55</v>
      </c>
      <c r="F70" s="36">
        <v>2962388.4297520653</v>
      </c>
      <c r="G70" s="36">
        <v>284623.26307374251</v>
      </c>
      <c r="H70" s="36">
        <v>0</v>
      </c>
      <c r="I70" s="36">
        <v>0</v>
      </c>
      <c r="J70" s="36">
        <f t="shared" si="1"/>
        <v>3247011.6928258077</v>
      </c>
      <c r="K70" s="8" t="s">
        <v>211</v>
      </c>
      <c r="L70" s="2" t="s">
        <v>202</v>
      </c>
      <c r="M70" s="2" t="s">
        <v>205</v>
      </c>
      <c r="N70" s="2" t="s">
        <v>199</v>
      </c>
      <c r="O70" s="2" t="s">
        <v>199</v>
      </c>
      <c r="P70" s="2"/>
      <c r="Q70" s="2"/>
    </row>
    <row r="71" spans="1:17" ht="15" customHeight="1">
      <c r="A71" s="55" t="s">
        <v>170</v>
      </c>
      <c r="B71" s="65" t="s">
        <v>35</v>
      </c>
      <c r="C71" s="65" t="s">
        <v>119</v>
      </c>
      <c r="D71" s="64"/>
      <c r="E71" s="65" t="s">
        <v>56</v>
      </c>
      <c r="F71" s="36">
        <v>7890524.6422893479</v>
      </c>
      <c r="G71" s="36">
        <v>0</v>
      </c>
      <c r="H71" s="36">
        <v>0</v>
      </c>
      <c r="I71" s="36">
        <v>0</v>
      </c>
      <c r="J71" s="36">
        <f t="shared" si="1"/>
        <v>7890524.6422893479</v>
      </c>
      <c r="K71" s="8" t="s">
        <v>211</v>
      </c>
      <c r="L71" s="2" t="s">
        <v>202</v>
      </c>
      <c r="M71" s="2" t="s">
        <v>205</v>
      </c>
      <c r="N71" s="2" t="s">
        <v>199</v>
      </c>
      <c r="O71" s="2" t="s">
        <v>199</v>
      </c>
      <c r="P71" s="2"/>
      <c r="Q71" s="2"/>
    </row>
    <row r="72" spans="1:17" ht="15" customHeight="1">
      <c r="A72" s="55" t="s">
        <v>171</v>
      </c>
      <c r="B72" s="65" t="s">
        <v>36</v>
      </c>
      <c r="C72" s="65" t="s">
        <v>119</v>
      </c>
      <c r="D72" s="64"/>
      <c r="E72" s="65" t="s">
        <v>57</v>
      </c>
      <c r="F72" s="36">
        <v>5260349.7615262307</v>
      </c>
      <c r="G72" s="36">
        <v>0</v>
      </c>
      <c r="H72" s="36">
        <v>0</v>
      </c>
      <c r="I72" s="36">
        <v>0</v>
      </c>
      <c r="J72" s="36">
        <f t="shared" si="1"/>
        <v>5260349.7615262307</v>
      </c>
      <c r="K72" s="8" t="s">
        <v>211</v>
      </c>
      <c r="L72" s="2" t="s">
        <v>210</v>
      </c>
      <c r="M72" s="2" t="s">
        <v>205</v>
      </c>
      <c r="N72" s="2" t="s">
        <v>199</v>
      </c>
      <c r="O72" s="2" t="s">
        <v>199</v>
      </c>
      <c r="P72" s="2"/>
      <c r="Q72" s="2"/>
    </row>
    <row r="73" spans="1:17" ht="15" customHeight="1">
      <c r="A73" s="32" t="s">
        <v>172</v>
      </c>
      <c r="B73" s="65" t="s">
        <v>37</v>
      </c>
      <c r="C73" s="65" t="s">
        <v>127</v>
      </c>
      <c r="D73" s="40"/>
      <c r="E73" s="65" t="s">
        <v>58</v>
      </c>
      <c r="F73" s="36">
        <v>1390177.0999999996</v>
      </c>
      <c r="G73" s="36">
        <v>0</v>
      </c>
      <c r="H73" s="36">
        <v>0</v>
      </c>
      <c r="I73" s="36">
        <v>0</v>
      </c>
      <c r="J73" s="36">
        <f t="shared" si="1"/>
        <v>1390177.0999999996</v>
      </c>
      <c r="K73" s="8" t="s">
        <v>211</v>
      </c>
      <c r="L73" s="2" t="s">
        <v>202</v>
      </c>
      <c r="M73" s="2" t="s">
        <v>199</v>
      </c>
      <c r="N73" s="2" t="s">
        <v>199</v>
      </c>
      <c r="O73" s="2" t="s">
        <v>199</v>
      </c>
      <c r="P73" s="2"/>
      <c r="Q73" s="2"/>
    </row>
    <row r="74" spans="1:17" ht="15" customHeight="1" thickBot="1">
      <c r="A74" s="32" t="s">
        <v>173</v>
      </c>
      <c r="B74" s="65" t="s">
        <v>85</v>
      </c>
      <c r="C74" s="40" t="s">
        <v>133</v>
      </c>
      <c r="D74" s="40"/>
      <c r="E74" s="41" t="s">
        <v>86</v>
      </c>
      <c r="F74" s="38">
        <v>343063.49999999994</v>
      </c>
      <c r="G74" s="38">
        <v>0</v>
      </c>
      <c r="H74" s="38">
        <v>0</v>
      </c>
      <c r="I74" s="38">
        <v>0</v>
      </c>
      <c r="J74" s="36">
        <f t="shared" si="1"/>
        <v>343063.49999999994</v>
      </c>
      <c r="K74" s="8" t="s">
        <v>211</v>
      </c>
      <c r="L74" s="2" t="s">
        <v>202</v>
      </c>
      <c r="M74" s="2" t="s">
        <v>205</v>
      </c>
      <c r="N74" s="2" t="s">
        <v>199</v>
      </c>
      <c r="O74" s="2" t="s">
        <v>199</v>
      </c>
      <c r="P74" s="2"/>
      <c r="Q74" s="2"/>
    </row>
    <row r="75" spans="1:17" ht="15" customHeight="1" thickBot="1">
      <c r="A75" s="42"/>
      <c r="B75" s="43"/>
      <c r="C75" s="43"/>
      <c r="D75" s="43"/>
      <c r="E75" s="78" t="s">
        <v>221</v>
      </c>
      <c r="F75" s="79">
        <f>SUM(F56:F74)</f>
        <v>86887948.197128356</v>
      </c>
      <c r="G75" s="72">
        <f>SUM(G56:G74)</f>
        <v>5999956.7170132417</v>
      </c>
      <c r="H75" s="72">
        <f>SUM(H56:H74)</f>
        <v>0</v>
      </c>
      <c r="I75" s="72">
        <f>SUM(I56:I74)</f>
        <v>0</v>
      </c>
      <c r="J75" s="73">
        <f>SUM(J56:J74)</f>
        <v>92887904.914141595</v>
      </c>
      <c r="K75" s="8"/>
      <c r="L75" s="2"/>
      <c r="M75" s="2"/>
      <c r="N75" s="2"/>
      <c r="O75" s="2"/>
      <c r="P75" s="2"/>
      <c r="Q75" s="2"/>
    </row>
    <row r="76" spans="1:17" ht="15" customHeight="1" thickBot="1">
      <c r="A76" s="42"/>
      <c r="B76" s="43"/>
      <c r="C76" s="43"/>
      <c r="D76" s="43"/>
      <c r="E76" s="43"/>
      <c r="F76" s="34"/>
      <c r="G76" s="34"/>
      <c r="H76" s="34"/>
      <c r="I76" s="34"/>
      <c r="J76" s="34"/>
      <c r="K76" s="8"/>
      <c r="L76" s="2"/>
      <c r="M76" s="2"/>
      <c r="N76" s="2"/>
      <c r="O76" s="2"/>
      <c r="P76" s="2"/>
      <c r="Q76" s="2"/>
    </row>
    <row r="77" spans="1:17" ht="19.5" thickBot="1">
      <c r="E77" s="74" t="s">
        <v>65</v>
      </c>
      <c r="F77" s="75">
        <f>F53+F75</f>
        <v>158424558.65656576</v>
      </c>
      <c r="G77" s="75">
        <f>G53+G75</f>
        <v>14322260.65250849</v>
      </c>
      <c r="H77" s="75">
        <f>H53+H75</f>
        <v>1033496.558490566</v>
      </c>
      <c r="I77" s="75">
        <f>I53+I75</f>
        <v>313771.9012821918</v>
      </c>
      <c r="J77" s="76">
        <f>J53+J75</f>
        <v>174094087.76884699</v>
      </c>
      <c r="K77" s="9"/>
      <c r="L77" s="2"/>
      <c r="M77" s="2"/>
      <c r="N77" s="2"/>
      <c r="O77" s="2"/>
      <c r="P77" s="2"/>
      <c r="Q77" s="2"/>
    </row>
    <row r="78" spans="1:17">
      <c r="A78" s="66"/>
      <c r="C78" s="67"/>
      <c r="E78" s="44"/>
      <c r="I78" s="70" t="s">
        <v>222</v>
      </c>
      <c r="J78" s="71">
        <f>F77+G77+H77+I77-J77</f>
        <v>0</v>
      </c>
    </row>
    <row r="79" spans="1:17">
      <c r="A79" s="66"/>
      <c r="C79" s="67"/>
      <c r="E79" s="44"/>
      <c r="G79" s="35"/>
    </row>
    <row r="80" spans="1:17">
      <c r="A80" s="66"/>
      <c r="C80" s="67"/>
      <c r="E80" s="44"/>
      <c r="G80" s="35"/>
      <c r="H80" s="35" t="s">
        <v>60</v>
      </c>
    </row>
    <row r="81" spans="7:7">
      <c r="G81" s="35"/>
    </row>
  </sheetData>
  <pageMargins left="0.7" right="0.7" top="0.75" bottom="0.75" header="0.3" footer="0.3"/>
  <pageSetup paperSize="9" orientation="portrait" horizont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panden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2020-07-31T07:40:39Z</dcterms:created>
  <dcterms:modified xsi:type="dcterms:W3CDTF">2024-09-03T10:30:26Z</dcterms:modified>
</cp:coreProperties>
</file>