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rnl.sharepoint.com/sites/FIT-Inhuurbeveiligingspersoneel850/Shared Documents/General/02 Inschrijffase/022 Bijlagen/"/>
    </mc:Choice>
  </mc:AlternateContent>
  <xr:revisionPtr revIDLastSave="96" documentId="8_{85910FB4-76D5-4AF0-B5A0-0428C78BF9C3}" xr6:coauthVersionLast="47" xr6:coauthVersionMax="47" xr10:uidLastSave="{B3258551-8C62-44C9-977B-7E311B447543}"/>
  <bookViews>
    <workbookView xWindow="-110" yWindow="-110" windowWidth="22780" windowHeight="14540" tabRatio="921" xr2:uid="{00000000-000D-0000-FFFF-FFFF00000000}"/>
  </bookViews>
  <sheets>
    <sheet name="Kromme lijn" sheetId="26" r:id="rId1"/>
    <sheet name="Colofon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26" l="1"/>
  <c r="F8" i="26"/>
  <c r="B40" i="26" l="1"/>
  <c r="B53" i="26"/>
  <c r="B54" i="26"/>
  <c r="C54" i="26"/>
  <c r="E11" i="26" l="1"/>
  <c r="C53" i="26"/>
  <c r="B44" i="26"/>
  <c r="C44" i="26" s="1"/>
  <c r="B46" i="26"/>
  <c r="C46" i="26" s="1"/>
  <c r="C40" i="26"/>
  <c r="B49" i="26"/>
  <c r="C49" i="26" s="1"/>
  <c r="B47" i="26"/>
  <c r="C47" i="26" s="1"/>
  <c r="B50" i="26"/>
  <c r="C50" i="26" s="1"/>
  <c r="B41" i="26"/>
  <c r="C41" i="26" s="1"/>
  <c r="B52" i="26"/>
  <c r="C52" i="26" s="1"/>
  <c r="B45" i="26"/>
  <c r="C45" i="26" s="1"/>
  <c r="B42" i="26"/>
  <c r="C42" i="26" s="1"/>
  <c r="B43" i="26"/>
  <c r="C43" i="26" s="1"/>
  <c r="B48" i="26"/>
  <c r="C48" i="26" s="1"/>
  <c r="B51" i="26"/>
  <c r="C51" i="26" s="1"/>
</calcChain>
</file>

<file path=xl/sharedStrings.xml><?xml version="1.0" encoding="utf-8"?>
<sst xmlns="http://schemas.openxmlformats.org/spreadsheetml/2006/main" count="18" uniqueCount="18">
  <si>
    <t>Punten</t>
  </si>
  <si>
    <t>Prijs</t>
  </si>
  <si>
    <t>Beste waarde / hoogste score</t>
  </si>
  <si>
    <t>Eventueel omslagpunt</t>
  </si>
  <si>
    <t>Score</t>
  </si>
  <si>
    <t>Waarde</t>
  </si>
  <si>
    <t>Slechtste waarde / laagste score</t>
  </si>
  <si>
    <t>De formule:</t>
  </si>
  <si>
    <t>Score voor waarde van inschrijver</t>
  </si>
  <si>
    <r>
      <t xml:space="preserve">Prijs bij </t>
    </r>
    <r>
      <rPr>
        <u/>
        <sz val="9"/>
        <rFont val="Arial"/>
        <family val="2"/>
      </rPr>
      <t>minimum</t>
    </r>
    <r>
      <rPr>
        <sz val="9"/>
        <rFont val="Arial"/>
        <family val="2"/>
      </rPr>
      <t xml:space="preserve"> aantal te behalen punten</t>
    </r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</si>
  <si>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</si>
  <si>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 xml:space="preserve">De velden D8 t/m E9 zijn invoervelden voor de kromme functie. </t>
  </si>
  <si>
    <t xml:space="preserve"> </t>
  </si>
  <si>
    <t>Colofon</t>
  </si>
  <si>
    <t>Deze tool is ontwikkeld door Significant Synergy. De tool mag vrij worden gedeeld.</t>
  </si>
  <si>
    <t>Kromme scoremethode opslagpercentage</t>
  </si>
  <si>
    <t>In veld D11 vult Inschrijver het opslagpercentage in.</t>
  </si>
  <si>
    <t>Bijlage 3B EA Beveiligingsdiensten Hogeschool Rotterdam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</si>
</sst>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0.0"/>
    <numFmt numFmtId="166" formatCode="_(* #,##0.00_);_(* \(#,##0.00\);_(* &quot;-&quot;??_);_(@_)"/>
    <numFmt numFmtId="167" formatCode="&quot;€&quot;\ #,##0.00"/>
    <numFmt numFmtId="168" formatCode="_-* #,##0.0_-;_-* #,##0.0\-;_-* &quot;-&quot;??_-;_-@_-"/>
    <numFmt numFmtId="169" formatCode="_-* #,##0.00_-;_-* #,##0.00\-;_-* &quot;-&quot;??_-;_-@_-"/>
    <numFmt numFmtId="170" formatCode="_(&quot;€&quot;* #,##0.00_);_(&quot;€&quot;* \(#,##0.00\);_(&quot;€&quot;* &quot;-&quot;??_);_(@_)"/>
    <numFmt numFmtId="171" formatCode="_-&quot;€&quot;\ * #,##0.0_-;_-&quot;€&quot;\ * #,##0.0\-;_-&quot;€&quot;\ * &quot;-&quot;??_-;_-@_-"/>
    <numFmt numFmtId="172" formatCode="0_ ;[Red]\-0\ "/>
    <numFmt numFmtId="173" formatCode="_-&quot;€&quot;\ * #,##0.00_-;_-&quot;€&quot;\ * #,##0.00\-;_-&quot;€&quot;\ * &quot;-&quot;??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3" tint="0.59999389629810485"/>
      <name val="Arial"/>
      <family val="2"/>
    </font>
    <font>
      <sz val="9"/>
      <color theme="0" tint="-4.9989318521683403E-2"/>
      <name val="Arial"/>
      <family val="2"/>
    </font>
    <font>
      <sz val="9"/>
      <color rgb="FFF2F2F2"/>
      <name val="Arial"/>
      <family val="2"/>
    </font>
    <font>
      <b/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2F2F2"/>
      <name val="Arial"/>
      <family val="2"/>
    </font>
    <font>
      <u/>
      <sz val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2">
    <xf numFmtId="0" fontId="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20" fillId="4" borderId="0" applyNumberFormat="0" applyBorder="0" applyAlignment="0" applyProtection="0"/>
    <xf numFmtId="164" fontId="2" fillId="0" borderId="0" applyFont="0" applyFill="0" applyBorder="0" applyAlignment="0" applyProtection="0"/>
    <xf numFmtId="0" fontId="19" fillId="7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6" borderId="3" applyNumberFormat="0" applyAlignment="0" applyProtection="0"/>
    <xf numFmtId="166" fontId="13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2" borderId="2" applyNumberFormat="0" applyFont="0" applyAlignment="0" applyProtection="0"/>
    <xf numFmtId="0" fontId="2" fillId="2" borderId="2" applyNumberFormat="0" applyFont="0" applyAlignment="0" applyProtection="0"/>
    <xf numFmtId="0" fontId="13" fillId="2" borderId="2" applyNumberFormat="0" applyFont="0" applyAlignment="0" applyProtection="0"/>
    <xf numFmtId="0" fontId="21" fillId="8" borderId="0" applyNumberFormat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3" fillId="0" borderId="0"/>
    <xf numFmtId="0" fontId="2" fillId="0" borderId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2" fillId="9" borderId="0" xfId="20" applyFont="1" applyFill="1"/>
    <xf numFmtId="167" fontId="22" fillId="9" borderId="0" xfId="20" applyNumberFormat="1" applyFont="1" applyFill="1"/>
    <xf numFmtId="0" fontId="4" fillId="9" borderId="0" xfId="20" applyFont="1" applyFill="1"/>
    <xf numFmtId="0" fontId="22" fillId="0" borderId="0" xfId="20" applyFont="1"/>
    <xf numFmtId="0" fontId="25" fillId="9" borderId="0" xfId="20" applyFont="1" applyFill="1"/>
    <xf numFmtId="49" fontId="9" fillId="9" borderId="0" xfId="23" applyNumberFormat="1" applyFont="1" applyFill="1" applyAlignment="1">
      <alignment horizontal="left" vertical="center" wrapText="1"/>
    </xf>
    <xf numFmtId="49" fontId="7" fillId="9" borderId="0" xfId="23" applyNumberFormat="1" applyFont="1" applyFill="1" applyAlignment="1">
      <alignment horizontal="left" vertical="center" wrapText="1"/>
    </xf>
    <xf numFmtId="0" fontId="4" fillId="9" borderId="1" xfId="23" applyFont="1" applyFill="1" applyBorder="1" applyAlignment="1">
      <alignment wrapText="1"/>
    </xf>
    <xf numFmtId="49" fontId="4" fillId="10" borderId="11" xfId="23" applyNumberFormat="1" applyFont="1" applyFill="1" applyBorder="1"/>
    <xf numFmtId="49" fontId="4" fillId="10" borderId="7" xfId="23" applyNumberFormat="1" applyFont="1" applyFill="1" applyBorder="1"/>
    <xf numFmtId="49" fontId="6" fillId="10" borderId="7" xfId="23" applyNumberFormat="1" applyFont="1" applyFill="1" applyBorder="1"/>
    <xf numFmtId="49" fontId="8" fillId="10" borderId="7" xfId="23" applyNumberFormat="1" applyFont="1" applyFill="1" applyBorder="1" applyAlignment="1">
      <alignment vertical="center"/>
    </xf>
    <xf numFmtId="49" fontId="7" fillId="10" borderId="6" xfId="23" applyNumberFormat="1" applyFont="1" applyFill="1" applyBorder="1" applyAlignment="1">
      <alignment horizontal="left" vertical="center"/>
    </xf>
    <xf numFmtId="0" fontId="11" fillId="10" borderId="8" xfId="23" applyFont="1" applyFill="1" applyBorder="1"/>
    <xf numFmtId="0" fontId="11" fillId="10" borderId="0" xfId="23" applyFont="1" applyFill="1"/>
    <xf numFmtId="0" fontId="8" fillId="10" borderId="0" xfId="23" applyFont="1" applyFill="1" applyAlignment="1">
      <alignment vertical="center" wrapText="1"/>
    </xf>
    <xf numFmtId="0" fontId="7" fillId="10" borderId="5" xfId="23" applyFont="1" applyFill="1" applyBorder="1" applyAlignment="1">
      <alignment horizontal="left" vertical="center" wrapText="1"/>
    </xf>
    <xf numFmtId="0" fontId="4" fillId="9" borderId="0" xfId="23" applyFont="1" applyFill="1"/>
    <xf numFmtId="49" fontId="4" fillId="10" borderId="10" xfId="23" applyNumberFormat="1" applyFont="1" applyFill="1" applyBorder="1"/>
    <xf numFmtId="49" fontId="4" fillId="10" borderId="4" xfId="23" applyNumberFormat="1" applyFont="1" applyFill="1" applyBorder="1"/>
    <xf numFmtId="49" fontId="6" fillId="10" borderId="4" xfId="23" applyNumberFormat="1" applyFont="1" applyFill="1" applyBorder="1"/>
    <xf numFmtId="49" fontId="4" fillId="10" borderId="4" xfId="23" applyNumberFormat="1" applyFont="1" applyFill="1" applyBorder="1" applyAlignment="1">
      <alignment horizontal="center"/>
    </xf>
    <xf numFmtId="0" fontId="5" fillId="10" borderId="4" xfId="23" applyFont="1" applyFill="1" applyBorder="1" applyAlignment="1">
      <alignment vertical="center"/>
    </xf>
    <xf numFmtId="0" fontId="10" fillId="10" borderId="12" xfId="23" applyFont="1" applyFill="1" applyBorder="1" applyAlignment="1">
      <alignment vertical="center"/>
    </xf>
    <xf numFmtId="2" fontId="4" fillId="9" borderId="0" xfId="23" applyNumberFormat="1" applyFont="1" applyFill="1"/>
    <xf numFmtId="0" fontId="26" fillId="0" borderId="0" xfId="20" applyFont="1"/>
    <xf numFmtId="0" fontId="22" fillId="11" borderId="0" xfId="20" applyFont="1" applyFill="1"/>
    <xf numFmtId="0" fontId="22" fillId="9" borderId="0" xfId="20" applyFont="1" applyFill="1" applyAlignment="1">
      <alignment vertical="center"/>
    </xf>
    <xf numFmtId="0" fontId="23" fillId="9" borderId="0" xfId="20" applyFont="1" applyFill="1" applyAlignment="1">
      <alignment vertical="center"/>
    </xf>
    <xf numFmtId="165" fontId="27" fillId="9" borderId="0" xfId="4" applyNumberFormat="1" applyFont="1" applyFill="1" applyBorder="1"/>
    <xf numFmtId="173" fontId="27" fillId="9" borderId="0" xfId="4" applyNumberFormat="1" applyFont="1" applyFill="1" applyBorder="1" applyAlignment="1"/>
    <xf numFmtId="168" fontId="27" fillId="9" borderId="0" xfId="10" applyNumberFormat="1" applyFont="1" applyFill="1" applyBorder="1" applyAlignment="1">
      <alignment horizontal="right"/>
    </xf>
    <xf numFmtId="0" fontId="2" fillId="9" borderId="0" xfId="23" applyFill="1"/>
    <xf numFmtId="0" fontId="29" fillId="9" borderId="0" xfId="20" applyFont="1" applyFill="1"/>
    <xf numFmtId="0" fontId="26" fillId="9" borderId="0" xfId="20" applyFont="1" applyFill="1"/>
    <xf numFmtId="0" fontId="30" fillId="9" borderId="0" xfId="16" applyNumberFormat="1" applyFont="1" applyFill="1" applyBorder="1" applyAlignment="1">
      <alignment horizontal="left"/>
    </xf>
    <xf numFmtId="0" fontId="30" fillId="9" borderId="0" xfId="6" applyNumberFormat="1" applyFont="1" applyFill="1" applyBorder="1" applyAlignment="1">
      <alignment horizontal="center"/>
    </xf>
    <xf numFmtId="0" fontId="30" fillId="9" borderId="0" xfId="23" applyFont="1" applyFill="1" applyAlignment="1">
      <alignment horizontal="left"/>
    </xf>
    <xf numFmtId="171" fontId="27" fillId="9" borderId="0" xfId="10" applyNumberFormat="1" applyFont="1" applyFill="1" applyBorder="1" applyAlignment="1"/>
    <xf numFmtId="0" fontId="27" fillId="9" borderId="0" xfId="23" applyFont="1" applyFill="1" applyAlignment="1">
      <alignment horizontal="left"/>
    </xf>
    <xf numFmtId="0" fontId="26" fillId="13" borderId="0" xfId="20" applyFont="1" applyFill="1"/>
    <xf numFmtId="0" fontId="30" fillId="9" borderId="0" xfId="15" applyNumberFormat="1" applyFont="1" applyFill="1" applyBorder="1" applyAlignment="1">
      <alignment horizontal="left"/>
    </xf>
    <xf numFmtId="172" fontId="30" fillId="9" borderId="0" xfId="8" applyNumberFormat="1" applyFont="1" applyFill="1" applyBorder="1" applyAlignment="1">
      <alignment horizontal="left"/>
    </xf>
    <xf numFmtId="0" fontId="27" fillId="9" borderId="0" xfId="20" applyFont="1" applyFill="1"/>
    <xf numFmtId="0" fontId="25" fillId="0" borderId="0" xfId="20" applyFont="1"/>
    <xf numFmtId="0" fontId="29" fillId="0" borderId="0" xfId="20" applyFont="1"/>
    <xf numFmtId="0" fontId="29" fillId="11" borderId="0" xfId="20" applyFont="1" applyFill="1"/>
    <xf numFmtId="0" fontId="4" fillId="12" borderId="15" xfId="23" applyFont="1" applyFill="1" applyBorder="1" applyAlignment="1" applyProtection="1">
      <alignment horizontal="center" vertical="center"/>
      <protection locked="0"/>
    </xf>
    <xf numFmtId="0" fontId="4" fillId="12" borderId="9" xfId="23" applyFont="1" applyFill="1" applyBorder="1" applyAlignment="1" applyProtection="1">
      <alignment horizontal="center" vertical="center"/>
      <protection locked="0"/>
    </xf>
    <xf numFmtId="0" fontId="28" fillId="9" borderId="0" xfId="20" applyFont="1" applyFill="1" applyAlignment="1">
      <alignment vertical="center"/>
    </xf>
    <xf numFmtId="0" fontId="22" fillId="15" borderId="13" xfId="20" applyFont="1" applyFill="1" applyBorder="1" applyAlignment="1">
      <alignment vertical="center"/>
    </xf>
    <xf numFmtId="0" fontId="22" fillId="15" borderId="14" xfId="20" applyFont="1" applyFill="1" applyBorder="1" applyAlignment="1">
      <alignment vertical="center"/>
    </xf>
    <xf numFmtId="0" fontId="23" fillId="15" borderId="9" xfId="20" applyFont="1" applyFill="1" applyBorder="1" applyAlignment="1">
      <alignment vertical="center"/>
    </xf>
    <xf numFmtId="0" fontId="22" fillId="13" borderId="0" xfId="20" applyFont="1" applyFill="1"/>
    <xf numFmtId="0" fontId="24" fillId="13" borderId="9" xfId="0" applyFont="1" applyFill="1" applyBorder="1" applyAlignment="1" applyProtection="1">
      <alignment horizontal="center" vertical="center"/>
      <protection locked="0"/>
    </xf>
    <xf numFmtId="0" fontId="2" fillId="11" borderId="0" xfId="21" applyFill="1"/>
    <xf numFmtId="0" fontId="0" fillId="11" borderId="0" xfId="0" applyFill="1"/>
    <xf numFmtId="0" fontId="11" fillId="14" borderId="0" xfId="21" applyFont="1" applyFill="1" applyAlignment="1">
      <alignment vertical="top"/>
    </xf>
    <xf numFmtId="0" fontId="2" fillId="14" borderId="0" xfId="21" applyFill="1" applyAlignment="1">
      <alignment vertical="top"/>
    </xf>
    <xf numFmtId="9" fontId="24" fillId="12" borderId="9" xfId="24" applyNumberFormat="1" applyFont="1" applyFill="1" applyBorder="1" applyAlignment="1" applyProtection="1">
      <alignment horizontal="left" vertical="center"/>
    </xf>
    <xf numFmtId="9" fontId="4" fillId="12" borderId="15" xfId="26" applyNumberFormat="1" applyFont="1" applyFill="1" applyBorder="1" applyAlignment="1" applyProtection="1">
      <alignment horizontal="left" vertical="center"/>
      <protection locked="0"/>
    </xf>
    <xf numFmtId="9" fontId="4" fillId="12" borderId="9" xfId="26" applyNumberFormat="1" applyFont="1" applyFill="1" applyBorder="1" applyAlignment="1" applyProtection="1">
      <alignment horizontal="left" vertical="center"/>
      <protection locked="0"/>
    </xf>
    <xf numFmtId="49" fontId="4" fillId="9" borderId="9" xfId="23" applyNumberFormat="1" applyFont="1" applyFill="1" applyBorder="1" applyAlignment="1">
      <alignment horizontal="left" vertical="center"/>
    </xf>
    <xf numFmtId="49" fontId="4" fillId="9" borderId="6" xfId="23" applyNumberFormat="1" applyFont="1" applyFill="1" applyBorder="1" applyAlignment="1">
      <alignment horizontal="left" vertical="center"/>
    </xf>
    <xf numFmtId="49" fontId="4" fillId="9" borderId="11" xfId="23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</cellXfs>
  <cellStyles count="32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" xfId="4" builtinId="38"/>
    <cellStyle name="20% - Accent3 2" xfId="29" xr:uid="{4B8B8394-F644-4A20-8C6F-BE9074269AA6}"/>
    <cellStyle name="Accent1 2" xfId="5" xr:uid="{00000000-0005-0000-0000-000004000000}"/>
    <cellStyle name="Accent1 3" xfId="6" xr:uid="{00000000-0005-0000-0000-000005000000}"/>
    <cellStyle name="Euro" xfId="7" xr:uid="{00000000-0005-0000-0000-000006000000}"/>
    <cellStyle name="Goed 2" xfId="8" xr:uid="{00000000-0005-0000-0000-000007000000}"/>
    <cellStyle name="Hyperlink 2" xfId="9" xr:uid="{00000000-0005-0000-0000-000008000000}"/>
    <cellStyle name="Invoer 2" xfId="10" xr:uid="{00000000-0005-0000-0000-000009000000}"/>
    <cellStyle name="Komma 2" xfId="11" xr:uid="{00000000-0005-0000-0000-00000A000000}"/>
    <cellStyle name="Komma 3" xfId="12" xr:uid="{00000000-0005-0000-0000-00000B000000}"/>
    <cellStyle name="Komma 4" xfId="30" xr:uid="{0DE72CAD-756D-4ECA-AFA1-A1290F0FDC21}"/>
    <cellStyle name="Notitie 2" xfId="13" xr:uid="{00000000-0005-0000-0000-00000C000000}"/>
    <cellStyle name="Notitie 2 2" xfId="14" xr:uid="{00000000-0005-0000-0000-00000D000000}"/>
    <cellStyle name="Notitie 2 3" xfId="15" xr:uid="{00000000-0005-0000-0000-00000E000000}"/>
    <cellStyle name="Notitie 3" xfId="28" xr:uid="{65E9AB19-4884-4E8E-B6AB-BCA4C5EB8EE9}"/>
    <cellStyle name="Ongeldig 2" xfId="16" xr:uid="{00000000-0005-0000-0000-00000F000000}"/>
    <cellStyle name="Procent 2" xfId="17" xr:uid="{00000000-0005-0000-0000-000010000000}"/>
    <cellStyle name="Procent 3" xfId="18" xr:uid="{00000000-0005-0000-0000-000011000000}"/>
    <cellStyle name="Standaard" xfId="0" builtinId="0"/>
    <cellStyle name="Standaard 2" xfId="19" xr:uid="{00000000-0005-0000-0000-000013000000}"/>
    <cellStyle name="Standaard 3" xfId="20" xr:uid="{00000000-0005-0000-0000-000014000000}"/>
    <cellStyle name="Standaard 3 2" xfId="21" xr:uid="{00000000-0005-0000-0000-000015000000}"/>
    <cellStyle name="Standaard 4" xfId="22" xr:uid="{00000000-0005-0000-0000-000016000000}"/>
    <cellStyle name="Standaard 5" xfId="23" xr:uid="{00000000-0005-0000-0000-000017000000}"/>
    <cellStyle name="Standaard 6" xfId="27" xr:uid="{A405AF2C-0966-4F3B-B6F4-3FAEBBFCC9C9}"/>
    <cellStyle name="Valuta" xfId="24" builtinId="4"/>
    <cellStyle name="Valuta 2" xfId="25" xr:uid="{00000000-0005-0000-0000-000019000000}"/>
    <cellStyle name="Valuta 3" xfId="26" xr:uid="{00000000-0005-0000-0000-00001A000000}"/>
    <cellStyle name="Valuta 4" xfId="31" xr:uid="{A6DE2BCD-ECEE-4D72-A16F-C451895E038F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1.6230565691852723E-2"/>
          <c:w val="0.75828505157785508"/>
          <c:h val="0.8756582772012913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1-E8EC-4B93-B2B1-8091940FD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3-E8EC-4B93-B2B1-8091940FD6D3}"/>
              </c:ext>
            </c:extLst>
          </c:dPt>
          <c:xVal>
            <c:numRef>
              <c:f>'Kromme lijn'!$B$40:$B$54</c:f>
              <c:numCache>
                <c:formatCode>_-"€"\ * #,##0.00_-;_-"€"\ * #,##0.00\-;_-"€"\ * "-"??_-;_-@_-</c:formatCode>
                <c:ptCount val="15"/>
                <c:pt idx="0" formatCode="_-&quot;€&quot;\ * #,##0.0_-;_-&quot;€&quot;\ * #,##0.0\-;_-&quot;€&quot;\ * &quot;-&quot;??_-;_-@_-">
                  <c:v>0.2</c:v>
                </c:pt>
                <c:pt idx="1">
                  <c:v>0.19600000000000001</c:v>
                </c:pt>
                <c:pt idx="2">
                  <c:v>0.1925</c:v>
                </c:pt>
                <c:pt idx="3">
                  <c:v>0.18500000000000005</c:v>
                </c:pt>
                <c:pt idx="4">
                  <c:v>0.17000000000000004</c:v>
                </c:pt>
                <c:pt idx="5">
                  <c:v>0.15500000000000003</c:v>
                </c:pt>
                <c:pt idx="6">
                  <c:v>0.14000000000000001</c:v>
                </c:pt>
                <c:pt idx="7">
                  <c:v>0.125</c:v>
                </c:pt>
                <c:pt idx="8">
                  <c:v>0.11000000000000001</c:v>
                </c:pt>
                <c:pt idx="9">
                  <c:v>9.5000000000000001E-2</c:v>
                </c:pt>
                <c:pt idx="10">
                  <c:v>8.0000000000000016E-2</c:v>
                </c:pt>
                <c:pt idx="11">
                  <c:v>6.5000000000000002E-2</c:v>
                </c:pt>
                <c:pt idx="12">
                  <c:v>5.7500000000000002E-2</c:v>
                </c:pt>
                <c:pt idx="13" formatCode="_-&quot;€&quot;\ * #,##0.0_-;_-&quot;€&quot;\ * #,##0.0\-;_-&quot;€&quot;\ * &quot;-&quot;??_-;_-@_-">
                  <c:v>0.05</c:v>
                </c:pt>
                <c:pt idx="14" formatCode="_-&quot;€&quot;\ * #,##0.0_-;_-&quot;€&quot;\ * #,##0.0\-;_-&quot;€&quot;\ * &quot;-&quot;??_-;_-@_-">
                  <c:v>0.05</c:v>
                </c:pt>
              </c:numCache>
            </c:numRef>
          </c:xVal>
          <c:yVal>
            <c:numRef>
              <c:f>'Kromme lijn'!$C$40:$C$54</c:f>
              <c:numCache>
                <c:formatCode>0.0</c:formatCode>
                <c:ptCount val="15"/>
                <c:pt idx="0">
                  <c:v>0</c:v>
                </c:pt>
                <c:pt idx="1">
                  <c:v>14.734222222222286</c:v>
                </c:pt>
                <c:pt idx="2">
                  <c:v>27.300000000000011</c:v>
                </c:pt>
                <c:pt idx="3">
                  <c:v>53.199999999999903</c:v>
                </c:pt>
                <c:pt idx="4">
                  <c:v>100.7999999999999</c:v>
                </c:pt>
                <c:pt idx="5">
                  <c:v>142.79999999999995</c:v>
                </c:pt>
                <c:pt idx="6">
                  <c:v>179.2</c:v>
                </c:pt>
                <c:pt idx="7">
                  <c:v>210.00000000000003</c:v>
                </c:pt>
                <c:pt idx="8">
                  <c:v>235.2</c:v>
                </c:pt>
                <c:pt idx="9">
                  <c:v>254.8</c:v>
                </c:pt>
                <c:pt idx="10">
                  <c:v>268.8</c:v>
                </c:pt>
                <c:pt idx="11">
                  <c:v>277.2</c:v>
                </c:pt>
                <c:pt idx="12">
                  <c:v>279.3</c:v>
                </c:pt>
                <c:pt idx="13">
                  <c:v>280</c:v>
                </c:pt>
                <c:pt idx="14" formatCode="_-* #,##0.0_-;_-* #,##0.0\-;_-* &quot;-&quot;??_-;_-@_-">
                  <c:v>280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8EC-4B93-B2B1-8091940FD6D3}"/>
            </c:ext>
          </c:extLst>
        </c:ser>
        <c:ser>
          <c:idx val="1"/>
          <c:order val="1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5-E8EC-4B93-B2B1-8091940FD6D3}"/>
            </c:ext>
          </c:extLst>
        </c:ser>
        <c:ser>
          <c:idx val="2"/>
          <c:order val="2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6-E8EC-4B93-B2B1-8091940FD6D3}"/>
            </c:ext>
          </c:extLst>
        </c:ser>
        <c:ser>
          <c:idx val="3"/>
          <c:order val="3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7-E8EC-4B93-B2B1-8091940FD6D3}"/>
            </c:ext>
          </c:extLst>
        </c:ser>
        <c:ser>
          <c:idx val="4"/>
          <c:order val="4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8-E8EC-4B93-B2B1-8091940FD6D3}"/>
            </c:ext>
          </c:extLst>
        </c:ser>
        <c:ser>
          <c:idx val="5"/>
          <c:order val="5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9-E8EC-4B93-B2B1-8091940FD6D3}"/>
            </c:ext>
          </c:extLst>
        </c:ser>
        <c:ser>
          <c:idx val="6"/>
          <c:order val="6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A-E8EC-4B93-B2B1-8091940FD6D3}"/>
            </c:ext>
          </c:extLst>
        </c:ser>
        <c:ser>
          <c:idx val="7"/>
          <c:order val="7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B-E8EC-4B93-B2B1-8091940FD6D3}"/>
            </c:ext>
          </c:extLst>
        </c:ser>
        <c:ser>
          <c:idx val="8"/>
          <c:order val="8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C-E8EC-4B93-B2B1-8091940FD6D3}"/>
            </c:ext>
          </c:extLst>
        </c:ser>
        <c:ser>
          <c:idx val="9"/>
          <c:order val="9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D-E8EC-4B93-B2B1-8091940FD6D3}"/>
            </c:ext>
          </c:extLst>
        </c:ser>
        <c:ser>
          <c:idx val="10"/>
          <c:order val="10"/>
          <c:marker>
            <c:symbol val="none"/>
          </c:marker>
          <c:smooth val="1"/>
          <c:extLst>
            <c:ext xmlns:c16="http://schemas.microsoft.com/office/drawing/2014/chart" uri="{C3380CC4-5D6E-409C-BE32-E72D297353CC}">
              <c16:uniqueId val="{0000000E-E8EC-4B93-B2B1-8091940FD6D3}"/>
            </c:ext>
          </c:extLst>
        </c:ser>
        <c:ser>
          <c:idx val="11"/>
          <c:order val="11"/>
          <c:tx>
            <c:strRef>
              <c:f>'Kromme lijn'!$B$11:$C$11</c:f>
              <c:strCache>
                <c:ptCount val="1"/>
                <c:pt idx="0">
                  <c:v>Score voor waarde van inschrijver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  <a:headEnd type="diamond"/>
              </a:ln>
            </c:spPr>
          </c:marker>
          <c:xVal>
            <c:numRef>
              <c:f>'Kromme lijn'!$D$11</c:f>
              <c:numCache>
                <c:formatCode>0%</c:formatCode>
                <c:ptCount val="1"/>
              </c:numCache>
            </c:numRef>
          </c:xVal>
          <c:yVal>
            <c:numRef>
              <c:f>'Kromme lijn'!$E$11</c:f>
              <c:numCache>
                <c:formatCode>General</c:formatCode>
                <c:ptCount val="1"/>
                <c:pt idx="0">
                  <c:v>280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AB-4B45-80F2-518804D83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4991"/>
        <c:axId val="1"/>
      </c:scatterChart>
      <c:valAx>
        <c:axId val="1003074991"/>
        <c:scaling>
          <c:orientation val="minMax"/>
          <c:max val="0.2"/>
          <c:min val="5.000000000000001E-2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Opslag</a:t>
                </a:r>
              </a:p>
            </c:rich>
          </c:tx>
          <c:layout>
            <c:manualLayout>
              <c:xMode val="edge"/>
              <c:yMode val="edge"/>
              <c:x val="0.51058994440946981"/>
              <c:y val="0.92842592291434634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 val="autoZero"/>
        <c:crossBetween val="midCat"/>
        <c:majorUnit val="5.000000000000001E-2"/>
      </c:valAx>
      <c:valAx>
        <c:axId val="1"/>
        <c:scaling>
          <c:orientation val="minMax"/>
          <c:max val="3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4991"/>
        <c:crosses val="autoZero"/>
        <c:crossBetween val="midCat"/>
        <c:majorUnit val="7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114300</xdr:rowOff>
    </xdr:from>
    <xdr:to>
      <xdr:col>4</xdr:col>
      <xdr:colOff>712623</xdr:colOff>
      <xdr:row>29</xdr:row>
      <xdr:rowOff>46202</xdr:rowOff>
    </xdr:to>
    <xdr:graphicFrame macro="">
      <xdr:nvGraphicFramePr>
        <xdr:cNvPr id="2050" name="Grafiek 2">
          <a:extLst>
            <a:ext uri="{FF2B5EF4-FFF2-40B4-BE49-F238E27FC236}">
              <a16:creationId xmlns:a16="http://schemas.microsoft.com/office/drawing/2014/main" id="{264FE270-106D-A8EB-6FE7-26AC199C2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tabColor theme="8" tint="0.79998168889431442"/>
  </sheetPr>
  <dimension ref="A1:BD170"/>
  <sheetViews>
    <sheetView tabSelected="1" zoomScale="145" zoomScaleNormal="145" workbookViewId="0">
      <pane ySplit="5" topLeftCell="A6" activePane="bottomLeft" state="frozen"/>
      <selection pane="bottomLeft" activeCell="B1" sqref="B1"/>
    </sheetView>
  </sheetViews>
  <sheetFormatPr defaultColWidth="0" defaultRowHeight="11.5" zeroHeight="1" x14ac:dyDescent="0.25"/>
  <cols>
    <col min="1" max="1" width="2.08984375" style="47" customWidth="1"/>
    <col min="2" max="2" width="21.54296875" style="46" customWidth="1"/>
    <col min="3" max="3" width="39.08984375" style="46" customWidth="1"/>
    <col min="4" max="5" width="12.08984375" style="4" customWidth="1"/>
    <col min="6" max="6" width="11" style="4" bestFit="1" customWidth="1"/>
    <col min="7" max="7" width="10" style="4" bestFit="1" customWidth="1"/>
    <col min="8" max="8" width="3.54296875" style="4" customWidth="1"/>
    <col min="9" max="9" width="49.36328125" style="4" customWidth="1"/>
    <col min="10" max="10" width="21.54296875" style="4" hidden="1" customWidth="1"/>
    <col min="11" max="11" width="12.54296875" style="4" hidden="1" customWidth="1"/>
    <col min="12" max="12" width="10.08984375" style="4" hidden="1" customWidth="1"/>
    <col min="13" max="13" width="16.54296875" style="4" hidden="1" customWidth="1"/>
    <col min="14" max="14" width="4.90625" style="4" hidden="1" customWidth="1"/>
    <col min="15" max="15" width="6.54296875" style="4" hidden="1" customWidth="1"/>
    <col min="16" max="16" width="13.453125" style="4" hidden="1" customWidth="1"/>
    <col min="17" max="17" width="12.453125" style="4" hidden="1" customWidth="1"/>
    <col min="18" max="18" width="22.54296875" style="4" hidden="1" customWidth="1"/>
    <col min="19" max="19" width="1.453125" style="4" hidden="1" customWidth="1"/>
    <col min="20" max="20" width="26.453125" style="4" hidden="1" customWidth="1"/>
    <col min="21" max="21" width="12.54296875" style="4" hidden="1" customWidth="1"/>
    <col min="22" max="22" width="8.90625" style="4" hidden="1" customWidth="1"/>
    <col min="23" max="23" width="2.453125" style="4" hidden="1" customWidth="1"/>
    <col min="24" max="24" width="8.90625" style="4" hidden="1" customWidth="1"/>
    <col min="25" max="25" width="27.90625" style="4" hidden="1" customWidth="1"/>
    <col min="26" max="26" width="12.54296875" style="4" hidden="1" customWidth="1"/>
    <col min="27" max="27" width="8.90625" style="4" hidden="1" customWidth="1"/>
    <col min="28" max="28" width="2.54296875" style="4" hidden="1" customWidth="1"/>
    <col min="29" max="29" width="8.90625" style="4" hidden="1" customWidth="1"/>
    <col min="30" max="30" width="25.54296875" style="4" hidden="1" customWidth="1"/>
    <col min="31" max="31" width="12.54296875" style="4" hidden="1" customWidth="1"/>
    <col min="32" max="32" width="8.90625" style="4" hidden="1" customWidth="1"/>
    <col min="33" max="33" width="2" style="4" hidden="1" customWidth="1"/>
    <col min="34" max="34" width="8.90625" style="4" hidden="1" customWidth="1"/>
    <col min="35" max="35" width="26.90625" style="4" hidden="1" customWidth="1"/>
    <col min="36" max="36" width="12.54296875" style="4" hidden="1" customWidth="1"/>
    <col min="37" max="39" width="8.90625" style="4" hidden="1" customWidth="1"/>
    <col min="40" max="40" width="26.08984375" style="4" hidden="1" customWidth="1"/>
    <col min="41" max="41" width="12.54296875" style="4" hidden="1" customWidth="1"/>
    <col min="42" max="42" width="8.90625" style="4" hidden="1" customWidth="1"/>
    <col min="43" max="43" width="2.453125" style="4" hidden="1" customWidth="1"/>
    <col min="44" max="44" width="8.90625" style="4" hidden="1" customWidth="1"/>
    <col min="45" max="45" width="26.54296875" style="4" hidden="1" customWidth="1"/>
    <col min="46" max="46" width="12.54296875" style="4" hidden="1" customWidth="1"/>
    <col min="47" max="47" width="8.90625" style="4" hidden="1" customWidth="1"/>
    <col min="48" max="48" width="1.90625" style="4" hidden="1" customWidth="1"/>
    <col min="49" max="49" width="20" style="4" hidden="1" customWidth="1"/>
    <col min="50" max="50" width="16.54296875" style="4" hidden="1" customWidth="1"/>
    <col min="51" max="51" width="12.54296875" style="4" hidden="1" customWidth="1"/>
    <col min="52" max="52" width="8.90625" style="4" hidden="1" customWidth="1"/>
    <col min="53" max="53" width="1.54296875" style="4" hidden="1" customWidth="1"/>
    <col min="54" max="54" width="13" style="4" hidden="1" customWidth="1"/>
    <col min="55" max="55" width="21.90625" style="4" hidden="1" customWidth="1"/>
    <col min="56" max="56" width="12.54296875" style="4" hidden="1" customWidth="1"/>
    <col min="57" max="16384" width="8.90625" style="4" hidden="1"/>
  </cols>
  <sheetData>
    <row r="1" spans="1:21" x14ac:dyDescent="0.25">
      <c r="A1" s="18"/>
      <c r="B1" s="18" t="s">
        <v>17</v>
      </c>
      <c r="C1" s="25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  <c r="P1" s="1"/>
      <c r="Q1" s="1"/>
      <c r="R1" s="1"/>
      <c r="S1" s="1"/>
    </row>
    <row r="2" spans="1:21" ht="20" x14ac:dyDescent="0.25">
      <c r="A2" s="18"/>
      <c r="B2" s="24" t="s">
        <v>15</v>
      </c>
      <c r="C2" s="23"/>
      <c r="D2" s="20"/>
      <c r="E2" s="22"/>
      <c r="F2" s="20"/>
      <c r="G2" s="20"/>
      <c r="H2" s="20"/>
      <c r="I2" s="20"/>
      <c r="J2" s="20"/>
      <c r="K2" s="20"/>
      <c r="L2" s="20"/>
      <c r="M2" s="21"/>
      <c r="N2" s="20"/>
      <c r="O2" s="20"/>
      <c r="P2" s="20"/>
      <c r="Q2" s="20"/>
      <c r="R2" s="19"/>
      <c r="S2" s="1"/>
    </row>
    <row r="3" spans="1:21" ht="15" customHeight="1" x14ac:dyDescent="0.4">
      <c r="A3" s="18"/>
      <c r="B3" s="17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5"/>
      <c r="P3" s="15"/>
      <c r="Q3" s="15"/>
      <c r="R3" s="14"/>
      <c r="S3" s="1"/>
    </row>
    <row r="4" spans="1:21" ht="13" x14ac:dyDescent="0.25">
      <c r="A4" s="33"/>
      <c r="B4" s="13"/>
      <c r="C4" s="12"/>
      <c r="D4" s="12"/>
      <c r="E4" s="12"/>
      <c r="F4" s="12"/>
      <c r="G4" s="12"/>
      <c r="H4" s="12"/>
      <c r="I4" s="12"/>
      <c r="J4" s="10"/>
      <c r="K4" s="10"/>
      <c r="L4" s="10"/>
      <c r="M4" s="11"/>
      <c r="N4" s="10"/>
      <c r="O4" s="10"/>
      <c r="P4" s="10"/>
      <c r="Q4" s="10"/>
      <c r="R4" s="9"/>
      <c r="S4" s="1"/>
    </row>
    <row r="5" spans="1:21" ht="13.4" customHeight="1" x14ac:dyDescent="0.25">
      <c r="A5" s="8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1" ht="12.6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12.65" customHeight="1" x14ac:dyDescent="0.25">
      <c r="A7" s="1"/>
      <c r="B7" s="51"/>
      <c r="C7" s="52"/>
      <c r="D7" s="53" t="s">
        <v>1</v>
      </c>
      <c r="E7" s="53" t="s"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12.65" customHeight="1" x14ac:dyDescent="0.25">
      <c r="A8" s="1"/>
      <c r="B8" s="64" t="s">
        <v>9</v>
      </c>
      <c r="C8" s="65"/>
      <c r="D8" s="61">
        <v>0.2</v>
      </c>
      <c r="E8" s="48">
        <v>0</v>
      </c>
      <c r="F8" s="34" t="str">
        <f>IF(D9&gt;D8,"Let op: de waarde in cel D9 moet lager zijn dan de waarde in cel D8","")</f>
        <v/>
      </c>
      <c r="G8" s="5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2.65" customHeight="1" x14ac:dyDescent="0.25">
      <c r="A9" s="1"/>
      <c r="B9" s="63" t="s">
        <v>10</v>
      </c>
      <c r="C9" s="63"/>
      <c r="D9" s="62">
        <v>0.05</v>
      </c>
      <c r="E9" s="49">
        <v>280</v>
      </c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12.65" customHeight="1" x14ac:dyDescent="0.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12.9" customHeight="1" x14ac:dyDescent="0.25">
      <c r="A11" s="1"/>
      <c r="B11" s="66" t="s">
        <v>8</v>
      </c>
      <c r="C11" s="67"/>
      <c r="D11" s="60"/>
      <c r="E11" s="55">
        <f>IF(D11&gt;D8,"Ongeldig",IF(D11&lt;D9,E9,$C$54-(($B$53-D11)/($B$40-$B$53)*$C$54)^2/$C$54))</f>
        <v>280</v>
      </c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.65" customHeight="1" x14ac:dyDescent="0.25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12.65" customHeight="1" x14ac:dyDescent="0.25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12.6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12.65" customHeight="1" x14ac:dyDescent="0.25">
      <c r="A15" s="1"/>
      <c r="B15" s="1"/>
      <c r="C15" s="1"/>
      <c r="D15" s="1"/>
      <c r="E15" s="1"/>
      <c r="F15" s="28" t="s">
        <v>7</v>
      </c>
      <c r="G15" s="28"/>
      <c r="H15" s="28"/>
      <c r="I15" s="28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12.65" customHeight="1" x14ac:dyDescent="0.25">
      <c r="A16" s="1"/>
      <c r="B16" s="1"/>
      <c r="C16" s="1"/>
      <c r="D16" s="1"/>
      <c r="E16" s="1"/>
      <c r="F16" s="29" t="str">
        <f>"= "&amp;E9&amp;" - (("&amp;D9&amp;" - opslagpercentage) / ("&amp;D9&amp;" - "&amp;D8&amp;") * "&amp;E9&amp;") ^2 / "&amp;E9&amp;""</f>
        <v>= 280 - ((0,05 - opslagpercentage) / (0,05 - 0,2) * 280) ^2 / 280</v>
      </c>
      <c r="G16" s="28"/>
      <c r="H16" s="28"/>
      <c r="I16" s="28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65" customHeight="1" x14ac:dyDescent="0.25">
      <c r="A17" s="1"/>
      <c r="B17" s="1"/>
      <c r="C17" s="1"/>
      <c r="D17" s="1"/>
      <c r="E17" s="1"/>
      <c r="F17" s="28"/>
      <c r="G17" s="28"/>
      <c r="H17" s="28"/>
      <c r="I17" s="28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65" customHeight="1" x14ac:dyDescent="0.25">
      <c r="A18" s="1"/>
      <c r="B18" s="1"/>
      <c r="C18" s="1"/>
      <c r="D18" s="1"/>
      <c r="E18" s="1"/>
      <c r="F18" s="50"/>
      <c r="G18" s="28"/>
      <c r="H18" s="28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6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6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6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6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6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6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6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6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65" customHeight="1" x14ac:dyDescent="0.25">
      <c r="A27" s="3"/>
      <c r="B27" s="34"/>
      <c r="C27" s="3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65" customHeight="1" x14ac:dyDescent="0.25">
      <c r="A28" s="3"/>
      <c r="B28" s="34"/>
      <c r="C28" s="3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65" customHeight="1" x14ac:dyDescent="0.25">
      <c r="A29" s="3"/>
      <c r="B29" s="34"/>
      <c r="C29" s="3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65" customHeight="1" x14ac:dyDescent="0.25">
      <c r="A30" s="1"/>
      <c r="B30" s="3" t="s">
        <v>11</v>
      </c>
      <c r="C30" s="3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65" customHeight="1" x14ac:dyDescent="0.25">
      <c r="A31" s="1"/>
      <c r="B31" s="3" t="s">
        <v>16</v>
      </c>
      <c r="C31" s="3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65" customHeight="1" x14ac:dyDescent="0.25">
      <c r="A32" s="1"/>
      <c r="B32" s="34"/>
      <c r="C32" s="3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.65" customHeight="1" x14ac:dyDescent="0.25">
      <c r="A33" s="1"/>
      <c r="B33" s="34"/>
      <c r="C33" s="3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2.6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.65" customHeight="1" x14ac:dyDescent="0.25">
      <c r="A35" s="5"/>
      <c r="B35" s="5"/>
      <c r="C35" s="5"/>
      <c r="D35" s="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s="35" customFormat="1" ht="12.65" customHeight="1" x14ac:dyDescent="0.25">
      <c r="A36" s="5"/>
      <c r="B36" s="5"/>
      <c r="C36" s="5"/>
      <c r="D36" s="5"/>
    </row>
    <row r="37" spans="1:19" s="35" customFormat="1" ht="12.65" customHeight="1" x14ac:dyDescent="0.25">
      <c r="A37" s="5"/>
      <c r="B37" s="5"/>
      <c r="C37" s="5"/>
      <c r="D37" s="5"/>
    </row>
    <row r="38" spans="1:19" s="35" customFormat="1" ht="12.65" customHeight="1" x14ac:dyDescent="0.25">
      <c r="A38" s="5"/>
      <c r="B38" s="5"/>
      <c r="C38" s="5"/>
      <c r="D38" s="5"/>
    </row>
    <row r="39" spans="1:19" s="35" customFormat="1" ht="12.65" customHeight="1" x14ac:dyDescent="0.25">
      <c r="A39" s="36" t="s">
        <v>6</v>
      </c>
      <c r="B39" s="37" t="s">
        <v>5</v>
      </c>
      <c r="C39" s="37" t="s">
        <v>4</v>
      </c>
      <c r="D39" s="5"/>
    </row>
    <row r="40" spans="1:19" s="35" customFormat="1" ht="12.65" customHeight="1" x14ac:dyDescent="0.25">
      <c r="A40" s="38"/>
      <c r="B40" s="39">
        <f>D8</f>
        <v>0.2</v>
      </c>
      <c r="C40" s="30">
        <f t="shared" ref="C40:C52" si="0">$C$54-(($B$53-B40)/($B$53-$B$40)*$C$54)^2/$C$54</f>
        <v>0</v>
      </c>
      <c r="D40" s="5"/>
    </row>
    <row r="41" spans="1:19" s="35" customFormat="1" ht="12.65" customHeight="1" x14ac:dyDescent="0.25">
      <c r="A41" s="40"/>
      <c r="B41" s="31">
        <f>B40*0.98</f>
        <v>0.19600000000000001</v>
      </c>
      <c r="C41" s="30">
        <f t="shared" si="0"/>
        <v>14.734222222222286</v>
      </c>
      <c r="D41" s="5"/>
    </row>
    <row r="42" spans="1:19" s="35" customFormat="1" ht="12.65" customHeight="1" x14ac:dyDescent="0.25">
      <c r="A42" s="40">
        <v>0.95</v>
      </c>
      <c r="B42" s="31">
        <f t="shared" ref="B42:B52" si="1">($B$40-$B$53)*A42+$B$53</f>
        <v>0.1925</v>
      </c>
      <c r="C42" s="30">
        <f t="shared" si="0"/>
        <v>27.300000000000011</v>
      </c>
      <c r="D42" s="5"/>
    </row>
    <row r="43" spans="1:19" s="35" customFormat="1" ht="12.65" customHeight="1" x14ac:dyDescent="0.25">
      <c r="A43" s="40">
        <v>0.9</v>
      </c>
      <c r="B43" s="31">
        <f t="shared" si="1"/>
        <v>0.18500000000000005</v>
      </c>
      <c r="C43" s="30">
        <f t="shared" si="0"/>
        <v>53.199999999999903</v>
      </c>
      <c r="D43" s="5"/>
    </row>
    <row r="44" spans="1:19" s="35" customFormat="1" ht="12.65" customHeight="1" x14ac:dyDescent="0.25">
      <c r="A44" s="40">
        <v>0.8</v>
      </c>
      <c r="B44" s="31">
        <f t="shared" si="1"/>
        <v>0.17000000000000004</v>
      </c>
      <c r="C44" s="30">
        <f t="shared" si="0"/>
        <v>100.7999999999999</v>
      </c>
      <c r="D44" s="5"/>
    </row>
    <row r="45" spans="1:19" s="35" customFormat="1" ht="12.65" customHeight="1" x14ac:dyDescent="0.25">
      <c r="A45" s="40">
        <v>0.7</v>
      </c>
      <c r="B45" s="31">
        <f t="shared" si="1"/>
        <v>0.15500000000000003</v>
      </c>
      <c r="C45" s="30">
        <f t="shared" si="0"/>
        <v>142.79999999999995</v>
      </c>
      <c r="D45" s="5"/>
    </row>
    <row r="46" spans="1:19" s="35" customFormat="1" ht="12.65" customHeight="1" x14ac:dyDescent="0.25">
      <c r="A46" s="40">
        <v>0.6</v>
      </c>
      <c r="B46" s="31">
        <f t="shared" si="1"/>
        <v>0.14000000000000001</v>
      </c>
      <c r="C46" s="30">
        <f t="shared" si="0"/>
        <v>179.2</v>
      </c>
      <c r="D46" s="5"/>
    </row>
    <row r="47" spans="1:19" s="35" customFormat="1" ht="12.65" customHeight="1" x14ac:dyDescent="0.25">
      <c r="A47" s="40">
        <v>0.5</v>
      </c>
      <c r="B47" s="31">
        <f t="shared" si="1"/>
        <v>0.125</v>
      </c>
      <c r="C47" s="30">
        <f t="shared" si="0"/>
        <v>210.00000000000003</v>
      </c>
      <c r="D47" s="5"/>
    </row>
    <row r="48" spans="1:19" s="35" customFormat="1" ht="12.65" customHeight="1" x14ac:dyDescent="0.25">
      <c r="A48" s="40">
        <v>0.4</v>
      </c>
      <c r="B48" s="31">
        <f t="shared" si="1"/>
        <v>0.11000000000000001</v>
      </c>
      <c r="C48" s="30">
        <f t="shared" si="0"/>
        <v>235.2</v>
      </c>
      <c r="D48" s="5"/>
    </row>
    <row r="49" spans="1:6" s="35" customFormat="1" ht="12.65" customHeight="1" x14ac:dyDescent="0.25">
      <c r="A49" s="40">
        <v>0.3</v>
      </c>
      <c r="B49" s="31">
        <f t="shared" si="1"/>
        <v>9.5000000000000001E-2</v>
      </c>
      <c r="C49" s="30">
        <f t="shared" si="0"/>
        <v>254.8</v>
      </c>
      <c r="D49" s="5"/>
    </row>
    <row r="50" spans="1:6" s="35" customFormat="1" ht="12.65" customHeight="1" x14ac:dyDescent="0.25">
      <c r="A50" s="40">
        <v>0.2</v>
      </c>
      <c r="B50" s="31">
        <f t="shared" si="1"/>
        <v>8.0000000000000016E-2</v>
      </c>
      <c r="C50" s="30">
        <f t="shared" si="0"/>
        <v>268.8</v>
      </c>
      <c r="D50" s="5"/>
      <c r="F50" s="41"/>
    </row>
    <row r="51" spans="1:6" s="35" customFormat="1" ht="12.65" customHeight="1" x14ac:dyDescent="0.25">
      <c r="A51" s="40">
        <v>0.1</v>
      </c>
      <c r="B51" s="31">
        <f t="shared" si="1"/>
        <v>6.5000000000000002E-2</v>
      </c>
      <c r="C51" s="30">
        <f t="shared" si="0"/>
        <v>277.2</v>
      </c>
      <c r="D51" s="5"/>
    </row>
    <row r="52" spans="1:6" s="35" customFormat="1" ht="12.65" customHeight="1" x14ac:dyDescent="0.25">
      <c r="A52" s="40">
        <v>0.05</v>
      </c>
      <c r="B52" s="31">
        <f t="shared" si="1"/>
        <v>5.7500000000000002E-2</v>
      </c>
      <c r="C52" s="30">
        <f t="shared" si="0"/>
        <v>279.3</v>
      </c>
      <c r="D52" s="5"/>
    </row>
    <row r="53" spans="1:6" s="35" customFormat="1" ht="12.65" customHeight="1" x14ac:dyDescent="0.25">
      <c r="A53" s="42" t="s">
        <v>3</v>
      </c>
      <c r="B53" s="39">
        <f>D9</f>
        <v>0.05</v>
      </c>
      <c r="C53" s="30">
        <f>C54</f>
        <v>280</v>
      </c>
      <c r="D53" s="5"/>
    </row>
    <row r="54" spans="1:6" s="35" customFormat="1" ht="12.65" customHeight="1" x14ac:dyDescent="0.25">
      <c r="A54" s="43" t="s">
        <v>2</v>
      </c>
      <c r="B54" s="39">
        <f>D9</f>
        <v>0.05</v>
      </c>
      <c r="C54" s="32">
        <f>E9</f>
        <v>280</v>
      </c>
      <c r="D54" s="5"/>
    </row>
    <row r="55" spans="1:6" s="35" customFormat="1" hidden="1" x14ac:dyDescent="0.25">
      <c r="A55" s="44"/>
      <c r="B55" s="44"/>
      <c r="C55" s="44"/>
      <c r="D55" s="5"/>
    </row>
    <row r="56" spans="1:6" s="35" customFormat="1" hidden="1" x14ac:dyDescent="0.25">
      <c r="A56" s="5"/>
      <c r="B56" s="5"/>
      <c r="C56" s="5"/>
      <c r="D56" s="5"/>
    </row>
    <row r="57" spans="1:6" s="35" customFormat="1" hidden="1" x14ac:dyDescent="0.25">
      <c r="A57" s="5"/>
      <c r="B57" s="5"/>
      <c r="C57" s="5"/>
      <c r="D57" s="5"/>
    </row>
    <row r="58" spans="1:6" s="26" customFormat="1" hidden="1" x14ac:dyDescent="0.25">
      <c r="A58" s="45"/>
      <c r="B58" s="45"/>
      <c r="C58" s="45"/>
      <c r="D58" s="45"/>
    </row>
    <row r="59" spans="1:6" hidden="1" x14ac:dyDescent="0.25">
      <c r="A59" s="45"/>
      <c r="B59" s="45"/>
      <c r="C59" s="45"/>
      <c r="D59" s="45"/>
    </row>
    <row r="60" spans="1:6" hidden="1" x14ac:dyDescent="0.25">
      <c r="A60" s="45"/>
      <c r="B60" s="45"/>
      <c r="C60" s="45"/>
      <c r="D60" s="45"/>
    </row>
    <row r="61" spans="1:6" hidden="1" x14ac:dyDescent="0.25">
      <c r="A61" s="45"/>
      <c r="B61" s="45"/>
      <c r="C61" s="45"/>
      <c r="D61" s="45"/>
    </row>
    <row r="62" spans="1:6" hidden="1" x14ac:dyDescent="0.25">
      <c r="A62" s="45"/>
      <c r="B62" s="45"/>
      <c r="C62" s="45"/>
      <c r="D62" s="45"/>
    </row>
    <row r="63" spans="1:6" hidden="1" x14ac:dyDescent="0.25">
      <c r="A63" s="45"/>
      <c r="B63" s="45"/>
      <c r="C63" s="45"/>
      <c r="D63" s="45"/>
    </row>
    <row r="64" spans="1:6" hidden="1" x14ac:dyDescent="0.25">
      <c r="A64" s="45"/>
      <c r="B64" s="45"/>
      <c r="C64" s="45"/>
      <c r="D64" s="45"/>
    </row>
    <row r="65" spans="1:1" hidden="1" x14ac:dyDescent="0.25">
      <c r="A65" s="46"/>
    </row>
    <row r="66" spans="1:1" hidden="1" x14ac:dyDescent="0.25">
      <c r="A66" s="46"/>
    </row>
    <row r="67" spans="1:1" hidden="1" x14ac:dyDescent="0.25">
      <c r="A67" s="46"/>
    </row>
    <row r="68" spans="1:1" hidden="1" x14ac:dyDescent="0.25">
      <c r="A68" s="46"/>
    </row>
    <row r="69" spans="1:1" hidden="1" x14ac:dyDescent="0.25">
      <c r="A69" s="46"/>
    </row>
    <row r="70" spans="1:1" hidden="1" x14ac:dyDescent="0.25">
      <c r="A70" s="46"/>
    </row>
    <row r="71" spans="1:1" hidden="1" x14ac:dyDescent="0.25">
      <c r="A71" s="46"/>
    </row>
    <row r="72" spans="1:1" hidden="1" x14ac:dyDescent="0.25">
      <c r="A72" s="46"/>
    </row>
    <row r="73" spans="1:1" hidden="1" x14ac:dyDescent="0.25">
      <c r="A73" s="46"/>
    </row>
    <row r="74" spans="1:1" hidden="1" x14ac:dyDescent="0.25">
      <c r="A74" s="46"/>
    </row>
    <row r="75" spans="1:1" hidden="1" x14ac:dyDescent="0.25">
      <c r="A75" s="46"/>
    </row>
    <row r="76" spans="1:1" hidden="1" x14ac:dyDescent="0.25">
      <c r="A76" s="46"/>
    </row>
    <row r="77" spans="1:1" hidden="1" x14ac:dyDescent="0.25">
      <c r="A77" s="46"/>
    </row>
    <row r="78" spans="1:1" hidden="1" x14ac:dyDescent="0.25">
      <c r="A78" s="46"/>
    </row>
    <row r="79" spans="1:1" hidden="1" x14ac:dyDescent="0.25">
      <c r="A79" s="46"/>
    </row>
    <row r="80" spans="1:1" hidden="1" x14ac:dyDescent="0.25">
      <c r="A80" s="46"/>
    </row>
    <row r="81" spans="1:1" hidden="1" x14ac:dyDescent="0.25">
      <c r="A81" s="46"/>
    </row>
    <row r="82" spans="1:1" hidden="1" x14ac:dyDescent="0.25">
      <c r="A82" s="46"/>
    </row>
    <row r="83" spans="1:1" hidden="1" x14ac:dyDescent="0.25">
      <c r="A83" s="46"/>
    </row>
    <row r="84" spans="1:1" hidden="1" x14ac:dyDescent="0.25">
      <c r="A84" s="46"/>
    </row>
    <row r="85" spans="1:1" hidden="1" x14ac:dyDescent="0.25">
      <c r="A85" s="46"/>
    </row>
    <row r="86" spans="1:1" hidden="1" x14ac:dyDescent="0.25">
      <c r="A86" s="46"/>
    </row>
    <row r="87" spans="1:1" hidden="1" x14ac:dyDescent="0.25">
      <c r="A87" s="46"/>
    </row>
    <row r="88" spans="1:1" hidden="1" x14ac:dyDescent="0.25">
      <c r="A88" s="46"/>
    </row>
    <row r="89" spans="1:1" hidden="1" x14ac:dyDescent="0.25">
      <c r="A89" s="46"/>
    </row>
    <row r="90" spans="1:1" hidden="1" x14ac:dyDescent="0.25">
      <c r="A90" s="46"/>
    </row>
    <row r="91" spans="1:1" hidden="1" x14ac:dyDescent="0.25">
      <c r="A91" s="46"/>
    </row>
    <row r="92" spans="1:1" hidden="1" x14ac:dyDescent="0.25">
      <c r="A92" s="46"/>
    </row>
    <row r="93" spans="1:1" hidden="1" x14ac:dyDescent="0.25">
      <c r="A93" s="46"/>
    </row>
    <row r="94" spans="1:1" hidden="1" x14ac:dyDescent="0.25">
      <c r="A94" s="46"/>
    </row>
    <row r="95" spans="1:1" hidden="1" x14ac:dyDescent="0.25">
      <c r="A95" s="46"/>
    </row>
    <row r="96" spans="1:1" hidden="1" x14ac:dyDescent="0.25">
      <c r="A96" s="46"/>
    </row>
    <row r="97" spans="20:20" hidden="1" x14ac:dyDescent="0.25">
      <c r="T97" s="27"/>
    </row>
    <row r="98" spans="20:20" hidden="1" x14ac:dyDescent="0.25">
      <c r="T98" s="27"/>
    </row>
    <row r="99" spans="20:20" hidden="1" x14ac:dyDescent="0.25">
      <c r="T99" s="27"/>
    </row>
    <row r="100" spans="20:20" hidden="1" x14ac:dyDescent="0.25">
      <c r="T100" s="27"/>
    </row>
    <row r="101" spans="20:20" hidden="1" x14ac:dyDescent="0.25">
      <c r="T101" s="27"/>
    </row>
    <row r="102" spans="20:20" hidden="1" x14ac:dyDescent="0.25">
      <c r="T102" s="27"/>
    </row>
    <row r="103" spans="20:20" hidden="1" x14ac:dyDescent="0.25">
      <c r="T103" s="27"/>
    </row>
    <row r="104" spans="20:20" hidden="1" x14ac:dyDescent="0.25">
      <c r="T104" s="27"/>
    </row>
    <row r="105" spans="20:20" hidden="1" x14ac:dyDescent="0.25">
      <c r="T105" s="27"/>
    </row>
    <row r="106" spans="20:20" hidden="1" x14ac:dyDescent="0.25">
      <c r="T106" s="27"/>
    </row>
    <row r="107" spans="20:20" hidden="1" x14ac:dyDescent="0.25">
      <c r="T107" s="27"/>
    </row>
    <row r="108" spans="20:20" hidden="1" x14ac:dyDescent="0.25">
      <c r="T108" s="27"/>
    </row>
    <row r="109" spans="20:20" hidden="1" x14ac:dyDescent="0.25">
      <c r="T109" s="27"/>
    </row>
    <row r="110" spans="20:20" hidden="1" x14ac:dyDescent="0.25">
      <c r="T110" s="27"/>
    </row>
    <row r="111" spans="20:20" hidden="1" x14ac:dyDescent="0.25">
      <c r="T111" s="27"/>
    </row>
    <row r="112" spans="20:20" hidden="1" x14ac:dyDescent="0.25">
      <c r="T112" s="27"/>
    </row>
    <row r="113" spans="20:20" hidden="1" x14ac:dyDescent="0.25">
      <c r="T113" s="27"/>
    </row>
    <row r="114" spans="20:20" hidden="1" x14ac:dyDescent="0.25">
      <c r="T114" s="27"/>
    </row>
    <row r="115" spans="20:20" hidden="1" x14ac:dyDescent="0.25">
      <c r="T115" s="27"/>
    </row>
    <row r="116" spans="20:20" hidden="1" x14ac:dyDescent="0.25">
      <c r="T116" s="27"/>
    </row>
    <row r="117" spans="20:20" hidden="1" x14ac:dyDescent="0.25">
      <c r="T117" s="27"/>
    </row>
    <row r="118" spans="20:20" hidden="1" x14ac:dyDescent="0.25">
      <c r="T118" s="27"/>
    </row>
    <row r="119" spans="20:20" hidden="1" x14ac:dyDescent="0.25">
      <c r="T119" s="27"/>
    </row>
    <row r="120" spans="20:20" hidden="1" x14ac:dyDescent="0.25">
      <c r="T120" s="27"/>
    </row>
    <row r="121" spans="20:20" hidden="1" x14ac:dyDescent="0.25">
      <c r="T121" s="27"/>
    </row>
    <row r="122" spans="20:20" hidden="1" x14ac:dyDescent="0.25">
      <c r="T122" s="27"/>
    </row>
    <row r="123" spans="20:20" hidden="1" x14ac:dyDescent="0.25">
      <c r="T123" s="27"/>
    </row>
    <row r="124" spans="20:20" hidden="1" x14ac:dyDescent="0.25">
      <c r="T124" s="27"/>
    </row>
    <row r="125" spans="20:20" hidden="1" x14ac:dyDescent="0.25">
      <c r="T125" s="27"/>
    </row>
    <row r="126" spans="20:20" hidden="1" x14ac:dyDescent="0.25">
      <c r="T126" s="27"/>
    </row>
    <row r="127" spans="20:20" hidden="1" x14ac:dyDescent="0.25">
      <c r="T127" s="27"/>
    </row>
    <row r="128" spans="20:20" hidden="1" x14ac:dyDescent="0.25">
      <c r="T128" s="27"/>
    </row>
    <row r="129" spans="20:20" hidden="1" x14ac:dyDescent="0.25">
      <c r="T129" s="27"/>
    </row>
    <row r="130" spans="20:20" hidden="1" x14ac:dyDescent="0.25">
      <c r="T130" s="27"/>
    </row>
    <row r="131" spans="20:20" hidden="1" x14ac:dyDescent="0.25">
      <c r="T131" s="27"/>
    </row>
    <row r="132" spans="20:20" hidden="1" x14ac:dyDescent="0.25">
      <c r="T132" s="27"/>
    </row>
    <row r="133" spans="20:20" hidden="1" x14ac:dyDescent="0.25">
      <c r="T133" s="27"/>
    </row>
    <row r="134" spans="20:20" hidden="1" x14ac:dyDescent="0.25">
      <c r="T134" s="27"/>
    </row>
    <row r="135" spans="20:20" hidden="1" x14ac:dyDescent="0.25">
      <c r="T135" s="27"/>
    </row>
    <row r="136" spans="20:20" hidden="1" x14ac:dyDescent="0.25">
      <c r="T136" s="27"/>
    </row>
    <row r="137" spans="20:20" hidden="1" x14ac:dyDescent="0.25">
      <c r="T137" s="27"/>
    </row>
    <row r="138" spans="20:20" hidden="1" x14ac:dyDescent="0.25">
      <c r="T138" s="27"/>
    </row>
    <row r="139" spans="20:20" hidden="1" x14ac:dyDescent="0.25">
      <c r="T139" s="27"/>
    </row>
    <row r="140" spans="20:20" hidden="1" x14ac:dyDescent="0.25">
      <c r="T140" s="27"/>
    </row>
    <row r="141" spans="20:20" hidden="1" x14ac:dyDescent="0.25">
      <c r="T141" s="27"/>
    </row>
    <row r="142" spans="20:20" hidden="1" x14ac:dyDescent="0.25">
      <c r="T142" s="27"/>
    </row>
    <row r="143" spans="20:20" hidden="1" x14ac:dyDescent="0.25">
      <c r="T143" s="27"/>
    </row>
    <row r="144" spans="20:20" hidden="1" x14ac:dyDescent="0.25">
      <c r="T144" s="27"/>
    </row>
    <row r="145" spans="20:20" hidden="1" x14ac:dyDescent="0.25">
      <c r="T145" s="27"/>
    </row>
    <row r="146" spans="20:20" hidden="1" x14ac:dyDescent="0.25">
      <c r="T146" s="27"/>
    </row>
    <row r="147" spans="20:20" hidden="1" x14ac:dyDescent="0.25">
      <c r="T147" s="27"/>
    </row>
    <row r="148" spans="20:20" hidden="1" x14ac:dyDescent="0.25">
      <c r="T148" s="27"/>
    </row>
    <row r="149" spans="20:20" hidden="1" x14ac:dyDescent="0.25">
      <c r="T149" s="27"/>
    </row>
    <row r="150" spans="20:20" hidden="1" x14ac:dyDescent="0.25">
      <c r="T150" s="27"/>
    </row>
    <row r="151" spans="20:20" hidden="1" x14ac:dyDescent="0.25">
      <c r="T151" s="27"/>
    </row>
    <row r="152" spans="20:20" hidden="1" x14ac:dyDescent="0.25">
      <c r="T152" s="27"/>
    </row>
    <row r="153" spans="20:20" hidden="1" x14ac:dyDescent="0.25">
      <c r="T153" s="27"/>
    </row>
    <row r="154" spans="20:20" hidden="1" x14ac:dyDescent="0.25">
      <c r="T154" s="27"/>
    </row>
    <row r="155" spans="20:20" hidden="1" x14ac:dyDescent="0.25">
      <c r="T155" s="27"/>
    </row>
    <row r="156" spans="20:20" hidden="1" x14ac:dyDescent="0.25">
      <c r="T156" s="27"/>
    </row>
    <row r="157" spans="20:20" hidden="1" x14ac:dyDescent="0.25">
      <c r="T157" s="27"/>
    </row>
    <row r="158" spans="20:20" hidden="1" x14ac:dyDescent="0.25">
      <c r="T158" s="27"/>
    </row>
    <row r="159" spans="20:20" hidden="1" x14ac:dyDescent="0.25">
      <c r="T159" s="27"/>
    </row>
    <row r="160" spans="20:20" hidden="1" x14ac:dyDescent="0.25">
      <c r="T160" s="27"/>
    </row>
    <row r="161" spans="20:20" hidden="1" x14ac:dyDescent="0.25">
      <c r="T161" s="27"/>
    </row>
    <row r="162" spans="20:20" hidden="1" x14ac:dyDescent="0.25">
      <c r="T162" s="27"/>
    </row>
    <row r="163" spans="20:20" hidden="1" x14ac:dyDescent="0.25">
      <c r="T163" s="27"/>
    </row>
    <row r="164" spans="20:20" hidden="1" x14ac:dyDescent="0.25">
      <c r="T164" s="27"/>
    </row>
    <row r="165" spans="20:20" hidden="1" x14ac:dyDescent="0.25">
      <c r="T165" s="27"/>
    </row>
    <row r="166" spans="20:20" hidden="1" x14ac:dyDescent="0.25">
      <c r="T166" s="27"/>
    </row>
    <row r="167" spans="20:20" hidden="1" x14ac:dyDescent="0.25">
      <c r="T167" s="27"/>
    </row>
    <row r="168" spans="20:20" hidden="1" x14ac:dyDescent="0.25">
      <c r="T168" s="27"/>
    </row>
    <row r="169" spans="20:20" x14ac:dyDescent="0.25"/>
    <row r="170" spans="20:20" x14ac:dyDescent="0.25"/>
  </sheetData>
  <mergeCells count="3">
    <mergeCell ref="B9:C9"/>
    <mergeCell ref="B8:C8"/>
    <mergeCell ref="B11:C11"/>
  </mergeCells>
  <dataValidations count="1">
    <dataValidation type="list" allowBlank="1" showInputMessage="1" showErrorMessage="1" sqref="F3:G3 K3:N3" xr:uid="{00000000-0002-0000-0100-000000000000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107E-E0AD-4EED-9C09-B87B97F9EFCA}">
  <dimension ref="B2:I22"/>
  <sheetViews>
    <sheetView workbookViewId="0"/>
  </sheetViews>
  <sheetFormatPr defaultColWidth="8.90625" defaultRowHeight="12.5" x14ac:dyDescent="0.25"/>
  <cols>
    <col min="1" max="1" width="2.08984375" style="57" customWidth="1"/>
    <col min="2" max="16384" width="8.90625" style="57"/>
  </cols>
  <sheetData>
    <row r="2" spans="2:2" ht="18" x14ac:dyDescent="0.25">
      <c r="B2" s="58" t="s">
        <v>13</v>
      </c>
    </row>
    <row r="3" spans="2:2" x14ac:dyDescent="0.25">
      <c r="B3" s="59"/>
    </row>
    <row r="4" spans="2:2" x14ac:dyDescent="0.25">
      <c r="B4" s="59" t="s">
        <v>14</v>
      </c>
    </row>
    <row r="5" spans="2:2" x14ac:dyDescent="0.25">
      <c r="B5" s="59"/>
    </row>
    <row r="22" spans="9:9" x14ac:dyDescent="0.25">
      <c r="I22" s="56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81BD0595E043BB3893968DD5BF1C" ma:contentTypeVersion="6" ma:contentTypeDescription="Een nieuw document maken." ma:contentTypeScope="" ma:versionID="690739fbf9d7980464a4698a1a232495">
  <xsd:schema xmlns:xsd="http://www.w3.org/2001/XMLSchema" xmlns:xs="http://www.w3.org/2001/XMLSchema" xmlns:p="http://schemas.microsoft.com/office/2006/metadata/properties" xmlns:ns2="03b7edb8-0f0e-45e5-9ee1-f3e543a4c616" xmlns:ns3="21451144-ee37-4c0f-993d-4dfd65bea368" targetNamespace="http://schemas.microsoft.com/office/2006/metadata/properties" ma:root="true" ma:fieldsID="e414d7b1009b76666fbb9c749e3ae6e1" ns2:_="" ns3:_="">
    <xsd:import namespace="03b7edb8-0f0e-45e5-9ee1-f3e543a4c616"/>
    <xsd:import namespace="21451144-ee37-4c0f-993d-4dfd65bea3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7edb8-0f0e-45e5-9ee1-f3e543a4c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51144-ee37-4c0f-993d-4dfd65bea36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D6B0A-1715-4705-82AB-2FD88B61E444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91b223b-3b5e-42c7-94fe-e46ed6ff49ea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add06d5-038e-4d9e-a12e-7ff25f6b782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BBD6C44-8D6E-4B77-9DA5-629CBC5DC8BA}"/>
</file>

<file path=customXml/itemProps3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Kromme lijn</vt:lpstr>
      <vt:lpstr>Colofon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Koning, D. de (Danielle)</cp:lastModifiedBy>
  <cp:lastPrinted>2018-05-28T11:19:45Z</cp:lastPrinted>
  <dcterms:created xsi:type="dcterms:W3CDTF">1996-11-27T13:48:17Z</dcterms:created>
  <dcterms:modified xsi:type="dcterms:W3CDTF">2024-04-25T08:02:00Z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0x010100D81481BD0595E043BB3893968DD5BF1C</vt:lpwstr>
  </property>
</Properties>
</file>