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scons.sharepoint.com/sites/ORG-IC/Gedeelde documenten/Aanbestedingen/24.W.139 Beveiliging opvanglocaties/3. BD/Gepubliceerd/"/>
    </mc:Choice>
  </mc:AlternateContent>
  <xr:revisionPtr revIDLastSave="216" documentId="8_{9F9C24CF-571A-4A75-9E45-E6A1E84EE8BA}" xr6:coauthVersionLast="47" xr6:coauthVersionMax="47" xr10:uidLastSave="{A3596003-6F31-4AB7-A826-50AF2EAF09E9}"/>
  <bookViews>
    <workbookView xWindow="-110" yWindow="-110" windowWidth="19420" windowHeight="11500" xr2:uid="{1C1DE262-0257-4DF8-B4DF-796934C258A2}"/>
  </bookViews>
  <sheets>
    <sheet name="Prijzenblad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8" i="1" l="1"/>
  <c r="B19" i="1"/>
  <c r="G19" i="1" s="1"/>
  <c r="B21" i="1"/>
  <c r="B22" i="1"/>
  <c r="B11" i="1" l="1"/>
  <c r="G11" i="1" s="1"/>
  <c r="B8" i="1" l="1"/>
  <c r="G8" i="1"/>
  <c r="B9" i="1"/>
  <c r="G9" i="1" s="1"/>
  <c r="G22" i="1"/>
  <c r="B12" i="1"/>
  <c r="G12" i="1" s="1"/>
  <c r="B13" i="1"/>
  <c r="G13" i="1" s="1"/>
  <c r="G21" i="1"/>
  <c r="B20" i="1"/>
  <c r="G20" i="1" s="1"/>
  <c r="G18" i="1"/>
  <c r="B10" i="1"/>
  <c r="G10" i="1" s="1"/>
  <c r="G23" i="1" l="1"/>
  <c r="G24" i="1" s="1"/>
  <c r="G14" i="1"/>
  <c r="G15" i="1" s="1"/>
  <c r="G26" i="1" l="1"/>
</calcChain>
</file>

<file path=xl/sharedStrings.xml><?xml version="1.0" encoding="utf-8"?>
<sst xmlns="http://schemas.openxmlformats.org/spreadsheetml/2006/main" count="35" uniqueCount="30">
  <si>
    <t>Bijlage 5 Prijzenblad</t>
  </si>
  <si>
    <t>Behorende bij de Europese aanbesteding Beveiliging opvanglocaties vluchtelingen, perceel 1 gemeente Westerveld</t>
  </si>
  <si>
    <t>Basisuurtarief:</t>
  </si>
  <si>
    <t xml:space="preserve">GOO Wapserveen </t>
  </si>
  <si>
    <t>Inzet beveiliging reguliere uren</t>
  </si>
  <si>
    <t>Uurtarief*</t>
  </si>
  <si>
    <t>Percentage toeslag</t>
  </si>
  <si>
    <t>Aantal beveiligers</t>
  </si>
  <si>
    <t>Aantal uur</t>
  </si>
  <si>
    <t>Aantal dagen</t>
  </si>
  <si>
    <t>Totale kosten</t>
  </si>
  <si>
    <t>Overdag: maandag t/m vrijdag 16:00-18:00 uur</t>
  </si>
  <si>
    <t>Avond: maandag t/m vrijdag 18:00-24:00 uur</t>
  </si>
  <si>
    <t>Nacht: maandag t/m vrijdag 24:00-07:00 uur</t>
  </si>
  <si>
    <t>Overdag: maandag t/m vrijdag 07:00-08:00 uur</t>
  </si>
  <si>
    <t>Weekend: zaterdag en zondag 16:00-24:00 uur</t>
  </si>
  <si>
    <t>Weekend: zaterdag en zondag 24:00-08:00 uur</t>
  </si>
  <si>
    <t>Subtotaal per week</t>
  </si>
  <si>
    <t>Subtotaal per jaar</t>
  </si>
  <si>
    <t xml:space="preserve">TGO Diever </t>
  </si>
  <si>
    <t>Overdag: maandag t/m vrijdag 07:00-18:00 uur</t>
  </si>
  <si>
    <t>Weekend: zaterdag en zondag: 08:00-24:00 uur</t>
  </si>
  <si>
    <t>Totale fictieve inschrijfprijs voor 12 maanden</t>
  </si>
  <si>
    <t>Inschrijver dient de licht groene cellen in te vullen</t>
  </si>
  <si>
    <t>Juridische statutaire bedrijfsnaam</t>
  </si>
  <si>
    <t>Plaats</t>
  </si>
  <si>
    <t>Naam tekenbevoegde</t>
  </si>
  <si>
    <t>Functie</t>
  </si>
  <si>
    <t>Handtekening</t>
  </si>
  <si>
    <t>Datum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</si>
</sst>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i/>
      <sz val="10"/>
      <color theme="1"/>
      <name val="Arial"/>
      <family val="2"/>
    </font>
    <font>
      <b/>
      <sz val="10"/>
      <color theme="1"/>
      <name val="Arial"/>
      <family val="2"/>
    </font>
    <font>
      <b/>
      <i/>
      <sz val="10"/>
      <name val="Arial"/>
      <family val="2"/>
    </font>
    <font>
      <b/>
      <i/>
      <sz val="10"/>
      <color theme="1"/>
      <name val="Arial"/>
      <family val="2"/>
    </font>
    <font>
      <b/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4" tint="-0.24997711111789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/>
  </cellStyleXfs>
  <cellXfs count="59">
    <xf numFmtId="0" fontId="0" fillId="0" borderId="0" xfId="0"/>
    <xf numFmtId="164" fontId="2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3" xfId="0" applyFont="1" applyBorder="1" applyAlignment="1">
      <alignment horizontal="left" wrapText="1"/>
    </xf>
    <xf numFmtId="0" fontId="5" fillId="0" borderId="0" xfId="0" applyFont="1" applyAlignment="1">
      <alignment horizontal="left" wrapText="1"/>
    </xf>
    <xf numFmtId="0" fontId="2" fillId="0" borderId="0" xfId="0" applyFont="1"/>
    <xf numFmtId="0" fontId="8" fillId="3" borderId="3" xfId="0" applyFont="1" applyFill="1" applyBorder="1"/>
    <xf numFmtId="0" fontId="5" fillId="0" borderId="0" xfId="0" applyFont="1" applyAlignment="1">
      <alignment horizontal="center"/>
    </xf>
    <xf numFmtId="0" fontId="5" fillId="0" borderId="0" xfId="0" applyFont="1"/>
    <xf numFmtId="0" fontId="8" fillId="3" borderId="1" xfId="0" applyFont="1" applyFill="1" applyBorder="1" applyAlignment="1">
      <alignment horizontal="left" vertical="center"/>
    </xf>
    <xf numFmtId="164" fontId="8" fillId="3" borderId="1" xfId="0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2" fillId="0" borderId="1" xfId="0" applyFont="1" applyBorder="1"/>
    <xf numFmtId="164" fontId="2" fillId="0" borderId="0" xfId="0" applyNumberFormat="1" applyFont="1" applyAlignment="1">
      <alignment horizontal="center"/>
    </xf>
    <xf numFmtId="9" fontId="2" fillId="0" borderId="1" xfId="1" applyFont="1" applyFill="1" applyBorder="1" applyAlignment="1" applyProtection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164" fontId="2" fillId="0" borderId="18" xfId="0" applyNumberFormat="1" applyFont="1" applyBorder="1" applyAlignment="1">
      <alignment horizontal="center" vertical="center"/>
    </xf>
    <xf numFmtId="9" fontId="2" fillId="0" borderId="18" xfId="1" applyFont="1" applyFill="1" applyBorder="1" applyAlignment="1" applyProtection="1">
      <alignment horizontal="center" vertical="center"/>
    </xf>
    <xf numFmtId="0" fontId="2" fillId="0" borderId="17" xfId="0" applyFont="1" applyBorder="1"/>
    <xf numFmtId="0" fontId="2" fillId="0" borderId="12" xfId="0" applyFont="1" applyBorder="1" applyAlignment="1">
      <alignment vertical="center"/>
    </xf>
    <xf numFmtId="164" fontId="2" fillId="0" borderId="0" xfId="0" applyNumberFormat="1" applyFont="1" applyAlignment="1">
      <alignment horizontal="center" vertical="center"/>
    </xf>
    <xf numFmtId="9" fontId="2" fillId="0" borderId="0" xfId="1" applyFont="1" applyFill="1" applyBorder="1" applyAlignment="1" applyProtection="1">
      <alignment horizontal="center" vertical="center"/>
    </xf>
    <xf numFmtId="0" fontId="2" fillId="0" borderId="13" xfId="0" applyFont="1" applyBorder="1" applyAlignment="1">
      <alignment vertical="center"/>
    </xf>
    <xf numFmtId="3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64" fontId="2" fillId="0" borderId="13" xfId="0" applyNumberFormat="1" applyFont="1" applyBorder="1" applyAlignment="1">
      <alignment horizontal="center" vertical="center"/>
    </xf>
    <xf numFmtId="9" fontId="2" fillId="0" borderId="14" xfId="1" applyFont="1" applyFill="1" applyBorder="1" applyAlignment="1" applyProtection="1">
      <alignment horizontal="center" vertical="center"/>
    </xf>
    <xf numFmtId="3" fontId="3" fillId="0" borderId="14" xfId="0" applyNumberFormat="1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164" fontId="2" fillId="0" borderId="14" xfId="0" applyNumberFormat="1" applyFont="1" applyBorder="1" applyAlignment="1">
      <alignment horizontal="center" vertical="center"/>
    </xf>
    <xf numFmtId="0" fontId="4" fillId="0" borderId="0" xfId="0" applyFont="1"/>
    <xf numFmtId="164" fontId="5" fillId="0" borderId="1" xfId="0" applyNumberFormat="1" applyFont="1" applyBorder="1" applyAlignment="1">
      <alignment horizontal="center" vertical="center"/>
    </xf>
    <xf numFmtId="0" fontId="2" fillId="2" borderId="0" xfId="0" applyFont="1" applyFill="1"/>
    <xf numFmtId="0" fontId="2" fillId="0" borderId="3" xfId="0" applyFont="1" applyBorder="1"/>
    <xf numFmtId="0" fontId="3" fillId="0" borderId="4" xfId="2" applyFont="1" applyBorder="1" applyAlignment="1">
      <alignment vertical="center" wrapText="1"/>
    </xf>
    <xf numFmtId="0" fontId="3" fillId="2" borderId="1" xfId="2" applyFont="1" applyFill="1" applyBorder="1" applyAlignment="1" applyProtection="1">
      <alignment vertical="center" wrapText="1"/>
      <protection locked="0"/>
    </xf>
    <xf numFmtId="0" fontId="2" fillId="2" borderId="1" xfId="2" applyFill="1" applyBorder="1" applyProtection="1">
      <protection locked="0"/>
    </xf>
    <xf numFmtId="0" fontId="2" fillId="2" borderId="5" xfId="2" applyFill="1" applyBorder="1" applyProtection="1">
      <protection locked="0"/>
    </xf>
    <xf numFmtId="0" fontId="3" fillId="0" borderId="4" xfId="2" applyFont="1" applyBorder="1" applyAlignment="1">
      <alignment vertical="center" wrapText="1"/>
    </xf>
    <xf numFmtId="0" fontId="2" fillId="2" borderId="1" xfId="2" applyFill="1" applyBorder="1" applyAlignment="1" applyProtection="1">
      <alignment vertical="center" wrapText="1"/>
      <protection locked="0"/>
    </xf>
    <xf numFmtId="0" fontId="3" fillId="0" borderId="6" xfId="2" applyFont="1" applyBorder="1" applyAlignment="1">
      <alignment vertical="center" wrapText="1"/>
    </xf>
    <xf numFmtId="0" fontId="3" fillId="2" borderId="2" xfId="2" applyFont="1" applyFill="1" applyBorder="1" applyAlignment="1" applyProtection="1">
      <alignment vertical="center" wrapText="1"/>
      <protection locked="0"/>
    </xf>
    <xf numFmtId="0" fontId="2" fillId="2" borderId="2" xfId="2" applyFill="1" applyBorder="1" applyAlignment="1" applyProtection="1">
      <alignment vertical="center" wrapText="1"/>
      <protection locked="0"/>
    </xf>
    <xf numFmtId="0" fontId="2" fillId="2" borderId="2" xfId="2" applyFill="1" applyBorder="1" applyProtection="1">
      <protection locked="0"/>
    </xf>
    <xf numFmtId="0" fontId="2" fillId="2" borderId="7" xfId="2" applyFill="1" applyBorder="1" applyProtection="1">
      <protection locked="0"/>
    </xf>
    <xf numFmtId="0" fontId="3" fillId="0" borderId="8" xfId="2" applyFont="1" applyBorder="1" applyAlignment="1">
      <alignment vertical="center" wrapText="1"/>
    </xf>
    <xf numFmtId="0" fontId="3" fillId="2" borderId="9" xfId="2" applyFont="1" applyFill="1" applyBorder="1" applyAlignment="1" applyProtection="1">
      <alignment vertical="center" wrapText="1"/>
      <protection locked="0"/>
    </xf>
    <xf numFmtId="0" fontId="2" fillId="2" borderId="9" xfId="2" applyFill="1" applyBorder="1" applyAlignment="1" applyProtection="1">
      <alignment vertical="center" wrapText="1"/>
      <protection locked="0"/>
    </xf>
    <xf numFmtId="0" fontId="2" fillId="2" borderId="9" xfId="2" applyFill="1" applyBorder="1" applyProtection="1">
      <protection locked="0"/>
    </xf>
    <xf numFmtId="0" fontId="2" fillId="2" borderId="10" xfId="2" applyFill="1" applyBorder="1" applyProtection="1">
      <protection locked="0"/>
    </xf>
    <xf numFmtId="0" fontId="7" fillId="0" borderId="1" xfId="0" applyFont="1" applyBorder="1" applyAlignment="1">
      <alignment horizontal="right" vertical="center"/>
    </xf>
    <xf numFmtId="0" fontId="5" fillId="0" borderId="3" xfId="0" applyFont="1" applyBorder="1" applyAlignment="1">
      <alignment horizontal="left" wrapText="1"/>
    </xf>
    <xf numFmtId="0" fontId="5" fillId="0" borderId="0" xfId="0" applyFont="1" applyAlignment="1">
      <alignment horizontal="left" wrapText="1"/>
    </xf>
    <xf numFmtId="0" fontId="6" fillId="0" borderId="1" xfId="0" applyFont="1" applyBorder="1" applyAlignment="1">
      <alignment horizontal="right" vertical="center"/>
    </xf>
    <xf numFmtId="0" fontId="7" fillId="0" borderId="15" xfId="0" applyFont="1" applyBorder="1" applyAlignment="1">
      <alignment horizontal="right" vertical="center"/>
    </xf>
    <xf numFmtId="0" fontId="7" fillId="0" borderId="16" xfId="0" applyFont="1" applyBorder="1" applyAlignment="1">
      <alignment horizontal="right" vertical="center"/>
    </xf>
  </cellXfs>
  <cellStyles count="3">
    <cellStyle name="Procent" xfId="1" builtinId="5"/>
    <cellStyle name="Standaard" xfId="0" builtinId="0"/>
    <cellStyle name="Standaard 2" xfId="2" xr:uid="{079C0C1D-6FCF-4888-B1A5-80402A85A41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C6CD5-E181-4B48-A3F1-1D05A3E04572}">
  <sheetPr>
    <pageSetUpPr fitToPage="1"/>
  </sheetPr>
  <dimension ref="A1:G39"/>
  <sheetViews>
    <sheetView showGridLines="0" tabSelected="1" zoomScaleNormal="100" workbookViewId="0">
      <selection activeCell="C6" sqref="C6"/>
    </sheetView>
  </sheetViews>
  <sheetFormatPr defaultColWidth="8.81640625" defaultRowHeight="12.5" x14ac:dyDescent="0.25"/>
  <cols>
    <col min="1" max="1" width="41.453125" style="4" bestFit="1" customWidth="1"/>
    <col min="2" max="3" width="22.1796875" style="4" customWidth="1"/>
    <col min="4" max="4" width="17.54296875" style="4" bestFit="1" customWidth="1"/>
    <col min="5" max="6" width="15.1796875" style="4" customWidth="1"/>
    <col min="7" max="7" width="21" style="4" customWidth="1"/>
    <col min="8" max="16384" width="8.81640625" style="4"/>
  </cols>
  <sheetData>
    <row r="1" spans="1:7" ht="13" x14ac:dyDescent="0.3">
      <c r="A1" s="54" t="s">
        <v>0</v>
      </c>
      <c r="B1" s="55"/>
      <c r="C1" s="55"/>
      <c r="D1" s="55"/>
      <c r="E1" s="55"/>
      <c r="F1" s="55"/>
      <c r="G1" s="55"/>
    </row>
    <row r="2" spans="1:7" ht="13" x14ac:dyDescent="0.3">
      <c r="A2" s="54" t="s">
        <v>1</v>
      </c>
      <c r="B2" s="55"/>
      <c r="C2" s="55"/>
      <c r="D2" s="55"/>
      <c r="E2" s="55"/>
      <c r="F2" s="55"/>
      <c r="G2" s="55"/>
    </row>
    <row r="3" spans="1:7" ht="13" x14ac:dyDescent="0.3">
      <c r="A3" s="2"/>
      <c r="B3" s="3"/>
      <c r="C3" s="3"/>
      <c r="D3" s="3"/>
      <c r="E3" s="3"/>
      <c r="F3" s="3"/>
      <c r="G3" s="3"/>
    </row>
    <row r="4" spans="1:7" ht="13" x14ac:dyDescent="0.3">
      <c r="A4" s="5" t="s">
        <v>2</v>
      </c>
      <c r="B4" s="1">
        <v>10</v>
      </c>
      <c r="F4" s="6"/>
      <c r="G4" s="7"/>
    </row>
    <row r="5" spans="1:7" ht="14.5" x14ac:dyDescent="0.35">
      <c r="A5"/>
      <c r="B5"/>
      <c r="F5" s="6"/>
      <c r="G5" s="7"/>
    </row>
    <row r="6" spans="1:7" ht="14.5" x14ac:dyDescent="0.35">
      <c r="A6" s="8" t="s">
        <v>3</v>
      </c>
      <c r="B6"/>
      <c r="F6" s="6"/>
      <c r="G6" s="7"/>
    </row>
    <row r="7" spans="1:7" ht="13" x14ac:dyDescent="0.25">
      <c r="A7" s="8" t="s">
        <v>4</v>
      </c>
      <c r="B7" s="9" t="s">
        <v>5</v>
      </c>
      <c r="C7" s="9" t="s">
        <v>6</v>
      </c>
      <c r="D7" s="9" t="s">
        <v>7</v>
      </c>
      <c r="E7" s="10" t="s">
        <v>8</v>
      </c>
      <c r="F7" s="10" t="s">
        <v>9</v>
      </c>
      <c r="G7" s="10" t="s">
        <v>10</v>
      </c>
    </row>
    <row r="8" spans="1:7" x14ac:dyDescent="0.25">
      <c r="A8" s="11" t="s">
        <v>11</v>
      </c>
      <c r="B8" s="12">
        <f>B4</f>
        <v>10</v>
      </c>
      <c r="C8" s="13">
        <v>0</v>
      </c>
      <c r="D8" s="14">
        <v>1</v>
      </c>
      <c r="E8" s="15">
        <v>2</v>
      </c>
      <c r="F8" s="15">
        <v>5</v>
      </c>
      <c r="G8" s="16">
        <f>B4*D8*E8*F8</f>
        <v>100</v>
      </c>
    </row>
    <row r="9" spans="1:7" x14ac:dyDescent="0.25">
      <c r="A9" s="11" t="s">
        <v>12</v>
      </c>
      <c r="B9" s="16">
        <f>($B$4*(1+C9))</f>
        <v>11</v>
      </c>
      <c r="C9" s="13">
        <v>0.1</v>
      </c>
      <c r="D9" s="14">
        <v>1</v>
      </c>
      <c r="E9" s="15">
        <v>6</v>
      </c>
      <c r="F9" s="15">
        <v>5</v>
      </c>
      <c r="G9" s="16">
        <f t="shared" ref="G9:G10" si="0">B9*D9*E9*F9</f>
        <v>330</v>
      </c>
    </row>
    <row r="10" spans="1:7" x14ac:dyDescent="0.25">
      <c r="A10" s="17" t="s">
        <v>13</v>
      </c>
      <c r="B10" s="16">
        <f>($B$4*(1+C10))</f>
        <v>12</v>
      </c>
      <c r="C10" s="13">
        <v>0.2</v>
      </c>
      <c r="D10" s="14">
        <v>1</v>
      </c>
      <c r="E10" s="15">
        <v>7</v>
      </c>
      <c r="F10" s="15">
        <v>5</v>
      </c>
      <c r="G10" s="16">
        <f t="shared" si="0"/>
        <v>420</v>
      </c>
    </row>
    <row r="11" spans="1:7" x14ac:dyDescent="0.25">
      <c r="A11" s="17" t="s">
        <v>14</v>
      </c>
      <c r="B11" s="16">
        <f>($B$4*(1+C11))</f>
        <v>10</v>
      </c>
      <c r="C11" s="13">
        <v>0</v>
      </c>
      <c r="D11" s="14">
        <v>1</v>
      </c>
      <c r="E11" s="15">
        <v>1</v>
      </c>
      <c r="F11" s="15">
        <v>5</v>
      </c>
      <c r="G11" s="16">
        <f t="shared" ref="G11" si="1">B11*D11*E11*F11</f>
        <v>50</v>
      </c>
    </row>
    <row r="12" spans="1:7" x14ac:dyDescent="0.25">
      <c r="A12" s="17" t="s">
        <v>15</v>
      </c>
      <c r="B12" s="16">
        <f>($B$4*(1+C12))</f>
        <v>13.5</v>
      </c>
      <c r="C12" s="13">
        <v>0.35</v>
      </c>
      <c r="D12" s="14">
        <v>1</v>
      </c>
      <c r="E12" s="15">
        <v>8</v>
      </c>
      <c r="F12" s="15">
        <v>2</v>
      </c>
      <c r="G12" s="16">
        <f>B12*D12*E12*F12</f>
        <v>216</v>
      </c>
    </row>
    <row r="13" spans="1:7" x14ac:dyDescent="0.25">
      <c r="A13" s="17" t="s">
        <v>16</v>
      </c>
      <c r="B13" s="16">
        <f>($B$4*(1+C13))</f>
        <v>13.5</v>
      </c>
      <c r="C13" s="13">
        <v>0.35</v>
      </c>
      <c r="D13" s="14">
        <v>1</v>
      </c>
      <c r="E13" s="15">
        <v>8</v>
      </c>
      <c r="F13" s="15">
        <v>2</v>
      </c>
      <c r="G13" s="16">
        <f>B13*D13*E13*F13</f>
        <v>216</v>
      </c>
    </row>
    <row r="14" spans="1:7" ht="13" x14ac:dyDescent="0.25">
      <c r="A14" s="18"/>
      <c r="B14" s="19"/>
      <c r="C14" s="20"/>
      <c r="D14" s="21"/>
      <c r="E14" s="56" t="s">
        <v>17</v>
      </c>
      <c r="F14" s="56"/>
      <c r="G14" s="16">
        <f>SUM(G8:G13)</f>
        <v>1332</v>
      </c>
    </row>
    <row r="15" spans="1:7" ht="14.5" customHeight="1" x14ac:dyDescent="0.25">
      <c r="A15" s="22"/>
      <c r="B15" s="23"/>
      <c r="C15" s="24"/>
      <c r="E15" s="53" t="s">
        <v>18</v>
      </c>
      <c r="F15" s="53"/>
      <c r="G15" s="16">
        <f>G14*52</f>
        <v>69264</v>
      </c>
    </row>
    <row r="16" spans="1:7" x14ac:dyDescent="0.25">
      <c r="A16" s="25"/>
      <c r="B16" s="23"/>
      <c r="C16" s="24"/>
      <c r="D16" s="26"/>
      <c r="E16" s="27"/>
      <c r="F16" s="27"/>
      <c r="G16" s="19"/>
    </row>
    <row r="17" spans="1:7" ht="13" x14ac:dyDescent="0.25">
      <c r="A17" s="8" t="s">
        <v>19</v>
      </c>
      <c r="B17" s="28"/>
      <c r="C17" s="29"/>
      <c r="D17" s="30"/>
      <c r="E17" s="31"/>
      <c r="F17" s="31"/>
      <c r="G17" s="32"/>
    </row>
    <row r="18" spans="1:7" x14ac:dyDescent="0.25">
      <c r="A18" s="17" t="s">
        <v>20</v>
      </c>
      <c r="B18" s="16">
        <f>($B$4*(1+C18))</f>
        <v>10</v>
      </c>
      <c r="C18" s="13">
        <v>0</v>
      </c>
      <c r="D18" s="14">
        <v>1</v>
      </c>
      <c r="E18" s="15">
        <v>11</v>
      </c>
      <c r="F18" s="15">
        <v>5</v>
      </c>
      <c r="G18" s="16">
        <f>B18*D18*E18*F18</f>
        <v>550</v>
      </c>
    </row>
    <row r="19" spans="1:7" x14ac:dyDescent="0.25">
      <c r="A19" s="17" t="s">
        <v>12</v>
      </c>
      <c r="B19" s="16">
        <f>($B$4*(1+C19))</f>
        <v>11</v>
      </c>
      <c r="C19" s="13">
        <v>0.1</v>
      </c>
      <c r="D19" s="14">
        <v>1</v>
      </c>
      <c r="E19" s="15">
        <v>6</v>
      </c>
      <c r="F19" s="15">
        <v>5</v>
      </c>
      <c r="G19" s="16">
        <f>B19*D19*E19*F19</f>
        <v>330</v>
      </c>
    </row>
    <row r="20" spans="1:7" x14ac:dyDescent="0.25">
      <c r="A20" s="17" t="s">
        <v>13</v>
      </c>
      <c r="B20" s="16">
        <f>($B$4*(1+C20))</f>
        <v>12</v>
      </c>
      <c r="C20" s="13">
        <v>0.2</v>
      </c>
      <c r="D20" s="14">
        <v>1</v>
      </c>
      <c r="E20" s="15">
        <v>7</v>
      </c>
      <c r="F20" s="15">
        <v>2</v>
      </c>
      <c r="G20" s="16">
        <f>B20*D20*E20*F20</f>
        <v>168</v>
      </c>
    </row>
    <row r="21" spans="1:7" x14ac:dyDescent="0.25">
      <c r="A21" s="17" t="s">
        <v>16</v>
      </c>
      <c r="B21" s="16">
        <f>($B$4*(1+C21))</f>
        <v>13.5</v>
      </c>
      <c r="C21" s="13">
        <v>0.35</v>
      </c>
      <c r="D21" s="14">
        <v>1</v>
      </c>
      <c r="E21" s="15">
        <v>12</v>
      </c>
      <c r="F21" s="15">
        <v>2</v>
      </c>
      <c r="G21" s="16">
        <f>B21*D21*E21*F21</f>
        <v>324</v>
      </c>
    </row>
    <row r="22" spans="1:7" x14ac:dyDescent="0.25">
      <c r="A22" s="17" t="s">
        <v>21</v>
      </c>
      <c r="B22" s="16">
        <f>($B$4*(1+C22))</f>
        <v>13.5</v>
      </c>
      <c r="C22" s="13">
        <v>0.35</v>
      </c>
      <c r="D22" s="14">
        <v>1</v>
      </c>
      <c r="E22" s="15">
        <v>12</v>
      </c>
      <c r="F22" s="15">
        <v>2</v>
      </c>
      <c r="G22" s="16">
        <f>B22*D22*E22*F22</f>
        <v>324</v>
      </c>
    </row>
    <row r="23" spans="1:7" ht="13" x14ac:dyDescent="0.25">
      <c r="E23" s="56" t="s">
        <v>17</v>
      </c>
      <c r="F23" s="56"/>
      <c r="G23" s="16">
        <f>SUM(G18:G22)</f>
        <v>1696</v>
      </c>
    </row>
    <row r="24" spans="1:7" ht="14.5" customHeight="1" x14ac:dyDescent="0.25">
      <c r="E24" s="57" t="s">
        <v>18</v>
      </c>
      <c r="F24" s="58"/>
      <c r="G24" s="16">
        <f>G23*52</f>
        <v>88192</v>
      </c>
    </row>
    <row r="26" spans="1:7" ht="13" x14ac:dyDescent="0.3">
      <c r="A26" s="33"/>
      <c r="D26" s="53" t="s">
        <v>22</v>
      </c>
      <c r="E26" s="53"/>
      <c r="F26" s="53"/>
      <c r="G26" s="34">
        <f>SUM(G15,G24)</f>
        <v>157456</v>
      </c>
    </row>
    <row r="27" spans="1:7" x14ac:dyDescent="0.25">
      <c r="A27" s="35" t="s">
        <v>23</v>
      </c>
    </row>
    <row r="29" spans="1:7" ht="13" thickBot="1" x14ac:dyDescent="0.3">
      <c r="A29" s="36"/>
    </row>
    <row r="30" spans="1:7" x14ac:dyDescent="0.25">
      <c r="A30" s="48" t="s">
        <v>24</v>
      </c>
      <c r="B30" s="49"/>
      <c r="C30" s="50"/>
      <c r="D30" s="51"/>
      <c r="E30" s="52"/>
    </row>
    <row r="31" spans="1:7" x14ac:dyDescent="0.25">
      <c r="A31" s="41"/>
      <c r="B31" s="38"/>
      <c r="C31" s="42"/>
      <c r="D31" s="39"/>
      <c r="E31" s="40"/>
    </row>
    <row r="32" spans="1:7" x14ac:dyDescent="0.25">
      <c r="A32" s="37" t="s">
        <v>25</v>
      </c>
      <c r="B32" s="38"/>
      <c r="C32" s="38"/>
      <c r="D32" s="39"/>
      <c r="E32" s="40"/>
    </row>
    <row r="33" spans="1:5" x14ac:dyDescent="0.25">
      <c r="A33" s="41" t="s">
        <v>26</v>
      </c>
      <c r="B33" s="38"/>
      <c r="C33" s="42"/>
      <c r="D33" s="39"/>
      <c r="E33" s="40"/>
    </row>
    <row r="34" spans="1:5" x14ac:dyDescent="0.25">
      <c r="A34" s="41"/>
      <c r="B34" s="38"/>
      <c r="C34" s="42"/>
      <c r="D34" s="39"/>
      <c r="E34" s="40"/>
    </row>
    <row r="35" spans="1:5" x14ac:dyDescent="0.25">
      <c r="A35" s="37" t="s">
        <v>27</v>
      </c>
      <c r="B35" s="38"/>
      <c r="C35" s="38"/>
      <c r="D35" s="39"/>
      <c r="E35" s="40"/>
    </row>
    <row r="36" spans="1:5" x14ac:dyDescent="0.25">
      <c r="A36" s="41" t="s">
        <v>28</v>
      </c>
      <c r="B36" s="38"/>
      <c r="C36" s="42"/>
      <c r="D36" s="39"/>
      <c r="E36" s="40"/>
    </row>
    <row r="37" spans="1:5" x14ac:dyDescent="0.25">
      <c r="A37" s="41"/>
      <c r="B37" s="38"/>
      <c r="C37" s="42"/>
      <c r="D37" s="39"/>
      <c r="E37" s="40"/>
    </row>
    <row r="38" spans="1:5" x14ac:dyDescent="0.25">
      <c r="A38" s="41" t="s">
        <v>29</v>
      </c>
      <c r="B38" s="38"/>
      <c r="C38" s="42"/>
      <c r="D38" s="39"/>
      <c r="E38" s="40"/>
    </row>
    <row r="39" spans="1:5" ht="13" thickBot="1" x14ac:dyDescent="0.3">
      <c r="A39" s="43"/>
      <c r="B39" s="44"/>
      <c r="C39" s="45"/>
      <c r="D39" s="46"/>
      <c r="E39" s="47"/>
    </row>
  </sheetData>
  <sheetProtection algorithmName="SHA-512" hashValue="Db7ZHYPwg5OX7JdovFl9bcg9S0uFSDeV5bqGLw7D3H6KjWcsba9Gfn93t6i1EkSZTLtIaFjEyXQCUs8a+Jeq3w==" saltValue="JiXKvGYqwgflVklNayf9mg==" spinCount="100000" sheet="1" objects="1" scenarios="1"/>
  <protectedRanges>
    <protectedRange algorithmName="SHA-512" hashValue="Os1r+FWoj9orn4dRA4uSXvGjBsy4Aj/e2uaLAoRsgwZpdD9D2MP7nb+TsfeLB2bH/auxFu69xfWj57Azs84Sug==" saltValue="HBbHCn1ZX3em/4G0f8ZJxg==" spinCount="100000" sqref="B4 B30:E39" name="Bereik2"/>
    <protectedRange sqref="B4:B6 B21:D22 C14:C15 C16:D20 B9:B10 C8:D10 B11:D13 B14:B20" name="Invullen prijsformulier"/>
  </protectedRanges>
  <mergeCells count="17">
    <mergeCell ref="D26:F26"/>
    <mergeCell ref="A1:G1"/>
    <mergeCell ref="A2:G2"/>
    <mergeCell ref="E14:F14"/>
    <mergeCell ref="E23:F23"/>
    <mergeCell ref="E15:F15"/>
    <mergeCell ref="E24:F24"/>
    <mergeCell ref="B32:E32"/>
    <mergeCell ref="A30:A31"/>
    <mergeCell ref="B30:E31"/>
    <mergeCell ref="A33:A34"/>
    <mergeCell ref="B33:E34"/>
    <mergeCell ref="B35:E35"/>
    <mergeCell ref="A36:A37"/>
    <mergeCell ref="B36:E37"/>
    <mergeCell ref="A38:A39"/>
    <mergeCell ref="B38:E39"/>
  </mergeCells>
  <pageMargins left="0.7" right="0.7" top="0.75" bottom="0.75" header="0.3" footer="0.3"/>
  <pageSetup paperSize="9" scale="81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C22AF301AB5824C940705505F9283C7" ma:contentTypeVersion="19" ma:contentTypeDescription="Een nieuw document maken." ma:contentTypeScope="" ma:versionID="8696e4f537f99ebf60136244065ce24a">
  <xsd:schema xmlns:xsd="http://www.w3.org/2001/XMLSchema" xmlns:xs="http://www.w3.org/2001/XMLSchema" xmlns:p="http://schemas.microsoft.com/office/2006/metadata/properties" xmlns:ns2="558c601a-c172-4142-980b-33deeaa1e95d" xmlns:ns3="128ee3f7-829e-4555-9a1a-4c53ac6fd304" targetNamespace="http://schemas.microsoft.com/office/2006/metadata/properties" ma:root="true" ma:fieldsID="f958d1f91a407374d5d405465fae4b5e" ns2:_="" ns3:_="">
    <xsd:import namespace="558c601a-c172-4142-980b-33deeaa1e95d"/>
    <xsd:import namespace="128ee3f7-829e-4555-9a1a-4c53ac6fd304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AutoKeyPoints" minOccurs="0"/>
                <xsd:element ref="ns3:MediaServiceKeyPoints" minOccurs="0"/>
                <xsd:element ref="ns2:_dlc_DocId" minOccurs="0"/>
                <xsd:element ref="ns2:_dlc_DocIdUrl" minOccurs="0"/>
                <xsd:element ref="ns2:_dlc_DocIdPersistId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CATSCM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8c601a-c172-4142-980b-33deeaa1e95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_dlc_DocId" ma:index="19" nillable="true" ma:displayName="Waarde van de document-id" ma:description="De waarde van de document-id die aan dit item is toegewezen." ma:internalName="_dlc_DocId" ma:readOnly="true">
      <xsd:simpleType>
        <xsd:restriction base="dms:Text"/>
      </xsd:simpleType>
    </xsd:element>
    <xsd:element name="_dlc_DocIdUrl" ma:index="20" nillable="true" ma:displayName="Document-id" ma:description="Permanente koppeling naar dit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1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26" nillable="true" ma:displayName="Taxonomy Catch All Column" ma:hidden="true" ma:list="{9392851b-d907-4c17-aeb4-e7e7e5d713d0}" ma:internalName="TaxCatchAll" ma:showField="CatchAllData" ma:web="558c601a-c172-4142-980b-33deeaa1e95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8ee3f7-829e-4555-9a1a-4c53ac6fd30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LengthInSeconds" ma:index="23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Afbeeldingtags" ma:readOnly="false" ma:fieldId="{5cf76f15-5ced-4ddc-b409-7134ff3c332f}" ma:taxonomyMulti="true" ma:sspId="0b59a455-64ee-4abd-a5da-46dd2294792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CATSCM" ma:index="28" nillable="true" ma:displayName="Onderwerp" ma:format="Dropdown" ma:internalName="CATSCM">
      <xsd:simpleType>
        <xsd:restriction base="dms:Text">
          <xsd:maxLength value="255"/>
        </xsd:restriction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28ee3f7-829e-4555-9a1a-4c53ac6fd304">
      <Terms xmlns="http://schemas.microsoft.com/office/infopath/2007/PartnerControls"/>
    </lcf76f155ced4ddcb4097134ff3c332f>
    <TaxCatchAll xmlns="558c601a-c172-4142-980b-33deeaa1e95d" xsi:nil="true"/>
    <_dlc_DocId xmlns="558c601a-c172-4142-980b-33deeaa1e95d">RCUS45HN67DU-974321440-319529</_dlc_DocId>
    <_dlc_DocIdUrl xmlns="558c601a-c172-4142-980b-33deeaa1e95d">
      <Url>https://sscons.sharepoint.com/sites/ORG-IC/_layouts/15/DocIdRedir.aspx?ID=RCUS45HN67DU-974321440-319529</Url>
      <Description>RCUS45HN67DU-974321440-319529</Description>
    </_dlc_DocIdUrl>
    <CATSCM xmlns="128ee3f7-829e-4555-9a1a-4c53ac6fd304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4D483F02-1621-470D-BD35-DBA0991A8FF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58c601a-c172-4142-980b-33deeaa1e95d"/>
    <ds:schemaRef ds:uri="128ee3f7-829e-4555-9a1a-4c53ac6fd30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BBD493B-8470-4B5D-A790-356DC6446E1E}">
  <ds:schemaRefs>
    <ds:schemaRef ds:uri="http://schemas.microsoft.com/office/2006/metadata/properties"/>
    <ds:schemaRef ds:uri="http://schemas.microsoft.com/office/infopath/2007/PartnerControls"/>
    <ds:schemaRef ds:uri="128ee3f7-829e-4555-9a1a-4c53ac6fd304"/>
    <ds:schemaRef ds:uri="558c601a-c172-4142-980b-33deeaa1e95d"/>
  </ds:schemaRefs>
</ds:datastoreItem>
</file>

<file path=customXml/itemProps3.xml><?xml version="1.0" encoding="utf-8"?>
<ds:datastoreItem xmlns:ds="http://schemas.openxmlformats.org/officeDocument/2006/customXml" ds:itemID="{E371510A-8EE9-4DAC-9D3D-6C68A58E9BFB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D5F54DBC-5E38-4BF8-A4F8-A5E97BE206D8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Prijzenblad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Inkoop</dc:creator>
  <cp:keywords/>
  <dc:description/>
  <cp:lastModifiedBy>Emma Kolk</cp:lastModifiedBy>
  <cp:revision/>
  <dcterms:created xsi:type="dcterms:W3CDTF">2022-07-06T09:17:11Z</dcterms:created>
  <dcterms:modified xsi:type="dcterms:W3CDTF">2025-01-20T09:11:35Z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0x0101003C22AF301AB5824C940705505F9283C7</vt:lpwstr>
  </property>
  <property fmtid="{D5CDD505-2E9C-101B-9397-08002B2CF9AE}" pid="3" name="_dlc_DocIdItemGuid">
    <vt:lpwstr>604bf63f-01d8-4dc0-a510-bd971c2b3e20</vt:lpwstr>
  </property>
  <property fmtid="{D5CDD505-2E9C-101B-9397-08002B2CF9AE}" pid="4" name="MediaServiceImageTags">
    <vt:lpwstr/>
  </property>
</Properties>
</file>