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prodoctief-my.sharepoint.com/personal/nico_jansen_prodoctief_nl/Documents/Prodoctief/Klanten/Stichting Pallas/Aanbestedingsdocumenten/"/>
    </mc:Choice>
  </mc:AlternateContent>
  <xr:revisionPtr revIDLastSave="1799" documentId="13_ncr:1_{3E45D89F-3C36-49D7-9A0E-5615420C300B}" xr6:coauthVersionLast="47" xr6:coauthVersionMax="47" xr10:uidLastSave="{04CBFB5E-23BF-4404-8D45-99F2D0FADCFF}"/>
  <bookViews>
    <workbookView xWindow="33720" yWindow="-90" windowWidth="29040" windowHeight="15720" tabRatio="689" activeTab="6" xr2:uid="{6D60F8E0-1995-4A6A-9BF8-266FE2567378}"/>
  </bookViews>
  <sheets>
    <sheet name="Voorblad" sheetId="1" r:id="rId1"/>
    <sheet name="Instructies" sheetId="2" r:id="rId2"/>
    <sheet name="Eisen Stichting Pallas"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4" l="1"/>
  <c r="H7" i="4"/>
  <c r="L14" i="6"/>
  <c r="L13" i="6"/>
  <c r="L12" i="6"/>
  <c r="L11" i="6"/>
  <c r="L10" i="6"/>
  <c r="L9" i="6"/>
  <c r="L8" i="6"/>
  <c r="L7" i="6"/>
  <c r="K14" i="6"/>
  <c r="K13" i="6"/>
  <c r="K12" i="6"/>
  <c r="K11" i="6"/>
  <c r="K10" i="6"/>
  <c r="K9" i="6"/>
  <c r="K8" i="6"/>
  <c r="K7" i="6"/>
  <c r="L15" i="6" l="1"/>
  <c r="K15" i="6"/>
  <c r="F13" i="6" l="1"/>
  <c r="G13" i="6"/>
  <c r="H13" i="6"/>
  <c r="I13" i="6"/>
  <c r="J13" i="6"/>
  <c r="F9" i="6"/>
  <c r="G9" i="6"/>
  <c r="H9" i="6"/>
  <c r="I9" i="6"/>
  <c r="J9" i="6"/>
  <c r="F11" i="6" l="1"/>
  <c r="G11" i="6"/>
  <c r="H11" i="6"/>
  <c r="I11" i="6"/>
  <c r="J11" i="6"/>
  <c r="F12" i="6"/>
  <c r="G12" i="6"/>
  <c r="H12" i="6"/>
  <c r="I12" i="6"/>
  <c r="J12" i="6"/>
  <c r="F8" i="6" l="1"/>
  <c r="G8" i="6"/>
  <c r="H8" i="6"/>
  <c r="I8" i="6"/>
  <c r="J8" i="6"/>
  <c r="C7" i="5" l="1"/>
  <c r="J14" i="6" l="1"/>
  <c r="I14" i="6"/>
  <c r="H14" i="6"/>
  <c r="G14" i="6"/>
  <c r="F14" i="6"/>
  <c r="J10" i="6"/>
  <c r="I10" i="6"/>
  <c r="H10" i="6"/>
  <c r="G10" i="6"/>
  <c r="F10" i="6"/>
  <c r="F7" i="6"/>
  <c r="G7" i="6"/>
  <c r="H7" i="6"/>
  <c r="I7" i="6"/>
  <c r="J7" i="6"/>
  <c r="F15" i="6" l="1"/>
  <c r="G15" i="6"/>
  <c r="I15" i="6"/>
  <c r="J15" i="6"/>
  <c r="H15" i="6"/>
  <c r="F7" i="4" l="1"/>
  <c r="G7" i="4"/>
  <c r="E28" i="6" l="1"/>
  <c r="F28" i="6" s="1"/>
  <c r="E29" i="6"/>
  <c r="F29" i="6" l="1"/>
  <c r="G29" i="6" s="1"/>
  <c r="I29" i="6" s="1"/>
  <c r="J29" i="6" s="1"/>
  <c r="E30" i="6"/>
  <c r="C8" i="4" s="1"/>
  <c r="G28" i="6"/>
  <c r="I28" i="6" s="1"/>
  <c r="J28" i="6" s="1"/>
  <c r="K28" i="6" s="1"/>
  <c r="H28" i="6"/>
  <c r="D7" i="4"/>
  <c r="C7" i="4"/>
  <c r="E7" i="4"/>
  <c r="F30" i="6" l="1"/>
  <c r="D8" i="4" s="1"/>
  <c r="D9" i="4" s="1"/>
  <c r="K29" i="6"/>
  <c r="K30" i="6" s="1"/>
  <c r="J30" i="6"/>
  <c r="H29" i="6"/>
  <c r="H30" i="6" s="1"/>
  <c r="G30" i="6"/>
  <c r="E8" i="4" s="1"/>
  <c r="E9" i="4" s="1"/>
  <c r="J7" i="4"/>
  <c r="I30" i="6"/>
  <c r="F8" i="4" l="1"/>
  <c r="F9" i="4" s="1"/>
  <c r="H8" i="4" l="1"/>
  <c r="H9" i="4" s="1"/>
  <c r="G8" i="4"/>
  <c r="G9" i="4" s="1"/>
  <c r="I8" i="4"/>
  <c r="I9" i="4" s="1"/>
  <c r="C6" i="4"/>
  <c r="J6" i="4" l="1"/>
  <c r="C9" i="4"/>
  <c r="J8" i="4"/>
  <c r="J9" i="4" l="1"/>
  <c r="D6" i="5" s="1"/>
</calcChain>
</file>

<file path=xl/sharedStrings.xml><?xml version="1.0" encoding="utf-8"?>
<sst xmlns="http://schemas.openxmlformats.org/spreadsheetml/2006/main" count="168" uniqueCount="120">
  <si>
    <t>Datum:</t>
  </si>
  <si>
    <t>Versie:</t>
  </si>
  <si>
    <t>Bedrijfsnaam:</t>
  </si>
  <si>
    <t>Naam ondertekenaar: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</si>
  <si>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</si>
  <si>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</si>
  <si>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</si>
  <si>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</si>
  <si>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</si>
  <si>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</si>
  <si>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</si>
  <si>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</si>
  <si>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</si>
  <si>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</si>
  <si>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</si>
  <si>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</si>
  <si>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</si>
  <si>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</si>
  <si>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Eis</t>
  </si>
  <si>
    <t>Referentie tab</t>
  </si>
  <si>
    <t>BTW: Alle opgegeven kosten/prijzen zijn exclusief BTW en op twee decimalen nauwkeurig</t>
  </si>
  <si>
    <t>Implementatie en Exploitatie</t>
  </si>
  <si>
    <t>Het betreft maandtarieven</t>
  </si>
  <si>
    <t>Exploitatie</t>
  </si>
  <si>
    <t xml:space="preserve">Totale Kosten Inschrijver (TKI). De TKI berekening is van toepassing op de gehele looptijd van de initiële Raamovereenkomst (5 jaar) en de eventuele verlening (2 maal 1 jaar). </t>
  </si>
  <si>
    <t>De implementatiekosten zijn onderdeel van de TKI berekening en worden eenmalig bij de start van de Raamovereenkomst gefactureerd.</t>
  </si>
  <si>
    <t>Implementatie</t>
  </si>
  <si>
    <t>Er zullen geen kosten in rekening worden gebracht voor het retourhalen en wipen van Apparatuur tijdens of aan het einde van de Raamovereenkomst,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</si>
  <si>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</si>
  <si>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</si>
  <si>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Strategisch en/of manipulatief inschrijven is niet toegestaan.</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</si>
  <si>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</si>
  <si>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</si>
  <si>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</si>
  <si>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</si>
  <si>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</si>
  <si>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</si>
  <si>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</si>
  <si>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</si>
  <si>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</si>
  <si>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</si>
  <si>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</si>
  <si>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</si>
  <si>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</si>
  <si>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</si>
  <si>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Apparatuur</t>
  </si>
  <si>
    <t>Tabel 3: Verbruik Afdrukken</t>
  </si>
  <si>
    <t>Totaal</t>
  </si>
  <si>
    <t>- Inschrijver dient in dit tabblad niets in te vullen of aan te passen, alle ingevulde bedragen uit de andere tabbladen worden automatisch overgenomen.</t>
  </si>
  <si>
    <t>- Bovenstaande tabel geeft een samenvatting van de prijzen en vergoedingen opgenomen in de andere tabbladen.</t>
  </si>
  <si>
    <t>- De optelsom van alle prijscomponenten over de gehele looptijd vormt de TKI (Totale Kosten Inschrijver).</t>
  </si>
  <si>
    <t>- 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</si>
  <si>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</si>
  <si>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</si>
  <si>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</si>
  <si>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</si>
  <si>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</si>
  <si>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</si>
  <si>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 In de bovenstaande tabel vult Inschrijver de algemene kosten voor de totale Implementatie in (zie Programma van Eisen voor de definitie).</t>
  </si>
  <si>
    <t>- De kosten voor de Implementatie zijn all-in kosten voor het opleveren van de Apparatuur en Software tot de volledige ingebruikname door de eindgebruikers.</t>
  </si>
  <si>
    <t>- De opgegeven eenmalige implementatiekosten mogen niet meer dan 5% van TKI bedragen.</t>
  </si>
  <si>
    <t>Kosten Exploitatie</t>
  </si>
  <si>
    <t>Huurprijs per jaar</t>
  </si>
  <si>
    <t>Initiële Looptijd</t>
  </si>
  <si>
    <t xml:space="preserve">Type </t>
  </si>
  <si>
    <t>Model conform eisen PVE</t>
  </si>
  <si>
    <t>Aantal
(Indicatief)</t>
  </si>
  <si>
    <t>Huurprijs per Apparaat</t>
  </si>
  <si>
    <t>Type 1</t>
  </si>
  <si>
    <t>-</t>
  </si>
  <si>
    <t>Type 2</t>
  </si>
  <si>
    <t>optioneel</t>
  </si>
  <si>
    <t>- In de kolom 'model conform eisen PvE' moet het modelnummer van de Inschrijver worden ingevuld.</t>
  </si>
  <si>
    <t>- De aantallen Apparaten betreffen een indicatief aantal. Hier kunnen geen rechten aan ontleend worden.</t>
  </si>
  <si>
    <t>- In de subtotaal regel van bovenstaande tabel wordt de TKI per jaar voor dit onderdeel berekend door de verschillende onderdelen bij elkaar op te tellen.</t>
  </si>
  <si>
    <t>Afdrukkosten per jaar</t>
  </si>
  <si>
    <t>Type Print</t>
  </si>
  <si>
    <t>Volume per maand</t>
  </si>
  <si>
    <t>Afdrukprijs</t>
  </si>
  <si>
    <t>Mono</t>
  </si>
  <si>
    <t>Kleur</t>
  </si>
  <si>
    <t xml:space="preserve">- In de kolom Afdrukprijs voert Inschrijver de Afdrukprijs voor het betreffende type print. </t>
  </si>
  <si>
    <t>- Het volume per maand betreft een indicatief aantal. Hier kunnen geen rechten aan ontleend worden.</t>
  </si>
  <si>
    <t>Kosten tijdens looptijd</t>
  </si>
  <si>
    <t>Type ondersteuning</t>
  </si>
  <si>
    <t>Projectmanager</t>
  </si>
  <si>
    <t>Solution consultant</t>
  </si>
  <si>
    <t>Software engineer</t>
  </si>
  <si>
    <t>Hardware engineer</t>
  </si>
  <si>
    <t>- In de bovenstaande tabel vindt Inschrijver de tarieven die gerekend worden voor ondersteuning, die niet standaard onderdeel is van de overeengekomen dienstverlening, gedurende de looptijd van de Raamovereenkomst.</t>
  </si>
  <si>
    <t>- Indien Inschrijver niet akkoord gaat met deze tarieven dan wordt deze uitgesloten van deelname aan de Aanbestedingsprocedure.</t>
  </si>
  <si>
    <t>Type</t>
  </si>
  <si>
    <t>Levering</t>
  </si>
  <si>
    <t>Verhuizing intern</t>
  </si>
  <si>
    <t>Verhuizing extern</t>
  </si>
  <si>
    <t>- In de bovenstaande tabel vindt Inschrijver de tarieven die gerekend worden voor ondersteuning gedurende de looptijd van de Raamovereenkomst.</t>
  </si>
  <si>
    <t>- De kosten voor de levering betreffen hier uitdrukkelijk de uitbreiding van aantal Apparaten gedurende de looptijd van de Raamovereenkomst en niet de initële levering .</t>
  </si>
  <si>
    <t>Soort</t>
  </si>
  <si>
    <t>Capaciteit cartridge</t>
  </si>
  <si>
    <t>- In de bovenstaande tabel vult Inschrijver de kosten en de capciteit van de gevraagde verbruiksartikelen in.</t>
  </si>
  <si>
    <t>- Het ingegeven tarief is vast gedurende de looptijd van de Raamovereenkomst.</t>
  </si>
  <si>
    <t>Eisen DOWR</t>
  </si>
  <si>
    <t>Extra papierlade (500 vel)</t>
  </si>
  <si>
    <t>Perforatie (2/4 gaats)</t>
  </si>
  <si>
    <t>Tabel 4: uurtarieven</t>
  </si>
  <si>
    <t>Tabel 5: Leverings- en verhuiskosten</t>
  </si>
  <si>
    <t>- De tarieven uit bovenstaande tabel mogen alleen in rekening worden gebracht wanneer Stichting Pallas extra dienstverlening of uitbreiding van de bestaande dienstverlening verlangt of voor extra activiteiten die het gevolg zijn van handelingen aan de kant van Stichting Pallas.</t>
  </si>
  <si>
    <t>- Inzet van bovenstaande ondersteuning vindt alleen plaats na goedkeuring van een ureninschatting van Inschrijver door Stichting Pallas.</t>
  </si>
  <si>
    <t>- Leveringen en verhuizingen vinden alleen plaats na goedkeuring door Stichting Pallas.</t>
  </si>
  <si>
    <t>Tabel 6: Verbruiksartikelen</t>
  </si>
  <si>
    <t>Nietjes Type 2</t>
  </si>
  <si>
    <t>- Levering van Verbruiksartikelen vindt plaats op basis van bestelling door Stichting Pallas.</t>
  </si>
  <si>
    <t>Geïntegreerde cardreader</t>
  </si>
  <si>
    <t>Externe fninsher (interme vervalt)</t>
  </si>
  <si>
    <t>Booklet finisher (interne vervalt)</t>
  </si>
  <si>
    <t>Extra bulklade 2.000 vel</t>
  </si>
  <si>
    <t>- In de bovenstaande tabel vult Inschrijver de Huurprijs per Apparaat per maand in. De configuratie van de aangeboden Apparatuur moet voldoen aan de machinespecificaties uit 'Bijlage C - Machinespecificaties - Stichting Pallas'.</t>
  </si>
  <si>
    <t xml:space="preserve">Voor de huur van de Apparatuur geldt dat in de verlengingsjaren 25% van de initële huurpijs in rekening gebracht mag worden. Verder geldt dat  in de verlengingsjaren Apparaten ingeleverd kunnen worden zonder bijkomende kosten. </t>
  </si>
  <si>
    <t>EA Afdrukapparatuur en beheersoftware
Stichting Pallas</t>
  </si>
  <si>
    <t>TenderNed kenmerk: TN483217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</si>
</sst>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12" x14ac:knownFonts="1">
    <font>
      <sz val="11"/>
      <color theme="1"/>
      <name val="Calibri"/>
      <family val="2"/>
      <scheme val="minor"/>
    </font>
    <font>
      <sz val="11"/>
      <color theme="1"/>
      <name val="Calibri"/>
      <family val="2"/>
      <scheme val="minor"/>
    </font>
    <font>
      <b/>
      <sz val="16"/>
      <color theme="1"/>
      <name val="Titillium Web"/>
    </font>
    <font>
      <sz val="11"/>
      <color theme="1"/>
      <name val="Titillium Web"/>
    </font>
    <font>
      <b/>
      <sz val="11"/>
      <color theme="1"/>
      <name val="Titillium Web"/>
    </font>
    <font>
      <b/>
      <sz val="11"/>
      <name val="Titillium Web"/>
    </font>
    <font>
      <b/>
      <sz val="11"/>
      <color theme="0"/>
      <name val="Titillium Web"/>
    </font>
    <font>
      <sz val="8"/>
      <color theme="1"/>
      <name val="Titillium Web"/>
    </font>
    <font>
      <u/>
      <sz val="8"/>
      <color theme="1"/>
      <name val="Titillium Web"/>
    </font>
    <font>
      <sz val="11"/>
      <color theme="0"/>
      <name val="Titillium Web"/>
    </font>
    <font>
      <sz val="9"/>
      <color theme="1"/>
      <name val="Titillium Web"/>
    </font>
    <font>
      <sz val="8"/>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
      <patternFill patternType="solid">
        <fgColor rgb="FF35286D"/>
        <bgColor indexed="64"/>
      </patternFill>
    </fill>
  </fills>
  <borders count="7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rgb="FF000000"/>
      </bottom>
      <diagonal/>
    </border>
    <border>
      <left style="thin">
        <color indexed="64"/>
      </left>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right style="thin">
        <color indexed="64"/>
      </right>
      <top style="medium">
        <color indexed="64"/>
      </top>
      <bottom style="medium">
        <color rgb="FF000000"/>
      </bottom>
      <diagonal/>
    </border>
    <border>
      <left style="thin">
        <color rgb="FF000000"/>
      </left>
      <right/>
      <top/>
      <bottom style="thin">
        <color indexed="64"/>
      </bottom>
      <diagonal/>
    </border>
    <border>
      <left/>
      <right style="thin">
        <color indexed="64"/>
      </right>
      <top/>
      <bottom style="thin">
        <color rgb="FF000000"/>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97">
    <xf numFmtId="0" fontId="0" fillId="0" borderId="0" xfId="0"/>
    <xf numFmtId="0" fontId="3" fillId="0" borderId="0" xfId="0" applyFont="1"/>
    <xf numFmtId="0" fontId="4" fillId="0" borderId="0" xfId="0" applyFont="1" applyAlignment="1">
      <alignment horizontal="center"/>
    </xf>
    <xf numFmtId="0" fontId="4" fillId="2" borderId="1" xfId="0" applyFont="1" applyFill="1" applyBorder="1" applyAlignment="1" applyProtection="1">
      <alignment horizontal="center"/>
      <protection locked="0"/>
    </xf>
    <xf numFmtId="0" fontId="3" fillId="2" borderId="2" xfId="0" applyFont="1" applyFill="1" applyBorder="1" applyProtection="1">
      <protection locked="0"/>
    </xf>
    <xf numFmtId="0" fontId="3" fillId="2" borderId="3" xfId="0" applyFont="1" applyFill="1" applyBorder="1" applyProtection="1">
      <protection locked="0"/>
    </xf>
    <xf numFmtId="0" fontId="3" fillId="2" borderId="4" xfId="0" applyFont="1" applyFill="1" applyBorder="1" applyProtection="1">
      <protection locked="0"/>
    </xf>
    <xf numFmtId="0" fontId="2" fillId="0" borderId="0" xfId="0" applyFont="1"/>
    <xf numFmtId="0" fontId="3" fillId="0" borderId="1" xfId="0" applyFont="1" applyBorder="1"/>
    <xf numFmtId="0" fontId="3" fillId="2" borderId="1" xfId="0" applyFont="1" applyFill="1" applyBorder="1" applyAlignment="1">
      <alignment vertical="center"/>
    </xf>
    <xf numFmtId="0" fontId="3" fillId="0" borderId="0" xfId="0" applyFont="1" applyAlignment="1">
      <alignment wrapText="1"/>
    </xf>
    <xf numFmtId="0" fontId="3" fillId="0" borderId="0" xfId="0" applyFont="1" applyAlignment="1">
      <alignment vertical="center"/>
    </xf>
    <xf numFmtId="0" fontId="3" fillId="7" borderId="1" xfId="0" applyFont="1" applyFill="1" applyBorder="1" applyAlignment="1">
      <alignment vertical="center"/>
    </xf>
    <xf numFmtId="0" fontId="3" fillId="3" borderId="1" xfId="0" applyFont="1" applyFill="1" applyBorder="1"/>
    <xf numFmtId="0" fontId="3" fillId="4" borderId="1" xfId="0" applyFont="1" applyFill="1" applyBorder="1"/>
    <xf numFmtId="0" fontId="3" fillId="0" borderId="0" xfId="0" applyFont="1" applyAlignment="1">
      <alignment horizontal="center"/>
    </xf>
    <xf numFmtId="0" fontId="6" fillId="0" borderId="0" xfId="0" applyFont="1"/>
    <xf numFmtId="0" fontId="3" fillId="0" borderId="14" xfId="0" applyFont="1" applyBorder="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xf>
    <xf numFmtId="0" fontId="3" fillId="0" borderId="0" xfId="0" applyFont="1" applyAlignment="1">
      <alignment horizontal="center" vertical="center"/>
    </xf>
    <xf numFmtId="0" fontId="7" fillId="0" borderId="0" xfId="0" applyFont="1"/>
    <xf numFmtId="0" fontId="3" fillId="0" borderId="29" xfId="0" applyFont="1" applyBorder="1" applyAlignment="1">
      <alignment vertical="center"/>
    </xf>
    <xf numFmtId="164" fontId="3" fillId="0" borderId="9" xfId="2" applyNumberFormat="1" applyFont="1" applyBorder="1" applyAlignment="1">
      <alignment horizontal="center" vertical="center"/>
    </xf>
    <xf numFmtId="164" fontId="3" fillId="5" borderId="5" xfId="2" applyNumberFormat="1" applyFont="1" applyFill="1" applyBorder="1" applyAlignment="1">
      <alignment horizontal="center" vertical="center"/>
    </xf>
    <xf numFmtId="164" fontId="3" fillId="5" borderId="51" xfId="2" applyNumberFormat="1" applyFont="1" applyFill="1" applyBorder="1" applyAlignment="1">
      <alignment horizontal="center" vertical="center"/>
    </xf>
    <xf numFmtId="164" fontId="3" fillId="5" borderId="9" xfId="2" applyNumberFormat="1" applyFont="1" applyFill="1" applyBorder="1" applyAlignment="1">
      <alignment horizontal="center" vertical="center"/>
    </xf>
    <xf numFmtId="164" fontId="3" fillId="5" borderId="10" xfId="2" applyNumberFormat="1" applyFont="1" applyFill="1" applyBorder="1" applyAlignment="1">
      <alignment horizontal="center" vertical="center"/>
    </xf>
    <xf numFmtId="164" fontId="4" fillId="3" borderId="35" xfId="2" applyNumberFormat="1" applyFont="1" applyFill="1" applyBorder="1" applyAlignment="1">
      <alignment horizontal="center" vertical="center"/>
    </xf>
    <xf numFmtId="164" fontId="3" fillId="0" borderId="5" xfId="2" applyNumberFormat="1" applyFont="1" applyBorder="1" applyAlignment="1">
      <alignment horizontal="center" vertical="center"/>
    </xf>
    <xf numFmtId="164" fontId="3" fillId="0" borderId="10" xfId="2" applyNumberFormat="1" applyFont="1" applyBorder="1" applyAlignment="1">
      <alignment horizontal="center" vertical="center"/>
    </xf>
    <xf numFmtId="0" fontId="3" fillId="3" borderId="30" xfId="0" applyFont="1" applyFill="1" applyBorder="1" applyAlignment="1">
      <alignment vertical="center"/>
    </xf>
    <xf numFmtId="164" fontId="4" fillId="3" borderId="11" xfId="2" applyNumberFormat="1" applyFont="1" applyFill="1" applyBorder="1" applyAlignment="1">
      <alignment horizontal="center" vertical="center"/>
    </xf>
    <xf numFmtId="164" fontId="4" fillId="3" borderId="12" xfId="2" applyNumberFormat="1" applyFont="1" applyFill="1" applyBorder="1" applyAlignment="1">
      <alignment horizontal="center" vertical="center"/>
    </xf>
    <xf numFmtId="164" fontId="4" fillId="3" borderId="52" xfId="2" applyNumberFormat="1" applyFont="1" applyFill="1" applyBorder="1" applyAlignment="1">
      <alignment horizontal="center" vertical="center"/>
    </xf>
    <xf numFmtId="164" fontId="4" fillId="3" borderId="13" xfId="2" applyNumberFormat="1" applyFont="1" applyFill="1" applyBorder="1" applyAlignment="1">
      <alignment horizontal="center" vertical="center"/>
    </xf>
    <xf numFmtId="164" fontId="4" fillId="4" borderId="36" xfId="2" applyNumberFormat="1" applyFont="1" applyFill="1" applyBorder="1" applyAlignment="1">
      <alignment horizontal="center" vertical="center"/>
    </xf>
    <xf numFmtId="0" fontId="8" fillId="7" borderId="20" xfId="0" applyFont="1" applyFill="1" applyBorder="1" applyAlignment="1">
      <alignment vertical="center"/>
    </xf>
    <xf numFmtId="0" fontId="7" fillId="7" borderId="21" xfId="0" applyFont="1" applyFill="1" applyBorder="1" applyAlignment="1">
      <alignment vertical="center"/>
    </xf>
    <xf numFmtId="0" fontId="3" fillId="7" borderId="21" xfId="0" applyFont="1" applyFill="1" applyBorder="1" applyAlignment="1">
      <alignment vertical="center"/>
    </xf>
    <xf numFmtId="0" fontId="3" fillId="7" borderId="22" xfId="0" applyFont="1" applyFill="1" applyBorder="1" applyAlignment="1">
      <alignment vertical="center"/>
    </xf>
    <xf numFmtId="49" fontId="7" fillId="7" borderId="23" xfId="0" applyNumberFormat="1" applyFont="1" applyFill="1" applyBorder="1" applyAlignment="1">
      <alignment vertical="center"/>
    </xf>
    <xf numFmtId="0" fontId="7" fillId="7" borderId="0" xfId="0" applyFont="1" applyFill="1" applyAlignment="1">
      <alignment vertical="center"/>
    </xf>
    <xf numFmtId="0" fontId="3" fillId="7" borderId="0" xfId="0" applyFont="1" applyFill="1" applyAlignment="1">
      <alignment vertical="center"/>
    </xf>
    <xf numFmtId="0" fontId="3" fillId="7" borderId="24" xfId="0" applyFont="1" applyFill="1" applyBorder="1" applyAlignment="1">
      <alignment vertical="center"/>
    </xf>
    <xf numFmtId="49" fontId="7" fillId="7" borderId="25" xfId="0" applyNumberFormat="1" applyFont="1" applyFill="1" applyBorder="1" applyAlignment="1">
      <alignment vertical="center"/>
    </xf>
    <xf numFmtId="0" fontId="7" fillId="7" borderId="26" xfId="0" applyFont="1" applyFill="1" applyBorder="1" applyAlignment="1">
      <alignment vertical="center"/>
    </xf>
    <xf numFmtId="0" fontId="3" fillId="7" borderId="26" xfId="0" applyFont="1" applyFill="1" applyBorder="1" applyAlignment="1">
      <alignment vertical="center"/>
    </xf>
    <xf numFmtId="0" fontId="3" fillId="7" borderId="27" xfId="0" applyFont="1" applyFill="1" applyBorder="1" applyAlignment="1">
      <alignment vertical="center"/>
    </xf>
    <xf numFmtId="0" fontId="4" fillId="0" borderId="0" xfId="0" applyFont="1"/>
    <xf numFmtId="0" fontId="3" fillId="0" borderId="53" xfId="0" applyFont="1" applyBorder="1" applyAlignment="1">
      <alignment vertical="center"/>
    </xf>
    <xf numFmtId="44" fontId="3" fillId="6" borderId="1" xfId="2" applyFont="1" applyFill="1" applyBorder="1" applyAlignment="1" applyProtection="1">
      <alignment vertical="center"/>
      <protection locked="0"/>
    </xf>
    <xf numFmtId="10" fontId="3" fillId="8" borderId="55" xfId="0" applyNumberFormat="1" applyFont="1" applyFill="1" applyBorder="1" applyAlignment="1">
      <alignment horizontal="center" vertical="center"/>
    </xf>
    <xf numFmtId="44" fontId="3" fillId="3" borderId="4" xfId="2" applyFont="1" applyFill="1" applyBorder="1" applyAlignment="1">
      <alignment vertical="center"/>
    </xf>
    <xf numFmtId="0" fontId="3" fillId="7" borderId="21" xfId="0" applyFont="1" applyFill="1" applyBorder="1"/>
    <xf numFmtId="0" fontId="3" fillId="0" borderId="23" xfId="0" applyFont="1" applyBorder="1"/>
    <xf numFmtId="0" fontId="3" fillId="7" borderId="0" xfId="0" applyFont="1" applyFill="1"/>
    <xf numFmtId="0" fontId="3" fillId="7" borderId="26" xfId="0" applyFont="1" applyFill="1" applyBorder="1"/>
    <xf numFmtId="0" fontId="4" fillId="6" borderId="7" xfId="0" applyFont="1" applyFill="1" applyBorder="1" applyAlignment="1" applyProtection="1">
      <alignment horizontal="center" vertical="center"/>
      <protection locked="0"/>
    </xf>
    <xf numFmtId="44" fontId="3" fillId="6" borderId="8" xfId="2" applyFont="1" applyFill="1" applyBorder="1" applyAlignment="1" applyProtection="1">
      <alignment horizontal="center" vertical="center"/>
      <protection locked="0"/>
    </xf>
    <xf numFmtId="44" fontId="3" fillId="3" borderId="50" xfId="0" applyNumberFormat="1" applyFont="1" applyFill="1" applyBorder="1" applyAlignment="1">
      <alignment horizontal="center" vertical="center"/>
    </xf>
    <xf numFmtId="44" fontId="3" fillId="3" borderId="7" xfId="0" applyNumberFormat="1" applyFont="1" applyFill="1" applyBorder="1" applyAlignment="1">
      <alignment horizontal="center" vertical="center"/>
    </xf>
    <xf numFmtId="44" fontId="3" fillId="3" borderId="44" xfId="0" applyNumberFormat="1" applyFont="1" applyFill="1" applyBorder="1" applyAlignment="1">
      <alignment horizontal="center" vertical="center"/>
    </xf>
    <xf numFmtId="9" fontId="3" fillId="0" borderId="0" xfId="0" applyNumberFormat="1" applyFont="1"/>
    <xf numFmtId="44" fontId="3" fillId="6" borderId="10" xfId="2" applyFont="1" applyFill="1" applyBorder="1" applyAlignment="1" applyProtection="1">
      <alignment horizontal="center" vertical="center"/>
      <protection locked="0"/>
    </xf>
    <xf numFmtId="44" fontId="3" fillId="3" borderId="51"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44" fontId="3" fillId="3" borderId="45" xfId="0" applyNumberFormat="1" applyFont="1" applyFill="1" applyBorder="1" applyAlignment="1">
      <alignment horizontal="center" vertical="center"/>
    </xf>
    <xf numFmtId="0" fontId="4" fillId="6" borderId="5" xfId="0" applyFont="1" applyFill="1" applyBorder="1" applyAlignment="1" applyProtection="1">
      <alignment horizontal="center" vertical="center"/>
      <protection locked="0"/>
    </xf>
    <xf numFmtId="44" fontId="3" fillId="6" borderId="13" xfId="2" applyFont="1" applyFill="1" applyBorder="1" applyAlignment="1" applyProtection="1">
      <alignment horizontal="center" vertical="center"/>
      <protection locked="0"/>
    </xf>
    <xf numFmtId="44" fontId="3" fillId="0" borderId="0" xfId="2" applyFont="1" applyFill="1" applyBorder="1" applyAlignment="1">
      <alignment horizontal="right" vertical="center"/>
    </xf>
    <xf numFmtId="44" fontId="3" fillId="3" borderId="17" xfId="0" applyNumberFormat="1" applyFont="1" applyFill="1" applyBorder="1" applyAlignment="1">
      <alignment horizontal="center" vertical="center"/>
    </xf>
    <xf numFmtId="44" fontId="3" fillId="3" borderId="18" xfId="0" applyNumberFormat="1" applyFont="1" applyFill="1" applyBorder="1" applyAlignment="1">
      <alignment horizontal="center" vertical="center"/>
    </xf>
    <xf numFmtId="44" fontId="3" fillId="0" borderId="0" xfId="0" applyNumberFormat="1" applyFont="1"/>
    <xf numFmtId="0" fontId="3" fillId="7" borderId="22" xfId="0" applyFont="1" applyFill="1" applyBorder="1"/>
    <xf numFmtId="0" fontId="3" fillId="7" borderId="24" xfId="0" applyFont="1" applyFill="1" applyBorder="1"/>
    <xf numFmtId="0" fontId="7" fillId="7" borderId="24" xfId="0" applyFont="1" applyFill="1" applyBorder="1" applyAlignment="1">
      <alignment vertical="center"/>
    </xf>
    <xf numFmtId="0" fontId="3" fillId="7" borderId="27" xfId="0" applyFont="1" applyFill="1" applyBorder="1"/>
    <xf numFmtId="166" fontId="3" fillId="6" borderId="45" xfId="2" applyNumberFormat="1" applyFont="1" applyFill="1" applyBorder="1" applyAlignment="1" applyProtection="1">
      <alignment horizontal="center" vertical="center"/>
      <protection locked="0"/>
    </xf>
    <xf numFmtId="44" fontId="3" fillId="3" borderId="9" xfId="0" applyNumberFormat="1" applyFont="1" applyFill="1" applyBorder="1" applyAlignment="1">
      <alignment horizontal="center" vertical="center"/>
    </xf>
    <xf numFmtId="44" fontId="3" fillId="3" borderId="10" xfId="0" applyNumberFormat="1" applyFont="1" applyFill="1" applyBorder="1" applyAlignment="1">
      <alignment horizontal="center" vertical="center"/>
    </xf>
    <xf numFmtId="44" fontId="3" fillId="3" borderId="51" xfId="2" applyFont="1" applyFill="1" applyBorder="1" applyAlignment="1">
      <alignment horizontal="center" vertical="center"/>
    </xf>
    <xf numFmtId="44" fontId="3" fillId="3" borderId="42" xfId="2" applyFont="1" applyFill="1" applyBorder="1" applyAlignment="1">
      <alignment horizontal="center" vertical="center"/>
    </xf>
    <xf numFmtId="166" fontId="3" fillId="6" borderId="48" xfId="2" applyNumberFormat="1" applyFont="1" applyFill="1" applyBorder="1" applyAlignment="1" applyProtection="1">
      <alignment horizontal="center" vertical="center"/>
      <protection locked="0"/>
    </xf>
    <xf numFmtId="44" fontId="3" fillId="3" borderId="19" xfId="0" applyNumberFormat="1" applyFont="1" applyFill="1" applyBorder="1" applyAlignment="1">
      <alignment horizontal="center" vertical="center"/>
    </xf>
    <xf numFmtId="44" fontId="3" fillId="3" borderId="67" xfId="0" applyNumberFormat="1" applyFont="1" applyFill="1" applyBorder="1" applyAlignment="1">
      <alignment horizontal="center" vertical="center"/>
    </xf>
    <xf numFmtId="44" fontId="3" fillId="3" borderId="43" xfId="0" applyNumberFormat="1" applyFont="1" applyFill="1" applyBorder="1" applyAlignment="1">
      <alignment horizontal="center" vertical="center"/>
    </xf>
    <xf numFmtId="44" fontId="3" fillId="3" borderId="12" xfId="0" applyNumberFormat="1" applyFont="1" applyFill="1" applyBorder="1" applyAlignment="1">
      <alignment horizontal="center" vertical="center"/>
    </xf>
    <xf numFmtId="44" fontId="3" fillId="3" borderId="48" xfId="0" applyNumberFormat="1" applyFont="1" applyFill="1" applyBorder="1" applyAlignment="1">
      <alignment horizontal="center" vertical="center"/>
    </xf>
    <xf numFmtId="44" fontId="3" fillId="3" borderId="37" xfId="0" applyNumberFormat="1" applyFont="1" applyFill="1" applyBorder="1" applyAlignment="1">
      <alignment horizontal="center" vertical="center"/>
    </xf>
    <xf numFmtId="44" fontId="3" fillId="3" borderId="38" xfId="0" applyNumberFormat="1" applyFont="1" applyFill="1" applyBorder="1" applyAlignment="1">
      <alignment horizontal="center" vertical="center"/>
    </xf>
    <xf numFmtId="44" fontId="3" fillId="3" borderId="49" xfId="0" applyNumberFormat="1" applyFont="1" applyFill="1" applyBorder="1" applyAlignment="1">
      <alignment horizontal="center" vertical="center"/>
    </xf>
    <xf numFmtId="0" fontId="3" fillId="0" borderId="9" xfId="0" applyFont="1" applyBorder="1" applyAlignment="1">
      <alignment horizontal="left" vertical="center"/>
    </xf>
    <xf numFmtId="44" fontId="3" fillId="0" borderId="10" xfId="2" applyFont="1" applyBorder="1" applyAlignment="1">
      <alignment horizontal="center" vertical="center"/>
    </xf>
    <xf numFmtId="0" fontId="3" fillId="0" borderId="11" xfId="0" applyFont="1" applyBorder="1" applyAlignment="1">
      <alignment horizontal="left" vertical="center"/>
    </xf>
    <xf numFmtId="44" fontId="3" fillId="0" borderId="13" xfId="2" applyFont="1" applyBorder="1" applyAlignment="1">
      <alignment horizontal="center" vertical="center"/>
    </xf>
    <xf numFmtId="44" fontId="3" fillId="0" borderId="0" xfId="2" applyFont="1"/>
    <xf numFmtId="49" fontId="7" fillId="7" borderId="68" xfId="0" applyNumberFormat="1" applyFont="1" applyFill="1" applyBorder="1" applyAlignment="1">
      <alignment vertical="center"/>
    </xf>
    <xf numFmtId="49" fontId="7" fillId="7" borderId="26" xfId="0" applyNumberFormat="1" applyFont="1" applyFill="1" applyBorder="1" applyAlignment="1">
      <alignment vertical="center"/>
    </xf>
    <xf numFmtId="49" fontId="7" fillId="7" borderId="27" xfId="0" applyNumberFormat="1" applyFont="1" applyFill="1" applyBorder="1" applyAlignment="1">
      <alignment vertical="center"/>
    </xf>
    <xf numFmtId="49" fontId="7" fillId="7" borderId="40" xfId="0" applyNumberFormat="1" applyFont="1" applyFill="1" applyBorder="1" applyAlignment="1">
      <alignment vertical="center"/>
    </xf>
    <xf numFmtId="0" fontId="7" fillId="7" borderId="39" xfId="0" applyFont="1" applyFill="1" applyBorder="1" applyAlignment="1">
      <alignment vertical="center"/>
    </xf>
    <xf numFmtId="0" fontId="3" fillId="7" borderId="39" xfId="0" applyFont="1" applyFill="1" applyBorder="1" applyAlignment="1">
      <alignment vertical="center"/>
    </xf>
    <xf numFmtId="0" fontId="3" fillId="7" borderId="39" xfId="0" applyFont="1" applyFill="1" applyBorder="1"/>
    <xf numFmtId="0" fontId="4" fillId="0" borderId="6" xfId="0" applyFont="1" applyBorder="1" applyAlignment="1">
      <alignment horizontal="center" vertical="center"/>
    </xf>
    <xf numFmtId="0" fontId="3"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 fillId="0" borderId="9" xfId="0" applyFont="1" applyBorder="1" applyAlignment="1">
      <alignment horizontal="center" vertical="center"/>
    </xf>
    <xf numFmtId="0" fontId="3" fillId="0" borderId="5"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165" fontId="3" fillId="0" borderId="5" xfId="1" applyNumberFormat="1" applyFont="1" applyFill="1" applyBorder="1" applyAlignment="1" applyProtection="1">
      <alignment vertical="center"/>
    </xf>
    <xf numFmtId="165" fontId="3" fillId="0" borderId="12" xfId="1" applyNumberFormat="1" applyFont="1" applyFill="1" applyBorder="1" applyAlignment="1" applyProtection="1">
      <alignment vertical="center"/>
    </xf>
    <xf numFmtId="0" fontId="3" fillId="7" borderId="69" xfId="0" applyFont="1" applyFill="1" applyBorder="1"/>
    <xf numFmtId="0" fontId="2" fillId="0" borderId="0" xfId="0" applyFont="1" applyAlignment="1">
      <alignment horizontal="center" wrapText="1"/>
    </xf>
    <xf numFmtId="44" fontId="3" fillId="6" borderId="5" xfId="2" applyFont="1" applyFill="1" applyBorder="1" applyAlignment="1" applyProtection="1">
      <alignment horizontal="center" vertical="center"/>
      <protection locked="0"/>
    </xf>
    <xf numFmtId="165" fontId="3" fillId="6" borderId="10" xfId="1" applyNumberFormat="1" applyFont="1" applyFill="1" applyBorder="1" applyAlignment="1" applyProtection="1">
      <alignment horizontal="center" vertical="center"/>
      <protection locked="0"/>
    </xf>
    <xf numFmtId="44" fontId="3" fillId="0" borderId="5" xfId="2" applyFont="1" applyBorder="1" applyAlignment="1">
      <alignment horizontal="center" vertical="center"/>
    </xf>
    <xf numFmtId="44" fontId="3" fillId="0" borderId="9" xfId="2" applyFont="1" applyBorder="1" applyAlignment="1">
      <alignment horizontal="center" vertical="center"/>
    </xf>
    <xf numFmtId="44" fontId="3" fillId="0" borderId="11" xfId="2" applyFont="1" applyBorder="1" applyAlignment="1">
      <alignment horizontal="center" vertical="center"/>
    </xf>
    <xf numFmtId="44" fontId="3" fillId="0" borderId="12" xfId="2" applyFont="1" applyBorder="1" applyAlignment="1">
      <alignment horizontal="center" vertical="center"/>
    </xf>
    <xf numFmtId="0" fontId="6" fillId="0" borderId="0" xfId="0" applyFont="1" applyAlignment="1">
      <alignment horizontal="center" vertical="center"/>
    </xf>
    <xf numFmtId="0" fontId="3" fillId="0" borderId="74" xfId="0" applyFont="1" applyBorder="1" applyAlignment="1">
      <alignment horizontal="left" vertical="center"/>
    </xf>
    <xf numFmtId="0" fontId="3" fillId="0" borderId="75" xfId="0" applyFont="1" applyBorder="1" applyAlignment="1">
      <alignment horizontal="left" vertical="center"/>
    </xf>
    <xf numFmtId="44" fontId="3" fillId="3" borderId="52" xfId="0" applyNumberFormat="1" applyFont="1" applyFill="1" applyBorder="1" applyAlignment="1">
      <alignment horizontal="center" vertical="center"/>
    </xf>
    <xf numFmtId="0" fontId="3" fillId="0" borderId="77" xfId="0" applyFont="1" applyBorder="1" applyAlignment="1">
      <alignment horizontal="center" vertical="center"/>
    </xf>
    <xf numFmtId="44" fontId="3" fillId="6" borderId="78" xfId="2" applyFont="1" applyFill="1" applyBorder="1" applyAlignment="1" applyProtection="1">
      <alignment horizontal="center" vertical="center"/>
      <protection locked="0"/>
    </xf>
    <xf numFmtId="44" fontId="3" fillId="3" borderId="22" xfId="0" applyNumberFormat="1" applyFont="1" applyFill="1" applyBorder="1" applyAlignment="1">
      <alignment horizontal="center" vertical="center"/>
    </xf>
    <xf numFmtId="44" fontId="3" fillId="3" borderId="77" xfId="0" applyNumberFormat="1" applyFont="1" applyFill="1" applyBorder="1" applyAlignment="1">
      <alignment horizontal="center" vertical="center"/>
    </xf>
    <xf numFmtId="44" fontId="3" fillId="3" borderId="20" xfId="0" applyNumberFormat="1" applyFont="1" applyFill="1" applyBorder="1" applyAlignment="1">
      <alignment horizontal="center" vertical="center"/>
    </xf>
    <xf numFmtId="0" fontId="3" fillId="0" borderId="77" xfId="0" applyFont="1" applyBorder="1" applyAlignment="1" applyProtection="1">
      <alignment horizontal="center" vertical="center"/>
      <protection locked="0"/>
    </xf>
    <xf numFmtId="0" fontId="10" fillId="0" borderId="76" xfId="0" applyFont="1" applyBorder="1" applyAlignment="1">
      <alignment horizontal="center" vertical="center"/>
    </xf>
    <xf numFmtId="0" fontId="3" fillId="0" borderId="12" xfId="0" applyFont="1" applyBorder="1" applyAlignment="1" applyProtection="1">
      <alignment horizontal="center" vertical="center"/>
      <protection locked="0"/>
    </xf>
    <xf numFmtId="0" fontId="6" fillId="9" borderId="28" xfId="0" applyFont="1" applyFill="1" applyBorder="1" applyAlignment="1">
      <alignment horizontal="center" vertical="center"/>
    </xf>
    <xf numFmtId="0" fontId="6" fillId="9" borderId="6" xfId="0" applyFont="1" applyFill="1" applyBorder="1" applyAlignment="1">
      <alignment horizontal="center" vertical="center"/>
    </xf>
    <xf numFmtId="0" fontId="6" fillId="9" borderId="7" xfId="0" applyFont="1" applyFill="1" applyBorder="1" applyAlignment="1">
      <alignment horizontal="center" vertical="center"/>
    </xf>
    <xf numFmtId="0" fontId="6" fillId="9" borderId="50" xfId="0" applyFont="1" applyFill="1" applyBorder="1" applyAlignment="1">
      <alignment horizontal="center" vertical="center"/>
    </xf>
    <xf numFmtId="0" fontId="6" fillId="9" borderId="8" xfId="0" applyFont="1" applyFill="1" applyBorder="1" applyAlignment="1">
      <alignment horizontal="center" vertical="center"/>
    </xf>
    <xf numFmtId="0" fontId="6" fillId="9" borderId="34" xfId="0" applyFont="1" applyFill="1" applyBorder="1" applyAlignment="1">
      <alignment horizontal="center" vertical="center"/>
    </xf>
    <xf numFmtId="0" fontId="6" fillId="9" borderId="54" xfId="0" applyFont="1" applyFill="1" applyBorder="1" applyAlignment="1">
      <alignment horizontal="center" vertical="center"/>
    </xf>
    <xf numFmtId="0" fontId="6" fillId="9" borderId="1" xfId="0" applyFont="1" applyFill="1" applyBorder="1" applyAlignment="1">
      <alignment horizontal="center" vertical="center"/>
    </xf>
    <xf numFmtId="0" fontId="9" fillId="9" borderId="54" xfId="0" applyFont="1" applyFill="1" applyBorder="1" applyAlignment="1">
      <alignment horizontal="center" vertical="center"/>
    </xf>
    <xf numFmtId="0" fontId="9" fillId="9" borderId="1" xfId="0" applyFont="1" applyFill="1" applyBorder="1" applyAlignment="1">
      <alignment horizontal="center" vertical="center"/>
    </xf>
    <xf numFmtId="0" fontId="9" fillId="9" borderId="33" xfId="0" applyFont="1" applyFill="1" applyBorder="1" applyAlignment="1">
      <alignment horizontal="center" vertical="center"/>
    </xf>
    <xf numFmtId="0" fontId="6" fillId="9" borderId="31" xfId="0" applyFont="1" applyFill="1" applyBorder="1" applyAlignment="1">
      <alignment horizontal="center" vertical="center"/>
    </xf>
    <xf numFmtId="0" fontId="6" fillId="9" borderId="32" xfId="0" applyFont="1" applyFill="1" applyBorder="1" applyAlignment="1">
      <alignment horizontal="center" vertical="center"/>
    </xf>
    <xf numFmtId="0" fontId="6" fillId="9" borderId="32" xfId="0" applyFont="1" applyFill="1" applyBorder="1" applyAlignment="1">
      <alignment horizontal="center" vertical="center" wrapText="1"/>
    </xf>
    <xf numFmtId="0" fontId="6" fillId="9" borderId="56" xfId="0" applyFont="1" applyFill="1" applyBorder="1" applyAlignment="1">
      <alignment horizontal="center" vertical="center" wrapText="1"/>
    </xf>
    <xf numFmtId="0" fontId="9" fillId="9" borderId="31" xfId="0" applyFont="1" applyFill="1" applyBorder="1" applyAlignment="1">
      <alignment horizontal="center" vertical="center"/>
    </xf>
    <xf numFmtId="0" fontId="9" fillId="9" borderId="32" xfId="0" applyFont="1" applyFill="1" applyBorder="1" applyAlignment="1">
      <alignment horizontal="center" vertical="center"/>
    </xf>
    <xf numFmtId="0" fontId="9" fillId="9" borderId="56" xfId="0" applyFont="1" applyFill="1" applyBorder="1" applyAlignment="1">
      <alignment horizontal="center" vertical="center"/>
    </xf>
    <xf numFmtId="0" fontId="6" fillId="9" borderId="7" xfId="0" applyFont="1" applyFill="1" applyBorder="1" applyAlignment="1">
      <alignment horizontal="center" vertical="center" wrapText="1"/>
    </xf>
    <xf numFmtId="0" fontId="6" fillId="9" borderId="44" xfId="0" applyFont="1" applyFill="1" applyBorder="1" applyAlignment="1">
      <alignment horizontal="center" vertical="center" wrapText="1"/>
    </xf>
    <xf numFmtId="0" fontId="9" fillId="9" borderId="6" xfId="0" applyFont="1" applyFill="1" applyBorder="1" applyAlignment="1">
      <alignment horizontal="center" vertical="center"/>
    </xf>
    <xf numFmtId="0" fontId="9" fillId="9" borderId="7" xfId="0" applyFont="1" applyFill="1" applyBorder="1" applyAlignment="1">
      <alignment horizontal="center" vertical="center"/>
    </xf>
    <xf numFmtId="0" fontId="9" fillId="9" borderId="8" xfId="0" applyFont="1" applyFill="1" applyBorder="1" applyAlignment="1">
      <alignment horizontal="center" vertical="center"/>
    </xf>
    <xf numFmtId="0" fontId="9" fillId="9" borderId="66" xfId="0" applyFont="1" applyFill="1" applyBorder="1" applyAlignment="1">
      <alignment horizontal="center" vertical="center"/>
    </xf>
    <xf numFmtId="0" fontId="9" fillId="9" borderId="41" xfId="0" applyFont="1" applyFill="1" applyBorder="1" applyAlignment="1">
      <alignment horizontal="center" vertical="center"/>
    </xf>
    <xf numFmtId="0" fontId="6" fillId="9" borderId="73" xfId="0" applyFont="1" applyFill="1" applyBorder="1" applyAlignment="1">
      <alignment horizontal="center" vertical="center"/>
    </xf>
    <xf numFmtId="0" fontId="6" fillId="9" borderId="33" xfId="0" applyFont="1" applyFill="1" applyBorder="1" applyAlignment="1">
      <alignment horizontal="center" vertical="center"/>
    </xf>
    <xf numFmtId="0" fontId="3" fillId="0" borderId="0" xfId="0" applyFont="1" applyAlignment="1" applyProtection="1">
      <alignment horizontal="center" vertical="center"/>
      <protection locked="0"/>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4" fillId="0" borderId="54"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58" xfId="0" applyFont="1" applyBorder="1" applyAlignment="1">
      <alignment horizontal="center"/>
    </xf>
    <xf numFmtId="0" fontId="3" fillId="0" borderId="59" xfId="0" applyFont="1" applyBorder="1" applyAlignment="1">
      <alignment horizontal="center"/>
    </xf>
    <xf numFmtId="0" fontId="3" fillId="0" borderId="60" xfId="0" applyFont="1" applyBorder="1" applyAlignment="1">
      <alignment horizontal="center"/>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49" fontId="7" fillId="7" borderId="23" xfId="0" applyNumberFormat="1" applyFont="1" applyFill="1" applyBorder="1" applyAlignment="1">
      <alignment horizontal="left" vertical="top" wrapText="1"/>
    </xf>
    <xf numFmtId="49" fontId="7" fillId="7" borderId="0" xfId="0" applyNumberFormat="1" applyFont="1" applyFill="1" applyAlignment="1">
      <alignment horizontal="left" vertical="top" wrapText="1"/>
    </xf>
    <xf numFmtId="49" fontId="7" fillId="7" borderId="24" xfId="0" applyNumberFormat="1" applyFont="1" applyFill="1" applyBorder="1" applyAlignment="1">
      <alignment horizontal="left" vertical="top" wrapText="1"/>
    </xf>
    <xf numFmtId="0" fontId="6" fillId="9" borderId="71" xfId="0" applyFont="1" applyFill="1" applyBorder="1" applyAlignment="1">
      <alignment horizontal="center" vertical="center"/>
    </xf>
    <xf numFmtId="0" fontId="6" fillId="9" borderId="72" xfId="0" applyFont="1" applyFill="1" applyBorder="1" applyAlignment="1">
      <alignment horizontal="center" vertical="center"/>
    </xf>
    <xf numFmtId="0" fontId="6" fillId="9" borderId="70" xfId="0" applyFont="1" applyFill="1" applyBorder="1" applyAlignment="1">
      <alignment horizontal="center" vertical="center"/>
    </xf>
    <xf numFmtId="164" fontId="3" fillId="0" borderId="9" xfId="2" applyNumberFormat="1" applyFont="1" applyFill="1" applyBorder="1" applyAlignment="1">
      <alignment horizontal="center" vertical="center"/>
    </xf>
    <xf numFmtId="164" fontId="3" fillId="0" borderId="10" xfId="2" applyNumberFormat="1" applyFont="1" applyFill="1" applyBorder="1" applyAlignment="1">
      <alignment horizontal="center" vertical="center"/>
    </xf>
    <xf numFmtId="0" fontId="5" fillId="0" borderId="0" xfId="0" applyFont="1" applyFill="1" applyAlignment="1">
      <alignment horizontal="center"/>
    </xf>
    <xf numFmtId="44" fontId="3" fillId="3" borderId="6" xfId="0" applyNumberFormat="1" applyFont="1" applyFill="1" applyBorder="1" applyAlignment="1">
      <alignment horizontal="center" vertical="center"/>
    </xf>
    <xf numFmtId="44" fontId="3" fillId="3" borderId="8" xfId="0" applyNumberFormat="1" applyFont="1" applyFill="1" applyBorder="1" applyAlignment="1">
      <alignment horizontal="center" vertical="center"/>
    </xf>
    <xf numFmtId="44" fontId="3" fillId="3" borderId="76" xfId="0" applyNumberFormat="1" applyFont="1" applyFill="1" applyBorder="1" applyAlignment="1">
      <alignment horizontal="center" vertical="center"/>
    </xf>
    <xf numFmtId="44" fontId="3" fillId="3" borderId="78" xfId="0" applyNumberFormat="1" applyFont="1" applyFill="1" applyBorder="1" applyAlignment="1">
      <alignment horizontal="center" vertical="center"/>
    </xf>
    <xf numFmtId="44" fontId="3" fillId="3" borderId="11" xfId="0" applyNumberFormat="1" applyFont="1" applyFill="1" applyBorder="1" applyAlignment="1">
      <alignment horizontal="center" vertical="center"/>
    </xf>
    <xf numFmtId="44" fontId="3" fillId="3" borderId="13" xfId="0" applyNumberFormat="1" applyFont="1" applyFill="1" applyBorder="1" applyAlignment="1">
      <alignment horizontal="center" vertical="center"/>
    </xf>
    <xf numFmtId="44" fontId="3" fillId="3" borderId="57" xfId="0" applyNumberFormat="1" applyFont="1" applyFill="1" applyBorder="1" applyAlignment="1">
      <alignment horizontal="center" vertic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35286D"/>
      <color rgb="FF00279F"/>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1:B28"/>
  <sheetViews>
    <sheetView showGridLines="0" zoomScale="85" zoomScaleNormal="85" workbookViewId="0"/>
  </sheetViews>
  <sheetFormatPr defaultColWidth="8.7265625" defaultRowHeight="19" x14ac:dyDescent="0.65"/>
  <cols>
    <col min="1" max="1" width="19.26953125" style="1" customWidth="1"/>
    <col min="2" max="2" width="59.81640625" style="1" customWidth="1"/>
    <col min="3" max="3" width="19.26953125" style="1" customWidth="1"/>
    <col min="4" max="16384" width="8.7265625" style="1"/>
  </cols>
  <sheetData>
    <row r="1" spans="2:2" ht="27" customHeight="1" x14ac:dyDescent="0.65"/>
    <row r="2" spans="2:2" ht="61.5" customHeight="1" x14ac:dyDescent="0.85">
      <c r="B2" s="121" t="s">
        <v>118</v>
      </c>
    </row>
    <row r="3" spans="2:2" ht="20.25" customHeight="1" x14ac:dyDescent="0.65">
      <c r="B3" s="2"/>
    </row>
    <row r="4" spans="2:2" ht="20.25" customHeight="1" x14ac:dyDescent="0.65">
      <c r="B4" s="189" t="s">
        <v>119</v>
      </c>
    </row>
    <row r="5" spans="2:2" ht="20.25" customHeight="1" x14ac:dyDescent="0.65">
      <c r="B5" s="2"/>
    </row>
    <row r="6" spans="2:2" ht="20.25" customHeight="1" thickBot="1" x14ac:dyDescent="0.7">
      <c r="B6" s="2" t="s">
        <v>0</v>
      </c>
    </row>
    <row r="7" spans="2:2" ht="20.25" customHeight="1" thickBot="1" x14ac:dyDescent="0.7">
      <c r="B7" s="3"/>
    </row>
    <row r="8" spans="2:2" ht="20.25" customHeight="1" x14ac:dyDescent="0.65">
      <c r="B8" s="2"/>
    </row>
    <row r="9" spans="2:2" ht="20.25" customHeight="1" thickBot="1" x14ac:dyDescent="0.7">
      <c r="B9" s="2" t="s">
        <v>1</v>
      </c>
    </row>
    <row r="10" spans="2:2" ht="20.25" customHeight="1" thickBot="1" x14ac:dyDescent="0.7">
      <c r="B10" s="3"/>
    </row>
    <row r="11" spans="2:2" ht="20.25" customHeight="1" x14ac:dyDescent="0.65">
      <c r="B11" s="2"/>
    </row>
    <row r="12" spans="2:2" ht="20.25" customHeight="1" thickBot="1" x14ac:dyDescent="0.7">
      <c r="B12" s="2" t="s">
        <v>2</v>
      </c>
    </row>
    <row r="13" spans="2:2" ht="20.25" customHeight="1" thickBot="1" x14ac:dyDescent="0.7">
      <c r="B13" s="3"/>
    </row>
    <row r="14" spans="2:2" ht="20.25" customHeight="1" x14ac:dyDescent="0.65">
      <c r="B14" s="2"/>
    </row>
    <row r="15" spans="2:2" ht="20.25" customHeight="1" thickBot="1" x14ac:dyDescent="0.7">
      <c r="B15" s="2" t="s">
        <v>3</v>
      </c>
    </row>
    <row r="16" spans="2:2" ht="20.25" customHeight="1" thickBot="1" x14ac:dyDescent="0.7">
      <c r="B16" s="3"/>
    </row>
    <row r="17" spans="2:2" ht="20.25" customHeight="1" x14ac:dyDescent="0.65">
      <c r="B17" s="2"/>
    </row>
    <row r="18" spans="2:2" ht="20.25" customHeight="1" thickBot="1" x14ac:dyDescent="0.7">
      <c r="B18" s="2" t="s">
        <v>4</v>
      </c>
    </row>
    <row r="19" spans="2:2" ht="20.25" customHeight="1" thickBot="1" x14ac:dyDescent="0.7">
      <c r="B19" s="3"/>
    </row>
    <row r="20" spans="2:2" ht="20.25" customHeight="1" x14ac:dyDescent="0.65">
      <c r="B20" s="2"/>
    </row>
    <row r="21" spans="2:2" ht="20.25" customHeight="1" thickBot="1" x14ac:dyDescent="0.7">
      <c r="B21" s="2" t="s">
        <v>5</v>
      </c>
    </row>
    <row r="22" spans="2:2" x14ac:dyDescent="0.65">
      <c r="B22" s="4"/>
    </row>
    <row r="23" spans="2:2" x14ac:dyDescent="0.65">
      <c r="B23" s="5"/>
    </row>
    <row r="24" spans="2:2" x14ac:dyDescent="0.65">
      <c r="B24" s="5"/>
    </row>
    <row r="25" spans="2:2" x14ac:dyDescent="0.65">
      <c r="B25" s="5"/>
    </row>
    <row r="26" spans="2:2" x14ac:dyDescent="0.65">
      <c r="B26" s="5"/>
    </row>
    <row r="27" spans="2:2" x14ac:dyDescent="0.65">
      <c r="B27" s="5"/>
    </row>
    <row r="28" spans="2:2" ht="19.5" thickBot="1" x14ac:dyDescent="0.7">
      <c r="B28" s="6"/>
    </row>
  </sheetData>
  <sheetProtection algorithmName="SHA-512" hashValue="A0DTfYQDPrO4ha8RPV3H6wraf5m+bFvuQcIQjBbHyXwcQiqTfkrrhxNmTvNz9MkWNSREjlBtlk1pCauZtlDZ6A==" saltValue="OPKBJ5v/9rvpxaVlNT0UBw=="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zoomScale="85" zoomScaleNormal="85" workbookViewId="0"/>
  </sheetViews>
  <sheetFormatPr defaultColWidth="8.7265625" defaultRowHeight="19" x14ac:dyDescent="0.65"/>
  <cols>
    <col min="1" max="1" width="4.1796875" style="1" customWidth="1"/>
    <col min="2" max="2" width="13.26953125" style="1" customWidth="1"/>
    <col min="3" max="3" width="4.1796875" style="1" customWidth="1"/>
    <col min="4" max="4" width="96.1796875" style="1" customWidth="1"/>
    <col min="5" max="16384" width="8.7265625" style="1"/>
  </cols>
  <sheetData>
    <row r="2" spans="2:4" ht="26.5" x14ac:dyDescent="0.85">
      <c r="B2" s="7" t="s">
        <v>6</v>
      </c>
    </row>
    <row r="3" spans="2:4" ht="19.5" thickBot="1" x14ac:dyDescent="0.7"/>
    <row r="4" spans="2:4" ht="19.5" thickBot="1" x14ac:dyDescent="0.7">
      <c r="B4" s="8" t="s">
        <v>7</v>
      </c>
      <c r="D4" s="1" t="s">
        <v>8</v>
      </c>
    </row>
    <row r="6" spans="2:4" ht="19.5" thickBot="1" x14ac:dyDescent="0.7"/>
    <row r="7" spans="2:4" ht="32.5" customHeight="1" x14ac:dyDescent="0.65">
      <c r="B7" s="9" t="s">
        <v>9</v>
      </c>
      <c r="D7" s="10" t="s">
        <v>10</v>
      </c>
    </row>
    <row r="8" spans="2:4" x14ac:dyDescent="0.65">
      <c r="B8" s="11"/>
      <c r="D8" s="10"/>
    </row>
    <row r="9" spans="2:4" ht="19.5" thickBot="1" x14ac:dyDescent="0.7"/>
    <row r="10" spans="2:4" ht="59.5" customHeight="1" x14ac:dyDescent="0.65">
      <c r="B10" s="12" t="s">
        <v>11</v>
      </c>
      <c r="D10" s="10" t="s">
        <v>12</v>
      </c>
    </row>
    <row r="11" spans="2:4" x14ac:dyDescent="0.65">
      <c r="D11" s="10"/>
    </row>
    <row r="12" spans="2:4" ht="19.5" thickBot="1" x14ac:dyDescent="0.7"/>
    <row r="13" spans="2:4" ht="19.5" thickBot="1" x14ac:dyDescent="0.7">
      <c r="B13" s="13" t="s">
        <v>13</v>
      </c>
      <c r="D13" s="1" t="s">
        <v>14</v>
      </c>
    </row>
    <row r="14" spans="2:4" ht="19.5" thickBot="1" x14ac:dyDescent="0.7"/>
    <row r="15" spans="2:4" ht="19.5" thickBot="1" x14ac:dyDescent="0.7">
      <c r="B15" s="14" t="s">
        <v>15</v>
      </c>
      <c r="D15" s="1" t="s">
        <v>16</v>
      </c>
    </row>
  </sheetData>
  <sheetProtection algorithmName="SHA-512" hashValue="DkCWEk299N8k6Hs+z+1vlxzrpti68mIfEH1D3WI8JKihHlO4rVOrUO+bnQ9tjOmP8ibS2VEKJDYHdgeNh6ykiA==" saltValue="QvW8ZmLnfEsXdaIhXqh2KQ=="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sheetPr>
    <pageSetUpPr fitToPage="1"/>
  </sheetPr>
  <dimension ref="B2:D13"/>
  <sheetViews>
    <sheetView showGridLines="0" zoomScale="85" zoomScaleNormal="85" workbookViewId="0"/>
  </sheetViews>
  <sheetFormatPr defaultColWidth="8.7265625" defaultRowHeight="19" x14ac:dyDescent="0.65"/>
  <cols>
    <col min="1" max="2" width="8.7265625" style="1"/>
    <col min="3" max="3" width="79.26953125" style="10" customWidth="1"/>
    <col min="4" max="4" width="30.26953125" style="15" customWidth="1"/>
    <col min="5" max="16384" width="8.7265625" style="1"/>
  </cols>
  <sheetData>
    <row r="2" spans="2:4" ht="26.5" x14ac:dyDescent="0.85">
      <c r="B2" s="7" t="s">
        <v>101</v>
      </c>
    </row>
    <row r="3" spans="2:4" ht="19.5" thickBot="1" x14ac:dyDescent="0.7"/>
    <row r="4" spans="2:4" s="16" customFormat="1" ht="19.5" thickBot="1" x14ac:dyDescent="0.7">
      <c r="B4" s="146" t="s">
        <v>17</v>
      </c>
      <c r="C4" s="146" t="s">
        <v>18</v>
      </c>
      <c r="D4" s="147" t="s">
        <v>19</v>
      </c>
    </row>
    <row r="5" spans="2:4" ht="54.75" customHeight="1" x14ac:dyDescent="0.65">
      <c r="B5" s="17">
        <v>1</v>
      </c>
      <c r="C5" s="18" t="s">
        <v>20</v>
      </c>
      <c r="D5" s="19" t="s">
        <v>21</v>
      </c>
    </row>
    <row r="6" spans="2:4" ht="54.75" customHeight="1" x14ac:dyDescent="0.65">
      <c r="B6" s="20">
        <v>2</v>
      </c>
      <c r="C6" s="21" t="s">
        <v>22</v>
      </c>
      <c r="D6" s="22" t="s">
        <v>23</v>
      </c>
    </row>
    <row r="7" spans="2:4" ht="54.75" customHeight="1" x14ac:dyDescent="0.65">
      <c r="B7" s="20">
        <v>3</v>
      </c>
      <c r="C7" s="21" t="s">
        <v>24</v>
      </c>
      <c r="D7" s="19" t="s">
        <v>21</v>
      </c>
    </row>
    <row r="8" spans="2:4" ht="54.75" customHeight="1" x14ac:dyDescent="0.65">
      <c r="B8" s="20">
        <v>4</v>
      </c>
      <c r="C8" s="21" t="s">
        <v>25</v>
      </c>
      <c r="D8" s="22" t="s">
        <v>26</v>
      </c>
    </row>
    <row r="9" spans="2:4" ht="54.75" customHeight="1" x14ac:dyDescent="0.65">
      <c r="B9" s="20">
        <v>5</v>
      </c>
      <c r="C9" s="21" t="s">
        <v>117</v>
      </c>
      <c r="D9" s="22" t="s">
        <v>23</v>
      </c>
    </row>
    <row r="10" spans="2:4" ht="54.75" customHeight="1" x14ac:dyDescent="0.65">
      <c r="B10" s="20">
        <v>6</v>
      </c>
      <c r="C10" s="21" t="s">
        <v>27</v>
      </c>
      <c r="D10" s="22" t="s">
        <v>23</v>
      </c>
    </row>
    <row r="11" spans="2:4" ht="54.75" customHeight="1" x14ac:dyDescent="0.65">
      <c r="B11" s="20">
        <v>7</v>
      </c>
      <c r="C11" s="21" t="s">
        <v>28</v>
      </c>
      <c r="D11" s="22" t="s">
        <v>23</v>
      </c>
    </row>
    <row r="12" spans="2:4" ht="78" customHeight="1" x14ac:dyDescent="0.65">
      <c r="B12" s="20">
        <v>8</v>
      </c>
      <c r="C12" s="21" t="s">
        <v>29</v>
      </c>
      <c r="D12" s="22" t="s">
        <v>23</v>
      </c>
    </row>
    <row r="13" spans="2:4" ht="54.65" customHeight="1" thickBot="1" x14ac:dyDescent="0.7">
      <c r="B13" s="23">
        <v>9</v>
      </c>
      <c r="C13" s="24" t="s">
        <v>30</v>
      </c>
      <c r="D13" s="25" t="s">
        <v>21</v>
      </c>
    </row>
  </sheetData>
  <sheetProtection algorithmName="SHA-512" hashValue="ZpHI3fOBVqgYakzeEprFIPdLpFRcqlTqlkfzt5tWiFriJczz5vCHwEULOlbXj4O2d2Bp2TtACpvwSJk2JDYG0A==" saltValue="m9zwTGnEJL2QyHTRY6Br1g==" spinCount="100000" sheet="1" objects="1" scenarios="1"/>
  <pageMargins left="0.7" right="0.7" top="0.75" bottom="0.75" header="0.3" footer="0.3"/>
  <pageSetup paperSize="9" scale="8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sheetPr>
    <pageSetUpPr fitToPage="1"/>
  </sheetPr>
  <dimension ref="B2:K18"/>
  <sheetViews>
    <sheetView showGridLines="0" zoomScale="85" zoomScaleNormal="85" workbookViewId="0"/>
  </sheetViews>
  <sheetFormatPr defaultColWidth="8.7265625" defaultRowHeight="19" x14ac:dyDescent="0.65"/>
  <cols>
    <col min="1" max="1" width="8.7265625" style="1"/>
    <col min="2" max="2" width="61.26953125" style="1" customWidth="1"/>
    <col min="3" max="7" width="15.54296875" style="26" customWidth="1"/>
    <col min="8" max="11" width="15.1796875" style="26" customWidth="1"/>
    <col min="12" max="16384" width="8.7265625" style="1"/>
  </cols>
  <sheetData>
    <row r="2" spans="2:11" ht="26.5" x14ac:dyDescent="0.85">
      <c r="B2" s="7" t="s">
        <v>31</v>
      </c>
    </row>
    <row r="3" spans="2:11" ht="19.5" thickBot="1" x14ac:dyDescent="0.7"/>
    <row r="4" spans="2:11" ht="19.5" thickBot="1" x14ac:dyDescent="0.7">
      <c r="B4" s="27" t="s">
        <v>32</v>
      </c>
      <c r="C4" s="170" t="s">
        <v>33</v>
      </c>
      <c r="D4" s="171"/>
      <c r="E4" s="171"/>
      <c r="F4" s="171"/>
      <c r="G4" s="172"/>
      <c r="H4" s="168" t="s">
        <v>34</v>
      </c>
      <c r="I4" s="169"/>
      <c r="K4" s="1"/>
    </row>
    <row r="5" spans="2:11" ht="21.75" customHeight="1" x14ac:dyDescent="0.65">
      <c r="B5" s="140" t="s">
        <v>35</v>
      </c>
      <c r="C5" s="141" t="s">
        <v>36</v>
      </c>
      <c r="D5" s="142" t="s">
        <v>37</v>
      </c>
      <c r="E5" s="142" t="s">
        <v>38</v>
      </c>
      <c r="F5" s="142" t="s">
        <v>39</v>
      </c>
      <c r="G5" s="143" t="s">
        <v>40</v>
      </c>
      <c r="H5" s="141" t="s">
        <v>41</v>
      </c>
      <c r="I5" s="144" t="s">
        <v>42</v>
      </c>
      <c r="J5" s="145" t="s">
        <v>43</v>
      </c>
      <c r="K5" s="1"/>
    </row>
    <row r="6" spans="2:11" ht="21.75" customHeight="1" x14ac:dyDescent="0.65">
      <c r="B6" s="28" t="s">
        <v>44</v>
      </c>
      <c r="C6" s="29">
        <f>Implementatie!C7</f>
        <v>0</v>
      </c>
      <c r="D6" s="30"/>
      <c r="E6" s="30"/>
      <c r="F6" s="30"/>
      <c r="G6" s="31"/>
      <c r="H6" s="32"/>
      <c r="I6" s="33"/>
      <c r="J6" s="34">
        <f>SUM(C6:I6)</f>
        <v>0</v>
      </c>
      <c r="K6" s="1"/>
    </row>
    <row r="7" spans="2:11" ht="21.75" customHeight="1" x14ac:dyDescent="0.65">
      <c r="B7" s="28" t="s">
        <v>45</v>
      </c>
      <c r="C7" s="29">
        <f>Exploitatie!F15</f>
        <v>0</v>
      </c>
      <c r="D7" s="35">
        <f>Exploitatie!G15</f>
        <v>0</v>
      </c>
      <c r="E7" s="35">
        <f>Exploitatie!H15</f>
        <v>0</v>
      </c>
      <c r="F7" s="35">
        <f>Exploitatie!I15</f>
        <v>0</v>
      </c>
      <c r="G7" s="35">
        <f>Exploitatie!J15</f>
        <v>0</v>
      </c>
      <c r="H7" s="187">
        <f>Exploitatie!K15</f>
        <v>0</v>
      </c>
      <c r="I7" s="188">
        <f>Exploitatie!L15</f>
        <v>0</v>
      </c>
      <c r="J7" s="34">
        <f>SUM(C7:I7)</f>
        <v>0</v>
      </c>
      <c r="K7" s="1"/>
    </row>
    <row r="8" spans="2:11" ht="21.75" customHeight="1" x14ac:dyDescent="0.65">
      <c r="B8" s="28" t="s">
        <v>46</v>
      </c>
      <c r="C8" s="29">
        <f>Exploitatie!E30</f>
        <v>0</v>
      </c>
      <c r="D8" s="35">
        <f>Exploitatie!F30</f>
        <v>0</v>
      </c>
      <c r="E8" s="35">
        <f>Exploitatie!G30</f>
        <v>0</v>
      </c>
      <c r="F8" s="35">
        <f>Exploitatie!I30</f>
        <v>0</v>
      </c>
      <c r="G8" s="35">
        <f>Exploitatie!J30</f>
        <v>0</v>
      </c>
      <c r="H8" s="29">
        <f>Exploitatie!J30</f>
        <v>0</v>
      </c>
      <c r="I8" s="36">
        <f>Exploitatie!K30</f>
        <v>0</v>
      </c>
      <c r="J8" s="34">
        <f>SUM(C8:I8)</f>
        <v>0</v>
      </c>
      <c r="K8" s="1"/>
    </row>
    <row r="9" spans="2:11" ht="21.75" customHeight="1" thickBot="1" x14ac:dyDescent="0.7">
      <c r="B9" s="37" t="s">
        <v>47</v>
      </c>
      <c r="C9" s="38">
        <f t="shared" ref="C9:J9" si="0">SUM(C6:C8)</f>
        <v>0</v>
      </c>
      <c r="D9" s="39">
        <f t="shared" si="0"/>
        <v>0</v>
      </c>
      <c r="E9" s="39">
        <f t="shared" si="0"/>
        <v>0</v>
      </c>
      <c r="F9" s="39">
        <f t="shared" si="0"/>
        <v>0</v>
      </c>
      <c r="G9" s="40">
        <f t="shared" si="0"/>
        <v>0</v>
      </c>
      <c r="H9" s="38">
        <f t="shared" si="0"/>
        <v>0</v>
      </c>
      <c r="I9" s="41">
        <f t="shared" si="0"/>
        <v>0</v>
      </c>
      <c r="J9" s="42">
        <f t="shared" si="0"/>
        <v>0</v>
      </c>
      <c r="K9" s="1"/>
    </row>
    <row r="11" spans="2:11" x14ac:dyDescent="0.65">
      <c r="B11" s="43" t="s">
        <v>11</v>
      </c>
      <c r="C11" s="44"/>
      <c r="D11" s="45"/>
      <c r="E11" s="46"/>
      <c r="F11" s="1"/>
      <c r="G11" s="1"/>
      <c r="H11" s="1"/>
      <c r="I11" s="1"/>
      <c r="J11" s="1"/>
      <c r="K11" s="1"/>
    </row>
    <row r="12" spans="2:11" x14ac:dyDescent="0.65">
      <c r="B12" s="47" t="s">
        <v>48</v>
      </c>
      <c r="C12" s="48"/>
      <c r="D12" s="49"/>
      <c r="E12" s="50"/>
      <c r="F12" s="1"/>
      <c r="G12" s="1"/>
      <c r="H12" s="1"/>
      <c r="I12" s="1"/>
      <c r="J12" s="1"/>
      <c r="K12" s="1"/>
    </row>
    <row r="13" spans="2:11" x14ac:dyDescent="0.65">
      <c r="B13" s="47" t="s">
        <v>49</v>
      </c>
      <c r="C13" s="48"/>
      <c r="D13" s="49"/>
      <c r="E13" s="50"/>
      <c r="F13" s="1"/>
      <c r="G13" s="1"/>
      <c r="H13" s="1"/>
      <c r="I13" s="1"/>
      <c r="J13" s="1"/>
      <c r="K13" s="1"/>
    </row>
    <row r="14" spans="2:11" x14ac:dyDescent="0.65">
      <c r="B14" s="47" t="s">
        <v>50</v>
      </c>
      <c r="C14" s="48"/>
      <c r="D14" s="49"/>
      <c r="E14" s="50"/>
      <c r="F14" s="1"/>
      <c r="G14" s="1"/>
      <c r="H14" s="1"/>
      <c r="I14" s="1"/>
      <c r="J14" s="1"/>
      <c r="K14" s="1"/>
    </row>
    <row r="15" spans="2:11" x14ac:dyDescent="0.65">
      <c r="B15" s="51" t="s">
        <v>51</v>
      </c>
      <c r="C15" s="52"/>
      <c r="D15" s="53"/>
      <c r="E15" s="54"/>
      <c r="F15" s="1"/>
      <c r="G15" s="1"/>
      <c r="H15" s="1"/>
      <c r="I15" s="1"/>
      <c r="J15" s="1"/>
      <c r="K15" s="1"/>
    </row>
    <row r="18" spans="2:2" x14ac:dyDescent="0.65">
      <c r="B18" s="55"/>
    </row>
  </sheetData>
  <sheetProtection algorithmName="SHA-512" hashValue="O4PaN9oi30zc0UA/+0Po84D4WffdUzjZWDjudcqr2DxS5lw1VlzJ6H9boecK9q3mx4BomC0EL1bjOQSnY/xH0w==" saltValue="t8EgjasQnzlKJTDguhQ5Ww==" spinCount="100000" sheet="1" objects="1" scenarios="1"/>
  <mergeCells count="2">
    <mergeCell ref="H4:I4"/>
    <mergeCell ref="C4:G4"/>
  </mergeCells>
  <pageMargins left="0.7" right="0.7" top="0.75" bottom="0.75" header="0.3" footer="0.3"/>
  <pageSetup paperSize="9" scale="67"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sheetPr>
    <pageSetUpPr fitToPage="1"/>
  </sheetPr>
  <dimension ref="B2:F12"/>
  <sheetViews>
    <sheetView showGridLines="0" workbookViewId="0"/>
  </sheetViews>
  <sheetFormatPr defaultColWidth="8.7265625" defaultRowHeight="19" x14ac:dyDescent="0.65"/>
  <cols>
    <col min="1" max="1" width="8.7265625" style="1"/>
    <col min="2" max="2" width="39.54296875" style="1" customWidth="1"/>
    <col min="3" max="3" width="18.453125" style="1" customWidth="1"/>
    <col min="4" max="4" width="17.54296875" style="1" customWidth="1"/>
    <col min="5" max="5" width="53.453125" style="1" customWidth="1"/>
    <col min="6" max="6" width="17.54296875" style="1" customWidth="1"/>
    <col min="7" max="16384" width="8.7265625" style="1"/>
  </cols>
  <sheetData>
    <row r="2" spans="2:6" ht="26.5" x14ac:dyDescent="0.85">
      <c r="B2" s="7" t="s">
        <v>52</v>
      </c>
    </row>
    <row r="3" spans="2:6" x14ac:dyDescent="0.65">
      <c r="B3" s="55"/>
    </row>
    <row r="4" spans="2:6" x14ac:dyDescent="0.65">
      <c r="B4" s="27" t="s">
        <v>53</v>
      </c>
    </row>
    <row r="5" spans="2:6" ht="20.5" customHeight="1" thickBot="1" x14ac:dyDescent="0.7">
      <c r="B5" s="148" t="s">
        <v>35</v>
      </c>
      <c r="C5" s="149" t="s">
        <v>54</v>
      </c>
      <c r="D5" s="150" t="s">
        <v>55</v>
      </c>
    </row>
    <row r="6" spans="2:6" ht="20.5" customHeight="1" thickBot="1" x14ac:dyDescent="0.7">
      <c r="B6" s="56" t="s">
        <v>56</v>
      </c>
      <c r="C6" s="57">
        <v>0</v>
      </c>
      <c r="D6" s="58">
        <f>IF(('Totale Kosten Inschrijver'!J9&gt;0),(C6/'Totale Kosten Inschrijver'!J9),0)</f>
        <v>0</v>
      </c>
    </row>
    <row r="7" spans="2:6" ht="20.5" customHeight="1" thickBot="1" x14ac:dyDescent="0.7">
      <c r="B7" s="11" t="s">
        <v>57</v>
      </c>
      <c r="C7" s="59">
        <f>C6</f>
        <v>0</v>
      </c>
    </row>
    <row r="8" spans="2:6" x14ac:dyDescent="0.65">
      <c r="B8" s="11"/>
      <c r="C8" s="11"/>
      <c r="D8" s="11"/>
    </row>
    <row r="9" spans="2:6" x14ac:dyDescent="0.65">
      <c r="B9" s="43" t="s">
        <v>11</v>
      </c>
      <c r="C9" s="44"/>
      <c r="D9" s="45"/>
      <c r="E9" s="60"/>
      <c r="F9" s="61"/>
    </row>
    <row r="10" spans="2:6" x14ac:dyDescent="0.65">
      <c r="B10" s="47" t="s">
        <v>58</v>
      </c>
      <c r="C10" s="48"/>
      <c r="D10" s="49"/>
      <c r="E10" s="62"/>
      <c r="F10" s="61"/>
    </row>
    <row r="11" spans="2:6" x14ac:dyDescent="0.65">
      <c r="B11" s="47" t="s">
        <v>59</v>
      </c>
      <c r="C11" s="48"/>
      <c r="D11" s="49"/>
      <c r="E11" s="62"/>
      <c r="F11" s="61"/>
    </row>
    <row r="12" spans="2:6" x14ac:dyDescent="0.65">
      <c r="B12" s="51" t="s">
        <v>60</v>
      </c>
      <c r="C12" s="52"/>
      <c r="D12" s="53"/>
      <c r="E12" s="63"/>
      <c r="F12" s="61"/>
    </row>
  </sheetData>
  <sheetProtection algorithmName="SHA-512" hashValue="paXwvnaLtxI/S7BwIK07Q7mizfpb2p80V5pKbDSPLviSKkC651aqmCQMWTN0GEH6L5p7dtrCURttvlYD97Y+Zw==" saltValue="v/nTXRAEDXGUhjP2rGdQxg==" spinCount="100000" sheet="1" objects="1" scenarios="1"/>
  <conditionalFormatting sqref="D6">
    <cfRule type="cellIs" dxfId="0" priority="1" operator="greaterThan">
      <formula>0.05</formula>
    </cfRule>
  </conditionalFormatting>
  <pageMargins left="0.7" right="0.7" top="0.75" bottom="0.75" header="0.3" footer="0.3"/>
  <pageSetup scale="78" orientation="landscape"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Inschrijver'!J9</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sheetPr>
    <pageSetUpPr fitToPage="1"/>
  </sheetPr>
  <dimension ref="B2:XFD35"/>
  <sheetViews>
    <sheetView showGridLines="0" zoomScale="85" zoomScaleNormal="85" workbookViewId="0"/>
  </sheetViews>
  <sheetFormatPr defaultColWidth="8.7265625" defaultRowHeight="19" x14ac:dyDescent="0.65"/>
  <cols>
    <col min="1" max="1" width="8.7265625" style="1"/>
    <col min="2" max="2" width="13.453125" style="1" customWidth="1"/>
    <col min="3" max="3" width="40" style="1" customWidth="1"/>
    <col min="4" max="6" width="12.81640625" style="1" customWidth="1"/>
    <col min="7" max="9" width="12.54296875" style="1" customWidth="1"/>
    <col min="10" max="10" width="12.81640625" style="1" customWidth="1"/>
    <col min="11" max="11" width="12.54296875" style="1" customWidth="1"/>
    <col min="12" max="13" width="12.81640625" style="1" customWidth="1"/>
    <col min="14" max="16384" width="8.7265625" style="1"/>
  </cols>
  <sheetData>
    <row r="2" spans="2:13 16384:16384" ht="26.5" x14ac:dyDescent="0.85">
      <c r="B2" s="7" t="s">
        <v>61</v>
      </c>
    </row>
    <row r="3" spans="2:13 16384:16384" ht="27" thickBot="1" x14ac:dyDescent="0.9">
      <c r="B3" s="7"/>
    </row>
    <row r="4" spans="2:13 16384:16384" ht="19.5" thickBot="1" x14ac:dyDescent="0.7">
      <c r="F4" s="175" t="s">
        <v>62</v>
      </c>
      <c r="G4" s="176"/>
      <c r="H4" s="176"/>
      <c r="I4" s="176"/>
      <c r="J4" s="176"/>
      <c r="K4" s="176"/>
      <c r="L4" s="177"/>
    </row>
    <row r="5" spans="2:13 16384:16384" ht="19.5" thickBot="1" x14ac:dyDescent="0.7">
      <c r="B5" s="27" t="s">
        <v>45</v>
      </c>
      <c r="F5" s="178" t="s">
        <v>63</v>
      </c>
      <c r="G5" s="179"/>
      <c r="H5" s="179"/>
      <c r="I5" s="179"/>
      <c r="J5" s="180"/>
      <c r="K5" s="173" t="s">
        <v>34</v>
      </c>
      <c r="L5" s="174"/>
    </row>
    <row r="6" spans="2:13 16384:16384" ht="38.5" thickBot="1" x14ac:dyDescent="0.7">
      <c r="B6" s="151" t="s">
        <v>64</v>
      </c>
      <c r="C6" s="152" t="s">
        <v>65</v>
      </c>
      <c r="D6" s="153" t="s">
        <v>66</v>
      </c>
      <c r="E6" s="154" t="s">
        <v>67</v>
      </c>
      <c r="F6" s="155" t="s">
        <v>36</v>
      </c>
      <c r="G6" s="156" t="s">
        <v>37</v>
      </c>
      <c r="H6" s="156" t="s">
        <v>38</v>
      </c>
      <c r="I6" s="156" t="s">
        <v>39</v>
      </c>
      <c r="J6" s="157" t="s">
        <v>40</v>
      </c>
      <c r="K6" s="155" t="s">
        <v>41</v>
      </c>
      <c r="L6" s="150" t="s">
        <v>42</v>
      </c>
    </row>
    <row r="7" spans="2:13 16384:16384" ht="20.149999999999999" customHeight="1" x14ac:dyDescent="0.65">
      <c r="B7" s="110" t="s">
        <v>68</v>
      </c>
      <c r="C7" s="64" t="s">
        <v>69</v>
      </c>
      <c r="D7" s="111">
        <v>4</v>
      </c>
      <c r="E7" s="65">
        <v>0</v>
      </c>
      <c r="F7" s="66">
        <f t="shared" ref="F7:F14" si="0">$D7*$E7*12</f>
        <v>0</v>
      </c>
      <c r="G7" s="67">
        <f t="shared" ref="G7:J14" si="1">$D7*$E7*12</f>
        <v>0</v>
      </c>
      <c r="H7" s="67">
        <f t="shared" si="1"/>
        <v>0</v>
      </c>
      <c r="I7" s="67">
        <f t="shared" si="1"/>
        <v>0</v>
      </c>
      <c r="J7" s="68">
        <f t="shared" si="1"/>
        <v>0</v>
      </c>
      <c r="K7" s="190">
        <f>((D7*E7)*12)/4</f>
        <v>0</v>
      </c>
      <c r="L7" s="191">
        <f>((D7*E7)*12)/4</f>
        <v>0</v>
      </c>
      <c r="M7" s="69"/>
    </row>
    <row r="8" spans="2:13 16384:16384" ht="20.149999999999999" customHeight="1" x14ac:dyDescent="0.65">
      <c r="B8" s="112" t="s">
        <v>71</v>
      </c>
      <c r="C8" s="113" t="s">
        <v>102</v>
      </c>
      <c r="D8" s="113">
        <v>1</v>
      </c>
      <c r="E8" s="70">
        <v>0</v>
      </c>
      <c r="F8" s="71">
        <f t="shared" si="0"/>
        <v>0</v>
      </c>
      <c r="G8" s="72">
        <f t="shared" si="1"/>
        <v>0</v>
      </c>
      <c r="H8" s="72">
        <f t="shared" si="1"/>
        <v>0</v>
      </c>
      <c r="I8" s="72">
        <f t="shared" si="1"/>
        <v>0</v>
      </c>
      <c r="J8" s="73">
        <f t="shared" si="1"/>
        <v>0</v>
      </c>
      <c r="K8" s="85">
        <f t="shared" ref="K8:K14" si="2">((D8*E8)*12)/4</f>
        <v>0</v>
      </c>
      <c r="L8" s="86">
        <f t="shared" ref="L8:L14" si="3">((D8*E8)*12)/4</f>
        <v>0</v>
      </c>
      <c r="M8" s="69"/>
    </row>
    <row r="9" spans="2:13 16384:16384" ht="20.149999999999999" customHeight="1" x14ac:dyDescent="0.65">
      <c r="B9" s="112" t="s">
        <v>71</v>
      </c>
      <c r="C9" s="113" t="s">
        <v>112</v>
      </c>
      <c r="D9" s="113">
        <v>4</v>
      </c>
      <c r="E9" s="70">
        <v>0</v>
      </c>
      <c r="F9" s="71">
        <f t="shared" si="0"/>
        <v>0</v>
      </c>
      <c r="G9" s="72">
        <f t="shared" si="1"/>
        <v>0</v>
      </c>
      <c r="H9" s="72">
        <f t="shared" si="1"/>
        <v>0</v>
      </c>
      <c r="I9" s="72">
        <f t="shared" si="1"/>
        <v>0</v>
      </c>
      <c r="J9" s="73">
        <f t="shared" si="1"/>
        <v>0</v>
      </c>
      <c r="K9" s="85">
        <f t="shared" si="2"/>
        <v>0</v>
      </c>
      <c r="L9" s="86">
        <f t="shared" si="3"/>
        <v>0</v>
      </c>
      <c r="M9" s="69"/>
    </row>
    <row r="10" spans="2:13 16384:16384" ht="20.149999999999999" customHeight="1" x14ac:dyDescent="0.65">
      <c r="B10" s="114" t="s">
        <v>70</v>
      </c>
      <c r="C10" s="74" t="s">
        <v>69</v>
      </c>
      <c r="D10" s="115">
        <v>22</v>
      </c>
      <c r="E10" s="70">
        <v>0</v>
      </c>
      <c r="F10" s="71">
        <f t="shared" si="0"/>
        <v>0</v>
      </c>
      <c r="G10" s="72">
        <f t="shared" si="1"/>
        <v>0</v>
      </c>
      <c r="H10" s="72">
        <f t="shared" si="1"/>
        <v>0</v>
      </c>
      <c r="I10" s="72">
        <f t="shared" si="1"/>
        <v>0</v>
      </c>
      <c r="J10" s="73">
        <f t="shared" si="1"/>
        <v>0</v>
      </c>
      <c r="K10" s="85">
        <f t="shared" si="2"/>
        <v>0</v>
      </c>
      <c r="L10" s="86">
        <f t="shared" si="3"/>
        <v>0</v>
      </c>
      <c r="M10" s="69"/>
    </row>
    <row r="11" spans="2:13 16384:16384" ht="20.149999999999999" customHeight="1" x14ac:dyDescent="0.65">
      <c r="B11" s="112" t="s">
        <v>71</v>
      </c>
      <c r="C11" s="137" t="s">
        <v>113</v>
      </c>
      <c r="D11" s="132">
        <v>2</v>
      </c>
      <c r="E11" s="133">
        <v>0</v>
      </c>
      <c r="F11" s="71">
        <f t="shared" si="0"/>
        <v>0</v>
      </c>
      <c r="G11" s="72">
        <f t="shared" si="1"/>
        <v>0</v>
      </c>
      <c r="H11" s="72">
        <f t="shared" si="1"/>
        <v>0</v>
      </c>
      <c r="I11" s="72">
        <f t="shared" si="1"/>
        <v>0</v>
      </c>
      <c r="J11" s="73">
        <f t="shared" si="1"/>
        <v>0</v>
      </c>
      <c r="K11" s="192">
        <f t="shared" si="2"/>
        <v>0</v>
      </c>
      <c r="L11" s="193">
        <f t="shared" si="3"/>
        <v>0</v>
      </c>
      <c r="M11" s="69"/>
    </row>
    <row r="12" spans="2:13 16384:16384" ht="20.149999999999999" customHeight="1" x14ac:dyDescent="0.65">
      <c r="B12" s="112" t="s">
        <v>71</v>
      </c>
      <c r="C12" s="137" t="s">
        <v>114</v>
      </c>
      <c r="D12" s="132">
        <v>5</v>
      </c>
      <c r="E12" s="133">
        <v>0</v>
      </c>
      <c r="F12" s="71">
        <f t="shared" si="0"/>
        <v>0</v>
      </c>
      <c r="G12" s="72">
        <f t="shared" si="1"/>
        <v>0</v>
      </c>
      <c r="H12" s="72">
        <f t="shared" si="1"/>
        <v>0</v>
      </c>
      <c r="I12" s="72">
        <f t="shared" si="1"/>
        <v>0</v>
      </c>
      <c r="J12" s="73">
        <f t="shared" si="1"/>
        <v>0</v>
      </c>
      <c r="K12" s="192">
        <f t="shared" si="2"/>
        <v>0</v>
      </c>
      <c r="L12" s="193">
        <f t="shared" si="3"/>
        <v>0</v>
      </c>
      <c r="M12" s="69"/>
    </row>
    <row r="13" spans="2:13 16384:16384" ht="20.149999999999999" customHeight="1" x14ac:dyDescent="0.65">
      <c r="B13" s="138" t="s">
        <v>71</v>
      </c>
      <c r="C13" s="137" t="s">
        <v>103</v>
      </c>
      <c r="D13" s="132">
        <v>2</v>
      </c>
      <c r="E13" s="133">
        <v>0</v>
      </c>
      <c r="F13" s="134">
        <f t="shared" si="0"/>
        <v>0</v>
      </c>
      <c r="G13" s="135">
        <f t="shared" si="1"/>
        <v>0</v>
      </c>
      <c r="H13" s="135">
        <f t="shared" si="1"/>
        <v>0</v>
      </c>
      <c r="I13" s="135">
        <f t="shared" si="1"/>
        <v>0</v>
      </c>
      <c r="J13" s="136">
        <f t="shared" si="1"/>
        <v>0</v>
      </c>
      <c r="K13" s="192">
        <f t="shared" si="2"/>
        <v>0</v>
      </c>
      <c r="L13" s="193">
        <f t="shared" si="3"/>
        <v>0</v>
      </c>
      <c r="M13" s="69"/>
    </row>
    <row r="14" spans="2:13 16384:16384" ht="20.149999999999999" customHeight="1" thickBot="1" x14ac:dyDescent="0.7">
      <c r="B14" s="116" t="s">
        <v>71</v>
      </c>
      <c r="C14" s="139" t="s">
        <v>115</v>
      </c>
      <c r="D14" s="117">
        <v>0</v>
      </c>
      <c r="E14" s="75">
        <v>0</v>
      </c>
      <c r="F14" s="131">
        <f t="shared" si="0"/>
        <v>0</v>
      </c>
      <c r="G14" s="93">
        <f t="shared" si="1"/>
        <v>0</v>
      </c>
      <c r="H14" s="93">
        <f t="shared" si="1"/>
        <v>0</v>
      </c>
      <c r="I14" s="93">
        <f t="shared" si="1"/>
        <v>0</v>
      </c>
      <c r="J14" s="94">
        <f t="shared" si="1"/>
        <v>0</v>
      </c>
      <c r="K14" s="194">
        <f t="shared" si="2"/>
        <v>0</v>
      </c>
      <c r="L14" s="195">
        <f t="shared" si="3"/>
        <v>0</v>
      </c>
      <c r="M14" s="69"/>
    </row>
    <row r="15" spans="2:13 16384:16384" ht="20.25" customHeight="1" thickBot="1" x14ac:dyDescent="0.7">
      <c r="E15" s="76" t="s">
        <v>57</v>
      </c>
      <c r="F15" s="95">
        <f>SUM(F7:F14)</f>
        <v>0</v>
      </c>
      <c r="G15" s="96">
        <f>SUM(G7:G14)</f>
        <v>0</v>
      </c>
      <c r="H15" s="96">
        <f>SUM(H7:H14)</f>
        <v>0</v>
      </c>
      <c r="I15" s="96">
        <f>SUM(I7:I14)</f>
        <v>0</v>
      </c>
      <c r="J15" s="97">
        <f>SUM(J7:J14)</f>
        <v>0</v>
      </c>
      <c r="K15" s="95">
        <f t="shared" ref="K15:L15" si="4">SUM(K7:K14)</f>
        <v>0</v>
      </c>
      <c r="L15" s="196">
        <f t="shared" si="4"/>
        <v>0</v>
      </c>
      <c r="XFD15" s="79"/>
    </row>
    <row r="17" spans="2:19" x14ac:dyDescent="0.65">
      <c r="B17" s="43" t="s">
        <v>11</v>
      </c>
      <c r="C17" s="44"/>
      <c r="D17" s="45"/>
      <c r="E17" s="60"/>
      <c r="F17" s="60"/>
      <c r="G17" s="60"/>
      <c r="H17" s="60"/>
      <c r="I17" s="60"/>
      <c r="J17" s="60"/>
      <c r="K17" s="80"/>
    </row>
    <row r="18" spans="2:19" x14ac:dyDescent="0.65">
      <c r="B18" s="47" t="s">
        <v>72</v>
      </c>
      <c r="C18" s="48"/>
      <c r="D18" s="49"/>
      <c r="E18" s="62"/>
      <c r="F18" s="62"/>
      <c r="G18" s="62"/>
      <c r="H18" s="62"/>
      <c r="I18" s="62"/>
      <c r="J18" s="62"/>
      <c r="K18" s="81"/>
      <c r="S18" s="167"/>
    </row>
    <row r="19" spans="2:19" x14ac:dyDescent="0.65">
      <c r="B19" s="47" t="s">
        <v>116</v>
      </c>
      <c r="C19" s="48"/>
      <c r="D19" s="48"/>
      <c r="E19" s="48"/>
      <c r="F19" s="48"/>
      <c r="G19" s="48"/>
      <c r="H19" s="48"/>
      <c r="I19" s="62"/>
      <c r="J19" s="48"/>
      <c r="K19" s="82"/>
    </row>
    <row r="20" spans="2:19" x14ac:dyDescent="0.65">
      <c r="B20" s="47" t="s">
        <v>73</v>
      </c>
      <c r="C20" s="48"/>
      <c r="D20" s="49"/>
      <c r="E20" s="62"/>
      <c r="F20" s="62"/>
      <c r="G20" s="62"/>
      <c r="H20" s="62"/>
      <c r="I20" s="62"/>
      <c r="J20" s="48"/>
      <c r="K20" s="82"/>
    </row>
    <row r="21" spans="2:19" x14ac:dyDescent="0.65">
      <c r="B21" s="51" t="s">
        <v>74</v>
      </c>
      <c r="C21" s="52"/>
      <c r="D21" s="53"/>
      <c r="E21" s="63"/>
      <c r="F21" s="63"/>
      <c r="G21" s="63"/>
      <c r="H21" s="63"/>
      <c r="I21" s="63"/>
      <c r="J21" s="63"/>
      <c r="K21" s="83"/>
    </row>
    <row r="24" spans="2:19" ht="19.5" thickBot="1" x14ac:dyDescent="0.7"/>
    <row r="25" spans="2:19" ht="19.5" thickBot="1" x14ac:dyDescent="0.7">
      <c r="E25" s="175" t="s">
        <v>75</v>
      </c>
      <c r="F25" s="176"/>
      <c r="G25" s="176"/>
      <c r="H25" s="176"/>
      <c r="I25" s="176"/>
      <c r="J25" s="176"/>
      <c r="K25" s="177"/>
    </row>
    <row r="26" spans="2:19" ht="19.5" thickBot="1" x14ac:dyDescent="0.7">
      <c r="B26" s="27" t="s">
        <v>46</v>
      </c>
      <c r="E26" s="178" t="s">
        <v>33</v>
      </c>
      <c r="F26" s="179"/>
      <c r="G26" s="179"/>
      <c r="H26" s="179"/>
      <c r="I26" s="180"/>
      <c r="J26" s="173" t="s">
        <v>34</v>
      </c>
      <c r="K26" s="174"/>
    </row>
    <row r="27" spans="2:19" ht="20.25" customHeight="1" x14ac:dyDescent="0.65">
      <c r="B27" s="141" t="s">
        <v>76</v>
      </c>
      <c r="C27" s="158" t="s">
        <v>77</v>
      </c>
      <c r="D27" s="159" t="s">
        <v>78</v>
      </c>
      <c r="E27" s="160" t="s">
        <v>36</v>
      </c>
      <c r="F27" s="161" t="s">
        <v>37</v>
      </c>
      <c r="G27" s="161" t="s">
        <v>38</v>
      </c>
      <c r="H27" s="161" t="s">
        <v>39</v>
      </c>
      <c r="I27" s="162" t="s">
        <v>40</v>
      </c>
      <c r="J27" s="163" t="s">
        <v>41</v>
      </c>
      <c r="K27" s="164" t="s">
        <v>42</v>
      </c>
    </row>
    <row r="28" spans="2:19" ht="20.25" customHeight="1" x14ac:dyDescent="0.65">
      <c r="B28" s="20" t="s">
        <v>79</v>
      </c>
      <c r="C28" s="118">
        <v>135000</v>
      </c>
      <c r="D28" s="84">
        <v>0</v>
      </c>
      <c r="E28" s="85">
        <f t="shared" ref="E28:E29" si="5">C28*D28*12</f>
        <v>0</v>
      </c>
      <c r="F28" s="72">
        <f t="shared" ref="F28:K29" si="6">E28</f>
        <v>0</v>
      </c>
      <c r="G28" s="72">
        <f t="shared" si="6"/>
        <v>0</v>
      </c>
      <c r="H28" s="72">
        <f t="shared" ref="H28:I29" si="7">F28</f>
        <v>0</v>
      </c>
      <c r="I28" s="86">
        <f t="shared" si="7"/>
        <v>0</v>
      </c>
      <c r="J28" s="87">
        <f t="shared" si="6"/>
        <v>0</v>
      </c>
      <c r="K28" s="88">
        <f t="shared" si="6"/>
        <v>0</v>
      </c>
    </row>
    <row r="29" spans="2:19" ht="20.25" customHeight="1" thickBot="1" x14ac:dyDescent="0.7">
      <c r="B29" s="23" t="s">
        <v>80</v>
      </c>
      <c r="C29" s="119">
        <v>60000</v>
      </c>
      <c r="D29" s="89">
        <v>0</v>
      </c>
      <c r="E29" s="85">
        <f t="shared" si="5"/>
        <v>0</v>
      </c>
      <c r="F29" s="72">
        <f t="shared" si="6"/>
        <v>0</v>
      </c>
      <c r="G29" s="72">
        <f t="shared" si="6"/>
        <v>0</v>
      </c>
      <c r="H29" s="72">
        <f t="shared" si="7"/>
        <v>0</v>
      </c>
      <c r="I29" s="86">
        <f t="shared" si="7"/>
        <v>0</v>
      </c>
      <c r="J29" s="87">
        <f t="shared" si="6"/>
        <v>0</v>
      </c>
      <c r="K29" s="88">
        <f t="shared" si="6"/>
        <v>0</v>
      </c>
    </row>
    <row r="30" spans="2:19" ht="20.25" customHeight="1" thickBot="1" x14ac:dyDescent="0.7">
      <c r="D30" s="76" t="s">
        <v>57</v>
      </c>
      <c r="E30" s="77">
        <f>SUM(E28:E29)</f>
        <v>0</v>
      </c>
      <c r="F30" s="78">
        <f t="shared" ref="F30:K30" si="8">SUM(F28:F29)</f>
        <v>0</v>
      </c>
      <c r="G30" s="78">
        <f t="shared" si="8"/>
        <v>0</v>
      </c>
      <c r="H30" s="78">
        <f t="shared" si="8"/>
        <v>0</v>
      </c>
      <c r="I30" s="90">
        <f t="shared" si="8"/>
        <v>0</v>
      </c>
      <c r="J30" s="91">
        <f>SUM(J28:J29)</f>
        <v>0</v>
      </c>
      <c r="K30" s="92">
        <f t="shared" si="8"/>
        <v>0</v>
      </c>
    </row>
    <row r="32" spans="2:19" x14ac:dyDescent="0.65">
      <c r="B32" s="43" t="s">
        <v>11</v>
      </c>
      <c r="C32" s="44"/>
      <c r="D32" s="45"/>
      <c r="E32" s="60"/>
      <c r="F32" s="60"/>
      <c r="G32" s="60"/>
      <c r="H32" s="60"/>
      <c r="I32" s="80"/>
    </row>
    <row r="33" spans="2:9" x14ac:dyDescent="0.65">
      <c r="B33" s="47" t="s">
        <v>81</v>
      </c>
      <c r="C33" s="48"/>
      <c r="D33" s="49"/>
      <c r="E33" s="62"/>
      <c r="F33" s="62"/>
      <c r="G33" s="62"/>
      <c r="H33" s="62"/>
      <c r="I33" s="81"/>
    </row>
    <row r="34" spans="2:9" x14ac:dyDescent="0.65">
      <c r="B34" s="47" t="s">
        <v>82</v>
      </c>
      <c r="C34" s="48"/>
      <c r="D34" s="49"/>
      <c r="E34" s="62"/>
      <c r="F34" s="62"/>
      <c r="G34" s="62"/>
      <c r="H34" s="62"/>
      <c r="I34" s="81"/>
    </row>
    <row r="35" spans="2:9" x14ac:dyDescent="0.65">
      <c r="B35" s="51" t="s">
        <v>74</v>
      </c>
      <c r="C35" s="52"/>
      <c r="D35" s="53"/>
      <c r="E35" s="63"/>
      <c r="F35" s="63"/>
      <c r="G35" s="63"/>
      <c r="H35" s="63"/>
      <c r="I35" s="83"/>
    </row>
  </sheetData>
  <sheetProtection algorithmName="SHA-512" hashValue="4FA02b7zq33B3MIjxMEyQ2/nd91LtUEJXLrlywWRJ/VqskOx3UbWK+SuTo/Pu6Cwb/rD0yjVe2cPAp/YY9pSWw==" saltValue="mMERDLt4Ia0hJyhkF8SWSw==" spinCount="100000" sheet="1" objects="1" scenarios="1"/>
  <mergeCells count="6">
    <mergeCell ref="K5:L5"/>
    <mergeCell ref="J26:K26"/>
    <mergeCell ref="F4:L4"/>
    <mergeCell ref="F5:J5"/>
    <mergeCell ref="E25:K25"/>
    <mergeCell ref="E26:I26"/>
  </mergeCells>
  <pageMargins left="0.7" right="0.7" top="0.75" bottom="0.75" header="0.3" footer="0.3"/>
  <pageSetup scale="4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sheetPr>
    <pageSetUpPr fitToPage="1"/>
  </sheetPr>
  <dimension ref="B2:K40"/>
  <sheetViews>
    <sheetView showGridLines="0" tabSelected="1" zoomScale="84" zoomScaleNormal="84" workbookViewId="0"/>
  </sheetViews>
  <sheetFormatPr defaultColWidth="8.7265625" defaultRowHeight="19" x14ac:dyDescent="0.65"/>
  <cols>
    <col min="1" max="1" width="8.7265625" style="1"/>
    <col min="2" max="2" width="27.81640625" style="1" customWidth="1"/>
    <col min="3" max="5" width="18.7265625" style="1" customWidth="1"/>
    <col min="6" max="6" width="13" style="1" customWidth="1"/>
    <col min="7" max="7" width="15.1796875" style="1" customWidth="1"/>
    <col min="8" max="10" width="8.7265625" style="1"/>
    <col min="11" max="11" width="13.54296875" style="1" customWidth="1"/>
    <col min="12" max="16384" width="8.7265625" style="1"/>
  </cols>
  <sheetData>
    <row r="2" spans="2:11" ht="26.5" x14ac:dyDescent="0.85">
      <c r="B2" s="7" t="s">
        <v>83</v>
      </c>
    </row>
    <row r="3" spans="2:11" ht="21" customHeight="1" x14ac:dyDescent="0.85">
      <c r="B3" s="7"/>
    </row>
    <row r="4" spans="2:11" ht="19.5" thickBot="1" x14ac:dyDescent="0.7">
      <c r="B4" s="27" t="s">
        <v>104</v>
      </c>
    </row>
    <row r="5" spans="2:11" ht="22" customHeight="1" x14ac:dyDescent="0.65">
      <c r="B5" s="141" t="s">
        <v>84</v>
      </c>
      <c r="C5" s="144" t="s">
        <v>54</v>
      </c>
    </row>
    <row r="6" spans="2:11" ht="22" customHeight="1" x14ac:dyDescent="0.65">
      <c r="B6" s="98" t="s">
        <v>85</v>
      </c>
      <c r="C6" s="99">
        <v>120</v>
      </c>
    </row>
    <row r="7" spans="2:11" ht="22" customHeight="1" x14ac:dyDescent="0.65">
      <c r="B7" s="98" t="s">
        <v>86</v>
      </c>
      <c r="C7" s="99">
        <v>120</v>
      </c>
    </row>
    <row r="8" spans="2:11" ht="22" customHeight="1" x14ac:dyDescent="0.65">
      <c r="B8" s="98" t="s">
        <v>87</v>
      </c>
      <c r="C8" s="99">
        <v>100</v>
      </c>
    </row>
    <row r="9" spans="2:11" ht="22" customHeight="1" thickBot="1" x14ac:dyDescent="0.7">
      <c r="B9" s="100" t="s">
        <v>88</v>
      </c>
      <c r="C9" s="101">
        <v>80</v>
      </c>
    </row>
    <row r="10" spans="2:11" x14ac:dyDescent="0.65">
      <c r="C10" s="102"/>
    </row>
    <row r="11" spans="2:11" x14ac:dyDescent="0.65">
      <c r="B11" s="43" t="s">
        <v>11</v>
      </c>
      <c r="C11" s="44"/>
      <c r="D11" s="45"/>
      <c r="E11" s="60"/>
      <c r="F11" s="45"/>
      <c r="G11" s="45"/>
      <c r="H11" s="45"/>
      <c r="I11" s="45"/>
      <c r="J11" s="45"/>
      <c r="K11" s="80"/>
    </row>
    <row r="12" spans="2:11" x14ac:dyDescent="0.65">
      <c r="B12" s="47" t="s">
        <v>89</v>
      </c>
      <c r="C12" s="48"/>
      <c r="D12" s="49"/>
      <c r="E12" s="62"/>
      <c r="F12" s="49"/>
      <c r="G12" s="49"/>
      <c r="H12" s="49"/>
      <c r="I12" s="49"/>
      <c r="J12" s="49"/>
      <c r="K12" s="81"/>
    </row>
    <row r="13" spans="2:11" ht="31.5" customHeight="1" x14ac:dyDescent="0.65">
      <c r="B13" s="181" t="s">
        <v>106</v>
      </c>
      <c r="C13" s="182"/>
      <c r="D13" s="182"/>
      <c r="E13" s="182"/>
      <c r="F13" s="182"/>
      <c r="G13" s="182"/>
      <c r="H13" s="182"/>
      <c r="I13" s="182"/>
      <c r="J13" s="182"/>
      <c r="K13" s="183"/>
    </row>
    <row r="14" spans="2:11" x14ac:dyDescent="0.65">
      <c r="B14" s="47" t="s">
        <v>90</v>
      </c>
      <c r="C14" s="48"/>
      <c r="D14" s="49"/>
      <c r="E14" s="62"/>
      <c r="F14" s="49"/>
      <c r="G14" s="49"/>
      <c r="H14" s="49"/>
      <c r="I14" s="49"/>
      <c r="J14" s="49"/>
      <c r="K14" s="81"/>
    </row>
    <row r="15" spans="2:11" x14ac:dyDescent="0.65">
      <c r="B15" s="51" t="s">
        <v>107</v>
      </c>
      <c r="C15" s="103"/>
      <c r="D15" s="103"/>
      <c r="E15" s="103"/>
      <c r="F15" s="104"/>
      <c r="G15" s="104"/>
      <c r="H15" s="104"/>
      <c r="I15" s="104"/>
      <c r="J15" s="104"/>
      <c r="K15" s="105"/>
    </row>
    <row r="16" spans="2:11" x14ac:dyDescent="0.65">
      <c r="C16" s="102"/>
    </row>
    <row r="17" spans="2:7" x14ac:dyDescent="0.65">
      <c r="C17" s="102"/>
    </row>
    <row r="18" spans="2:7" x14ac:dyDescent="0.65">
      <c r="C18" s="102"/>
    </row>
    <row r="19" spans="2:7" ht="19.5" thickBot="1" x14ac:dyDescent="0.7">
      <c r="B19" s="27" t="s">
        <v>105</v>
      </c>
      <c r="C19" s="102"/>
    </row>
    <row r="20" spans="2:7" ht="22" customHeight="1" thickBot="1" x14ac:dyDescent="0.7">
      <c r="B20" s="128"/>
      <c r="C20" s="184" t="s">
        <v>54</v>
      </c>
      <c r="D20" s="185"/>
      <c r="E20" s="186"/>
    </row>
    <row r="21" spans="2:7" ht="22" customHeight="1" x14ac:dyDescent="0.65">
      <c r="B21" s="165" t="s">
        <v>91</v>
      </c>
      <c r="C21" s="141" t="s">
        <v>92</v>
      </c>
      <c r="D21" s="142" t="s">
        <v>93</v>
      </c>
      <c r="E21" s="144" t="s">
        <v>94</v>
      </c>
    </row>
    <row r="22" spans="2:7" ht="22" customHeight="1" x14ac:dyDescent="0.65">
      <c r="B22" s="129" t="s">
        <v>68</v>
      </c>
      <c r="C22" s="125">
        <v>75</v>
      </c>
      <c r="D22" s="124">
        <v>75</v>
      </c>
      <c r="E22" s="99">
        <v>75</v>
      </c>
    </row>
    <row r="23" spans="2:7" ht="22" customHeight="1" thickBot="1" x14ac:dyDescent="0.7">
      <c r="B23" s="130" t="s">
        <v>70</v>
      </c>
      <c r="C23" s="126">
        <v>150</v>
      </c>
      <c r="D23" s="127">
        <v>100</v>
      </c>
      <c r="E23" s="101">
        <v>150</v>
      </c>
    </row>
    <row r="25" spans="2:7" x14ac:dyDescent="0.65">
      <c r="B25" s="43" t="s">
        <v>11</v>
      </c>
      <c r="C25" s="44"/>
      <c r="D25" s="45"/>
      <c r="E25" s="60"/>
      <c r="F25" s="45"/>
      <c r="G25" s="80"/>
    </row>
    <row r="26" spans="2:7" x14ac:dyDescent="0.65">
      <c r="B26" s="47" t="s">
        <v>95</v>
      </c>
      <c r="C26" s="48"/>
      <c r="D26" s="49"/>
      <c r="E26" s="62"/>
      <c r="F26" s="49"/>
      <c r="G26" s="81"/>
    </row>
    <row r="27" spans="2:7" x14ac:dyDescent="0.65">
      <c r="B27" s="47" t="s">
        <v>90</v>
      </c>
      <c r="C27" s="48"/>
      <c r="D27" s="49"/>
      <c r="E27" s="62"/>
      <c r="F27" s="49"/>
      <c r="G27" s="81"/>
    </row>
    <row r="28" spans="2:7" x14ac:dyDescent="0.65">
      <c r="B28" s="47" t="s">
        <v>96</v>
      </c>
      <c r="C28" s="48"/>
      <c r="D28" s="49"/>
      <c r="E28" s="62"/>
      <c r="F28" s="49"/>
      <c r="G28" s="81"/>
    </row>
    <row r="29" spans="2:7" x14ac:dyDescent="0.65">
      <c r="B29" s="106" t="s">
        <v>108</v>
      </c>
      <c r="C29" s="107"/>
      <c r="D29" s="108"/>
      <c r="E29" s="109"/>
      <c r="F29" s="108"/>
      <c r="G29" s="120"/>
    </row>
    <row r="33" spans="2:5" ht="19.5" thickBot="1" x14ac:dyDescent="0.7">
      <c r="B33" s="27" t="s">
        <v>109</v>
      </c>
      <c r="C33" s="102"/>
    </row>
    <row r="34" spans="2:5" x14ac:dyDescent="0.65">
      <c r="B34" s="151" t="s">
        <v>97</v>
      </c>
      <c r="C34" s="152" t="s">
        <v>54</v>
      </c>
      <c r="D34" s="166" t="s">
        <v>98</v>
      </c>
    </row>
    <row r="35" spans="2:5" x14ac:dyDescent="0.65">
      <c r="B35" s="98" t="s">
        <v>110</v>
      </c>
      <c r="C35" s="122">
        <v>0</v>
      </c>
      <c r="D35" s="123">
        <v>0</v>
      </c>
    </row>
    <row r="37" spans="2:5" x14ac:dyDescent="0.65">
      <c r="B37" s="43" t="s">
        <v>11</v>
      </c>
      <c r="C37" s="44"/>
      <c r="D37" s="44"/>
      <c r="E37" s="46"/>
    </row>
    <row r="38" spans="2:5" x14ac:dyDescent="0.65">
      <c r="B38" s="47" t="s">
        <v>99</v>
      </c>
      <c r="C38" s="48"/>
      <c r="D38" s="48"/>
      <c r="E38" s="50"/>
    </row>
    <row r="39" spans="2:5" x14ac:dyDescent="0.65">
      <c r="B39" s="47" t="s">
        <v>100</v>
      </c>
      <c r="C39" s="48"/>
      <c r="D39" s="48"/>
      <c r="E39" s="50"/>
    </row>
    <row r="40" spans="2:5" x14ac:dyDescent="0.65">
      <c r="B40" s="51" t="s">
        <v>111</v>
      </c>
      <c r="C40" s="52"/>
      <c r="D40" s="52"/>
      <c r="E40" s="54"/>
    </row>
  </sheetData>
  <sheetProtection algorithmName="SHA-512" hashValue="hQiU2jFjXBvoLNPSHhzpwnCRsYvn/bT0ogICwZln9hnbfRu7pMAija3vwpdYL/o0AjE6GwXr5DoXZDhOfSSY9g==" saltValue="kfI1lEBUdH1LlDIdjqSr+Q==" spinCount="100000" sheet="1" objects="1" scenarios="1"/>
  <mergeCells count="2">
    <mergeCell ref="B13:K13"/>
    <mergeCell ref="C20:E20"/>
  </mergeCells>
  <phoneticPr fontId="11" type="noConversion"/>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D1A1E20FFFD0E4EBBBCC4E26271DBA5" ma:contentTypeVersion="2" ma:contentTypeDescription="Een nieuw document maken." ma:contentTypeScope="" ma:versionID="14f9e9cb3d62dfea9eeef11c307f762d">
  <xsd:schema xmlns:xsd="http://www.w3.org/2001/XMLSchema" xmlns:xs="http://www.w3.org/2001/XMLSchema" xmlns:p="http://schemas.microsoft.com/office/2006/metadata/properties" xmlns:ns2="e2dcc126-926f-4750-80ed-81b4f54f9333" targetNamespace="http://schemas.microsoft.com/office/2006/metadata/properties" ma:root="true" ma:fieldsID="e84cc18eed7a2c57f36b9272b3e01457" ns2:_="">
    <xsd:import namespace="e2dcc126-926f-4750-80ed-81b4f54f93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dcc126-926f-4750-80ed-81b4f54f93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2E74AD-17E4-4FD8-9AD6-6DDE6DF7CD3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3.xml><?xml version="1.0" encoding="utf-8"?>
<ds:datastoreItem xmlns:ds="http://schemas.openxmlformats.org/officeDocument/2006/customXml" ds:itemID="{65A8F47B-0682-4EBA-83A4-E52EF702F1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dcc126-926f-4750-80ed-81b4f54f93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Stichting Pallas</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Nico Jansen</cp:lastModifiedBy>
  <cp:revision/>
  <dcterms:created xsi:type="dcterms:W3CDTF">2021-03-16T07:22:36Z</dcterms:created>
  <dcterms:modified xsi:type="dcterms:W3CDTF">2024-08-29T07:50:58Z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0x0101005D1A1E20FFFD0E4EBBBCC4E26271DBA5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SIP_Label_107a76ac-0e35-44b8-99c3-3d030d71cf69_Enabled">
    <vt:lpwstr>true</vt:lpwstr>
  </property>
  <property fmtid="{D5CDD505-2E9C-101B-9397-08002B2CF9AE}" pid="10" name="MSIP_Label_107a76ac-0e35-44b8-99c3-3d030d71cf69_SetDate">
    <vt:lpwstr>2022-08-31T19:40:51Z</vt:lpwstr>
  </property>
  <property fmtid="{D5CDD505-2E9C-101B-9397-08002B2CF9AE}" pid="11" name="MSIP_Label_107a76ac-0e35-44b8-99c3-3d030d71cf69_Method">
    <vt:lpwstr>Standard</vt:lpwstr>
  </property>
  <property fmtid="{D5CDD505-2E9C-101B-9397-08002B2CF9AE}" pid="12" name="MSIP_Label_107a76ac-0e35-44b8-99c3-3d030d71cf69_Name">
    <vt:lpwstr>Openbaar</vt:lpwstr>
  </property>
  <property fmtid="{D5CDD505-2E9C-101B-9397-08002B2CF9AE}" pid="13" name="MSIP_Label_107a76ac-0e35-44b8-99c3-3d030d71cf69_SiteId">
    <vt:lpwstr>0be06c2d-b20d-4402-a905-6db3b13a3265</vt:lpwstr>
  </property>
  <property fmtid="{D5CDD505-2E9C-101B-9397-08002B2CF9AE}" pid="14" name="MSIP_Label_107a76ac-0e35-44b8-99c3-3d030d71cf69_ActionId">
    <vt:lpwstr>d5e46cf9-186a-4065-b2ed-d2051177955e</vt:lpwstr>
  </property>
  <property fmtid="{D5CDD505-2E9C-101B-9397-08002B2CF9AE}" pid="15" name="MSIP_Label_107a76ac-0e35-44b8-99c3-3d030d71cf69_ContentBits">
    <vt:lpwstr>0</vt:lpwstr>
  </property>
</Properties>
</file>