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4\Regio Achterhoek\Bronckhorst\3) Conceptstukken\"/>
    </mc:Choice>
  </mc:AlternateContent>
  <bookViews>
    <workbookView xWindow="0" yWindow="0" windowWidth="28800" windowHeight="12300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1" i="1" l="1"/>
  <c r="F51" i="1"/>
  <c r="E51" i="1"/>
  <c r="D51" i="1"/>
  <c r="J49" i="1"/>
  <c r="I49" i="1"/>
  <c r="G49" i="1"/>
  <c r="J48" i="1"/>
  <c r="I48" i="1"/>
  <c r="G48" i="1"/>
  <c r="J47" i="1"/>
  <c r="I47" i="1"/>
  <c r="G47" i="1"/>
  <c r="J46" i="1"/>
  <c r="I46" i="1"/>
  <c r="G46" i="1"/>
  <c r="J45" i="1"/>
  <c r="I45" i="1"/>
  <c r="G45" i="1"/>
  <c r="J44" i="1"/>
  <c r="I44" i="1"/>
  <c r="G44" i="1"/>
  <c r="J43" i="1"/>
  <c r="I43" i="1"/>
  <c r="G43" i="1"/>
  <c r="J42" i="1"/>
  <c r="I42" i="1"/>
  <c r="G42" i="1"/>
  <c r="J41" i="1"/>
  <c r="I41" i="1"/>
  <c r="G41" i="1"/>
  <c r="J40" i="1"/>
  <c r="I40" i="1"/>
  <c r="G40" i="1"/>
  <c r="J39" i="1"/>
  <c r="I39" i="1"/>
  <c r="G39" i="1"/>
  <c r="J38" i="1"/>
  <c r="I38" i="1"/>
  <c r="G38" i="1"/>
  <c r="J37" i="1"/>
  <c r="I37" i="1"/>
  <c r="G37" i="1"/>
  <c r="J36" i="1"/>
  <c r="I36" i="1"/>
  <c r="G36" i="1"/>
  <c r="J35" i="1"/>
  <c r="I35" i="1"/>
  <c r="G35" i="1"/>
  <c r="J34" i="1"/>
  <c r="I34" i="1"/>
  <c r="G34" i="1"/>
  <c r="J33" i="1"/>
  <c r="I33" i="1"/>
  <c r="G33" i="1"/>
  <c r="J32" i="1"/>
  <c r="I32" i="1"/>
  <c r="G32" i="1"/>
  <c r="J31" i="1"/>
  <c r="G31" i="1"/>
  <c r="J30" i="1"/>
  <c r="G30" i="1"/>
  <c r="J29" i="1"/>
  <c r="G29" i="1"/>
  <c r="J28" i="1"/>
  <c r="G28" i="1"/>
  <c r="J27" i="1"/>
  <c r="G27" i="1"/>
  <c r="J26" i="1"/>
  <c r="G26" i="1"/>
  <c r="J25" i="1"/>
  <c r="G25" i="1"/>
  <c r="J24" i="1"/>
  <c r="G24" i="1"/>
  <c r="J23" i="1"/>
  <c r="G23" i="1"/>
  <c r="J22" i="1"/>
  <c r="G22" i="1"/>
  <c r="J21" i="1"/>
  <c r="G21" i="1"/>
  <c r="J20" i="1"/>
  <c r="I20" i="1"/>
  <c r="G20" i="1"/>
  <c r="J19" i="1"/>
  <c r="I19" i="1"/>
  <c r="G19" i="1"/>
  <c r="J18" i="1"/>
  <c r="I18" i="1"/>
  <c r="G18" i="1"/>
  <c r="J17" i="1"/>
  <c r="I17" i="1"/>
  <c r="G17" i="1"/>
  <c r="J16" i="1"/>
  <c r="I16" i="1"/>
  <c r="G16" i="1"/>
  <c r="J15" i="1"/>
  <c r="I15" i="1"/>
  <c r="G15" i="1"/>
  <c r="J14" i="1"/>
  <c r="I14" i="1"/>
  <c r="G14" i="1"/>
  <c r="J13" i="1"/>
  <c r="I13" i="1"/>
  <c r="G13" i="1"/>
  <c r="J12" i="1"/>
  <c r="I12" i="1"/>
  <c r="G12" i="1"/>
  <c r="J11" i="1"/>
  <c r="I11" i="1"/>
  <c r="G11" i="1"/>
  <c r="J10" i="1"/>
  <c r="I10" i="1"/>
  <c r="G10" i="1"/>
  <c r="J9" i="1"/>
  <c r="I9" i="1"/>
  <c r="G9" i="1"/>
  <c r="J8" i="1"/>
  <c r="I8" i="1"/>
  <c r="G8" i="1"/>
  <c r="J7" i="1"/>
  <c r="I7" i="1"/>
  <c r="G7" i="1"/>
  <c r="J6" i="1"/>
  <c r="I6" i="1"/>
  <c r="G6" i="1"/>
  <c r="J5" i="1"/>
  <c r="I5" i="1"/>
  <c r="G5" i="1"/>
  <c r="G51" i="1" s="1"/>
  <c r="I51" i="1" l="1"/>
  <c r="J51" i="1"/>
</calcChain>
</file>

<file path=xl/sharedStrings.xml><?xml version="1.0" encoding="utf-8"?>
<sst xmlns="http://schemas.openxmlformats.org/spreadsheetml/2006/main" count="183" uniqueCount="108">
  <si>
    <t>Bijlage C2.3 Gemeente Bronckhorst eigendommen</t>
  </si>
  <si>
    <t xml:space="preserve">Waarde 01-01-2024 exclusief indexering </t>
  </si>
  <si>
    <t>Objecten 1-1-2024 incl. index</t>
  </si>
  <si>
    <t>Beveliging</t>
  </si>
  <si>
    <t>Zonnepanelen</t>
  </si>
  <si>
    <t>Leegstand</t>
  </si>
  <si>
    <t>Asbest</t>
  </si>
  <si>
    <t>Opmerkingen FH</t>
  </si>
  <si>
    <t>Omschrijving</t>
  </si>
  <si>
    <t>adres</t>
  </si>
  <si>
    <t>Plaats</t>
  </si>
  <si>
    <t>allrisk</t>
  </si>
  <si>
    <t>Inventaris</t>
  </si>
  <si>
    <t>Opstal</t>
  </si>
  <si>
    <t>Totaal</t>
  </si>
  <si>
    <t>soort</t>
  </si>
  <si>
    <t>J/N</t>
  </si>
  <si>
    <t>- Rollend materieel, materieel</t>
  </si>
  <si>
    <t>- Rollend materieel, onverschillig waar</t>
  </si>
  <si>
    <t xml:space="preserve">Gemeentewerken </t>
  </si>
  <si>
    <t>Kampweg 2</t>
  </si>
  <si>
    <t>Zelhem</t>
  </si>
  <si>
    <t>Pand staat leeg, is niet meer in gebruik als opslag materiaal en materieel, staat op de nominatie om gesloopt te worden.</t>
  </si>
  <si>
    <t>Gemeentwerf en brandweerkazerne 2017</t>
  </si>
  <si>
    <t>Zelhemseweg</t>
  </si>
  <si>
    <t>Hengelo (gld)</t>
  </si>
  <si>
    <t>BMI/IBV</t>
  </si>
  <si>
    <t xml:space="preserve">J </t>
  </si>
  <si>
    <t>N</t>
  </si>
  <si>
    <t xml:space="preserve">Opslagplaats gemeentewerken </t>
  </si>
  <si>
    <t>Het Hoge 65</t>
  </si>
  <si>
    <t>Vorden</t>
  </si>
  <si>
    <t>J</t>
  </si>
  <si>
    <t>- Computerapparatuur gemeentehuis</t>
  </si>
  <si>
    <t>Elderinkweg 2</t>
  </si>
  <si>
    <t xml:space="preserve">Schuilplaats voor herten en andere dieren </t>
  </si>
  <si>
    <t xml:space="preserve">Jan Steenstraat </t>
  </si>
  <si>
    <t xml:space="preserve">Brandweerkazerne </t>
  </si>
  <si>
    <t>Dr.A. Ariensstraat 33b</t>
  </si>
  <si>
    <t>Steenderen</t>
  </si>
  <si>
    <t>Rondweg 6</t>
  </si>
  <si>
    <t>Industriepark 2</t>
  </si>
  <si>
    <t xml:space="preserve">Openbare bibliotheek </t>
  </si>
  <si>
    <t>Burg. Rijpstrastraat 4</t>
  </si>
  <si>
    <t>BMI</t>
  </si>
  <si>
    <t xml:space="preserve">Sporthal </t>
  </si>
  <si>
    <t>Sarinkkamp 7</t>
  </si>
  <si>
    <t>Pr.Bernardlaan 3</t>
  </si>
  <si>
    <t>Het Jebbink 13</t>
  </si>
  <si>
    <t>Van Goghstraat 72</t>
  </si>
  <si>
    <t>Gymnstiekzaal</t>
  </si>
  <si>
    <t>Roggestraat 50a</t>
  </si>
  <si>
    <t>Halle</t>
  </si>
  <si>
    <t xml:space="preserve">Is verkocht, vanaf 13 mei 2024 zijn alle verplichtingen voor de nieuwe eigenaar. </t>
  </si>
  <si>
    <t>All risk kunst 3 schilderijen</t>
  </si>
  <si>
    <t>Baaksterweg 18</t>
  </si>
  <si>
    <t xml:space="preserve">All Risks Anrochtergrunstein beeld </t>
  </si>
  <si>
    <t>Hoek Markt en Smidstraat</t>
  </si>
  <si>
    <t>All Risks Glazen kunstvoorwerep rotonde Vorden 2018</t>
  </si>
  <si>
    <t xml:space="preserve">All Risks IJzeren beeld </t>
  </si>
  <si>
    <t>Keppelseweg 30</t>
  </si>
  <si>
    <t>Hummelo</t>
  </si>
  <si>
    <t xml:space="preserve">All Risks Knikkerend kind </t>
  </si>
  <si>
    <t>Hoek Hummeloseweg/Magnoliastraat/Smidstraat</t>
  </si>
  <si>
    <t>All Risks kunstvoorwerpen</t>
  </si>
  <si>
    <t>All Risks kunstvoorwerpen "Schepen en Maanlicht" (kunstenaar Mondriaan)</t>
  </si>
  <si>
    <t>All Risks kunstvoorwerpen bruikleen ICN B1538</t>
  </si>
  <si>
    <t>All Risks kunstvoorwerpen kopie van schilderij "Rivierenlandschap" (Mondriaan)</t>
  </si>
  <si>
    <t>All Risks kunstvoorwerpen polis 7120745G0002</t>
  </si>
  <si>
    <t xml:space="preserve">All Risks standbeeld </t>
  </si>
  <si>
    <t>Bergstraat/hoek Hummeloseweg</t>
  </si>
  <si>
    <t xml:space="preserve">Gemeentehuis </t>
  </si>
  <si>
    <t>BMI / IBV</t>
  </si>
  <si>
    <t>Muziekkoepel</t>
  </si>
  <si>
    <t>Kerkweg</t>
  </si>
  <si>
    <t>Bleekhuisje</t>
  </si>
  <si>
    <t>De Bleek, Bleekstraat</t>
  </si>
  <si>
    <t>kulturhus</t>
  </si>
  <si>
    <t>kerkstraat 87</t>
  </si>
  <si>
    <t xml:space="preserve">Drempt </t>
  </si>
  <si>
    <t xml:space="preserve">Jeugdhonk bij zwembad </t>
  </si>
  <si>
    <t>Pr.Bernardlaan 9</t>
  </si>
  <si>
    <t xml:space="preserve">Magazijn en lijkenhuisje begraafplaats </t>
  </si>
  <si>
    <t>Kerkhoflaan</t>
  </si>
  <si>
    <t xml:space="preserve">Aula begraafplaats </t>
  </si>
  <si>
    <t>Baakseweg</t>
  </si>
  <si>
    <t>Wichmond</t>
  </si>
  <si>
    <t xml:space="preserve">Lijkenhuisje en materialenberging </t>
  </si>
  <si>
    <t>Kerkhoflaan 4</t>
  </si>
  <si>
    <t>Lijkenhuisje uitvaartcentrum Iekink</t>
  </si>
  <si>
    <t>Iekink 28</t>
  </si>
  <si>
    <t xml:space="preserve">Wachthuisje </t>
  </si>
  <si>
    <t>Grafdelverswoning  verhuurd</t>
  </si>
  <si>
    <t>Kerkhoflaan 2</t>
  </si>
  <si>
    <t>Onderwijzerswoning verhuurd</t>
  </si>
  <si>
    <t>Kerkstraat 85</t>
  </si>
  <si>
    <t>Drempt</t>
  </si>
  <si>
    <t>Woning  verhuurd</t>
  </si>
  <si>
    <t>Ruurloseweg 56</t>
  </si>
  <si>
    <t>woning verhuurd</t>
  </si>
  <si>
    <t>Zutphenseweg 48</t>
  </si>
  <si>
    <t>Nieuwstad 12</t>
  </si>
  <si>
    <t>Nieuw; 5 stacaravans bj 2004</t>
  </si>
  <si>
    <t>t Boshuis Boshuisweg 4</t>
  </si>
  <si>
    <t>Vierakker</t>
  </si>
  <si>
    <t>Nieuw; 2 stacaravans bj 2004</t>
  </si>
  <si>
    <t>"den 4Akker" Kapelweg14</t>
  </si>
  <si>
    <t>Nieuw: Station Vorden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</si>
</sst>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€&quot;\ * #,##0_ ;_ &quot;€&quot;\ * \-#,##0_ ;_ &quot;€&quot;\ * &quot;-&quot;_ ;_ @_ 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10"/>
      <color rgb="FFFF0000"/>
      <name val="Arial"/>
      <family val="2"/>
    </font>
    <font>
      <b/>
      <sz val="10"/>
      <name val="MS Sans Serif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/>
    <xf numFmtId="0" fontId="1" fillId="0" borderId="0" xfId="0" applyFont="1"/>
    <xf numFmtId="49" fontId="2" fillId="0" borderId="0" xfId="0" applyNumberFormat="1" applyFont="1"/>
    <xf numFmtId="49" fontId="2" fillId="0" borderId="1" xfId="0" applyNumberFormat="1" applyFont="1" applyBorder="1"/>
    <xf numFmtId="0" fontId="4" fillId="0" borderId="2" xfId="0" applyFont="1" applyBorder="1"/>
    <xf numFmtId="49" fontId="2" fillId="0" borderId="2" xfId="0" applyNumberFormat="1" applyFont="1" applyBorder="1"/>
    <xf numFmtId="42" fontId="2" fillId="0" borderId="0" xfId="0" applyNumberFormat="1" applyFont="1" applyAlignment="1">
      <alignment vertical="top" wrapText="1"/>
    </xf>
    <xf numFmtId="42" fontId="2" fillId="0" borderId="2" xfId="0" applyNumberFormat="1" applyFont="1" applyBorder="1" applyAlignment="1">
      <alignment vertical="top" wrapText="1"/>
    </xf>
    <xf numFmtId="49" fontId="1" fillId="0" borderId="2" xfId="0" applyNumberFormat="1" applyFont="1" applyBorder="1"/>
    <xf numFmtId="49" fontId="1" fillId="0" borderId="3" xfId="0" applyNumberFormat="1" applyFont="1" applyBorder="1"/>
    <xf numFmtId="42" fontId="2" fillId="0" borderId="0" xfId="0" applyNumberFormat="1" applyFont="1"/>
    <xf numFmtId="42" fontId="2" fillId="0" borderId="2" xfId="0" applyNumberFormat="1" applyFont="1" applyBorder="1"/>
    <xf numFmtId="49" fontId="1" fillId="0" borderId="2" xfId="0" applyNumberFormat="1" applyFont="1" applyBorder="1" applyAlignment="1">
      <alignment wrapText="1"/>
    </xf>
    <xf numFmtId="49" fontId="5" fillId="0" borderId="2" xfId="0" applyNumberFormat="1" applyFont="1" applyBorder="1"/>
    <xf numFmtId="49" fontId="5" fillId="0" borderId="3" xfId="0" applyNumberFormat="1" applyFont="1" applyBorder="1"/>
    <xf numFmtId="49" fontId="1" fillId="3" borderId="2" xfId="0" applyNumberFormat="1" applyFont="1" applyFill="1" applyBorder="1"/>
    <xf numFmtId="49" fontId="1" fillId="3" borderId="3" xfId="0" applyNumberFormat="1" applyFont="1" applyFill="1" applyBorder="1"/>
    <xf numFmtId="0" fontId="6" fillId="0" borderId="0" xfId="0" applyFont="1"/>
    <xf numFmtId="49" fontId="1" fillId="0" borderId="2" xfId="0" quotePrefix="1" applyNumberFormat="1" applyFont="1" applyBorder="1"/>
    <xf numFmtId="49" fontId="2" fillId="3" borderId="2" xfId="0" applyNumberFormat="1" applyFont="1" applyFill="1" applyBorder="1"/>
    <xf numFmtId="49" fontId="2" fillId="3" borderId="3" xfId="0" applyNumberFormat="1" applyFont="1" applyFill="1" applyBorder="1"/>
    <xf numFmtId="0" fontId="2" fillId="0" borderId="0" xfId="0" applyFont="1"/>
    <xf numFmtId="49" fontId="2" fillId="3" borderId="4" xfId="0" applyNumberFormat="1" applyFont="1" applyFill="1" applyBorder="1"/>
    <xf numFmtId="49" fontId="1" fillId="3" borderId="5" xfId="0" applyNumberFormat="1" applyFont="1" applyFill="1" applyBorder="1"/>
    <xf numFmtId="42" fontId="7" fillId="0" borderId="0" xfId="0" applyNumberFormat="1" applyFont="1"/>
    <xf numFmtId="49" fontId="6" fillId="0" borderId="2" xfId="0" applyNumberFormat="1" applyFont="1" applyBorder="1"/>
    <xf numFmtId="49" fontId="6" fillId="0" borderId="3" xfId="0" applyNumberFormat="1" applyFont="1" applyBorder="1"/>
    <xf numFmtId="42" fontId="7" fillId="0" borderId="2" xfId="0" applyNumberFormat="1" applyFont="1" applyBorder="1"/>
    <xf numFmtId="0" fontId="8" fillId="0" borderId="0" xfId="0" applyFont="1"/>
    <xf numFmtId="0" fontId="8" fillId="0" borderId="0" xfId="0" applyFont="1" applyAlignment="1">
      <alignment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abSelected="1" workbookViewId="0">
      <selection activeCell="X8" sqref="X8"/>
    </sheetView>
  </sheetViews>
  <sheetFormatPr defaultRowHeight="15" x14ac:dyDescent="0.25"/>
  <cols>
    <col min="1" max="1" width="57.5703125" style="1" bestFit="1" customWidth="1"/>
    <col min="2" max="2" width="34.85546875" style="1" bestFit="1" customWidth="1"/>
    <col min="3" max="3" width="10.140625" style="1" bestFit="1" customWidth="1"/>
    <col min="4" max="4" width="8.7109375" style="25" hidden="1" customWidth="1"/>
    <col min="5" max="5" width="10" style="25" hidden="1" customWidth="1"/>
    <col min="6" max="7" width="10.85546875" style="2" hidden="1" customWidth="1"/>
    <col min="8" max="8" width="8.7109375" style="25" bestFit="1" customWidth="1"/>
    <col min="9" max="9" width="10" style="25" bestFit="1" customWidth="1"/>
    <col min="10" max="10" width="10.85546875" style="2" bestFit="1" customWidth="1"/>
    <col min="11" max="11" width="11.85546875" style="2" bestFit="1" customWidth="1"/>
    <col min="12" max="12" width="15.5703125" style="2" bestFit="1" customWidth="1"/>
    <col min="13" max="13" width="11.7109375" style="2" bestFit="1" customWidth="1"/>
    <col min="14" max="14" width="9.140625" style="2"/>
    <col min="15" max="15" width="69.28515625" customWidth="1"/>
  </cols>
  <sheetData>
    <row r="1" spans="1:15" x14ac:dyDescent="0.25">
      <c r="A1" s="1" t="s">
        <v>0</v>
      </c>
      <c r="D1" s="31" t="s">
        <v>1</v>
      </c>
      <c r="E1" s="31"/>
      <c r="F1" s="32"/>
      <c r="G1" s="32"/>
      <c r="H1" s="33"/>
      <c r="I1" s="33"/>
      <c r="J1" s="34"/>
    </row>
    <row r="2" spans="1:15" x14ac:dyDescent="0.25">
      <c r="D2" s="32"/>
      <c r="E2" s="32"/>
      <c r="F2" s="32"/>
      <c r="G2" s="32"/>
      <c r="H2" s="34"/>
      <c r="I2" s="34"/>
      <c r="J2" s="34"/>
    </row>
    <row r="3" spans="1:15" x14ac:dyDescent="0.25">
      <c r="A3" s="3" t="s">
        <v>2</v>
      </c>
      <c r="B3" s="3"/>
      <c r="C3" s="4"/>
      <c r="D3" s="32"/>
      <c r="E3" s="32"/>
      <c r="F3" s="32"/>
      <c r="G3" s="32"/>
      <c r="H3" s="34"/>
      <c r="I3" s="34"/>
      <c r="J3" s="34"/>
      <c r="K3" s="5" t="s">
        <v>3</v>
      </c>
      <c r="L3" s="5" t="s">
        <v>4</v>
      </c>
      <c r="M3" s="5" t="s">
        <v>5</v>
      </c>
      <c r="N3" s="5" t="s">
        <v>6</v>
      </c>
      <c r="O3" s="29" t="s">
        <v>7</v>
      </c>
    </row>
    <row r="4" spans="1:15" x14ac:dyDescent="0.25">
      <c r="A4" s="3" t="s">
        <v>8</v>
      </c>
      <c r="B4" s="3" t="s">
        <v>9</v>
      </c>
      <c r="C4" s="6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8" t="s">
        <v>11</v>
      </c>
      <c r="I4" s="8" t="s">
        <v>12</v>
      </c>
      <c r="J4" s="8" t="s">
        <v>13</v>
      </c>
      <c r="K4" s="5" t="s">
        <v>15</v>
      </c>
      <c r="L4" s="5" t="s">
        <v>16</v>
      </c>
      <c r="M4" s="5" t="s">
        <v>16</v>
      </c>
      <c r="N4" s="5" t="s">
        <v>16</v>
      </c>
    </row>
    <row r="5" spans="1:15" x14ac:dyDescent="0.25">
      <c r="A5" s="9" t="s">
        <v>17</v>
      </c>
      <c r="B5" s="9"/>
      <c r="C5" s="10"/>
      <c r="D5" s="11">
        <v>0</v>
      </c>
      <c r="E5" s="11">
        <v>516047.4137667733</v>
      </c>
      <c r="F5" s="11">
        <v>0</v>
      </c>
      <c r="G5" s="11">
        <f>SUM(D5:F5)</f>
        <v>516047.4137667733</v>
      </c>
      <c r="H5" s="12">
        <v>0</v>
      </c>
      <c r="I5" s="12">
        <f>(126.8/126.4)*E5</f>
        <v>517680.47520274413</v>
      </c>
      <c r="J5" s="12">
        <f>F5</f>
        <v>0</v>
      </c>
    </row>
    <row r="6" spans="1:15" x14ac:dyDescent="0.25">
      <c r="A6" s="9" t="s">
        <v>18</v>
      </c>
      <c r="B6" s="9"/>
      <c r="C6" s="10"/>
      <c r="D6" s="11">
        <v>0</v>
      </c>
      <c r="E6" s="11">
        <v>305168.08221109508</v>
      </c>
      <c r="F6" s="11">
        <v>0</v>
      </c>
      <c r="G6" s="11">
        <f t="shared" ref="G6:G49" si="0">SUM(D6:F6)</f>
        <v>305168.08221109508</v>
      </c>
      <c r="H6" s="12">
        <v>0</v>
      </c>
      <c r="I6" s="12">
        <f t="shared" ref="I6:I20" si="1">(126.8/126.4)*E6</f>
        <v>306133.80399024411</v>
      </c>
      <c r="J6" s="12">
        <f t="shared" ref="J6:J49" si="2">F6</f>
        <v>0</v>
      </c>
    </row>
    <row r="7" spans="1:15" s="29" customFormat="1" ht="30" x14ac:dyDescent="0.25">
      <c r="A7" s="26" t="s">
        <v>19</v>
      </c>
      <c r="B7" s="26" t="s">
        <v>20</v>
      </c>
      <c r="C7" s="27" t="s">
        <v>21</v>
      </c>
      <c r="D7" s="25">
        <v>0</v>
      </c>
      <c r="E7" s="25">
        <v>12492.940597539544</v>
      </c>
      <c r="F7" s="25">
        <v>619595.83117083251</v>
      </c>
      <c r="G7" s="25">
        <f t="shared" si="0"/>
        <v>632088.77176837204</v>
      </c>
      <c r="H7" s="28">
        <v>0</v>
      </c>
      <c r="I7" s="28">
        <f t="shared" si="1"/>
        <v>12532.475219683656</v>
      </c>
      <c r="J7" s="28">
        <f t="shared" si="2"/>
        <v>619595.83117083251</v>
      </c>
      <c r="K7" s="18"/>
      <c r="L7" s="18"/>
      <c r="M7" s="18"/>
      <c r="N7" s="18"/>
      <c r="O7" s="30" t="s">
        <v>22</v>
      </c>
    </row>
    <row r="8" spans="1:15" x14ac:dyDescent="0.25">
      <c r="A8" s="13" t="s">
        <v>23</v>
      </c>
      <c r="B8" s="9" t="s">
        <v>24</v>
      </c>
      <c r="C8" s="10" t="s">
        <v>25</v>
      </c>
      <c r="D8" s="11">
        <v>0</v>
      </c>
      <c r="E8" s="11">
        <v>330436.5482233502</v>
      </c>
      <c r="F8" s="11">
        <v>8767249.6025437191</v>
      </c>
      <c r="G8" s="11">
        <f t="shared" si="0"/>
        <v>9097686.1507670693</v>
      </c>
      <c r="H8" s="12">
        <v>0</v>
      </c>
      <c r="I8" s="12">
        <f t="shared" si="1"/>
        <v>331482.233502538</v>
      </c>
      <c r="J8" s="12">
        <f t="shared" si="2"/>
        <v>8767249.6025437191</v>
      </c>
      <c r="K8" s="18" t="s">
        <v>26</v>
      </c>
      <c r="L8" s="18" t="s">
        <v>27</v>
      </c>
      <c r="M8" s="18" t="s">
        <v>28</v>
      </c>
      <c r="N8" s="18" t="s">
        <v>28</v>
      </c>
    </row>
    <row r="9" spans="1:15" x14ac:dyDescent="0.25">
      <c r="A9" s="9" t="s">
        <v>29</v>
      </c>
      <c r="B9" s="9" t="s">
        <v>30</v>
      </c>
      <c r="C9" s="10" t="s">
        <v>31</v>
      </c>
      <c r="D9" s="11">
        <v>0</v>
      </c>
      <c r="E9" s="11">
        <v>7001.538137082599</v>
      </c>
      <c r="F9" s="11">
        <v>218363.06686861711</v>
      </c>
      <c r="G9" s="11">
        <f t="shared" si="0"/>
        <v>225364.6050056997</v>
      </c>
      <c r="H9" s="12">
        <v>0</v>
      </c>
      <c r="I9" s="12">
        <f t="shared" si="1"/>
        <v>7023.6949033391893</v>
      </c>
      <c r="J9" s="12">
        <f t="shared" si="2"/>
        <v>218363.06686861711</v>
      </c>
      <c r="K9" s="18"/>
      <c r="L9" s="18"/>
      <c r="M9" s="18" t="s">
        <v>32</v>
      </c>
      <c r="N9" s="18"/>
    </row>
    <row r="10" spans="1:15" x14ac:dyDescent="0.25">
      <c r="A10" s="14" t="s">
        <v>33</v>
      </c>
      <c r="B10" s="14" t="s">
        <v>34</v>
      </c>
      <c r="C10" s="15" t="s">
        <v>25</v>
      </c>
      <c r="D10" s="11">
        <v>0</v>
      </c>
      <c r="E10" s="11">
        <v>849204.10314401053</v>
      </c>
      <c r="F10" s="11">
        <v>0</v>
      </c>
      <c r="G10" s="11">
        <f t="shared" si="0"/>
        <v>849204.10314401053</v>
      </c>
      <c r="H10" s="12">
        <v>0</v>
      </c>
      <c r="I10" s="12">
        <f t="shared" si="1"/>
        <v>851891.45790079539</v>
      </c>
      <c r="J10" s="12">
        <f t="shared" si="2"/>
        <v>0</v>
      </c>
      <c r="K10" s="18"/>
      <c r="L10" s="18"/>
      <c r="M10" s="18"/>
      <c r="N10" s="18"/>
    </row>
    <row r="11" spans="1:15" x14ac:dyDescent="0.25">
      <c r="A11" s="9" t="s">
        <v>35</v>
      </c>
      <c r="B11" s="9" t="s">
        <v>36</v>
      </c>
      <c r="C11" s="10" t="s">
        <v>21</v>
      </c>
      <c r="D11" s="11">
        <v>0</v>
      </c>
      <c r="E11" s="11">
        <v>0</v>
      </c>
      <c r="F11" s="11">
        <v>29808.648648648639</v>
      </c>
      <c r="G11" s="11">
        <f t="shared" si="0"/>
        <v>29808.648648648639</v>
      </c>
      <c r="H11" s="12">
        <v>0</v>
      </c>
      <c r="I11" s="12">
        <f t="shared" si="1"/>
        <v>0</v>
      </c>
      <c r="J11" s="12">
        <f t="shared" si="2"/>
        <v>29808.648648648639</v>
      </c>
      <c r="K11" s="18"/>
      <c r="L11" s="18"/>
      <c r="M11" s="18"/>
      <c r="N11" s="18"/>
    </row>
    <row r="12" spans="1:15" x14ac:dyDescent="0.25">
      <c r="A12" s="9" t="s">
        <v>37</v>
      </c>
      <c r="B12" s="9" t="s">
        <v>38</v>
      </c>
      <c r="C12" s="10" t="s">
        <v>39</v>
      </c>
      <c r="D12" s="11">
        <v>0</v>
      </c>
      <c r="E12" s="11">
        <v>66308.684710017566</v>
      </c>
      <c r="F12" s="11">
        <v>605350.57489519846</v>
      </c>
      <c r="G12" s="11">
        <f t="shared" si="0"/>
        <v>671659.25960521598</v>
      </c>
      <c r="H12" s="12">
        <v>0</v>
      </c>
      <c r="I12" s="12">
        <f t="shared" si="1"/>
        <v>66518.522319859389</v>
      </c>
      <c r="J12" s="12">
        <f t="shared" si="2"/>
        <v>605350.57489519846</v>
      </c>
      <c r="K12" s="18" t="s">
        <v>26</v>
      </c>
      <c r="L12" s="18" t="s">
        <v>32</v>
      </c>
      <c r="M12" s="18" t="s">
        <v>28</v>
      </c>
      <c r="N12" s="18" t="s">
        <v>28</v>
      </c>
    </row>
    <row r="13" spans="1:15" x14ac:dyDescent="0.25">
      <c r="A13" s="9" t="s">
        <v>37</v>
      </c>
      <c r="B13" s="9" t="s">
        <v>40</v>
      </c>
      <c r="C13" s="10" t="s">
        <v>31</v>
      </c>
      <c r="D13" s="11">
        <v>0</v>
      </c>
      <c r="E13" s="11">
        <v>268666.86537785589</v>
      </c>
      <c r="F13" s="11">
        <v>617747.16301906458</v>
      </c>
      <c r="G13" s="11">
        <f t="shared" si="0"/>
        <v>886414.02839692053</v>
      </c>
      <c r="H13" s="12">
        <v>0</v>
      </c>
      <c r="I13" s="12">
        <f t="shared" si="1"/>
        <v>269517.0769771529</v>
      </c>
      <c r="J13" s="12">
        <f t="shared" si="2"/>
        <v>617747.16301906458</v>
      </c>
      <c r="K13" s="18" t="s">
        <v>26</v>
      </c>
      <c r="L13" s="18" t="s">
        <v>32</v>
      </c>
      <c r="M13" s="18" t="s">
        <v>28</v>
      </c>
      <c r="N13" s="18" t="s">
        <v>28</v>
      </c>
    </row>
    <row r="14" spans="1:15" x14ac:dyDescent="0.25">
      <c r="A14" s="9" t="s">
        <v>37</v>
      </c>
      <c r="B14" s="9" t="s">
        <v>41</v>
      </c>
      <c r="C14" s="10" t="s">
        <v>21</v>
      </c>
      <c r="D14" s="11">
        <v>0</v>
      </c>
      <c r="E14" s="11">
        <v>52168.323374340958</v>
      </c>
      <c r="F14" s="11">
        <v>695521.90583419229</v>
      </c>
      <c r="G14" s="11">
        <f t="shared" si="0"/>
        <v>747690.2292085333</v>
      </c>
      <c r="H14" s="12">
        <v>0</v>
      </c>
      <c r="I14" s="12">
        <f t="shared" si="1"/>
        <v>52333.413005272421</v>
      </c>
      <c r="J14" s="12">
        <f t="shared" si="2"/>
        <v>695521.90583419229</v>
      </c>
      <c r="K14" s="18" t="s">
        <v>26</v>
      </c>
      <c r="L14" s="18" t="s">
        <v>32</v>
      </c>
      <c r="M14" s="18" t="s">
        <v>28</v>
      </c>
      <c r="N14" s="18" t="s">
        <v>28</v>
      </c>
    </row>
    <row r="15" spans="1:15" x14ac:dyDescent="0.25">
      <c r="A15" s="9" t="s">
        <v>42</v>
      </c>
      <c r="B15" s="9" t="s">
        <v>43</v>
      </c>
      <c r="C15" s="10" t="s">
        <v>21</v>
      </c>
      <c r="D15" s="11">
        <v>0</v>
      </c>
      <c r="E15" s="11">
        <v>0</v>
      </c>
      <c r="F15" s="11">
        <v>1129680.0368550366</v>
      </c>
      <c r="G15" s="11">
        <f t="shared" si="0"/>
        <v>1129680.0368550366</v>
      </c>
      <c r="H15" s="12">
        <v>0</v>
      </c>
      <c r="I15" s="12">
        <f t="shared" si="1"/>
        <v>0</v>
      </c>
      <c r="J15" s="12">
        <f t="shared" si="2"/>
        <v>1129680.0368550366</v>
      </c>
      <c r="K15" s="18" t="s">
        <v>44</v>
      </c>
      <c r="L15" s="18" t="s">
        <v>28</v>
      </c>
      <c r="M15" s="18" t="s">
        <v>28</v>
      </c>
      <c r="N15" s="18" t="s">
        <v>28</v>
      </c>
    </row>
    <row r="16" spans="1:15" x14ac:dyDescent="0.25">
      <c r="A16" s="9" t="s">
        <v>45</v>
      </c>
      <c r="B16" s="9" t="s">
        <v>46</v>
      </c>
      <c r="C16" s="10" t="s">
        <v>25</v>
      </c>
      <c r="D16" s="11">
        <v>0</v>
      </c>
      <c r="E16" s="11">
        <v>172292.75219683655</v>
      </c>
      <c r="F16" s="11">
        <v>5218320.2342817644</v>
      </c>
      <c r="G16" s="11">
        <f t="shared" si="0"/>
        <v>5390612.9864786007</v>
      </c>
      <c r="H16" s="12">
        <v>0</v>
      </c>
      <c r="I16" s="12">
        <f t="shared" si="1"/>
        <v>172837.98242530756</v>
      </c>
      <c r="J16" s="12">
        <f t="shared" si="2"/>
        <v>5218320.2342817644</v>
      </c>
      <c r="K16" s="18" t="s">
        <v>44</v>
      </c>
      <c r="L16" s="18" t="s">
        <v>27</v>
      </c>
      <c r="M16" s="18"/>
      <c r="N16" s="18"/>
    </row>
    <row r="17" spans="1:15" x14ac:dyDescent="0.25">
      <c r="A17" s="9" t="s">
        <v>45</v>
      </c>
      <c r="B17" s="9" t="s">
        <v>47</v>
      </c>
      <c r="C17" s="10" t="s">
        <v>39</v>
      </c>
      <c r="D17" s="11">
        <v>0</v>
      </c>
      <c r="E17" s="11">
        <v>141129.0432337434</v>
      </c>
      <c r="F17" s="11">
        <v>1851513.3275792242</v>
      </c>
      <c r="G17" s="11">
        <f t="shared" si="0"/>
        <v>1992642.3708129677</v>
      </c>
      <c r="H17" s="12">
        <v>0</v>
      </c>
      <c r="I17" s="12">
        <f t="shared" si="1"/>
        <v>141575.65413005272</v>
      </c>
      <c r="J17" s="12">
        <f t="shared" si="2"/>
        <v>1851513.3275792242</v>
      </c>
      <c r="K17" s="18"/>
      <c r="L17" s="18" t="s">
        <v>27</v>
      </c>
      <c r="M17" s="18"/>
      <c r="N17" s="18"/>
    </row>
    <row r="18" spans="1:15" x14ac:dyDescent="0.25">
      <c r="A18" s="9" t="s">
        <v>45</v>
      </c>
      <c r="B18" s="9" t="s">
        <v>48</v>
      </c>
      <c r="C18" s="10" t="s">
        <v>31</v>
      </c>
      <c r="D18" s="11">
        <v>0</v>
      </c>
      <c r="E18" s="11">
        <v>532940.60878734628</v>
      </c>
      <c r="F18" s="11">
        <v>4679611.4266356668</v>
      </c>
      <c r="G18" s="11">
        <f t="shared" si="0"/>
        <v>5212552.0354230134</v>
      </c>
      <c r="H18" s="12">
        <v>0</v>
      </c>
      <c r="I18" s="12">
        <f t="shared" si="1"/>
        <v>534627.12970123033</v>
      </c>
      <c r="J18" s="12">
        <f t="shared" si="2"/>
        <v>4679611.4266356668</v>
      </c>
      <c r="K18" s="18"/>
      <c r="L18" s="18" t="s">
        <v>32</v>
      </c>
      <c r="M18" s="18"/>
      <c r="N18" s="18"/>
    </row>
    <row r="19" spans="1:15" x14ac:dyDescent="0.25">
      <c r="A19" s="16" t="s">
        <v>45</v>
      </c>
      <c r="B19" s="16" t="s">
        <v>49</v>
      </c>
      <c r="C19" s="17" t="s">
        <v>21</v>
      </c>
      <c r="D19" s="11">
        <v>0</v>
      </c>
      <c r="E19" s="11">
        <v>322479.86378910369</v>
      </c>
      <c r="F19" s="11">
        <v>3793259.4672750421</v>
      </c>
      <c r="G19" s="11">
        <f t="shared" si="0"/>
        <v>4115739.331064146</v>
      </c>
      <c r="H19" s="12">
        <v>0</v>
      </c>
      <c r="I19" s="12">
        <f t="shared" si="1"/>
        <v>323500.36968717049</v>
      </c>
      <c r="J19" s="12">
        <f t="shared" si="2"/>
        <v>3793259.4672750421</v>
      </c>
      <c r="K19" s="18"/>
      <c r="L19" s="18" t="s">
        <v>28</v>
      </c>
      <c r="M19" s="18"/>
      <c r="N19" s="18"/>
    </row>
    <row r="20" spans="1:15" s="29" customFormat="1" x14ac:dyDescent="0.25">
      <c r="A20" s="26" t="s">
        <v>50</v>
      </c>
      <c r="B20" s="26" t="s">
        <v>51</v>
      </c>
      <c r="C20" s="27" t="s">
        <v>52</v>
      </c>
      <c r="D20" s="25">
        <v>0</v>
      </c>
      <c r="E20" s="25">
        <v>87830.863803163447</v>
      </c>
      <c r="F20" s="25">
        <v>918366.12739389786</v>
      </c>
      <c r="G20" s="25">
        <f t="shared" si="0"/>
        <v>1006196.9911970613</v>
      </c>
      <c r="H20" s="28">
        <v>0</v>
      </c>
      <c r="I20" s="28">
        <f t="shared" si="1"/>
        <v>88108.809574692452</v>
      </c>
      <c r="J20" s="28">
        <f t="shared" si="2"/>
        <v>918366.12739389786</v>
      </c>
      <c r="K20" s="18"/>
      <c r="L20" s="18"/>
      <c r="M20" s="18"/>
      <c r="N20" s="18"/>
      <c r="O20" s="29" t="s">
        <v>53</v>
      </c>
    </row>
    <row r="21" spans="1:15" x14ac:dyDescent="0.25">
      <c r="A21" s="9" t="s">
        <v>54</v>
      </c>
      <c r="B21" s="9" t="s">
        <v>55</v>
      </c>
      <c r="C21" s="10" t="s">
        <v>31</v>
      </c>
      <c r="D21" s="11">
        <v>64500</v>
      </c>
      <c r="E21" s="11">
        <v>0</v>
      </c>
      <c r="F21" s="11">
        <v>0</v>
      </c>
      <c r="G21" s="11">
        <f t="shared" si="0"/>
        <v>64500</v>
      </c>
      <c r="H21" s="12">
        <v>64500</v>
      </c>
      <c r="I21" s="12"/>
      <c r="J21" s="12">
        <f t="shared" si="2"/>
        <v>0</v>
      </c>
    </row>
    <row r="22" spans="1:15" x14ac:dyDescent="0.25">
      <c r="A22" s="9" t="s">
        <v>56</v>
      </c>
      <c r="B22" s="9" t="s">
        <v>57</v>
      </c>
      <c r="C22" s="10" t="s">
        <v>21</v>
      </c>
      <c r="D22" s="11">
        <v>22000</v>
      </c>
      <c r="E22" s="11">
        <v>0</v>
      </c>
      <c r="F22" s="11">
        <v>0</v>
      </c>
      <c r="G22" s="11">
        <f t="shared" si="0"/>
        <v>22000</v>
      </c>
      <c r="H22" s="12">
        <v>22000</v>
      </c>
      <c r="I22" s="12"/>
      <c r="J22" s="12">
        <f t="shared" si="2"/>
        <v>0</v>
      </c>
    </row>
    <row r="23" spans="1:15" x14ac:dyDescent="0.25">
      <c r="A23" s="9" t="s">
        <v>58</v>
      </c>
      <c r="B23" s="9"/>
      <c r="C23" s="10" t="s">
        <v>31</v>
      </c>
      <c r="D23" s="11">
        <v>25000</v>
      </c>
      <c r="E23" s="11">
        <v>0</v>
      </c>
      <c r="F23" s="11">
        <v>0</v>
      </c>
      <c r="G23" s="11">
        <f t="shared" si="0"/>
        <v>25000</v>
      </c>
      <c r="H23" s="12">
        <v>25000</v>
      </c>
      <c r="I23" s="12"/>
      <c r="J23" s="12">
        <f t="shared" si="2"/>
        <v>0</v>
      </c>
    </row>
    <row r="24" spans="1:15" x14ac:dyDescent="0.25">
      <c r="A24" s="9" t="s">
        <v>59</v>
      </c>
      <c r="B24" s="9" t="s">
        <v>60</v>
      </c>
      <c r="C24" s="10" t="s">
        <v>61</v>
      </c>
      <c r="D24" s="11">
        <v>16600</v>
      </c>
      <c r="E24" s="11">
        <v>0</v>
      </c>
      <c r="F24" s="11">
        <v>0</v>
      </c>
      <c r="G24" s="11">
        <f t="shared" si="0"/>
        <v>16600</v>
      </c>
      <c r="H24" s="12">
        <v>16600</v>
      </c>
      <c r="I24" s="12"/>
      <c r="J24" s="12">
        <f t="shared" si="2"/>
        <v>0</v>
      </c>
    </row>
    <row r="25" spans="1:15" x14ac:dyDescent="0.25">
      <c r="A25" s="9" t="s">
        <v>62</v>
      </c>
      <c r="B25" s="9" t="s">
        <v>63</v>
      </c>
      <c r="C25" s="10" t="s">
        <v>21</v>
      </c>
      <c r="D25" s="11">
        <v>9700</v>
      </c>
      <c r="E25" s="11">
        <v>0</v>
      </c>
      <c r="F25" s="11">
        <v>0</v>
      </c>
      <c r="G25" s="11">
        <f t="shared" si="0"/>
        <v>9700</v>
      </c>
      <c r="H25" s="12">
        <v>9700</v>
      </c>
      <c r="I25" s="12"/>
      <c r="J25" s="12">
        <f t="shared" si="2"/>
        <v>0</v>
      </c>
    </row>
    <row r="26" spans="1:15" x14ac:dyDescent="0.25">
      <c r="A26" s="9" t="s">
        <v>64</v>
      </c>
      <c r="B26" s="9" t="s">
        <v>34</v>
      </c>
      <c r="C26" s="10" t="s">
        <v>25</v>
      </c>
      <c r="D26" s="11">
        <v>25000</v>
      </c>
      <c r="E26" s="11">
        <v>0</v>
      </c>
      <c r="F26" s="11">
        <v>0</v>
      </c>
      <c r="G26" s="11">
        <f t="shared" si="0"/>
        <v>25000</v>
      </c>
      <c r="H26" s="12">
        <v>25000</v>
      </c>
      <c r="I26" s="12"/>
      <c r="J26" s="12">
        <f t="shared" si="2"/>
        <v>0</v>
      </c>
    </row>
    <row r="27" spans="1:15" x14ac:dyDescent="0.25">
      <c r="A27" s="9" t="s">
        <v>65</v>
      </c>
      <c r="B27" s="9"/>
      <c r="C27" s="10"/>
      <c r="D27" s="11">
        <v>12779</v>
      </c>
      <c r="E27" s="11">
        <v>0</v>
      </c>
      <c r="F27" s="11">
        <v>0</v>
      </c>
      <c r="G27" s="11">
        <f t="shared" si="0"/>
        <v>12779</v>
      </c>
      <c r="H27" s="12">
        <v>12779</v>
      </c>
      <c r="I27" s="12"/>
      <c r="J27" s="12">
        <f t="shared" si="2"/>
        <v>0</v>
      </c>
    </row>
    <row r="28" spans="1:15" x14ac:dyDescent="0.25">
      <c r="A28" s="9" t="s">
        <v>66</v>
      </c>
      <c r="B28" s="9"/>
      <c r="C28" s="10" t="s">
        <v>21</v>
      </c>
      <c r="D28" s="11">
        <v>4900</v>
      </c>
      <c r="E28" s="11">
        <v>0</v>
      </c>
      <c r="F28" s="11">
        <v>0</v>
      </c>
      <c r="G28" s="11">
        <f t="shared" si="0"/>
        <v>4900</v>
      </c>
      <c r="H28" s="12">
        <v>4900</v>
      </c>
      <c r="I28" s="12"/>
      <c r="J28" s="12">
        <f t="shared" si="2"/>
        <v>0</v>
      </c>
    </row>
    <row r="29" spans="1:15" x14ac:dyDescent="0.25">
      <c r="A29" s="9" t="s">
        <v>67</v>
      </c>
      <c r="B29" s="9"/>
      <c r="C29" s="10"/>
      <c r="D29" s="11">
        <v>321</v>
      </c>
      <c r="E29" s="11">
        <v>0</v>
      </c>
      <c r="F29" s="11">
        <v>0</v>
      </c>
      <c r="G29" s="11">
        <f t="shared" si="0"/>
        <v>321</v>
      </c>
      <c r="H29" s="12">
        <v>321</v>
      </c>
      <c r="I29" s="12"/>
      <c r="J29" s="12">
        <f t="shared" si="2"/>
        <v>0</v>
      </c>
    </row>
    <row r="30" spans="1:15" x14ac:dyDescent="0.25">
      <c r="A30" s="9" t="s">
        <v>68</v>
      </c>
      <c r="B30" s="9"/>
      <c r="C30" s="10" t="s">
        <v>21</v>
      </c>
      <c r="D30" s="11">
        <v>12600</v>
      </c>
      <c r="E30" s="11">
        <v>0</v>
      </c>
      <c r="F30" s="11">
        <v>0</v>
      </c>
      <c r="G30" s="11">
        <f t="shared" si="0"/>
        <v>12600</v>
      </c>
      <c r="H30" s="12">
        <v>12600</v>
      </c>
      <c r="I30" s="12"/>
      <c r="J30" s="12">
        <f t="shared" si="2"/>
        <v>0</v>
      </c>
    </row>
    <row r="31" spans="1:15" x14ac:dyDescent="0.25">
      <c r="A31" s="9" t="s">
        <v>69</v>
      </c>
      <c r="B31" s="9" t="s">
        <v>70</v>
      </c>
      <c r="C31" s="10" t="s">
        <v>21</v>
      </c>
      <c r="D31" s="11">
        <v>33400</v>
      </c>
      <c r="E31" s="11">
        <v>0</v>
      </c>
      <c r="F31" s="11">
        <v>0</v>
      </c>
      <c r="G31" s="11">
        <f t="shared" si="0"/>
        <v>33400</v>
      </c>
      <c r="H31" s="12">
        <v>33400</v>
      </c>
      <c r="I31" s="12"/>
      <c r="J31" s="12">
        <f t="shared" si="2"/>
        <v>0</v>
      </c>
    </row>
    <row r="32" spans="1:15" x14ac:dyDescent="0.25">
      <c r="A32" s="9" t="s">
        <v>71</v>
      </c>
      <c r="B32" s="9" t="s">
        <v>34</v>
      </c>
      <c r="C32" s="10" t="s">
        <v>25</v>
      </c>
      <c r="D32" s="11">
        <v>25000</v>
      </c>
      <c r="E32" s="11">
        <v>6040542.7065026378</v>
      </c>
      <c r="F32" s="11">
        <v>38870700.665097013</v>
      </c>
      <c r="G32" s="11">
        <f t="shared" si="0"/>
        <v>44936243.371599652</v>
      </c>
      <c r="H32" s="12">
        <v>25000</v>
      </c>
      <c r="I32" s="12">
        <f t="shared" ref="I32:I33" si="3">(126.8/126.4)*E32</f>
        <v>6059658.3479789123</v>
      </c>
      <c r="J32" s="12">
        <f t="shared" si="2"/>
        <v>38870700.665097013</v>
      </c>
      <c r="K32" s="2" t="s">
        <v>72</v>
      </c>
      <c r="L32" s="2" t="s">
        <v>32</v>
      </c>
      <c r="M32" s="2" t="s">
        <v>28</v>
      </c>
      <c r="N32" s="2" t="s">
        <v>28</v>
      </c>
    </row>
    <row r="33" spans="1:14" x14ac:dyDescent="0.25">
      <c r="A33" s="9" t="s">
        <v>73</v>
      </c>
      <c r="B33" s="9" t="s">
        <v>74</v>
      </c>
      <c r="C33" s="10" t="s">
        <v>21</v>
      </c>
      <c r="D33" s="11">
        <v>0</v>
      </c>
      <c r="E33" s="11">
        <v>0</v>
      </c>
      <c r="F33" s="11">
        <v>36752.708845208836</v>
      </c>
      <c r="G33" s="11">
        <f t="shared" si="0"/>
        <v>36752.708845208836</v>
      </c>
      <c r="H33" s="12">
        <v>0</v>
      </c>
      <c r="I33" s="12">
        <f t="shared" si="3"/>
        <v>0</v>
      </c>
      <c r="J33" s="12">
        <f t="shared" si="2"/>
        <v>36752.708845208836</v>
      </c>
    </row>
    <row r="34" spans="1:14" x14ac:dyDescent="0.25">
      <c r="A34" s="9" t="s">
        <v>75</v>
      </c>
      <c r="B34" s="9" t="s">
        <v>76</v>
      </c>
      <c r="C34" s="10" t="s">
        <v>25</v>
      </c>
      <c r="D34" s="11">
        <v>0</v>
      </c>
      <c r="E34" s="11">
        <v>4000</v>
      </c>
      <c r="F34" s="11">
        <v>28453.710073710055</v>
      </c>
      <c r="G34" s="11">
        <f t="shared" si="0"/>
        <v>32453.710073710055</v>
      </c>
      <c r="H34" s="12">
        <v>0</v>
      </c>
      <c r="I34" s="12">
        <f>(126.8/126.4)*E34</f>
        <v>4012.6582278481014</v>
      </c>
      <c r="J34" s="12">
        <f t="shared" si="2"/>
        <v>28453.710073710055</v>
      </c>
    </row>
    <row r="35" spans="1:14" x14ac:dyDescent="0.25">
      <c r="A35" s="14" t="s">
        <v>77</v>
      </c>
      <c r="B35" s="9" t="s">
        <v>78</v>
      </c>
      <c r="C35" s="10" t="s">
        <v>79</v>
      </c>
      <c r="D35" s="11">
        <v>0</v>
      </c>
      <c r="E35" s="11">
        <v>0</v>
      </c>
      <c r="F35" s="11">
        <v>4369235</v>
      </c>
      <c r="G35" s="11">
        <f t="shared" si="0"/>
        <v>4369235</v>
      </c>
      <c r="H35" s="12">
        <v>0</v>
      </c>
      <c r="I35" s="12">
        <f t="shared" ref="I35:I49" si="4">(126.8/126.4)*E35</f>
        <v>0</v>
      </c>
      <c r="J35" s="12">
        <f t="shared" si="2"/>
        <v>4369235</v>
      </c>
    </row>
    <row r="36" spans="1:14" x14ac:dyDescent="0.25">
      <c r="A36" s="9" t="s">
        <v>80</v>
      </c>
      <c r="B36" s="9" t="s">
        <v>81</v>
      </c>
      <c r="C36" s="10" t="s">
        <v>39</v>
      </c>
      <c r="D36" s="11">
        <v>0</v>
      </c>
      <c r="E36" s="11">
        <v>0</v>
      </c>
      <c r="F36" s="11">
        <v>18122.303439803432</v>
      </c>
      <c r="G36" s="11">
        <f t="shared" si="0"/>
        <v>18122.303439803432</v>
      </c>
      <c r="H36" s="12">
        <v>0</v>
      </c>
      <c r="I36" s="12">
        <f t="shared" si="4"/>
        <v>0</v>
      </c>
      <c r="J36" s="12">
        <f t="shared" si="2"/>
        <v>18122.303439803432</v>
      </c>
    </row>
    <row r="37" spans="1:14" x14ac:dyDescent="0.25">
      <c r="A37" s="9" t="s">
        <v>82</v>
      </c>
      <c r="B37" s="9" t="s">
        <v>83</v>
      </c>
      <c r="C37" s="10" t="s">
        <v>21</v>
      </c>
      <c r="D37" s="11">
        <v>0</v>
      </c>
      <c r="E37" s="11">
        <v>25946.876625659053</v>
      </c>
      <c r="F37" s="11">
        <v>17193.91323842838</v>
      </c>
      <c r="G37" s="11">
        <f t="shared" si="0"/>
        <v>43140.789864087434</v>
      </c>
      <c r="H37" s="12">
        <v>0</v>
      </c>
      <c r="I37" s="12">
        <f t="shared" si="4"/>
        <v>26028.986994727595</v>
      </c>
      <c r="J37" s="12">
        <f t="shared" si="2"/>
        <v>17193.91323842838</v>
      </c>
    </row>
    <row r="38" spans="1:14" x14ac:dyDescent="0.25">
      <c r="A38" s="9" t="s">
        <v>84</v>
      </c>
      <c r="B38" s="9" t="s">
        <v>85</v>
      </c>
      <c r="C38" s="10" t="s">
        <v>86</v>
      </c>
      <c r="D38" s="11">
        <v>0</v>
      </c>
      <c r="E38" s="11">
        <v>10845.51985940246</v>
      </c>
      <c r="F38" s="11">
        <v>74351.13824380438</v>
      </c>
      <c r="G38" s="11">
        <f t="shared" si="0"/>
        <v>85196.658103206835</v>
      </c>
      <c r="H38" s="12">
        <v>0</v>
      </c>
      <c r="I38" s="12">
        <f t="shared" si="4"/>
        <v>10879.841124780316</v>
      </c>
      <c r="J38" s="12">
        <f t="shared" si="2"/>
        <v>74351.13824380438</v>
      </c>
      <c r="M38" s="18" t="s">
        <v>28</v>
      </c>
    </row>
    <row r="39" spans="1:14" x14ac:dyDescent="0.25">
      <c r="A39" s="9" t="s">
        <v>87</v>
      </c>
      <c r="B39" s="9" t="s">
        <v>88</v>
      </c>
      <c r="C39" s="10" t="s">
        <v>31</v>
      </c>
      <c r="D39" s="11">
        <v>0</v>
      </c>
      <c r="E39" s="11">
        <v>10845.51985940246</v>
      </c>
      <c r="F39" s="11">
        <v>44711.856917023069</v>
      </c>
      <c r="G39" s="11">
        <f t="shared" si="0"/>
        <v>55557.376776425532</v>
      </c>
      <c r="H39" s="12">
        <v>0</v>
      </c>
      <c r="I39" s="12">
        <f t="shared" si="4"/>
        <v>10879.841124780316</v>
      </c>
      <c r="J39" s="12">
        <f t="shared" si="2"/>
        <v>44711.856917023069</v>
      </c>
    </row>
    <row r="40" spans="1:14" x14ac:dyDescent="0.25">
      <c r="A40" s="9" t="s">
        <v>89</v>
      </c>
      <c r="B40" s="9" t="s">
        <v>90</v>
      </c>
      <c r="C40" s="10" t="s">
        <v>25</v>
      </c>
      <c r="D40" s="11">
        <v>0</v>
      </c>
      <c r="E40" s="11">
        <v>0</v>
      </c>
      <c r="F40" s="11">
        <v>10162.039312039313</v>
      </c>
      <c r="G40" s="11">
        <f t="shared" si="0"/>
        <v>10162.039312039313</v>
      </c>
      <c r="H40" s="12">
        <v>0</v>
      </c>
      <c r="I40" s="12">
        <f t="shared" si="4"/>
        <v>0</v>
      </c>
      <c r="J40" s="12">
        <f t="shared" si="2"/>
        <v>10162.039312039313</v>
      </c>
    </row>
    <row r="41" spans="1:14" x14ac:dyDescent="0.25">
      <c r="A41" s="9" t="s">
        <v>91</v>
      </c>
      <c r="B41" s="9" t="s">
        <v>83</v>
      </c>
      <c r="C41" s="10" t="s">
        <v>31</v>
      </c>
      <c r="D41" s="11">
        <v>0</v>
      </c>
      <c r="E41" s="11">
        <v>0</v>
      </c>
      <c r="F41" s="11">
        <v>55213.746928746928</v>
      </c>
      <c r="G41" s="11">
        <f t="shared" si="0"/>
        <v>55213.746928746928</v>
      </c>
      <c r="H41" s="12">
        <v>0</v>
      </c>
      <c r="I41" s="12">
        <f t="shared" si="4"/>
        <v>0</v>
      </c>
      <c r="J41" s="12">
        <f t="shared" si="2"/>
        <v>55213.746928746928</v>
      </c>
    </row>
    <row r="42" spans="1:14" x14ac:dyDescent="0.25">
      <c r="A42" s="14" t="s">
        <v>92</v>
      </c>
      <c r="B42" s="9" t="s">
        <v>93</v>
      </c>
      <c r="C42" s="10" t="s">
        <v>31</v>
      </c>
      <c r="D42" s="11">
        <v>0</v>
      </c>
      <c r="E42" s="11">
        <v>0</v>
      </c>
      <c r="F42" s="11">
        <v>534661.37709115085</v>
      </c>
      <c r="G42" s="11">
        <f t="shared" si="0"/>
        <v>534661.37709115085</v>
      </c>
      <c r="H42" s="12">
        <v>0</v>
      </c>
      <c r="I42" s="12">
        <f t="shared" si="4"/>
        <v>0</v>
      </c>
      <c r="J42" s="12">
        <f t="shared" si="2"/>
        <v>534661.37709115085</v>
      </c>
    </row>
    <row r="43" spans="1:14" x14ac:dyDescent="0.25">
      <c r="A43" s="14" t="s">
        <v>94</v>
      </c>
      <c r="B43" s="9" t="s">
        <v>95</v>
      </c>
      <c r="C43" s="10" t="s">
        <v>96</v>
      </c>
      <c r="D43" s="11">
        <v>0</v>
      </c>
      <c r="E43" s="11">
        <v>0</v>
      </c>
      <c r="F43" s="11">
        <v>210523.83412563664</v>
      </c>
      <c r="G43" s="11">
        <f t="shared" si="0"/>
        <v>210523.83412563664</v>
      </c>
      <c r="H43" s="12">
        <v>0</v>
      </c>
      <c r="I43" s="12">
        <f t="shared" si="4"/>
        <v>0</v>
      </c>
      <c r="J43" s="12">
        <f t="shared" si="2"/>
        <v>210523.83412563664</v>
      </c>
    </row>
    <row r="44" spans="1:14" x14ac:dyDescent="0.25">
      <c r="A44" s="14" t="s">
        <v>97</v>
      </c>
      <c r="B44" s="9" t="s">
        <v>98</v>
      </c>
      <c r="C44" s="10" t="s">
        <v>25</v>
      </c>
      <c r="D44" s="11">
        <v>0</v>
      </c>
      <c r="E44" s="11">
        <v>0</v>
      </c>
      <c r="F44" s="11">
        <v>223678.3553480476</v>
      </c>
      <c r="G44" s="11">
        <f t="shared" si="0"/>
        <v>223678.3553480476</v>
      </c>
      <c r="H44" s="12">
        <v>0</v>
      </c>
      <c r="I44" s="12">
        <f t="shared" si="4"/>
        <v>0</v>
      </c>
      <c r="J44" s="12">
        <f t="shared" si="2"/>
        <v>223678.3553480476</v>
      </c>
      <c r="K44" s="18"/>
      <c r="L44" s="18"/>
      <c r="M44" s="18" t="s">
        <v>28</v>
      </c>
      <c r="N44" s="18"/>
    </row>
    <row r="45" spans="1:14" x14ac:dyDescent="0.25">
      <c r="A45" s="14" t="s">
        <v>99</v>
      </c>
      <c r="B45" s="9" t="s">
        <v>100</v>
      </c>
      <c r="C45" s="10" t="s">
        <v>31</v>
      </c>
      <c r="D45" s="11">
        <v>0</v>
      </c>
      <c r="E45" s="11">
        <v>0</v>
      </c>
      <c r="F45" s="11">
        <v>139558.67321867318</v>
      </c>
      <c r="G45" s="11">
        <f t="shared" si="0"/>
        <v>139558.67321867318</v>
      </c>
      <c r="H45" s="12">
        <v>0</v>
      </c>
      <c r="I45" s="12">
        <f t="shared" si="4"/>
        <v>0</v>
      </c>
      <c r="J45" s="12">
        <f t="shared" si="2"/>
        <v>139558.67321867318</v>
      </c>
      <c r="M45" s="18" t="s">
        <v>28</v>
      </c>
    </row>
    <row r="46" spans="1:14" x14ac:dyDescent="0.25">
      <c r="A46" s="14" t="s">
        <v>99</v>
      </c>
      <c r="B46" s="9" t="s">
        <v>101</v>
      </c>
      <c r="C46" s="10" t="s">
        <v>31</v>
      </c>
      <c r="D46" s="11">
        <v>0</v>
      </c>
      <c r="E46" s="11">
        <v>0</v>
      </c>
      <c r="F46" s="11">
        <v>429684.89557739528</v>
      </c>
      <c r="G46" s="11">
        <f t="shared" si="0"/>
        <v>429684.89557739528</v>
      </c>
      <c r="H46" s="12">
        <v>0</v>
      </c>
      <c r="I46" s="12">
        <f t="shared" si="4"/>
        <v>0</v>
      </c>
      <c r="J46" s="12">
        <f t="shared" si="2"/>
        <v>429684.89557739528</v>
      </c>
      <c r="M46" s="18" t="s">
        <v>28</v>
      </c>
    </row>
    <row r="47" spans="1:14" x14ac:dyDescent="0.25">
      <c r="A47" s="9" t="s">
        <v>102</v>
      </c>
      <c r="B47" s="19" t="s">
        <v>103</v>
      </c>
      <c r="C47" s="10" t="s">
        <v>104</v>
      </c>
      <c r="D47" s="11">
        <v>0</v>
      </c>
      <c r="E47" s="11">
        <v>20000</v>
      </c>
      <c r="F47" s="11">
        <v>107500</v>
      </c>
      <c r="G47" s="11">
        <f t="shared" si="0"/>
        <v>127500</v>
      </c>
      <c r="H47" s="12">
        <v>0</v>
      </c>
      <c r="I47" s="12">
        <f t="shared" si="4"/>
        <v>20063.291139240508</v>
      </c>
      <c r="J47" s="12">
        <f t="shared" si="2"/>
        <v>107500</v>
      </c>
    </row>
    <row r="48" spans="1:14" x14ac:dyDescent="0.25">
      <c r="A48" s="9" t="s">
        <v>105</v>
      </c>
      <c r="B48" s="9" t="s">
        <v>106</v>
      </c>
      <c r="C48" s="10" t="s">
        <v>104</v>
      </c>
      <c r="D48" s="11">
        <v>0</v>
      </c>
      <c r="E48" s="11">
        <v>8000</v>
      </c>
      <c r="F48" s="11">
        <v>43000</v>
      </c>
      <c r="G48" s="11">
        <f t="shared" si="0"/>
        <v>51000</v>
      </c>
      <c r="H48" s="12">
        <v>0</v>
      </c>
      <c r="I48" s="12">
        <f t="shared" si="4"/>
        <v>8025.3164556962029</v>
      </c>
      <c r="J48" s="12">
        <f t="shared" si="2"/>
        <v>43000</v>
      </c>
    </row>
    <row r="49" spans="1:14" x14ac:dyDescent="0.25">
      <c r="A49" s="9" t="s">
        <v>107</v>
      </c>
      <c r="B49" s="9"/>
      <c r="C49" s="10" t="s">
        <v>31</v>
      </c>
      <c r="D49" s="11">
        <v>0</v>
      </c>
      <c r="E49" s="11">
        <v>0</v>
      </c>
      <c r="F49" s="11">
        <v>200000</v>
      </c>
      <c r="G49" s="11">
        <f t="shared" si="0"/>
        <v>200000</v>
      </c>
      <c r="H49" s="12">
        <v>0</v>
      </c>
      <c r="I49" s="12">
        <f t="shared" si="4"/>
        <v>0</v>
      </c>
      <c r="J49" s="12">
        <f t="shared" si="2"/>
        <v>200000</v>
      </c>
      <c r="M49" s="2" t="s">
        <v>32</v>
      </c>
    </row>
    <row r="50" spans="1:14" x14ac:dyDescent="0.25">
      <c r="A50" s="16"/>
      <c r="B50" s="16"/>
      <c r="C50" s="17"/>
      <c r="D50" s="11"/>
      <c r="E50" s="11"/>
      <c r="F50" s="11"/>
      <c r="G50" s="11"/>
      <c r="H50" s="12"/>
      <c r="I50" s="12"/>
      <c r="J50" s="12"/>
    </row>
    <row r="51" spans="1:14" x14ac:dyDescent="0.25">
      <c r="A51" s="20" t="s">
        <v>14</v>
      </c>
      <c r="B51" s="20"/>
      <c r="C51" s="21"/>
      <c r="D51" s="11">
        <f t="shared" ref="D51:G51" si="5">SUM(D5:D50)</f>
        <v>251800</v>
      </c>
      <c r="E51" s="11">
        <f t="shared" si="5"/>
        <v>9784348.2541993633</v>
      </c>
      <c r="F51" s="11">
        <f t="shared" si="5"/>
        <v>74557891.630457595</v>
      </c>
      <c r="G51" s="11">
        <f t="shared" si="5"/>
        <v>84594039.884656981</v>
      </c>
      <c r="H51" s="12">
        <f t="shared" ref="H51" si="6">SUM(H5:H50)</f>
        <v>251800</v>
      </c>
      <c r="I51" s="12">
        <f>SUM(I5:I50)</f>
        <v>9815311.3815860692</v>
      </c>
      <c r="J51" s="12">
        <f>SUM(J5:J50)</f>
        <v>74557891.630457595</v>
      </c>
      <c r="K51" s="22"/>
      <c r="L51" s="22"/>
      <c r="M51" s="22"/>
      <c r="N51" s="22"/>
    </row>
    <row r="52" spans="1:14" x14ac:dyDescent="0.25">
      <c r="A52" s="23"/>
      <c r="B52" s="24"/>
      <c r="C52" s="24"/>
    </row>
  </sheetData>
  <mergeCells count="2">
    <mergeCell ref="D1:G3"/>
    <mergeCell ref="H1:J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FE34BC6FCE7F40B05FB0CDC03F1E27" ma:contentTypeVersion="15" ma:contentTypeDescription="Een nieuw document maken." ma:contentTypeScope="" ma:versionID="2bc0df8a490a5204b5e75dbab702a135">
  <xsd:schema xmlns:xsd="http://www.w3.org/2001/XMLSchema" xmlns:xs="http://www.w3.org/2001/XMLSchema" xmlns:p="http://schemas.microsoft.com/office/2006/metadata/properties" xmlns:ns2="6b08d7c7-ccfd-42db-9cc1-d32600f400b3" xmlns:ns3="d8ca5c13-36ab-4c21-b0f1-e115f4a82ae9" targetNamespace="http://schemas.microsoft.com/office/2006/metadata/properties" ma:root="true" ma:fieldsID="fdde05d4bba2f432374c0af4c0be5592" ns2:_="" ns3:_="">
    <xsd:import namespace="6b08d7c7-ccfd-42db-9cc1-d32600f400b3"/>
    <xsd:import namespace="d8ca5c13-36ab-4c21-b0f1-e115f4a82a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08d7c7-ccfd-42db-9cc1-d32600f400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2a3ad8f0-94fb-4491-b729-870c869a7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ca5c13-36ab-4c21-b0f1-e115f4a82ae9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9e61630-b645-4b02-b493-290f3a6ec570}" ma:internalName="TaxCatchAll" ma:showField="CatchAllData" ma:web="d8ca5c13-36ab-4c21-b0f1-e115f4a82a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08d7c7-ccfd-42db-9cc1-d32600f400b3">
      <Terms xmlns="http://schemas.microsoft.com/office/infopath/2007/PartnerControls"/>
    </lcf76f155ced4ddcb4097134ff3c332f>
    <TaxCatchAll xmlns="d8ca5c13-36ab-4c21-b0f1-e115f4a82ae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E6FDA6-B194-4C6F-852D-E8567046D0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08d7c7-ccfd-42db-9cc1-d32600f400b3"/>
    <ds:schemaRef ds:uri="d8ca5c13-36ab-4c21-b0f1-e115f4a82a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FB7C7D-E82A-4E04-9B13-7E5747850C1C}">
  <ds:schemaRefs>
    <ds:schemaRef ds:uri="http://purl.org/dc/terms/"/>
    <ds:schemaRef ds:uri="6b08d7c7-ccfd-42db-9cc1-d32600f400b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8ca5c13-36ab-4c21-b0f1-e115f4a82ae9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CD30B0E-020B-44F2-AF3F-2920E0BF7F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Nyenborgh 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Menno Rozema</dc:creator>
  <cp:keywords/>
  <dc:description/>
  <cp:lastModifiedBy>Menno Rozema</cp:lastModifiedBy>
  <cp:revision/>
  <dcterms:created xsi:type="dcterms:W3CDTF">2024-07-23T09:58:20Z</dcterms:created>
  <dcterms:modified xsi:type="dcterms:W3CDTF">2024-09-25T13:41:43Z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0x0101001CFE34BC6FCE7F40B05FB0CDC03F1E27</vt:lpwstr>
  </property>
  <property fmtid="{D5CDD505-2E9C-101B-9397-08002B2CF9AE}" pid="3" name="MediaServiceImageTags">
    <vt:lpwstr/>
  </property>
</Properties>
</file>