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autoCompressPictures="0"/>
  <mc:AlternateContent xmlns:mc="http://schemas.openxmlformats.org/markup-compatibility/2006">
    <mc:Choice Requires="x15">
      <x15ac:absPath xmlns:x15ac="http://schemas.microsoft.com/office/spreadsheetml/2010/11/ac" url="https://sscons-my.sharepoint.com/personal/t_de_heer_ssc-ons_nl/Documents/HomeFolder/Z023771/2024 Provincie Statenzaal/06092024 Aanbestedingsstukken Susanne/"/>
    </mc:Choice>
  </mc:AlternateContent>
  <xr:revisionPtr revIDLastSave="17" documentId="11_D2DD16A0671997CBAB8773B2FBA47D0D9B66347C" xr6:coauthVersionLast="47" xr6:coauthVersionMax="47" xr10:uidLastSave="{8B07D4EB-5478-4D6F-8D5C-2459843B1E9E}"/>
  <bookViews>
    <workbookView xWindow="-108" yWindow="-108" windowWidth="23256" windowHeight="13896" tabRatio="928" firstSheet="1" activeTab="1" xr2:uid="{00000000-000D-0000-FFFF-FFFF00000000}"/>
  </bookViews>
  <sheets>
    <sheet name="Staat van eenheidsprijzen" sheetId="28" r:id="rId1"/>
    <sheet name="Verzamelblad" sheetId="34" r:id="rId2"/>
    <sheet name="Statenzaal" sheetId="38" r:id="rId3"/>
    <sheet name="Commissiekamer" sheetId="50" r:id="rId4"/>
    <sheet name="Hof, Brink, Foyer" sheetId="51" r:id="rId5"/>
    <sheet name="Kernassortiment" sheetId="52" r:id="rId6"/>
    <sheet name="Indicatie extra uren" sheetId="53" r:id="rId7"/>
    <sheet name="Technische ondersteuning" sheetId="49" r:id="rId8"/>
    <sheet name="Training" sheetId="42" r:id="rId9"/>
    <sheet name="Exploitatiekosten" sheetId="2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4" i="53" l="1"/>
  <c r="C13" i="53"/>
  <c r="C12" i="53"/>
  <c r="C11" i="53"/>
  <c r="C10" i="53"/>
  <c r="C9" i="53"/>
  <c r="G180" i="51"/>
  <c r="G179" i="51"/>
  <c r="G178" i="51"/>
  <c r="G177" i="51"/>
  <c r="G176" i="51"/>
  <c r="G175" i="51"/>
  <c r="G174" i="51"/>
  <c r="G173" i="51"/>
  <c r="G172" i="51"/>
  <c r="G171" i="51"/>
  <c r="G170" i="51"/>
  <c r="G167" i="51"/>
  <c r="G166" i="51"/>
  <c r="G165" i="51"/>
  <c r="G164" i="51"/>
  <c r="G163" i="51"/>
  <c r="G162" i="51"/>
  <c r="G161" i="51"/>
  <c r="G160" i="51"/>
  <c r="G159" i="51"/>
  <c r="G156" i="51"/>
  <c r="G155" i="51"/>
  <c r="G154" i="51"/>
  <c r="G153" i="51"/>
  <c r="G152" i="51"/>
  <c r="G151" i="51"/>
  <c r="G150" i="51"/>
  <c r="G149" i="51"/>
  <c r="G148" i="51"/>
  <c r="G145" i="51"/>
  <c r="G144" i="51"/>
  <c r="G143" i="51"/>
  <c r="G142" i="51"/>
  <c r="G141" i="51"/>
  <c r="G140" i="51"/>
  <c r="G139" i="51"/>
  <c r="G138" i="51"/>
  <c r="G137" i="51"/>
  <c r="G136" i="51"/>
  <c r="G135" i="51"/>
  <c r="G132" i="51"/>
  <c r="G131" i="51"/>
  <c r="G130" i="51"/>
  <c r="G129" i="51"/>
  <c r="G128" i="51"/>
  <c r="G127" i="51"/>
  <c r="G126" i="51"/>
  <c r="G125" i="51"/>
  <c r="G124" i="51"/>
  <c r="G123" i="51"/>
  <c r="G122" i="51"/>
  <c r="G119" i="51"/>
  <c r="G118" i="51"/>
  <c r="G117" i="51"/>
  <c r="G116" i="51"/>
  <c r="G115" i="51"/>
  <c r="G114" i="51"/>
  <c r="G113" i="51"/>
  <c r="G112" i="51"/>
  <c r="G111" i="51"/>
  <c r="G110" i="51"/>
  <c r="G77" i="51"/>
  <c r="G78" i="51"/>
  <c r="G79" i="51"/>
  <c r="G80" i="51"/>
  <c r="G81" i="51"/>
  <c r="G82" i="51"/>
  <c r="G83" i="51"/>
  <c r="G84" i="51"/>
  <c r="G85" i="51"/>
  <c r="G86" i="51"/>
  <c r="G87" i="51"/>
  <c r="G88" i="51"/>
  <c r="G89" i="51"/>
  <c r="G90" i="51"/>
  <c r="G26" i="51"/>
  <c r="G27" i="51"/>
  <c r="G28" i="51"/>
  <c r="G169" i="50"/>
  <c r="G168" i="50"/>
  <c r="G167" i="50"/>
  <c r="G166" i="50"/>
  <c r="G165" i="50"/>
  <c r="G164" i="50"/>
  <c r="G163" i="50"/>
  <c r="G162" i="50"/>
  <c r="G99" i="38"/>
  <c r="G100" i="38"/>
  <c r="G99" i="50"/>
  <c r="G100" i="50"/>
  <c r="G101" i="50"/>
  <c r="E297" i="50"/>
  <c r="G297" i="50" s="1"/>
  <c r="E296" i="50"/>
  <c r="G296" i="50" s="1"/>
  <c r="E295" i="50"/>
  <c r="G295" i="50" s="1"/>
  <c r="E294" i="50"/>
  <c r="G294" i="50" s="1"/>
  <c r="E293" i="50"/>
  <c r="G293" i="50" s="1"/>
  <c r="G291" i="50"/>
  <c r="G290" i="50"/>
  <c r="G289" i="50"/>
  <c r="G283" i="50"/>
  <c r="G282" i="50"/>
  <c r="G281" i="50"/>
  <c r="G280" i="50"/>
  <c r="G279" i="50"/>
  <c r="G278" i="50"/>
  <c r="G277" i="50"/>
  <c r="G276" i="50"/>
  <c r="G275" i="50"/>
  <c r="G274" i="50"/>
  <c r="G273" i="50"/>
  <c r="G272" i="50"/>
  <c r="G271" i="50"/>
  <c r="G270" i="50"/>
  <c r="G269" i="50"/>
  <c r="G268" i="50"/>
  <c r="G267" i="50"/>
  <c r="G266" i="50"/>
  <c r="G265" i="50"/>
  <c r="G264" i="50"/>
  <c r="G263" i="50"/>
  <c r="G259" i="50"/>
  <c r="G258" i="50"/>
  <c r="G257" i="50"/>
  <c r="G256" i="50"/>
  <c r="G255" i="50"/>
  <c r="G254" i="50"/>
  <c r="G251" i="50"/>
  <c r="G250" i="50"/>
  <c r="G249" i="50"/>
  <c r="G248" i="50"/>
  <c r="G247" i="50"/>
  <c r="G246" i="50"/>
  <c r="G245" i="50"/>
  <c r="G244" i="50"/>
  <c r="G241" i="50"/>
  <c r="G240" i="50"/>
  <c r="G239" i="50"/>
  <c r="G238" i="50"/>
  <c r="G237" i="50"/>
  <c r="G236" i="50"/>
  <c r="G235" i="50"/>
  <c r="G234" i="50"/>
  <c r="G233" i="50"/>
  <c r="G232" i="50"/>
  <c r="G231" i="50"/>
  <c r="G230" i="50"/>
  <c r="G229" i="50"/>
  <c r="G228" i="50"/>
  <c r="G225" i="50"/>
  <c r="G224" i="50"/>
  <c r="G223" i="50"/>
  <c r="G222" i="50"/>
  <c r="G221" i="50"/>
  <c r="G220" i="50"/>
  <c r="G219" i="50"/>
  <c r="G218" i="50"/>
  <c r="G217" i="50"/>
  <c r="G216" i="50"/>
  <c r="G215" i="50"/>
  <c r="G214" i="50"/>
  <c r="G213" i="50"/>
  <c r="G212" i="50"/>
  <c r="G211" i="50"/>
  <c r="G210" i="50"/>
  <c r="G209" i="50"/>
  <c r="G208" i="50"/>
  <c r="G207" i="50"/>
  <c r="G204" i="50"/>
  <c r="G203" i="50"/>
  <c r="G202" i="50"/>
  <c r="G201" i="50"/>
  <c r="G200" i="50"/>
  <c r="G199" i="50"/>
  <c r="G196" i="50"/>
  <c r="G195" i="50"/>
  <c r="G194" i="50"/>
  <c r="G193" i="50"/>
  <c r="G192" i="50"/>
  <c r="G191" i="50"/>
  <c r="G190" i="50"/>
  <c r="G189" i="50"/>
  <c r="G188" i="50"/>
  <c r="G187" i="50"/>
  <c r="G186" i="50"/>
  <c r="G185" i="50"/>
  <c r="G184" i="50"/>
  <c r="G183" i="50"/>
  <c r="G180" i="50"/>
  <c r="G179" i="50"/>
  <c r="G178" i="50"/>
  <c r="G177" i="50"/>
  <c r="G176" i="50"/>
  <c r="G175" i="50"/>
  <c r="G174" i="50"/>
  <c r="G173" i="50"/>
  <c r="G159" i="50"/>
  <c r="G158" i="50"/>
  <c r="G157" i="50"/>
  <c r="G156" i="50"/>
  <c r="G155" i="50"/>
  <c r="G154" i="50"/>
  <c r="G151" i="50"/>
  <c r="G150" i="50"/>
  <c r="G149" i="50"/>
  <c r="G148" i="50"/>
  <c r="G147" i="50"/>
  <c r="G146" i="50"/>
  <c r="G143" i="50"/>
  <c r="G142" i="50"/>
  <c r="G141" i="50"/>
  <c r="G140" i="50"/>
  <c r="G139" i="50"/>
  <c r="G138" i="50"/>
  <c r="G137" i="50"/>
  <c r="G136" i="50"/>
  <c r="G135" i="50"/>
  <c r="G134" i="50"/>
  <c r="G131" i="50"/>
  <c r="G130" i="50"/>
  <c r="G129" i="50"/>
  <c r="G128" i="50"/>
  <c r="G127" i="50"/>
  <c r="G126" i="50"/>
  <c r="G125" i="50"/>
  <c r="G124" i="50"/>
  <c r="G123" i="50"/>
  <c r="G122" i="50"/>
  <c r="G121" i="50"/>
  <c r="G120" i="50"/>
  <c r="G119" i="50"/>
  <c r="G118" i="50"/>
  <c r="G117" i="50"/>
  <c r="G114" i="50"/>
  <c r="G113" i="50"/>
  <c r="G112" i="50"/>
  <c r="G111" i="50"/>
  <c r="G110" i="50"/>
  <c r="G109" i="50"/>
  <c r="G106" i="50"/>
  <c r="G105" i="50"/>
  <c r="G104" i="50"/>
  <c r="G103" i="50"/>
  <c r="G102" i="50"/>
  <c r="G98" i="50"/>
  <c r="G97" i="50"/>
  <c r="G94" i="50"/>
  <c r="G93" i="50"/>
  <c r="G92" i="50"/>
  <c r="G91" i="50"/>
  <c r="G88" i="50"/>
  <c r="G87" i="50"/>
  <c r="G86" i="50"/>
  <c r="G85" i="50"/>
  <c r="G84" i="50"/>
  <c r="G83" i="50"/>
  <c r="G82" i="50"/>
  <c r="G81" i="50"/>
  <c r="G80" i="50"/>
  <c r="G79" i="50"/>
  <c r="G78" i="50"/>
  <c r="G77" i="50"/>
  <c r="G76" i="50"/>
  <c r="G75" i="50"/>
  <c r="G74" i="50"/>
  <c r="G73" i="50"/>
  <c r="G70" i="50"/>
  <c r="G69" i="50"/>
  <c r="G68" i="50"/>
  <c r="G67" i="50"/>
  <c r="G66" i="50"/>
  <c r="G65" i="50"/>
  <c r="G64" i="50"/>
  <c r="G63" i="50"/>
  <c r="G60" i="50"/>
  <c r="G59" i="50"/>
  <c r="G58" i="50"/>
  <c r="G57" i="50"/>
  <c r="G56" i="50"/>
  <c r="G55" i="50"/>
  <c r="G54" i="50"/>
  <c r="G53" i="50"/>
  <c r="G52" i="50"/>
  <c r="G51" i="50"/>
  <c r="G50" i="50"/>
  <c r="G49" i="50"/>
  <c r="G48" i="50"/>
  <c r="G47" i="50"/>
  <c r="G46" i="50"/>
  <c r="G45" i="50"/>
  <c r="G44" i="50"/>
  <c r="G43" i="50"/>
  <c r="G42" i="50"/>
  <c r="G41" i="50"/>
  <c r="G40" i="50"/>
  <c r="G39" i="50"/>
  <c r="G38" i="50"/>
  <c r="G37" i="50"/>
  <c r="G36" i="50"/>
  <c r="G32" i="50"/>
  <c r="G31" i="50"/>
  <c r="G30" i="50"/>
  <c r="G29" i="50"/>
  <c r="G28" i="50"/>
  <c r="G27" i="50"/>
  <c r="G26" i="50"/>
  <c r="G25" i="50"/>
  <c r="G24" i="50"/>
  <c r="G23" i="50"/>
  <c r="G22" i="50"/>
  <c r="G21" i="50"/>
  <c r="G20" i="50"/>
  <c r="G19" i="50"/>
  <c r="G18" i="50"/>
  <c r="G17" i="50"/>
  <c r="G16" i="50"/>
  <c r="G15" i="50"/>
  <c r="G14" i="50"/>
  <c r="G13" i="50"/>
  <c r="G12" i="50"/>
  <c r="G11" i="50"/>
  <c r="G10" i="50"/>
  <c r="G333" i="38"/>
  <c r="G332" i="38"/>
  <c r="G331" i="38"/>
  <c r="G330" i="38"/>
  <c r="G329" i="38"/>
  <c r="H333" i="38" s="1"/>
  <c r="G326" i="38"/>
  <c r="G325" i="38"/>
  <c r="G324" i="38"/>
  <c r="G323" i="38"/>
  <c r="G322" i="38"/>
  <c r="G321" i="38"/>
  <c r="G320" i="38"/>
  <c r="G319" i="38"/>
  <c r="G310" i="38"/>
  <c r="G311" i="38"/>
  <c r="G312" i="38"/>
  <c r="G316" i="38"/>
  <c r="G315" i="38"/>
  <c r="G314" i="38"/>
  <c r="G313" i="38"/>
  <c r="G309" i="38"/>
  <c r="G294" i="38"/>
  <c r="G295" i="38"/>
  <c r="G296" i="38"/>
  <c r="G297" i="38"/>
  <c r="G298" i="38"/>
  <c r="G299" i="38"/>
  <c r="G300" i="38"/>
  <c r="G301" i="38"/>
  <c r="G302" i="38"/>
  <c r="G303" i="38"/>
  <c r="G304" i="38"/>
  <c r="G306" i="38"/>
  <c r="G305" i="38"/>
  <c r="G293" i="38"/>
  <c r="G275" i="38"/>
  <c r="G276" i="38"/>
  <c r="G277" i="38"/>
  <c r="G278" i="38"/>
  <c r="G279" i="38"/>
  <c r="G280" i="38"/>
  <c r="G281" i="38"/>
  <c r="G274" i="38"/>
  <c r="G282" i="38"/>
  <c r="G283" i="38"/>
  <c r="G284" i="38"/>
  <c r="G285" i="38"/>
  <c r="G286" i="38"/>
  <c r="G224" i="38"/>
  <c r="G225" i="38"/>
  <c r="G226" i="38"/>
  <c r="G227" i="38"/>
  <c r="G228" i="38"/>
  <c r="G229" i="38"/>
  <c r="G230" i="38"/>
  <c r="G231" i="38"/>
  <c r="G232" i="38"/>
  <c r="G233" i="38"/>
  <c r="G234" i="38"/>
  <c r="G235" i="38"/>
  <c r="G236" i="38"/>
  <c r="G237" i="38"/>
  <c r="G238" i="38"/>
  <c r="G239" i="38"/>
  <c r="G240" i="38"/>
  <c r="G190" i="38"/>
  <c r="G191" i="38"/>
  <c r="G192" i="38"/>
  <c r="G193" i="38"/>
  <c r="G194" i="38"/>
  <c r="G195" i="38"/>
  <c r="G196" i="38"/>
  <c r="G197" i="38"/>
  <c r="G198" i="38"/>
  <c r="G199" i="38"/>
  <c r="G200" i="38"/>
  <c r="G201" i="38"/>
  <c r="G202" i="38"/>
  <c r="G203" i="38"/>
  <c r="G204" i="38"/>
  <c r="G205" i="38"/>
  <c r="G206" i="38"/>
  <c r="G207" i="38"/>
  <c r="G208" i="38"/>
  <c r="G209" i="38"/>
  <c r="G210" i="38"/>
  <c r="G179" i="38"/>
  <c r="G180" i="38"/>
  <c r="G181" i="38"/>
  <c r="G182" i="38"/>
  <c r="G185" i="38"/>
  <c r="G184" i="38"/>
  <c r="G183" i="38"/>
  <c r="G178" i="38"/>
  <c r="G160" i="38"/>
  <c r="G161" i="38"/>
  <c r="G162" i="38"/>
  <c r="G163" i="38"/>
  <c r="G164" i="38"/>
  <c r="G165" i="38"/>
  <c r="G166" i="38"/>
  <c r="G167" i="38"/>
  <c r="G168" i="38"/>
  <c r="G169" i="38"/>
  <c r="G170" i="38"/>
  <c r="G171" i="38"/>
  <c r="G172" i="38"/>
  <c r="G173" i="38"/>
  <c r="G175" i="38"/>
  <c r="G174" i="38"/>
  <c r="G159" i="38"/>
  <c r="G156" i="38"/>
  <c r="G155" i="38"/>
  <c r="G154" i="38"/>
  <c r="G153" i="38"/>
  <c r="G152" i="38"/>
  <c r="G151" i="38"/>
  <c r="G131" i="38"/>
  <c r="G130" i="38"/>
  <c r="G129" i="38"/>
  <c r="G128" i="38"/>
  <c r="G127" i="38"/>
  <c r="G126" i="38"/>
  <c r="G125" i="38"/>
  <c r="G124" i="38"/>
  <c r="G123" i="38"/>
  <c r="G122" i="38"/>
  <c r="G121" i="38"/>
  <c r="G120" i="38"/>
  <c r="G119" i="38"/>
  <c r="G118" i="38"/>
  <c r="G117" i="38"/>
  <c r="G148" i="38"/>
  <c r="G147" i="38"/>
  <c r="G146" i="38"/>
  <c r="G145" i="38"/>
  <c r="G144" i="38"/>
  <c r="G143" i="38"/>
  <c r="G142" i="38"/>
  <c r="G141" i="38"/>
  <c r="G140" i="38"/>
  <c r="G139" i="38"/>
  <c r="G138" i="38"/>
  <c r="G137" i="38"/>
  <c r="G136" i="38"/>
  <c r="G135" i="38"/>
  <c r="G134" i="38"/>
  <c r="G110" i="38"/>
  <c r="G111" i="38"/>
  <c r="G76" i="38"/>
  <c r="G77" i="38"/>
  <c r="G78" i="38"/>
  <c r="G79" i="38"/>
  <c r="G80" i="38"/>
  <c r="G81" i="38"/>
  <c r="G82" i="38"/>
  <c r="G98" i="38"/>
  <c r="G101" i="38"/>
  <c r="G102" i="38"/>
  <c r="G75" i="38"/>
  <c r="G83" i="38"/>
  <c r="C65" i="52"/>
  <c r="D68" i="52" s="1"/>
  <c r="D71" i="52" s="1"/>
  <c r="B23" i="34" s="1"/>
  <c r="C24" i="34" s="1"/>
  <c r="H180" i="51" l="1"/>
  <c r="H132" i="51"/>
  <c r="H167" i="51"/>
  <c r="H145" i="51"/>
  <c r="H156" i="51"/>
  <c r="H119" i="51"/>
  <c r="H169" i="50"/>
  <c r="H114" i="50"/>
  <c r="H151" i="50"/>
  <c r="H131" i="50"/>
  <c r="H143" i="50"/>
  <c r="H106" i="50"/>
  <c r="H316" i="38"/>
  <c r="H259" i="50"/>
  <c r="G300" i="50"/>
  <c r="B14" i="34" s="1"/>
  <c r="H251" i="50"/>
  <c r="H94" i="50"/>
  <c r="H70" i="50"/>
  <c r="H225" i="50"/>
  <c r="H180" i="50"/>
  <c r="H241" i="50"/>
  <c r="H283" i="50"/>
  <c r="H60" i="50"/>
  <c r="H204" i="50"/>
  <c r="H88" i="50"/>
  <c r="H159" i="50"/>
  <c r="H196" i="50"/>
  <c r="H33" i="50"/>
  <c r="H326" i="38"/>
  <c r="H306" i="38"/>
  <c r="H185" i="38"/>
  <c r="H156" i="38"/>
  <c r="H175" i="38"/>
  <c r="H131" i="38"/>
  <c r="H148" i="38"/>
  <c r="E14" i="53"/>
  <c r="E13" i="53"/>
  <c r="E12" i="53"/>
  <c r="E11" i="53"/>
  <c r="E10" i="53"/>
  <c r="E9" i="53"/>
  <c r="E65" i="52"/>
  <c r="H285" i="50" l="1"/>
  <c r="G299" i="50" s="1"/>
  <c r="E16" i="53"/>
  <c r="E18" i="53" s="1"/>
  <c r="B26" i="34" s="1"/>
  <c r="C27" i="34" s="1"/>
  <c r="C25" i="28" s="1"/>
  <c r="E212" i="51"/>
  <c r="G212" i="51" s="1"/>
  <c r="E211" i="51"/>
  <c r="G211" i="51" s="1"/>
  <c r="E210" i="51"/>
  <c r="G210" i="51" s="1"/>
  <c r="E209" i="51"/>
  <c r="G209" i="51" s="1"/>
  <c r="E208" i="51"/>
  <c r="G208" i="51" s="1"/>
  <c r="G206" i="51"/>
  <c r="G205" i="51"/>
  <c r="G204" i="51"/>
  <c r="G198" i="51"/>
  <c r="G197" i="51"/>
  <c r="G196" i="51"/>
  <c r="G195" i="51"/>
  <c r="G194" i="51"/>
  <c r="G193" i="51"/>
  <c r="G192" i="51"/>
  <c r="G191" i="51"/>
  <c r="G190" i="51"/>
  <c r="G189" i="51"/>
  <c r="G188" i="51"/>
  <c r="G187" i="51"/>
  <c r="G186" i="51"/>
  <c r="G185" i="51"/>
  <c r="G184" i="51"/>
  <c r="G183" i="51"/>
  <c r="G107" i="51"/>
  <c r="G106" i="51"/>
  <c r="G105" i="51"/>
  <c r="G104" i="51"/>
  <c r="G103" i="51"/>
  <c r="G102" i="51"/>
  <c r="G101" i="51"/>
  <c r="G100" i="51"/>
  <c r="G99" i="51"/>
  <c r="G98" i="51"/>
  <c r="G95" i="51"/>
  <c r="G94" i="51"/>
  <c r="G93" i="51"/>
  <c r="G92" i="51"/>
  <c r="G91" i="51"/>
  <c r="G76" i="51"/>
  <c r="G73" i="51"/>
  <c r="G72" i="51"/>
  <c r="G71" i="51"/>
  <c r="G70" i="51"/>
  <c r="G69" i="51"/>
  <c r="G68" i="51"/>
  <c r="G67" i="51"/>
  <c r="G66" i="51"/>
  <c r="G65" i="51"/>
  <c r="G64" i="51"/>
  <c r="G63" i="51"/>
  <c r="G62" i="51"/>
  <c r="G61" i="51"/>
  <c r="G60" i="51"/>
  <c r="G59" i="51"/>
  <c r="G56" i="51"/>
  <c r="G55" i="51"/>
  <c r="G54" i="51"/>
  <c r="G53" i="51"/>
  <c r="G52" i="51"/>
  <c r="G51" i="51"/>
  <c r="G50" i="51"/>
  <c r="G49" i="51"/>
  <c r="G48" i="51"/>
  <c r="G45" i="51"/>
  <c r="G44" i="51"/>
  <c r="G43" i="51"/>
  <c r="G42" i="51"/>
  <c r="G41" i="51"/>
  <c r="G40" i="51"/>
  <c r="G39" i="51"/>
  <c r="G38" i="51"/>
  <c r="G37" i="51"/>
  <c r="G36" i="51"/>
  <c r="G35" i="51"/>
  <c r="G32" i="51"/>
  <c r="G31" i="51"/>
  <c r="G30" i="51"/>
  <c r="G29" i="51"/>
  <c r="G25" i="51"/>
  <c r="G22" i="51"/>
  <c r="G21" i="51"/>
  <c r="G20" i="51"/>
  <c r="G19" i="51"/>
  <c r="G18" i="51"/>
  <c r="G17" i="51"/>
  <c r="G16" i="51"/>
  <c r="G15" i="51"/>
  <c r="G14" i="51"/>
  <c r="G13" i="51"/>
  <c r="G12" i="51"/>
  <c r="G11" i="51"/>
  <c r="G302" i="50" l="1"/>
  <c r="B13" i="34"/>
  <c r="B15" i="34" s="1"/>
  <c r="C17" i="34" s="1"/>
  <c r="H32" i="51"/>
  <c r="H198" i="51"/>
  <c r="H107" i="51"/>
  <c r="H45" i="51"/>
  <c r="H73" i="51"/>
  <c r="H22" i="51"/>
  <c r="H56" i="51"/>
  <c r="H95" i="51"/>
  <c r="G215" i="51"/>
  <c r="B20" i="34" s="1"/>
  <c r="G214" i="51"/>
  <c r="B19" i="34" s="1"/>
  <c r="G363" i="38"/>
  <c r="G364" i="38"/>
  <c r="G365" i="38"/>
  <c r="G366" i="38"/>
  <c r="G367" i="38"/>
  <c r="G368" i="38"/>
  <c r="G369" i="38"/>
  <c r="G370" i="38"/>
  <c r="G371" i="38"/>
  <c r="G372" i="38"/>
  <c r="G373" i="38"/>
  <c r="G374" i="38"/>
  <c r="G375" i="38"/>
  <c r="G358" i="38"/>
  <c r="G357" i="38"/>
  <c r="G356" i="38"/>
  <c r="G355" i="38"/>
  <c r="G354" i="38"/>
  <c r="G353" i="38"/>
  <c r="G350" i="38"/>
  <c r="G349" i="38"/>
  <c r="G348" i="38"/>
  <c r="G347" i="38"/>
  <c r="G346" i="38"/>
  <c r="G345" i="38"/>
  <c r="G344" i="38"/>
  <c r="G343" i="38"/>
  <c r="G342" i="38"/>
  <c r="G341" i="38"/>
  <c r="G338" i="38"/>
  <c r="G337" i="38"/>
  <c r="G336" i="38"/>
  <c r="G335" i="38"/>
  <c r="G269" i="38"/>
  <c r="G268" i="38"/>
  <c r="G267" i="38"/>
  <c r="G266" i="38"/>
  <c r="G265" i="38"/>
  <c r="G264" i="38"/>
  <c r="G263" i="38"/>
  <c r="G262" i="38"/>
  <c r="G261" i="38"/>
  <c r="G260" i="38"/>
  <c r="G259" i="38"/>
  <c r="G258" i="38"/>
  <c r="G257" i="38"/>
  <c r="G256" i="38"/>
  <c r="G255" i="38"/>
  <c r="G290" i="38"/>
  <c r="G289" i="38"/>
  <c r="G288" i="38"/>
  <c r="G287" i="38"/>
  <c r="G273" i="38"/>
  <c r="G272" i="38"/>
  <c r="G211" i="38"/>
  <c r="G212" i="38"/>
  <c r="G213" i="38"/>
  <c r="G214" i="38"/>
  <c r="G252" i="38"/>
  <c r="G251" i="38"/>
  <c r="G250" i="38"/>
  <c r="G249" i="38"/>
  <c r="G248" i="38"/>
  <c r="G247" i="38"/>
  <c r="G244" i="38"/>
  <c r="G243" i="38"/>
  <c r="G242" i="38"/>
  <c r="G241" i="38"/>
  <c r="G223" i="38"/>
  <c r="G222" i="38"/>
  <c r="G215" i="38"/>
  <c r="G219" i="38"/>
  <c r="G218" i="38"/>
  <c r="G217" i="38"/>
  <c r="G216" i="38"/>
  <c r="G189" i="38"/>
  <c r="G188" i="38"/>
  <c r="G114" i="38"/>
  <c r="G113" i="38"/>
  <c r="G112" i="38"/>
  <c r="G109" i="38"/>
  <c r="G15" i="38"/>
  <c r="G16" i="38"/>
  <c r="G17" i="38"/>
  <c r="C21" i="34" l="1"/>
  <c r="G217" i="51"/>
  <c r="H200" i="51"/>
  <c r="H358" i="38"/>
  <c r="H350" i="38"/>
  <c r="H338" i="38"/>
  <c r="H269" i="38"/>
  <c r="H290" i="38"/>
  <c r="H252" i="38"/>
  <c r="H244" i="38"/>
  <c r="H219" i="38"/>
  <c r="H114" i="38"/>
  <c r="G94" i="38" l="1"/>
  <c r="G93" i="38"/>
  <c r="G92" i="38"/>
  <c r="G91" i="38"/>
  <c r="G57" i="38"/>
  <c r="G58" i="38"/>
  <c r="H94" i="38" l="1"/>
  <c r="C8" i="49" l="1"/>
  <c r="E392" i="38" l="1"/>
  <c r="G70" i="38"/>
  <c r="G38" i="38"/>
  <c r="G39" i="38"/>
  <c r="G40" i="38"/>
  <c r="C11" i="42"/>
  <c r="C10" i="42"/>
  <c r="B16" i="27" l="1"/>
  <c r="B37" i="34" s="1"/>
  <c r="D8" i="49" l="1"/>
  <c r="D10" i="49" s="1"/>
  <c r="B29" i="34" l="1"/>
  <c r="C30" i="34" s="1"/>
  <c r="G65" i="38"/>
  <c r="G66" i="38"/>
  <c r="G67" i="38"/>
  <c r="G68" i="38"/>
  <c r="G69" i="38"/>
  <c r="G31" i="38"/>
  <c r="G32" i="38"/>
  <c r="G59" i="38" l="1"/>
  <c r="G43" i="38"/>
  <c r="G44" i="38"/>
  <c r="G45" i="38"/>
  <c r="G46" i="38"/>
  <c r="G47" i="38"/>
  <c r="G64" i="38"/>
  <c r="G13" i="38"/>
  <c r="G14" i="38"/>
  <c r="G18" i="38"/>
  <c r="G19" i="38"/>
  <c r="G20" i="38"/>
  <c r="E396" i="38"/>
  <c r="E395" i="38"/>
  <c r="E394" i="38"/>
  <c r="E393" i="38"/>
  <c r="G376" i="38" l="1"/>
  <c r="G377" i="38"/>
  <c r="G63" i="38"/>
  <c r="H70" i="38" s="1"/>
  <c r="G42" i="38"/>
  <c r="G48" i="38"/>
  <c r="G49" i="38"/>
  <c r="G50" i="38"/>
  <c r="G60" i="38"/>
  <c r="G56" i="38"/>
  <c r="G55" i="38"/>
  <c r="G54" i="38"/>
  <c r="G53" i="38"/>
  <c r="G52" i="38"/>
  <c r="G51" i="38"/>
  <c r="G41" i="38"/>
  <c r="G37" i="38"/>
  <c r="G36" i="38"/>
  <c r="H60" i="38" l="1"/>
  <c r="G379" i="38" l="1"/>
  <c r="G29" i="38"/>
  <c r="G28" i="38"/>
  <c r="G27" i="38"/>
  <c r="G26" i="38"/>
  <c r="G25" i="38"/>
  <c r="G24" i="38"/>
  <c r="G23" i="38"/>
  <c r="G22" i="38"/>
  <c r="G21" i="38"/>
  <c r="B31" i="27" l="1"/>
  <c r="B33" i="27" s="1"/>
  <c r="B38" i="27" l="1"/>
  <c r="B38" i="34"/>
  <c r="C39" i="34"/>
  <c r="C26" i="28" s="1"/>
  <c r="D10" i="42"/>
  <c r="B32" i="34" s="1"/>
  <c r="D11" i="42"/>
  <c r="B33" i="34" s="1"/>
  <c r="C34" i="34" l="1"/>
  <c r="D14" i="42"/>
  <c r="G396" i="38" l="1"/>
  <c r="G395" i="38"/>
  <c r="G394" i="38"/>
  <c r="G393" i="38"/>
  <c r="G392" i="38"/>
  <c r="G390" i="38"/>
  <c r="G389" i="38"/>
  <c r="G388" i="38"/>
  <c r="G382" i="38"/>
  <c r="G381" i="38"/>
  <c r="G380" i="38"/>
  <c r="G378" i="38"/>
  <c r="G362" i="38"/>
  <c r="G106" i="38"/>
  <c r="G105" i="38"/>
  <c r="G104" i="38"/>
  <c r="G103" i="38"/>
  <c r="G97" i="38"/>
  <c r="G88" i="38"/>
  <c r="G87" i="38"/>
  <c r="G86" i="38"/>
  <c r="G85" i="38"/>
  <c r="G84" i="38"/>
  <c r="G74" i="38"/>
  <c r="G73" i="38"/>
  <c r="G30" i="38"/>
  <c r="G12" i="38"/>
  <c r="G11" i="38"/>
  <c r="G10" i="38"/>
  <c r="H88" i="38" l="1"/>
  <c r="G399" i="38"/>
  <c r="B10" i="34" s="1"/>
  <c r="H382" i="38"/>
  <c r="H33" i="38"/>
  <c r="H106" i="38"/>
  <c r="H384" i="38" l="1"/>
  <c r="G398" i="38" s="1"/>
  <c r="B9" i="34" s="1"/>
  <c r="G401" i="38" l="1"/>
  <c r="C11" i="34" l="1"/>
  <c r="C41" i="34" l="1"/>
  <c r="C24" i="28"/>
  <c r="C28" i="28" s="1"/>
</calcChain>
</file>

<file path=xl/sharedStrings.xml><?xml version="1.0" encoding="utf-8"?>
<sst xmlns="http://schemas.openxmlformats.org/spreadsheetml/2006/main" count="363" uniqueCount="258">
  <si>
    <t>Aanbesteding audiovisuele middelen en aanvullende dienstverlening voor Provincie Overijssel</t>
  </si>
  <si>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</si>
  <si>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</si>
  <si>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</si>
  <si>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r>
      <t xml:space="preserve">Van alle </t>
    </r>
    <r>
      <rPr>
        <b/>
        <sz val="12"/>
        <color rgb="FFFF0000"/>
        <rFont val="Verdana"/>
        <family val="2"/>
      </rPr>
      <t xml:space="preserve">10 </t>
    </r>
    <r>
      <rPr>
        <b/>
        <sz val="12"/>
        <rFont val="Verdana"/>
        <family val="2"/>
      </rPr>
      <t xml:space="preserve"> tabbladen dient u er </t>
    </r>
    <r>
      <rPr>
        <b/>
        <sz val="12"/>
        <color rgb="FFFF0000"/>
        <rFont val="Verdana"/>
        <family val="2"/>
      </rPr>
      <t xml:space="preserve">8 </t>
    </r>
    <r>
      <rPr>
        <b/>
        <sz val="12"/>
        <color theme="1"/>
        <rFont val="Verdana"/>
        <family val="2"/>
      </rPr>
      <t>in</t>
    </r>
    <r>
      <rPr>
        <b/>
        <sz val="12"/>
        <rFont val="Verdana"/>
        <family val="2"/>
      </rPr>
      <t xml:space="preserve"> te vullen. Het andere tabblad wordt geautomatiseerd ingevuld of  is een uitleg tabblad.</t>
    </r>
  </si>
  <si>
    <t xml:space="preserve">Invoer </t>
  </si>
  <si>
    <r>
      <t xml:space="preserve">U dient alle onderstaande zandkleurige cellen in te vullen! </t>
    </r>
    <r>
      <rPr>
        <b/>
        <sz val="12"/>
        <color rgb="FFFF0000"/>
        <rFont val="Verdana"/>
        <family val="2"/>
      </rPr>
      <t>De overige gekleurde cellen worden automatisch ingevuld.</t>
    </r>
  </si>
  <si>
    <r>
      <t>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t>
    </r>
    <r>
      <rPr>
        <sz val="12"/>
        <color rgb="FFFF0000"/>
        <rFont val="Verdana"/>
        <family val="2"/>
      </rPr>
      <t>aanpassing na overleg op basis van CPI index zie aanbestedingsdocumenten</t>
    </r>
    <r>
      <rPr>
        <sz val="12"/>
        <color indexed="8"/>
        <rFont val="Verdana"/>
        <family val="2"/>
      </rPr>
      <t xml:space="preserve">). De bedragen worden ook als uitgangspunt genomen voor de uren die u invult in de volgende tabbladen. </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</si>
  <si>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</si>
  <si>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</si>
  <si>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</si>
  <si>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</si>
  <si>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</si>
  <si>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</si>
  <si>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</si>
  <si>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</si>
  <si>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</si>
  <si>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</si>
  <si>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</si>
  <si>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</si>
  <si>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Prijs voor audiovisuele apparatuur en software t.b.v. Statenzaal, commissiekamers en aangrenzende ruimtes inclusief randapparatuur, installatie, technische ondersteuning en training.</t>
  </si>
  <si>
    <t>Prijs voor apparatuur kernassortiment op basis van gemiddelde kortingen op bruto apparatuur lijstprijzen (globale  te verwachten bruto lijstprijs voor nieuwe en te vervangen apparatuur ) inclusief te verwachten uren voor vervanging en nieuwe apparatuur tijdens de contractperiode.</t>
  </si>
  <si>
    <r>
      <t>Totaal Exploitatiekosten voor een periode van</t>
    </r>
    <r>
      <rPr>
        <sz val="12"/>
        <color rgb="FFFF0000"/>
        <rFont val="Verdana"/>
        <family val="2"/>
      </rPr>
      <t xml:space="preserve"> </t>
    </r>
    <r>
      <rPr>
        <sz val="12"/>
        <color theme="1"/>
        <rFont val="Verdana"/>
        <family val="2"/>
      </rPr>
      <t>3 jaar na oplevering en 1 x 3 optiejaren</t>
    </r>
    <r>
      <rPr>
        <sz val="12"/>
        <rFont val="Verdana"/>
        <family val="2"/>
      </rPr>
      <t xml:space="preserve"> </t>
    </r>
  </si>
  <si>
    <t>Totaal aanbiedingsprijs voor de looptijd van de overeenkomst. (exclusief 21% BTW)</t>
  </si>
  <si>
    <r>
      <rPr>
        <b/>
        <sz val="10"/>
        <color rgb="FF000000"/>
        <rFont val="Verdana"/>
        <family val="2"/>
      </rPr>
      <t>Algemene toelichting</t>
    </r>
    <r>
      <rPr>
        <sz val="10"/>
        <color indexed="8"/>
        <rFont val="Verdana"/>
        <family val="2"/>
      </rPr>
      <t xml:space="preserve">
NB. Inschrijver verzorgt een concrete aanbieding voor de audiovisuele inrichting van de Statenzaal, de commissiekamers en de aangrenzende ruimtes voor de Provincie Overijssel op basis van audiovisuele apparatuur, randapparatuur en installatie, alsmede implementatie, programmering, training, etc., middels een korting op de bruto prijs (marktconform en verifieerbaar in de markt). Daarnaast verzorgt de inschrijver een aanbieding middels een korting op de bruto lijstprijs (marktconform en verifieerbaar in de markt) voor nog aan te schaffen apparatuur (kernassortiment) en extra uren tijdens de contractperiode door het invullen van de betreffende invulcalculatiesheets.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inclusief optiejaren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</si>
  <si>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t>Naam (rechtsgeldig ondertekenaar)</t>
  </si>
  <si>
    <t>Functie (rechtsgeldig ondertekenaar)</t>
  </si>
  <si>
    <t>Bedrijfsnaam</t>
  </si>
  <si>
    <t>Handtekening</t>
  </si>
  <si>
    <t>Datum</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</si>
  <si>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</si>
  <si>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</si>
  <si>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</si>
  <si>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</si>
  <si>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</si>
  <si>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</si>
  <si>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r>
      <t>Audiovisuele apparatuur Statenzaal</t>
    </r>
    <r>
      <rPr>
        <sz val="12"/>
        <color rgb="FFFF0000"/>
        <rFont val="Verdana"/>
        <family val="2"/>
      </rPr>
      <t xml:space="preserve"> </t>
    </r>
    <r>
      <rPr>
        <sz val="12"/>
        <rFont val="Verdana"/>
        <family val="2"/>
      </rPr>
      <t>(nettoprijs)</t>
    </r>
  </si>
  <si>
    <t>Installatiekosten Statenzaal</t>
  </si>
  <si>
    <t>Totaal aanbieding Statenzaal</t>
  </si>
  <si>
    <r>
      <t xml:space="preserve">Audiovisuele apparatuur Commissiekamer 1.8 </t>
    </r>
    <r>
      <rPr>
        <sz val="12"/>
        <color rgb="FFFF0000"/>
        <rFont val="Verdana"/>
        <family val="2"/>
      </rPr>
      <t xml:space="preserve"> </t>
    </r>
    <r>
      <rPr>
        <sz val="12"/>
        <rFont val="Verdana"/>
        <family val="2"/>
      </rPr>
      <t>(nettoprijs)</t>
    </r>
  </si>
  <si>
    <t>Installatiekosten Commissiekamer 1.8</t>
  </si>
  <si>
    <t>Totaal aanbieding Commissiekamer 1.8</t>
  </si>
  <si>
    <t>Totaal aanbieding Commissiekamer 1.8 en 0.4</t>
  </si>
  <si>
    <r>
      <t>Audiovisuele apparatuur zalen Hof, de Brink en de Foyer</t>
    </r>
    <r>
      <rPr>
        <sz val="12"/>
        <color rgb="FFFF0000"/>
        <rFont val="Verdana"/>
        <family val="2"/>
      </rPr>
      <t xml:space="preserve"> </t>
    </r>
    <r>
      <rPr>
        <sz val="12"/>
        <rFont val="Verdana"/>
        <family val="2"/>
      </rPr>
      <t>(nettoprijs)</t>
    </r>
  </si>
  <si>
    <t>Installatiekosten zalen Hof, de Brink en de Foyer</t>
  </si>
  <si>
    <t>Totaal aanbieding zalen Hof, de Brink en de Foyer</t>
  </si>
  <si>
    <t>Totaal Kernassortiment na korting: Prijs op basis van gemiddelde korting bij een bepaalde bruto totaal prijs voor apparatuur gedurende de contractperiode</t>
  </si>
  <si>
    <t>Totaal aanbieding kernassortiment</t>
  </si>
  <si>
    <t>Mogelijke uren t.b.v. vervanging apparatuur en installeren nieuwe apparatuur door opdrachtnemer tijdens de contractperiode</t>
  </si>
  <si>
    <t>Totaal mogelijke uren t.b.v. vervanging apparatuur door opdrachtnemer tijdens de contractperiode</t>
  </si>
  <si>
    <t>Assistentie bij Statenvergaderingen, commissievergaderingen en aanwezigheid bij testsessies in de maand april (nettoprijs)</t>
  </si>
  <si>
    <t>Totaal aanbieding assistentie</t>
  </si>
  <si>
    <t>Training eerstelijnsservice medewerkers</t>
  </si>
  <si>
    <t>Training Griffiemedewerkers en andere medewerkers</t>
  </si>
  <si>
    <t>Totaal training</t>
  </si>
  <si>
    <t>Exploitatiekosten</t>
  </si>
  <si>
    <t>SLA prijs 3 jaar + 1 x 3 optiejaren</t>
  </si>
  <si>
    <t>Maintenance kosten t.b.v. vergadermanagement systeem voor Statenzaal en commissiekamers voor 3 jaar + 1 x 3 optiejaren</t>
  </si>
  <si>
    <t xml:space="preserve">Totaal exploitatiekosten </t>
  </si>
  <si>
    <r>
      <t xml:space="preserve">Prijs invulformulier voor ''Statenzaal'' </t>
    </r>
    <r>
      <rPr>
        <b/>
        <sz val="14"/>
        <color rgb="FFFF0000"/>
        <rFont val="Verdana"/>
        <family val="2"/>
      </rPr>
      <t>-  ! Zie invulinstructie onder aan tabblad !</t>
    </r>
  </si>
  <si>
    <t>Doel tabblad:</t>
  </si>
  <si>
    <t xml:space="preserve">Dit tabblad moet inzicht geven in de prijs die de inschrijver rekent voor levering en installatie van apparatuur en software voor de Statenzaal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</si>
  <si>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Aantal</t>
  </si>
  <si>
    <t>Merk</t>
  </si>
  <si>
    <t>Typenummer</t>
  </si>
  <si>
    <t>Omschrijving</t>
  </si>
  <si>
    <t>Bruto adviesprijs excl. 21% BTW</t>
  </si>
  <si>
    <t>Kortings- percentage</t>
  </si>
  <si>
    <t>Totaal Netto prijs excl. 21% BTW</t>
  </si>
  <si>
    <t>Subtotaal Netto prijs excl. 21% BTW</t>
  </si>
  <si>
    <r>
      <t>Draadgebonden discussiesysteem op basis van o.</t>
    </r>
    <r>
      <rPr>
        <b/>
        <sz val="12"/>
        <color theme="1"/>
        <rFont val="Verdana"/>
        <family val="2"/>
      </rPr>
      <t>a. 59</t>
    </r>
    <r>
      <rPr>
        <b/>
        <sz val="12"/>
        <rFont val="Verdana"/>
        <family val="2"/>
      </rPr>
      <t xml:space="preserve"> tabletop discussieposten (inclusief voorzitterspost of als voorzitterpost te configureren), centrale unit, microfoons,  </t>
    </r>
    <r>
      <rPr>
        <b/>
        <sz val="12"/>
        <color theme="1"/>
        <rFont val="Verdana"/>
        <family val="2"/>
      </rPr>
      <t>59 licenties voor ID pas identificatie, 47 voor voting. Plus wat verd</t>
    </r>
    <r>
      <rPr>
        <b/>
        <sz val="12"/>
        <rFont val="Verdana"/>
        <family val="2"/>
      </rPr>
      <t>er nodig is op basis van het PvE.</t>
    </r>
  </si>
  <si>
    <t>Vergadermanagement systeem t.b.v. specifieke functionaliteit bij Statenvergaderingen  inclusief camera regie systeem, op basis van eisen in dit PvE.</t>
  </si>
  <si>
    <t>PC met o.a.  HD-SDI outputkaart</t>
  </si>
  <si>
    <t>Oplossing voor op afstand deelnemen aan Statenvergaderingen</t>
  </si>
  <si>
    <t>Het camera regie systeem</t>
  </si>
  <si>
    <t>Netwerkswitch (t.b.v. o.a. vergadermanagement systeem en IP camera's)</t>
  </si>
  <si>
    <t>HD PTZ camera's (6x) + overzicht camera</t>
  </si>
  <si>
    <t>Softwarematig opnamerecordingsysteem</t>
  </si>
  <si>
    <t>Een AV over IP "virtueel" matix systeem</t>
  </si>
  <si>
    <t>Denk aan AV over IP encoders met autoswitching tussen HDMI en USB-C en encoders en decoders met eventueel Dante</t>
  </si>
  <si>
    <t>Denk aan Netwerkswitch</t>
  </si>
  <si>
    <t>AV control systeem met touchpanels</t>
  </si>
  <si>
    <t>Denk aan controller, 15 inch touchschermoplossing, 7 inch touchpanel, iPad (+ randapparatuur), Wifi accesspoint</t>
  </si>
  <si>
    <t>Vaste laptop aansluitpunten</t>
  </si>
  <si>
    <t>Monitor 7 inch t.b.v. katheder, preview monitor en actieve monitor luidspreker  voor technische bedienpositie, bediening vergadermanagement PC</t>
  </si>
  <si>
    <t>De audio DSP</t>
  </si>
  <si>
    <t>Het luidspreker systeem op basis van beamsteering luidsprekers met sublaagzuilen (incl. versterker) voor front en beamsteering luidsprekers voor tribune.</t>
  </si>
  <si>
    <t>Zendermicrofoons</t>
  </si>
  <si>
    <t>De ambiance microfoon</t>
  </si>
  <si>
    <t>Slechthorenden systeem</t>
  </si>
  <si>
    <t>Integratie met Microsoft Teams</t>
  </si>
  <si>
    <t>Beeld, audio en metadata aansluiting voor webcast encoder. (incl. randapparatuur)</t>
  </si>
  <si>
    <t>Denk ook aan By-pass systeem</t>
  </si>
  <si>
    <t xml:space="preserve">De 19 inch inbouw videomonitor en audio monitor met dB meter voor de 19 inch apparatuur kast </t>
  </si>
  <si>
    <t>De CD/USB/Media player met Bluetooth receiver.</t>
  </si>
  <si>
    <t>De gong</t>
  </si>
  <si>
    <t>De audio lijnen voor de pers</t>
  </si>
  <si>
    <t>De 19 inch apparatuurkas (en)</t>
  </si>
  <si>
    <t>Spanningsloos maken installatie.</t>
  </si>
  <si>
    <t>Mogelijke extra apparatuur:</t>
  </si>
  <si>
    <t xml:space="preserve">Totaal audiovisuele apparatuur  Statenzaal </t>
  </si>
  <si>
    <t>Installatie kosten</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</si>
  <si>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</si>
  <si>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</si>
  <si>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</si>
  <si>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</si>
  <si>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</si>
  <si>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</si>
  <si>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</si>
  <si>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</si>
  <si>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</si>
  <si>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</si>
  <si>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apparatuur en software </t>
  </si>
  <si>
    <t xml:space="preserve">Subtotaal installatiekosten </t>
  </si>
  <si>
    <t>Totaal exclusief 21% BTW</t>
  </si>
  <si>
    <t xml:space="preserve"> </t>
  </si>
  <si>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</si>
  <si>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Prijs invulformulier voor ''Commissiekamer 1.8'' </t>
    </r>
    <r>
      <rPr>
        <b/>
        <sz val="14"/>
        <color rgb="FFFF0000"/>
        <rFont val="Verdana"/>
        <family val="2"/>
      </rPr>
      <t>-  ! Zie invulinstructie onder aan tabblad !</t>
    </r>
  </si>
  <si>
    <t xml:space="preserve">Dit tabblad moet inzicht geven in de prijs die de inschrijver rekent voor levering en installatie van apparatuur en software voor de Commissiekamer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</si>
  <si>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r>
      <t>Draadgebonden discussiesysteem op basis van o.</t>
    </r>
    <r>
      <rPr>
        <b/>
        <sz val="12"/>
        <color theme="1"/>
        <rFont val="Verdana"/>
        <family val="2"/>
      </rPr>
      <t>a. 24</t>
    </r>
    <r>
      <rPr>
        <b/>
        <sz val="12"/>
        <rFont val="Verdana"/>
        <family val="2"/>
      </rPr>
      <t xml:space="preserve"> tabletop discussieposten (inclusief voorzitterspost of als voorzitterpost te configureren), centrale unit, microfoons,  </t>
    </r>
    <r>
      <rPr>
        <b/>
        <sz val="12"/>
        <color theme="1"/>
        <rFont val="Verdana"/>
        <family val="2"/>
      </rPr>
      <t>24 licenties voor ID pas identificatie Plus wat verd</t>
    </r>
    <r>
      <rPr>
        <b/>
        <sz val="12"/>
        <rFont val="Verdana"/>
        <family val="2"/>
      </rPr>
      <t>er nodig is op basis van het PvE.</t>
    </r>
  </si>
  <si>
    <t>Denk om: Tablet PC met docking laadstation en Wifi access point:</t>
  </si>
  <si>
    <t>Denk om: PC met o.a.  HD-SDI outputkaart</t>
  </si>
  <si>
    <t>Oplossing voor op afstand deelnemen aan Commissievergaderingen</t>
  </si>
  <si>
    <t>HD PTZ camera's (4x) + overzicht camera</t>
  </si>
  <si>
    <t>AV control systeem met touchpanel</t>
  </si>
  <si>
    <t>Denk o.a. aan controller en 10 inch touchpanel</t>
  </si>
  <si>
    <t>Bediening vergadermanagement PC</t>
  </si>
  <si>
    <t>Draadloze presentatie oplossing</t>
  </si>
  <si>
    <t>Het luidspreker cluster op basis van 4 luidsprekers en versterker</t>
  </si>
  <si>
    <t>Totaal audiovisuele apparatuur  Commissiekamer 1.8</t>
  </si>
  <si>
    <r>
      <t xml:space="preserve">Prijs invulformulier voor ''Hof, Brink en Foyer'' </t>
    </r>
    <r>
      <rPr>
        <b/>
        <sz val="14"/>
        <color rgb="FFFF0000"/>
        <rFont val="Verdana"/>
        <family val="2"/>
      </rPr>
      <t>-  ! Zie invulinstructie onder aan tabblad !</t>
    </r>
  </si>
  <si>
    <t xml:space="preserve">Dit tabblad moet inzicht geven in de prijs die de inschrijver rekent voor levering en installatie van apparatuur voor de zalen Hof, de Brink en de Foyer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</si>
  <si>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Monitoren voor zaal "Hof" incl. randapparatuur</t>
  </si>
  <si>
    <t>Luidsprekersysteem voor zaal "Hof" incl. randapparatuur</t>
  </si>
  <si>
    <t>Apparatuur t.b.v. bestaand katheder in zaal "Hof"</t>
  </si>
  <si>
    <t>Het AV control systeem voor zaal "Hof"</t>
  </si>
  <si>
    <t>De audio DSP voor de drie zalen (de Hof, de Brink en de Foyer)</t>
  </si>
  <si>
    <t>De zendermicrofoons voor de drie zalen (de Hof, de Brink en de Foyer)</t>
  </si>
  <si>
    <t>De audio mediaplayer met bluetooth weergave voor de drie zalen (de Hof, de Brink en de Foyer)</t>
  </si>
  <si>
    <t>De bestaande presentatiesetting in zaal de Brink</t>
  </si>
  <si>
    <t>Apparatuur t.b.v. bestaand katheder in zaal "de Brink"</t>
  </si>
  <si>
    <t>De nieuwe plafond luidsprekers voor zaal "de Brink"</t>
  </si>
  <si>
    <t>Het AV control systeem voor zaal "de Brink"</t>
  </si>
  <si>
    <t>De aansluiting voor een trolley met monitor in zaal "de Foyer"</t>
  </si>
  <si>
    <t>De nieuwe plafond luidsprekers voor zaal "de Foyer"</t>
  </si>
  <si>
    <t xml:space="preserve">Totaal audiovisuele apparatuur zalen Hof, de Brink en de Foyer.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</si>
  <si>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</si>
  <si>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t>Voor invullen zie invulinstructie onder aan tabblad.</t>
  </si>
  <si>
    <r>
      <t xml:space="preserve">Prijs invulformulier voor " kortingen op </t>
    </r>
    <r>
      <rPr>
        <b/>
        <sz val="18"/>
        <rFont val="Verdana"/>
        <family val="2"/>
      </rPr>
      <t>kernassortiment"</t>
    </r>
    <r>
      <rPr>
        <b/>
        <sz val="12"/>
        <rFont val="Verdana"/>
        <family val="2"/>
      </rPr>
      <t xml:space="preserve">.  </t>
    </r>
  </si>
  <si>
    <t>Het gemiddelde van de aangeboden kortingen maal het  budget voor nieuwe of vervangende nieuwe apparatuur gedurende de contractperiode, wordt meegenomen in de prijsbeoordeling.</t>
  </si>
  <si>
    <t>! Zie invulinstructie onder aan tabblad.</t>
  </si>
  <si>
    <t>Doel van dit tabblad:</t>
  </si>
  <si>
    <t xml:space="preserve">Dit tabblad moet inzicht geven in de kortingen die de inschrijvers geven op de A-merken (geprefereerde merken) per productgroep. De eindprijs moet een indicatie geven van de totale korting die de inschrijver geeft op basis van een fictieve vervangingswaarde van apparatuur en nieuwe aanschaf van apparatuur tijdens de contract periode. De eindprijs telt mee bij de beoordeling op prijs. Het in vullen kortingspercentage is een getal van 0 tot 100. </t>
  </si>
  <si>
    <t>Productgroep</t>
  </si>
  <si>
    <t>Merken</t>
  </si>
  <si>
    <r>
      <t xml:space="preserve">U kunt hieronder de kortingen per productgroep per artikel op basis van de geraamde totale bruto lijstprijs van               </t>
    </r>
    <r>
      <rPr>
        <sz val="12"/>
        <color rgb="FFFF0000"/>
        <rFont val="Verdana"/>
        <family val="2"/>
      </rPr>
      <t xml:space="preserve">€660.000,- </t>
    </r>
    <r>
      <rPr>
        <sz val="12"/>
        <rFont val="Verdana"/>
        <family val="2"/>
      </rPr>
      <t xml:space="preserve">invullen. </t>
    </r>
  </si>
  <si>
    <r>
      <t xml:space="preserve">LCD monitoren </t>
    </r>
    <r>
      <rPr>
        <b/>
        <u/>
        <sz val="12"/>
        <rFont val="Verdana"/>
        <family val="2"/>
      </rPr>
      <t>zonder</t>
    </r>
    <r>
      <rPr>
        <b/>
        <sz val="12"/>
        <rFont val="Verdana"/>
        <family val="2"/>
      </rPr>
      <t xml:space="preserve"> touch faciliteit (diverse types en formaten):</t>
    </r>
  </si>
  <si>
    <t>Panasonic</t>
  </si>
  <si>
    <t>LG</t>
  </si>
  <si>
    <t>Sony</t>
  </si>
  <si>
    <t>Samsung</t>
  </si>
  <si>
    <t>Sharp</t>
  </si>
  <si>
    <t>Philips</t>
  </si>
  <si>
    <r>
      <t xml:space="preserve">LCD monitoren </t>
    </r>
    <r>
      <rPr>
        <b/>
        <u/>
        <sz val="12"/>
        <rFont val="Verdana"/>
        <family val="2"/>
      </rPr>
      <t>met</t>
    </r>
    <r>
      <rPr>
        <b/>
        <sz val="12"/>
        <rFont val="Verdana"/>
        <family val="2"/>
      </rPr>
      <t xml:space="preserve"> touch faciliteit (diverse types en formaten):</t>
    </r>
  </si>
  <si>
    <t>Ctouch</t>
  </si>
  <si>
    <t>Smart</t>
  </si>
  <si>
    <t>i3</t>
  </si>
  <si>
    <t>Projectoren en lenzen (diverse types)</t>
  </si>
  <si>
    <t>Epson</t>
  </si>
  <si>
    <t>Projectieschermen(diverse types)</t>
  </si>
  <si>
    <t>Da-Lite/Projecta</t>
  </si>
  <si>
    <t>Bevestigingssystemen en trolleys (voor LCD monitoren en projectoren) diverse types:</t>
  </si>
  <si>
    <t>Vogels</t>
  </si>
  <si>
    <t>Smart Metals</t>
  </si>
  <si>
    <t>ErgoXS</t>
  </si>
  <si>
    <t>Audipack (netto inkoop + 30%)</t>
  </si>
  <si>
    <t>Videoconference apparatuur diverse types:</t>
  </si>
  <si>
    <t>Crestron</t>
  </si>
  <si>
    <t>Yealink</t>
  </si>
  <si>
    <t xml:space="preserve">Logitech </t>
  </si>
  <si>
    <t>Poly</t>
  </si>
  <si>
    <t>Neat</t>
  </si>
  <si>
    <t>Cisco</t>
  </si>
  <si>
    <t>AV bedieningssystemen: (touchpanel bedien systemen ) diverse types:</t>
  </si>
  <si>
    <t>Extron</t>
  </si>
  <si>
    <t>AMX</t>
  </si>
  <si>
    <t>CUE</t>
  </si>
  <si>
    <t xml:space="preserve">Wand aansluitingen voor laptops  diverse types: </t>
  </si>
  <si>
    <t>Kabelopbergsystemen (cable cubby) diverse types:</t>
  </si>
  <si>
    <t>Audioapparatuur. audio installaties en luidsprekersystemen algemeen</t>
  </si>
  <si>
    <t>Fohhn</t>
  </si>
  <si>
    <t>Biamp</t>
  </si>
  <si>
    <t>Audac</t>
  </si>
  <si>
    <t>Bose</t>
  </si>
  <si>
    <t>JBL</t>
  </si>
  <si>
    <t>Sennheiser</t>
  </si>
  <si>
    <t>Shure</t>
  </si>
  <si>
    <t>Diversen</t>
  </si>
  <si>
    <t>Alternatief merk</t>
  </si>
  <si>
    <t>Gemiddelde korting</t>
  </si>
  <si>
    <r>
      <t xml:space="preserve">Totaalbedrag na aftrek van gemiddelde korting o.b.v. </t>
    </r>
    <r>
      <rPr>
        <sz val="12"/>
        <color theme="1"/>
        <rFont val="Verdana"/>
        <family val="2"/>
      </rPr>
      <t xml:space="preserve">bruto </t>
    </r>
    <r>
      <rPr>
        <sz val="12"/>
        <color rgb="FFFF0000"/>
        <rFont val="Verdana"/>
        <family val="2"/>
      </rPr>
      <t>€ 660.000,-</t>
    </r>
    <r>
      <rPr>
        <sz val="12"/>
        <color theme="1"/>
        <rFont val="Verdana"/>
        <family val="2"/>
      </rPr>
      <t xml:space="preserve"> ex BTW exclusief </t>
    </r>
  </si>
  <si>
    <t>Het bruto bedrag is gebaseerd op een mogelijke vervangingswaarde tijdens de contractduur. Hier mogen geen geen rechten aan worden ontleend. Het bedrag kan hoger of lager worden.</t>
  </si>
  <si>
    <t>Totaal aanbieding kernassortiment (excl. BTW)</t>
  </si>
  <si>
    <t>Het eindbedrag telt mee mee bij de beoordeling op prijs. Het gemiddelde van de aangeboden kortingen maal het globale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</si>
  <si>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t xml:space="preserve">Invulinstructie: Inschrijvers geven per productgroep en per merk aan wat voor korting ze geven op de bruto lijstprijs van fabrikant of distributeur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t>
  </si>
  <si>
    <t xml:space="preserve">Prijs formulier voor "indicatie extra uren t.b.v. vervangen van apparatuur en projecten tijdens de contractperiode  " </t>
  </si>
  <si>
    <t>! Niet invullen</t>
  </si>
  <si>
    <t>Dit tabblad moet een indicatie geven van de bedragen die de inschrijver rekent voor het installeren van apparatuur en bijkomende werkzaamheden t.b.v. van vervanging tijdens de contractperiode. Het, door de aanbestedende dienst, ingevulde aantal uren zijn fictieve aantallen gebaseerd op een inschatting van de totale vervanging tijdens de contractperiode. Het eindbedrag telt mee bij de beoordeling op prijs.</t>
  </si>
  <si>
    <t>Uren</t>
  </si>
  <si>
    <t>Projectleider</t>
  </si>
  <si>
    <t xml:space="preserve">Installatie technicus </t>
  </si>
  <si>
    <t xml:space="preserve">Programmeur </t>
  </si>
  <si>
    <t>Werkvoorbereider</t>
  </si>
  <si>
    <t>Tekenaar</t>
  </si>
  <si>
    <t>Trainer</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</si>
  <si>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</si>
  <si>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</si>
  <si>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r>
      <t xml:space="preserve">Technische Ondersteuing </t>
    </r>
    <r>
      <rPr>
        <b/>
        <sz val="12"/>
        <color rgb="FFFF0000"/>
        <rFont val="Verdana"/>
        <family val="2"/>
      </rPr>
      <t>- ! Let op hier niets invullen !</t>
    </r>
  </si>
  <si>
    <t>Doel Tabblad:</t>
  </si>
  <si>
    <t>Inschrijver geeft hiermee, geautomatiseerd, een prijs voor technische ondersteuning door bedieningstechnici bij Statenvergaderingen en commissievergaderingen alsmede de aanwezigheid bij de testvergaderingen in commissiekamer 1.8 in de maand april.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</si>
  <si>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Aantal uren</t>
  </si>
  <si>
    <t>Netto uurprijs excl. 21% BTW</t>
  </si>
  <si>
    <t>Bedieningstechnicus per uur gedurende eerste periode na oplevering</t>
  </si>
  <si>
    <t>Totaal bedieningskosten tijdens eerste periode na oplevering exclusief 21% BTW</t>
  </si>
  <si>
    <t>Het eindbedrag telt mee mee bij de beoordeling op prijs. Het aantal opgegeven uren betreft een realistische indicatie. Opdrachtgever heeft geen afnameverplichting van het aantal uren. Meer- of minderuren worden conform het opgegeven uurtarief afgerekend.</t>
  </si>
  <si>
    <r>
      <t>Training medewerkers  t.b.v. Eerstelijnsservice en bediening systeem (alle audiovisuele apparatuur)</t>
    </r>
    <r>
      <rPr>
        <b/>
        <sz val="12"/>
        <color rgb="FFFF0000"/>
        <rFont val="Verdana"/>
        <family val="2"/>
      </rPr>
      <t xml:space="preserve"> ! Zie invulinstructie onder aan tabblad.</t>
    </r>
  </si>
  <si>
    <t>Doel van dit tabblad: Dit tabblad moet inzicht geven in de prijs die de inschrijver rekent voor het trainen van de medewerkers van de opdrachtgever. De eindprijs telt mee bij de beoordeling op prijs.</t>
  </si>
  <si>
    <t xml:space="preserve">Uurtarief trainer </t>
  </si>
  <si>
    <t>Netto prijs excl. BTW</t>
  </si>
  <si>
    <t xml:space="preserve">Prijs training medewerkers opdrachtgever t.b.v. eerste lijns correctief onderhoud en bediening audiovisuele installaties </t>
  </si>
  <si>
    <t>Prijs training medewerkers Griffie en andere medewerkers van de opdrachtgever in het gebruik van het totale AV-systeem in de Statenzaal en de commissiekamers.</t>
  </si>
  <si>
    <t>Totaal training medewerkers opdrachtgever exclusief BTW</t>
  </si>
  <si>
    <t>Invulinstructie: In de zandkleurige velden vult u het aantal uren in dat u nodig heeft voor de training van de medewerkers van de opdrachtgever t.b.v. eerste lijns correctief onderhoud. In het tweede zandkleurige veld vult u het aantal uren in dat u nodig heeft voor het trainen van medewerkers van de Griffie en andere medwerkers van de opdrachtgever in het gebruik van het totale AV-systeem in de Statenzaal en de commissiekamers. Het uurtarief van de trainer heeft u al ingevuld in het tabblad 'Staat van eenheidsprijzen'.</t>
  </si>
  <si>
    <r>
      <rPr>
        <b/>
        <sz val="14"/>
        <color rgb="FFFF0000"/>
        <rFont val="Verdana"/>
        <family val="2"/>
      </rPr>
      <t>Exploitatiekosten  op basis van 3  jaar en 1 x 3 optiejaren</t>
    </r>
    <r>
      <rPr>
        <b/>
        <sz val="14"/>
        <rFont val="Verdana"/>
        <family val="2"/>
      </rPr>
      <t xml:space="preserve"> -</t>
    </r>
    <r>
      <rPr>
        <b/>
        <sz val="14"/>
        <color rgb="FFFF0000"/>
        <rFont val="Verdana"/>
        <family val="2"/>
      </rPr>
      <t xml:space="preserve"> ! Zie invulinstructie onder berekening exploitatiekosten per onderdeel. !</t>
    </r>
  </si>
  <si>
    <t>Doel tabblad:  Dit tabblad dient ervoor om de prijs van de inschrijver m.b.t. de exploitatiekosten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</si>
  <si>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t xml:space="preserve">Netto SLA prijs  excl. 21% BTW </t>
  </si>
  <si>
    <t>SLA prijs (preventief en correctief onderhoud)  t.b.v. alle audiovisuele apparatuur</t>
  </si>
  <si>
    <r>
      <t xml:space="preserve">Prijs SLA afspraken t.b.v. apparatuur voor jaar 1 (jaar met volledige garantie op nieuwe apparatuur </t>
    </r>
    <r>
      <rPr>
        <b/>
        <sz val="12"/>
        <rFont val="Verdana"/>
        <family val="2"/>
      </rPr>
      <t>en installatie</t>
    </r>
    <r>
      <rPr>
        <sz val="12"/>
        <rFont val="Verdana"/>
        <family val="2"/>
      </rPr>
      <t xml:space="preserve"> in de Statenzaal, de commissiekamers en de 3 aangrenzende ruimtes uitgezonderd de her te gebruiken apparatuur)</t>
    </r>
  </si>
  <si>
    <t xml:space="preserve">Prijs SLA afspraken t.b.v. apparatuur voor jaar 2 </t>
  </si>
  <si>
    <t xml:space="preserve">Prijs SLA afspraken t.b.v. apparatuur  voor jaar 3 </t>
  </si>
  <si>
    <r>
      <t xml:space="preserve">Prijs SLA afspraken t.b.v. apparatuur  voor jaar 4 </t>
    </r>
    <r>
      <rPr>
        <sz val="12"/>
        <color rgb="FFFF0000"/>
        <rFont val="Verdana"/>
        <family val="2"/>
      </rPr>
      <t>(optiejaar)</t>
    </r>
  </si>
  <si>
    <r>
      <t xml:space="preserve">Prijs SLA afspraken t.b.v. apparatuur voor jaar 5 </t>
    </r>
    <r>
      <rPr>
        <sz val="12"/>
        <color rgb="FFFF0000"/>
        <rFont val="Verdana"/>
        <family val="2"/>
      </rPr>
      <t>(optiejaar)</t>
    </r>
  </si>
  <si>
    <r>
      <t xml:space="preserve">Prijs SLA afspraken t.b.v. apparatuur  voor jaar 6 </t>
    </r>
    <r>
      <rPr>
        <sz val="12"/>
        <color rgb="FFFF0000"/>
        <rFont val="Verdana"/>
        <family val="2"/>
      </rPr>
      <t>(optiejaar)</t>
    </r>
  </si>
  <si>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</si>
  <si>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op basis van de door u aangeboden apparatuur en installatie . U vult een prijs in per jaar. </t>
    </r>
  </si>
  <si>
    <t>Prijs maintenance overeenkomt per jaar t.b.v. Vergadermanagement systeem voor Statenzaal en 2 commissiekamers Netto prijs excl. 21% BTW</t>
  </si>
  <si>
    <t xml:space="preserve">Maintenance overeenkomst  t.b.v. vergadermanagement systemen voor raadzaal </t>
  </si>
  <si>
    <t xml:space="preserve"> Raadzaal</t>
  </si>
  <si>
    <t xml:space="preserve">Prijs maintenance overeenkomst t.b.v. Vergadermanagement systemen voor jaar 1 </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</si>
  <si>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</si>
  <si>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</si>
  <si>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</si>
  <si>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</si>
  <si>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</si>
  <si>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</si>
  <si>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</si>
  <si>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</si>
  <si>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r>
      <t xml:space="preserve">Totaal exploitatiekosten gedurende </t>
    </r>
    <r>
      <rPr>
        <b/>
        <sz val="12"/>
        <color rgb="FFFF0000"/>
        <rFont val="Verdana"/>
        <family val="2"/>
      </rPr>
      <t xml:space="preserve">6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</si>
</sst>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00"/>
    <numFmt numFmtId="168" formatCode="&quot;€&quot;\ #,##0"/>
  </numFmts>
  <fonts count="41"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
      <b/>
      <sz val="18"/>
      <name val="Verdana"/>
      <family val="2"/>
    </font>
    <font>
      <b/>
      <sz val="10"/>
      <color rgb="FFFF0000"/>
      <name val="Verdana"/>
      <family val="2"/>
    </font>
    <font>
      <b/>
      <u/>
      <sz val="12"/>
      <name val="Verdana"/>
      <family val="2"/>
    </font>
    <font>
      <i/>
      <sz val="10"/>
      <name val="Verdana"/>
      <family val="2"/>
    </font>
  </fonts>
  <fills count="16">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s>
  <borders count="56">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
      <left style="thin">
        <color auto="1"/>
      </left>
      <right style="medium">
        <color indexed="64"/>
      </right>
      <top/>
      <bottom style="medium">
        <color indexed="64"/>
      </bottom>
      <diagonal/>
    </border>
    <border>
      <left style="thin">
        <color indexed="64"/>
      </left>
      <right/>
      <top style="medium">
        <color auto="1"/>
      </top>
      <bottom style="medium">
        <color indexed="64"/>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08">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0" fontId="6" fillId="0" borderId="2" xfId="0" applyFont="1" applyBorder="1" applyAlignment="1">
      <alignment wrapText="1"/>
    </xf>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6" fontId="0" fillId="9" borderId="12" xfId="0" applyNumberFormat="1" applyFill="1" applyBorder="1" applyAlignment="1">
      <alignment horizontal="center"/>
    </xf>
    <xf numFmtId="0" fontId="0" fillId="0" borderId="2" xfId="0" applyBorder="1" applyAlignment="1">
      <alignment wrapText="1" shrinkToFit="1"/>
    </xf>
    <xf numFmtId="166" fontId="0" fillId="7" borderId="2" xfId="0" applyNumberFormat="1" applyFill="1" applyBorder="1" applyAlignment="1">
      <alignment horizontal="center"/>
    </xf>
    <xf numFmtId="166" fontId="6" fillId="0" borderId="2" xfId="0" applyNumberFormat="1" applyFont="1" applyBorder="1" applyAlignment="1">
      <alignment horizontal="center"/>
    </xf>
    <xf numFmtId="0" fontId="26"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10" fillId="7" borderId="2" xfId="0" applyFont="1" applyFill="1" applyBorder="1" applyAlignment="1">
      <alignment wrapText="1"/>
    </xf>
    <xf numFmtId="0" fontId="10" fillId="7" borderId="2" xfId="0" applyFont="1" applyFill="1" applyBorder="1"/>
    <xf numFmtId="0" fontId="29" fillId="7" borderId="2" xfId="0" applyFont="1" applyFill="1" applyBorder="1"/>
    <xf numFmtId="0" fontId="15" fillId="7" borderId="17" xfId="0" applyFont="1" applyFill="1" applyBorder="1" applyAlignment="1">
      <alignment horizontal="left" vertical="center"/>
    </xf>
    <xf numFmtId="0" fontId="30" fillId="7" borderId="0" xfId="0" applyFont="1" applyFill="1" applyAlignment="1">
      <alignment vertical="top"/>
    </xf>
    <xf numFmtId="0" fontId="25" fillId="0" borderId="0" xfId="0" applyFont="1"/>
    <xf numFmtId="164" fontId="6" fillId="0" borderId="3" xfId="0" applyNumberFormat="1" applyFont="1" applyBorder="1" applyAlignment="1">
      <alignment horizontal="right"/>
    </xf>
    <xf numFmtId="164" fontId="17"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3" xfId="0" applyFont="1" applyFill="1" applyBorder="1"/>
    <xf numFmtId="166" fontId="6" fillId="5" borderId="24" xfId="0" applyNumberFormat="1" applyFont="1" applyFill="1" applyBorder="1" applyAlignment="1">
      <alignment horizontal="right"/>
    </xf>
    <xf numFmtId="164" fontId="6" fillId="5" borderId="25" xfId="0" applyNumberFormat="1" applyFont="1" applyFill="1" applyBorder="1" applyAlignment="1">
      <alignment horizontal="right"/>
    </xf>
    <xf numFmtId="0" fontId="0" fillId="0" borderId="26" xfId="0" applyBorder="1"/>
    <xf numFmtId="164" fontId="6" fillId="0" borderId="27" xfId="0" applyNumberFormat="1" applyFont="1" applyBorder="1" applyAlignment="1">
      <alignment horizontal="right"/>
    </xf>
    <xf numFmtId="0" fontId="10" fillId="0" borderId="26" xfId="0" applyFont="1" applyBorder="1"/>
    <xf numFmtId="0" fontId="6" fillId="0" borderId="26" xfId="0" applyFont="1" applyBorder="1"/>
    <xf numFmtId="164" fontId="6" fillId="7" borderId="27" xfId="0" applyNumberFormat="1" applyFont="1" applyFill="1" applyBorder="1" applyAlignment="1">
      <alignment horizontal="right"/>
    </xf>
    <xf numFmtId="0" fontId="6" fillId="0" borderId="28" xfId="0" applyFont="1" applyBorder="1"/>
    <xf numFmtId="166" fontId="0" fillId="0" borderId="29" xfId="0" applyNumberFormat="1" applyBorder="1" applyAlignment="1">
      <alignment horizontal="right"/>
    </xf>
    <xf numFmtId="0" fontId="10" fillId="0" borderId="23" xfId="0" applyFont="1" applyBorder="1"/>
    <xf numFmtId="166" fontId="0" fillId="5" borderId="24" xfId="0" applyNumberFormat="1" applyFill="1" applyBorder="1" applyAlignment="1">
      <alignment horizontal="right"/>
    </xf>
    <xf numFmtId="164" fontId="6" fillId="0" borderId="25" xfId="0" applyNumberFormat="1" applyFont="1" applyBorder="1" applyAlignment="1">
      <alignment horizontal="right"/>
    </xf>
    <xf numFmtId="164" fontId="6" fillId="9" borderId="30" xfId="0" applyNumberFormat="1" applyFont="1" applyFill="1" applyBorder="1" applyAlignment="1">
      <alignment horizontal="right"/>
    </xf>
    <xf numFmtId="164" fontId="17" fillId="0" borderId="25" xfId="0" applyNumberFormat="1" applyFont="1" applyBorder="1" applyAlignment="1">
      <alignment horizontal="right"/>
    </xf>
    <xf numFmtId="0" fontId="6" fillId="0" borderId="23" xfId="0" applyFont="1" applyBorder="1"/>
    <xf numFmtId="166" fontId="0" fillId="0" borderId="24" xfId="0" applyNumberFormat="1" applyBorder="1" applyAlignment="1">
      <alignment horizontal="right"/>
    </xf>
    <xf numFmtId="166"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4" fontId="30"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3" fillId="7" borderId="0" xfId="0" applyFont="1" applyFill="1"/>
    <xf numFmtId="0" fontId="33"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4" fontId="10" fillId="9" borderId="2" xfId="148" applyNumberFormat="1" applyFont="1" applyFill="1" applyBorder="1" applyProtection="1"/>
    <xf numFmtId="165" fontId="10" fillId="0" borderId="2" xfId="148" applyNumberFormat="1" applyFont="1" applyFill="1" applyBorder="1" applyProtection="1"/>
    <xf numFmtId="0" fontId="10" fillId="0" borderId="0" xfId="0" applyFont="1"/>
    <xf numFmtId="0" fontId="30" fillId="0" borderId="28" xfId="0" applyFont="1" applyBorder="1"/>
    <xf numFmtId="166" fontId="25" fillId="0" borderId="29" xfId="0" applyNumberFormat="1" applyFont="1" applyBorder="1" applyAlignment="1">
      <alignment horizontal="right"/>
    </xf>
    <xf numFmtId="164" fontId="30" fillId="3" borderId="30" xfId="0" applyNumberFormat="1" applyFont="1" applyFill="1" applyBorder="1" applyAlignment="1">
      <alignment horizontal="right"/>
    </xf>
    <xf numFmtId="0" fontId="0" fillId="0" borderId="22" xfId="0" applyBorder="1"/>
    <xf numFmtId="0" fontId="21"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6" fontId="0" fillId="7" borderId="16" xfId="0" applyNumberFormat="1" applyFill="1" applyBorder="1" applyAlignment="1">
      <alignment horizontal="right"/>
    </xf>
    <xf numFmtId="164" fontId="6" fillId="7" borderId="34" xfId="0" applyNumberFormat="1" applyFont="1" applyFill="1" applyBorder="1" applyAlignment="1">
      <alignment horizontal="right"/>
    </xf>
    <xf numFmtId="0" fontId="0" fillId="7" borderId="26" xfId="0" applyFill="1" applyBorder="1"/>
    <xf numFmtId="166" fontId="0" fillId="7" borderId="2" xfId="0" applyNumberFormat="1" applyFill="1" applyBorder="1" applyAlignment="1">
      <alignment horizontal="right"/>
    </xf>
    <xf numFmtId="0" fontId="28" fillId="7" borderId="0" xfId="0" applyFont="1" applyFill="1"/>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6"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6"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6"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6"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6"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6"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6" fillId="7" borderId="0" xfId="0" applyFont="1" applyFill="1"/>
    <xf numFmtId="0" fontId="0" fillId="9" borderId="31" xfId="0" applyFill="1" applyBorder="1"/>
    <xf numFmtId="166" fontId="0" fillId="7" borderId="32" xfId="0" applyNumberFormat="1" applyFill="1" applyBorder="1"/>
    <xf numFmtId="166" fontId="0" fillId="7" borderId="27" xfId="0" applyNumberFormat="1" applyFill="1" applyBorder="1"/>
    <xf numFmtId="166"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6"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6" fontId="6" fillId="5" borderId="24" xfId="0" applyNumberFormat="1" applyFont="1" applyFill="1" applyBorder="1" applyAlignment="1">
      <alignment horizontal="center" wrapText="1"/>
    </xf>
    <xf numFmtId="166"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6" fontId="6" fillId="0" borderId="27" xfId="0" applyNumberFormat="1" applyFont="1" applyBorder="1" applyAlignment="1">
      <alignment horizontal="center" wrapText="1"/>
    </xf>
    <xf numFmtId="0" fontId="6" fillId="0" borderId="26" xfId="0" applyFont="1" applyBorder="1" applyAlignment="1">
      <alignment vertical="top" wrapText="1"/>
    </xf>
    <xf numFmtId="166"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6"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6" fontId="6" fillId="8" borderId="30" xfId="0" applyNumberFormat="1" applyFont="1" applyFill="1" applyBorder="1" applyAlignment="1">
      <alignment horizontal="center"/>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6" fontId="19" fillId="7" borderId="0" xfId="0" applyNumberFormat="1" applyFont="1" applyFill="1" applyAlignment="1" applyProtection="1">
      <alignment horizontal="center"/>
      <protection locked="0"/>
    </xf>
    <xf numFmtId="0" fontId="27"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10" fillId="0" borderId="26" xfId="0" applyFont="1" applyBorder="1" applyAlignment="1">
      <alignment vertical="top" wrapText="1"/>
    </xf>
    <xf numFmtId="166"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6"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166" fontId="6" fillId="0" borderId="27" xfId="0" applyNumberFormat="1" applyFont="1" applyBorder="1" applyAlignment="1">
      <alignment horizontal="center" vertical="top"/>
    </xf>
    <xf numFmtId="0" fontId="10" fillId="0" borderId="51" xfId="0" applyFont="1" applyBorder="1" applyAlignment="1">
      <alignment vertical="top" wrapText="1"/>
    </xf>
    <xf numFmtId="166" fontId="19" fillId="6" borderId="27" xfId="0" applyNumberFormat="1" applyFont="1" applyFill="1" applyBorder="1" applyAlignment="1" applyProtection="1">
      <alignment horizontal="center"/>
      <protection locked="0"/>
    </xf>
    <xf numFmtId="166" fontId="10" fillId="3" borderId="27" xfId="0" applyNumberFormat="1" applyFont="1" applyFill="1" applyBorder="1" applyAlignment="1">
      <alignment horizontal="center"/>
    </xf>
    <xf numFmtId="166" fontId="10" fillId="0" borderId="27" xfId="0" applyNumberFormat="1" applyFont="1" applyBorder="1" applyAlignment="1">
      <alignment horizontal="center"/>
    </xf>
    <xf numFmtId="0" fontId="6" fillId="0" borderId="52" xfId="0" applyFont="1" applyBorder="1" applyAlignment="1">
      <alignment horizontal="left" vertical="top" wrapText="1"/>
    </xf>
    <xf numFmtId="166" fontId="10" fillId="8" borderId="30" xfId="0" applyNumberFormat="1" applyFont="1" applyFill="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7" fontId="10" fillId="8" borderId="25" xfId="1" applyNumberFormat="1" applyFont="1" applyFill="1" applyBorder="1"/>
    <xf numFmtId="0" fontId="20" fillId="7" borderId="0" xfId="0" applyFont="1" applyFill="1" applyAlignment="1">
      <alignment vertical="center"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44" fontId="14" fillId="7" borderId="0" xfId="0" applyNumberFormat="1" applyFont="1" applyFill="1"/>
    <xf numFmtId="2" fontId="14" fillId="7" borderId="0" xfId="0" applyNumberFormat="1" applyFont="1" applyFill="1"/>
    <xf numFmtId="0" fontId="20"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3"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6"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3"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6"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7" borderId="6" xfId="0" applyFont="1" applyFill="1" applyBorder="1" applyAlignment="1" applyProtection="1">
      <alignment horizontal="center" vertical="top"/>
      <protection locked="0"/>
    </xf>
    <xf numFmtId="0" fontId="0" fillId="0" borderId="0" xfId="0" applyAlignment="1" applyProtection="1">
      <alignment vertical="top"/>
      <protection locked="0"/>
    </xf>
    <xf numFmtId="0" fontId="6" fillId="0" borderId="0" xfId="0" applyFont="1" applyAlignment="1" applyProtection="1">
      <alignment vertical="top"/>
      <protection locked="0"/>
    </xf>
    <xf numFmtId="0" fontId="0" fillId="0" borderId="0" xfId="0" applyAlignment="1" applyProtection="1">
      <alignment vertical="top" wrapText="1"/>
      <protection locked="0"/>
    </xf>
    <xf numFmtId="166" fontId="0" fillId="0" borderId="0" xfId="0" applyNumberFormat="1" applyAlignment="1" applyProtection="1">
      <alignment horizontal="center" vertical="top"/>
      <protection locked="0"/>
    </xf>
    <xf numFmtId="4" fontId="0" fillId="0" borderId="0" xfId="0" applyNumberFormat="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9"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6"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6"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6" fontId="19"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6"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6" fontId="0" fillId="10" borderId="39" xfId="0" applyNumberFormat="1" applyFill="1" applyBorder="1" applyAlignment="1" applyProtection="1">
      <alignment horizontal="left" vertical="top" wrapText="1"/>
      <protection locked="0"/>
    </xf>
    <xf numFmtId="0" fontId="20" fillId="6" borderId="3"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6"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8"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166" fontId="10" fillId="12" borderId="3" xfId="0" applyNumberFormat="1" applyFont="1"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6"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6" fontId="10" fillId="12" borderId="29" xfId="0" applyNumberFormat="1" applyFont="1" applyFill="1" applyBorder="1" applyAlignment="1" applyProtection="1">
      <alignment horizontal="left" vertical="top" wrapText="1"/>
      <protection locked="0"/>
    </xf>
    <xf numFmtId="166"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6" fontId="10"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6" fontId="10" fillId="9" borderId="2" xfId="0" applyNumberFormat="1" applyFont="1" applyFill="1" applyBorder="1" applyAlignment="1">
      <alignment horizontal="center" vertical="top" wrapText="1"/>
    </xf>
    <xf numFmtId="166" fontId="0" fillId="9" borderId="2" xfId="0" applyNumberFormat="1" applyFill="1" applyBorder="1" applyAlignment="1">
      <alignment horizontal="center" vertical="top" wrapText="1"/>
    </xf>
    <xf numFmtId="166" fontId="10" fillId="9" borderId="29" xfId="0" applyNumberFormat="1" applyFont="1" applyFill="1" applyBorder="1" applyAlignment="1">
      <alignment horizontal="center" vertical="top" wrapText="1"/>
    </xf>
    <xf numFmtId="166" fontId="10" fillId="7" borderId="24" xfId="0" applyNumberFormat="1" applyFont="1" applyFill="1" applyBorder="1" applyAlignment="1">
      <alignment horizontal="center" vertical="top"/>
    </xf>
    <xf numFmtId="166" fontId="10" fillId="7" borderId="16" xfId="0" applyNumberFormat="1" applyFont="1" applyFill="1" applyBorder="1" applyAlignment="1">
      <alignment horizontal="center" vertical="top"/>
    </xf>
    <xf numFmtId="166" fontId="10" fillId="8" borderId="2" xfId="0" applyNumberFormat="1" applyFont="1" applyFill="1" applyBorder="1" applyAlignment="1">
      <alignment horizontal="center" vertical="top"/>
    </xf>
    <xf numFmtId="166"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6" fontId="6" fillId="0" borderId="38" xfId="0" applyNumberFormat="1" applyFont="1" applyBorder="1" applyAlignment="1">
      <alignment horizontal="center" vertical="top" wrapText="1"/>
    </xf>
    <xf numFmtId="166" fontId="6" fillId="0" borderId="9" xfId="0" applyNumberFormat="1" applyFont="1" applyBorder="1" applyAlignment="1">
      <alignment horizontal="center" vertical="top" wrapText="1"/>
    </xf>
    <xf numFmtId="42" fontId="10" fillId="0" borderId="7" xfId="0" applyNumberFormat="1" applyFont="1" applyBorder="1" applyAlignment="1">
      <alignment horizontal="center" vertical="top"/>
    </xf>
    <xf numFmtId="42" fontId="0" fillId="0" borderId="38" xfId="0" applyNumberFormat="1" applyBorder="1" applyAlignment="1">
      <alignment horizontal="center" vertical="top" wrapText="1"/>
    </xf>
    <xf numFmtId="0" fontId="10" fillId="0" borderId="7" xfId="0" applyFont="1" applyBorder="1" applyAlignment="1">
      <alignment horizontal="center" vertical="top"/>
    </xf>
    <xf numFmtId="166" fontId="6" fillId="7" borderId="0" xfId="0" applyNumberFormat="1" applyFont="1" applyFill="1" applyAlignment="1">
      <alignment horizontal="center" vertical="top"/>
    </xf>
    <xf numFmtId="166" fontId="6" fillId="0" borderId="7" xfId="0" applyNumberFormat="1" applyFont="1" applyBorder="1" applyAlignment="1">
      <alignment horizontal="center" vertical="top"/>
    </xf>
    <xf numFmtId="166" fontId="6" fillId="0" borderId="0" xfId="0" applyNumberFormat="1" applyFont="1" applyAlignment="1">
      <alignment horizontal="center" vertical="top"/>
    </xf>
    <xf numFmtId="167" fontId="6" fillId="0" borderId="9" xfId="0" applyNumberFormat="1" applyFont="1" applyBorder="1" applyAlignment="1">
      <alignment horizontal="center" vertical="top" wrapText="1"/>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68" fontId="12" fillId="11" borderId="46" xfId="0" applyNumberFormat="1" applyFont="1" applyFill="1" applyBorder="1" applyAlignment="1">
      <alignment horizontal="center" vertical="top"/>
    </xf>
    <xf numFmtId="168" fontId="12" fillId="0" borderId="7" xfId="0" applyNumberFormat="1" applyFont="1" applyBorder="1" applyAlignment="1">
      <alignment horizontal="center" vertical="top"/>
    </xf>
    <xf numFmtId="168"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6" fillId="0" borderId="26" xfId="0" applyFont="1" applyBorder="1" applyAlignment="1">
      <alignment horizontal="left" wrapText="1"/>
    </xf>
    <xf numFmtId="0" fontId="10" fillId="0" borderId="23" xfId="0" applyFont="1" applyBorder="1" applyAlignment="1">
      <alignment wrapText="1"/>
    </xf>
    <xf numFmtId="0" fontId="6" fillId="0" borderId="28" xfId="0" applyFont="1" applyBorder="1" applyAlignment="1">
      <alignment wrapText="1"/>
    </xf>
    <xf numFmtId="0" fontId="6" fillId="0" borderId="3" xfId="0" applyFont="1" applyBorder="1" applyAlignment="1">
      <alignment vertical="top" wrapText="1"/>
    </xf>
    <xf numFmtId="166" fontId="0" fillId="0" borderId="2" xfId="0" applyNumberFormat="1" applyBorder="1"/>
    <xf numFmtId="0" fontId="38" fillId="0" borderId="2" xfId="0" applyFont="1" applyBorder="1" applyAlignment="1">
      <alignment horizontal="left" vertical="top" wrapText="1"/>
    </xf>
    <xf numFmtId="0" fontId="3" fillId="0" borderId="2" xfId="1" applyFont="1" applyBorder="1"/>
    <xf numFmtId="0" fontId="24" fillId="0" borderId="13" xfId="0" applyFont="1" applyBorder="1" applyAlignment="1">
      <alignment vertical="top" wrapText="1"/>
    </xf>
    <xf numFmtId="0" fontId="6" fillId="0" borderId="14" xfId="0" applyFont="1" applyBorder="1" applyAlignment="1">
      <alignment vertical="top" wrapText="1"/>
    </xf>
    <xf numFmtId="4" fontId="6" fillId="0" borderId="13" xfId="0" applyNumberFormat="1" applyFont="1" applyBorder="1" applyAlignment="1">
      <alignment vertical="top" wrapText="1"/>
    </xf>
    <xf numFmtId="166" fontId="0" fillId="0" borderId="13" xfId="0" applyNumberFormat="1" applyBorder="1"/>
    <xf numFmtId="0" fontId="3" fillId="0" borderId="3" xfId="1" applyFont="1" applyBorder="1"/>
    <xf numFmtId="0" fontId="12" fillId="5" borderId="2" xfId="0" applyFont="1" applyFill="1" applyBorder="1" applyAlignment="1">
      <alignment horizontal="center"/>
    </xf>
    <xf numFmtId="0" fontId="6" fillId="5" borderId="3" xfId="0" applyFont="1" applyFill="1" applyBorder="1" applyAlignment="1">
      <alignment horizontal="center"/>
    </xf>
    <xf numFmtId="4" fontId="6" fillId="5" borderId="2" xfId="0" applyNumberFormat="1" applyFont="1" applyFill="1" applyBorder="1" applyAlignment="1">
      <alignment horizontal="center" wrapText="1"/>
    </xf>
    <xf numFmtId="166" fontId="6" fillId="5" borderId="2" xfId="0" applyNumberFormat="1" applyFont="1" applyFill="1"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xf numFmtId="4" fontId="10" fillId="0" borderId="2" xfId="0" applyNumberFormat="1" applyFont="1" applyBorder="1" applyAlignment="1">
      <alignment horizontal="center" wrapText="1"/>
    </xf>
    <xf numFmtId="0" fontId="10" fillId="0" borderId="3" xfId="0" applyFont="1" applyBorder="1" applyAlignment="1">
      <alignment horizontal="right"/>
    </xf>
    <xf numFmtId="9" fontId="0" fillId="0" borderId="2" xfId="0" applyNumberFormat="1" applyBorder="1" applyAlignment="1" applyProtection="1">
      <alignment horizontal="center"/>
      <protection locked="0"/>
    </xf>
    <xf numFmtId="9" fontId="0" fillId="6" borderId="2" xfId="0" applyNumberFormat="1" applyFill="1" applyBorder="1" applyAlignment="1" applyProtection="1">
      <alignment horizontal="center"/>
      <protection locked="0"/>
    </xf>
    <xf numFmtId="0" fontId="0" fillId="0" borderId="3" xfId="0" applyBorder="1" applyAlignment="1">
      <alignment horizontal="right"/>
    </xf>
    <xf numFmtId="9" fontId="0" fillId="0" borderId="2" xfId="0" applyNumberFormat="1" applyBorder="1" applyAlignment="1">
      <alignment horizontal="center"/>
    </xf>
    <xf numFmtId="2" fontId="9" fillId="0" borderId="0" xfId="0" applyNumberFormat="1" applyFont="1"/>
    <xf numFmtId="0" fontId="40" fillId="0" borderId="0" xfId="0" applyFont="1"/>
    <xf numFmtId="0" fontId="40" fillId="0" borderId="2" xfId="0" applyFont="1" applyBorder="1"/>
    <xf numFmtId="2" fontId="20" fillId="0" borderId="0" xfId="0" applyNumberFormat="1" applyFont="1"/>
    <xf numFmtId="0" fontId="0" fillId="0" borderId="2" xfId="0" applyBorder="1" applyAlignment="1">
      <alignment vertical="top" wrapText="1"/>
    </xf>
    <xf numFmtId="2" fontId="0" fillId="0" borderId="0" xfId="0" applyNumberFormat="1"/>
    <xf numFmtId="0" fontId="0" fillId="0" borderId="2" xfId="0" applyBorder="1" applyAlignment="1">
      <alignment horizontal="right"/>
    </xf>
    <xf numFmtId="0" fontId="10" fillId="0" borderId="2" xfId="0" applyFont="1" applyBorder="1" applyAlignment="1">
      <alignment horizontal="right"/>
    </xf>
    <xf numFmtId="9" fontId="0" fillId="6" borderId="3" xfId="0" applyNumberFormat="1" applyFill="1" applyBorder="1" applyAlignment="1" applyProtection="1">
      <alignment horizontal="center"/>
      <protection locked="0"/>
    </xf>
    <xf numFmtId="166" fontId="0" fillId="0" borderId="3" xfId="0" applyNumberFormat="1" applyBorder="1"/>
    <xf numFmtId="0" fontId="6" fillId="0" borderId="2" xfId="0" applyFont="1" applyBorder="1"/>
    <xf numFmtId="4" fontId="0" fillId="0" borderId="2" xfId="0" applyNumberFormat="1" applyBorder="1" applyAlignment="1">
      <alignment horizontal="center"/>
    </xf>
    <xf numFmtId="0" fontId="6" fillId="0" borderId="3" xfId="0" applyFont="1" applyBorder="1"/>
    <xf numFmtId="10" fontId="0" fillId="8" borderId="2" xfId="0" applyNumberFormat="1" applyFill="1" applyBorder="1" applyAlignment="1">
      <alignment horizontal="center"/>
    </xf>
    <xf numFmtId="0" fontId="10" fillId="0" borderId="3" xfId="0" applyFont="1" applyBorder="1" applyAlignment="1">
      <alignment vertical="top" wrapText="1"/>
    </xf>
    <xf numFmtId="166" fontId="20" fillId="8" borderId="2" xfId="0" applyNumberFormat="1" applyFont="1" applyFill="1" applyBorder="1"/>
    <xf numFmtId="37" fontId="20" fillId="0" borderId="0" xfId="0" applyNumberFormat="1" applyFont="1"/>
    <xf numFmtId="0" fontId="6" fillId="0" borderId="3" xfId="0" applyFont="1" applyBorder="1" applyAlignment="1">
      <alignment wrapText="1"/>
    </xf>
    <xf numFmtId="166" fontId="0" fillId="7" borderId="2" xfId="0" applyNumberFormat="1" applyFill="1" applyBorder="1"/>
    <xf numFmtId="0" fontId="26" fillId="0" borderId="2" xfId="0" applyFont="1" applyBorder="1"/>
    <xf numFmtId="166" fontId="6" fillId="3" borderId="2" xfId="0" applyNumberFormat="1" applyFont="1" applyFill="1" applyBorder="1"/>
    <xf numFmtId="0" fontId="6" fillId="0" borderId="0" xfId="0" applyFont="1"/>
    <xf numFmtId="0" fontId="10" fillId="0" borderId="3" xfId="0" applyFont="1" applyBorder="1" applyAlignment="1">
      <alignment wrapText="1"/>
    </xf>
    <xf numFmtId="0" fontId="10" fillId="0" borderId="0" xfId="0" applyFont="1" applyAlignment="1">
      <alignment wrapText="1"/>
    </xf>
    <xf numFmtId="4" fontId="0" fillId="0" borderId="0" xfId="0" applyNumberFormat="1" applyAlignment="1">
      <alignment horizontal="center"/>
    </xf>
    <xf numFmtId="166" fontId="0" fillId="0" borderId="0" xfId="0" applyNumberFormat="1"/>
    <xf numFmtId="4" fontId="23" fillId="0" borderId="0" xfId="0" applyNumberFormat="1" applyFont="1" applyAlignment="1">
      <alignment horizontal="center"/>
    </xf>
    <xf numFmtId="166" fontId="23" fillId="0" borderId="0" xfId="0" applyNumberFormat="1" applyFont="1"/>
    <xf numFmtId="0" fontId="0" fillId="0" borderId="2" xfId="0" applyBorder="1" applyAlignment="1">
      <alignment wrapText="1"/>
    </xf>
    <xf numFmtId="166" fontId="0" fillId="0" borderId="2" xfId="0" applyNumberFormat="1" applyBorder="1" applyAlignment="1">
      <alignment horizontal="center"/>
    </xf>
    <xf numFmtId="0" fontId="38" fillId="0" borderId="0" xfId="0" applyFont="1"/>
    <xf numFmtId="0" fontId="24" fillId="0" borderId="0" xfId="0" applyFont="1" applyAlignment="1">
      <alignment vertical="top" wrapText="1"/>
    </xf>
    <xf numFmtId="0" fontId="6" fillId="5" borderId="2" xfId="0" applyFont="1" applyFill="1" applyBorder="1" applyAlignment="1">
      <alignment horizontal="center"/>
    </xf>
    <xf numFmtId="0" fontId="6" fillId="5" borderId="2" xfId="0" applyFont="1" applyFill="1" applyBorder="1" applyAlignment="1">
      <alignment horizontal="center" wrapText="1"/>
    </xf>
    <xf numFmtId="166" fontId="6" fillId="5" borderId="10" xfId="0" applyNumberFormat="1" applyFont="1" applyFill="1" applyBorder="1" applyAlignment="1">
      <alignment horizontal="center" wrapText="1"/>
    </xf>
    <xf numFmtId="166" fontId="0" fillId="0" borderId="10" xfId="0" applyNumberFormat="1" applyBorder="1"/>
    <xf numFmtId="166" fontId="6" fillId="9" borderId="2" xfId="0" applyNumberFormat="1" applyFont="1" applyFill="1" applyBorder="1" applyAlignment="1">
      <alignment horizontal="center"/>
    </xf>
    <xf numFmtId="0" fontId="0" fillId="9" borderId="2" xfId="0" applyFill="1" applyBorder="1"/>
    <xf numFmtId="0" fontId="10" fillId="0" borderId="2" xfId="0" applyFont="1" applyBorder="1" applyAlignment="1">
      <alignment wrapText="1"/>
    </xf>
    <xf numFmtId="166" fontId="10" fillId="9" borderId="2" xfId="0" applyNumberFormat="1" applyFont="1" applyFill="1" applyBorder="1" applyAlignment="1">
      <alignment horizontal="center"/>
    </xf>
    <xf numFmtId="0" fontId="6" fillId="0" borderId="2" xfId="0" applyFont="1" applyBorder="1" applyAlignment="1">
      <alignment wrapText="1" shrinkToFit="1"/>
    </xf>
    <xf numFmtId="4" fontId="0" fillId="7" borderId="2" xfId="0" applyNumberFormat="1" applyFill="1" applyBorder="1" applyAlignment="1">
      <alignment horizontal="center"/>
    </xf>
    <xf numFmtId="166" fontId="0" fillId="8" borderId="2" xfId="0" applyNumberFormat="1" applyFill="1" applyBorder="1"/>
    <xf numFmtId="4" fontId="6" fillId="0" borderId="2" xfId="0" applyNumberFormat="1" applyFont="1" applyBorder="1" applyAlignment="1">
      <alignment horizontal="center"/>
    </xf>
    <xf numFmtId="166" fontId="23" fillId="0" borderId="0" xfId="0" applyNumberFormat="1" applyFont="1" applyAlignment="1">
      <alignment horizontal="center"/>
    </xf>
    <xf numFmtId="0" fontId="0" fillId="0" borderId="0" xfId="0" applyAlignment="1">
      <alignment wrapText="1"/>
    </xf>
    <xf numFmtId="166" fontId="0" fillId="0" borderId="0" xfId="0" applyNumberFormat="1" applyAlignment="1">
      <alignment horizontal="center"/>
    </xf>
    <xf numFmtId="0" fontId="9" fillId="0" borderId="0" xfId="0" applyFont="1"/>
    <xf numFmtId="0" fontId="10" fillId="0" borderId="33"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166" fontId="10" fillId="0" borderId="16" xfId="0" applyNumberFormat="1" applyFont="1" applyBorder="1" applyAlignment="1" applyProtection="1">
      <alignment horizontal="left" vertical="top" wrapText="1"/>
      <protection locked="0"/>
    </xf>
    <xf numFmtId="4" fontId="10" fillId="0" borderId="16" xfId="0" applyNumberFormat="1" applyFont="1" applyBorder="1" applyAlignment="1" applyProtection="1">
      <alignment horizontal="center" vertical="top" wrapText="1"/>
      <protection locked="0"/>
    </xf>
    <xf numFmtId="166" fontId="10" fillId="0" borderId="19" xfId="0" applyNumberFormat="1" applyFont="1" applyBorder="1" applyAlignment="1">
      <alignment horizontal="center" vertical="top" wrapText="1"/>
    </xf>
    <xf numFmtId="0" fontId="10" fillId="0" borderId="32" xfId="0" applyFont="1" applyBorder="1" applyAlignment="1">
      <alignment horizontal="center" vertical="top"/>
    </xf>
    <xf numFmtId="166" fontId="6" fillId="0" borderId="1" xfId="0" applyNumberFormat="1" applyFont="1" applyBorder="1" applyAlignment="1">
      <alignment horizontal="center" vertical="top" wrapText="1"/>
    </xf>
    <xf numFmtId="166" fontId="6" fillId="0" borderId="54" xfId="0" applyNumberFormat="1" applyFont="1" applyBorder="1" applyAlignment="1">
      <alignment horizontal="center" vertical="top" wrapText="1"/>
    </xf>
    <xf numFmtId="0" fontId="10" fillId="0" borderId="41" xfId="0" applyFont="1" applyBorder="1" applyAlignment="1">
      <alignment horizontal="center" vertical="top"/>
    </xf>
    <xf numFmtId="166" fontId="6" fillId="7" borderId="55" xfId="0" applyNumberFormat="1" applyFont="1" applyFill="1" applyBorder="1" applyAlignment="1">
      <alignment horizontal="center" vertical="top"/>
    </xf>
    <xf numFmtId="166" fontId="6" fillId="7" borderId="19" xfId="0" applyNumberFormat="1" applyFont="1" applyFill="1" applyBorder="1" applyAlignment="1">
      <alignment horizontal="center" vertical="top"/>
    </xf>
    <xf numFmtId="0" fontId="0" fillId="15" borderId="0" xfId="0" applyFill="1" applyAlignment="1" applyProtection="1">
      <alignment horizontal="center" vertical="top"/>
      <protection locked="0"/>
    </xf>
    <xf numFmtId="166" fontId="0" fillId="9" borderId="29" xfId="0" applyNumberFormat="1" applyFill="1" applyBorder="1" applyAlignment="1">
      <alignment horizontal="righ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30" fillId="7" borderId="0" xfId="0" applyFont="1" applyFill="1" applyAlignment="1">
      <alignment horizontal="left"/>
    </xf>
    <xf numFmtId="0" fontId="6" fillId="7" borderId="0" xfId="0" applyFont="1" applyFill="1" applyAlignment="1">
      <alignment horizontal="left"/>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4" fillId="14" borderId="11" xfId="0" applyFont="1" applyFill="1" applyBorder="1" applyAlignment="1">
      <alignment horizontal="center"/>
    </xf>
    <xf numFmtId="0" fontId="34"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6" fillId="7" borderId="0" xfId="0" applyFont="1" applyFill="1" applyAlignment="1">
      <alignment horizontal="left" wrapText="1"/>
    </xf>
    <xf numFmtId="0" fontId="30" fillId="0" borderId="0" xfId="0" applyFont="1" applyAlignment="1">
      <alignment horizontal="left"/>
    </xf>
    <xf numFmtId="0" fontId="24" fillId="7" borderId="0" xfId="0" applyFont="1" applyFill="1" applyAlignment="1">
      <alignment horizontal="left" vertical="center" wrapText="1"/>
    </xf>
    <xf numFmtId="0" fontId="20" fillId="7" borderId="0" xfId="0" applyFont="1" applyFill="1" applyAlignment="1">
      <alignment horizontal="center" vertical="top" wrapText="1"/>
    </xf>
    <xf numFmtId="0" fontId="0" fillId="15"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10" fillId="7" borderId="41" xfId="0" applyFont="1" applyFill="1" applyBorder="1" applyAlignment="1" applyProtection="1">
      <alignment horizontal="center" vertical="top"/>
      <protection locked="0"/>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24"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4" fontId="6" fillId="0" borderId="10" xfId="0" applyNumberFormat="1" applyFont="1" applyBorder="1" applyAlignment="1">
      <alignment horizontal="left" vertical="top" wrapText="1"/>
    </xf>
    <xf numFmtId="4" fontId="6" fillId="0" borderId="3" xfId="0" applyNumberFormat="1" applyFont="1" applyBorder="1" applyAlignment="1">
      <alignment horizontal="left" vertical="top" wrapText="1"/>
    </xf>
    <xf numFmtId="0" fontId="10" fillId="0" borderId="0" xfId="0" applyFont="1" applyAlignment="1">
      <alignment wrapText="1"/>
    </xf>
    <xf numFmtId="0" fontId="0" fillId="0" borderId="0" xfId="0"/>
    <xf numFmtId="0" fontId="6" fillId="0" borderId="10" xfId="0" applyFont="1" applyBorder="1" applyAlignment="1">
      <alignment horizontal="left" wrapText="1"/>
    </xf>
    <xf numFmtId="0" fontId="6" fillId="0" borderId="11" xfId="0" applyFont="1" applyBorder="1" applyAlignment="1">
      <alignment horizontal="left" wrapText="1"/>
    </xf>
    <xf numFmtId="0" fontId="6" fillId="0" borderId="3" xfId="0" applyFont="1" applyBorder="1" applyAlignment="1">
      <alignment horizontal="left" wrapText="1"/>
    </xf>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3" xfId="0" applyFont="1" applyFill="1" applyBorder="1" applyAlignment="1">
      <alignment horizontal="center" vertical="top" wrapText="1"/>
    </xf>
    <xf numFmtId="0" fontId="24" fillId="7" borderId="19" xfId="0" applyFont="1" applyFill="1" applyBorder="1" applyAlignment="1">
      <alignment horizontal="left" vertical="top" wrapText="1"/>
    </xf>
    <xf numFmtId="0" fontId="30" fillId="7" borderId="19" xfId="0" applyFont="1" applyFill="1" applyBorder="1" applyAlignment="1">
      <alignment horizontal="left" vertical="top" wrapText="1"/>
    </xf>
    <xf numFmtId="0" fontId="30"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178" builtinId="9" hidden="1"/>
    <cellStyle name="Gevolgde hyperlink" xfId="186" builtinId="9" hidden="1"/>
    <cellStyle name="Gevolgde hyperlink" xfId="194" builtinId="9" hidden="1"/>
    <cellStyle name="Gevolgde hyperlink" xfId="202" builtinId="9" hidden="1"/>
    <cellStyle name="Gevolgde hyperlink" xfId="210" builtinId="9" hidden="1"/>
    <cellStyle name="Gevolgde hyperlink" xfId="218" builtinId="9" hidden="1"/>
    <cellStyle name="Gevolgde hyperlink" xfId="226" builtinId="9" hidden="1"/>
    <cellStyle name="Gevolgde hyperlink" xfId="234" builtinId="9" hidden="1"/>
    <cellStyle name="Gevolgde hyperlink" xfId="242" builtinId="9" hidden="1"/>
    <cellStyle name="Gevolgde hyperlink" xfId="250" builtinId="9" hidden="1"/>
    <cellStyle name="Gevolgde hyperlink" xfId="258" builtinId="9" hidden="1"/>
    <cellStyle name="Gevolgde hyperlink" xfId="266" builtinId="9" hidden="1"/>
    <cellStyle name="Gevolgde hyperlink" xfId="274" builtinId="9" hidden="1"/>
    <cellStyle name="Gevolgde hyperlink" xfId="282" builtinId="9" hidden="1"/>
    <cellStyle name="Gevolgde hyperlink" xfId="290" builtinId="9" hidden="1"/>
    <cellStyle name="Gevolgde hyperlink" xfId="298" builtinId="9" hidden="1"/>
    <cellStyle name="Gevolgde hyperlink" xfId="306" builtinId="9" hidden="1"/>
    <cellStyle name="Gevolgde hyperlink" xfId="314" builtinId="9" hidden="1"/>
    <cellStyle name="Gevolgde hyperlink" xfId="322" builtinId="9" hidden="1"/>
    <cellStyle name="Gevolgde hyperlink" xfId="330" builtinId="9" hidden="1"/>
    <cellStyle name="Gevolgde hyperlink" xfId="338" builtinId="9" hidden="1"/>
    <cellStyle name="Gevolgde hyperlink" xfId="346" builtinId="9" hidden="1"/>
    <cellStyle name="Gevolgde hyperlink" xfId="354" builtinId="9" hidden="1"/>
    <cellStyle name="Gevolgde hyperlink" xfId="362" builtinId="9" hidden="1"/>
    <cellStyle name="Gevolgde hyperlink" xfId="370" builtinId="9" hidden="1"/>
    <cellStyle name="Gevolgde hyperlink" xfId="378" builtinId="9" hidden="1"/>
    <cellStyle name="Gevolgde hyperlink" xfId="386" builtinId="9" hidden="1"/>
    <cellStyle name="Gevolgde hyperlink" xfId="394" builtinId="9" hidden="1"/>
    <cellStyle name="Gevolgde hyperlink" xfId="402" builtinId="9" hidden="1"/>
    <cellStyle name="Gevolgde hyperlink" xfId="410" builtinId="9" hidden="1"/>
    <cellStyle name="Gevolgde hyperlink" xfId="418" builtinId="9" hidden="1"/>
    <cellStyle name="Gevolgde hyperlink" xfId="426" builtinId="9" hidden="1"/>
    <cellStyle name="Gevolgde hyperlink" xfId="434" builtinId="9" hidden="1"/>
    <cellStyle name="Gevolgde hyperlink" xfId="442" builtinId="9" hidden="1"/>
    <cellStyle name="Gevolgde hyperlink" xfId="450" builtinId="9" hidden="1"/>
    <cellStyle name="Gevolgde hyperlink" xfId="458" builtinId="9" hidden="1"/>
    <cellStyle name="Gevolgde hyperlink" xfId="466" builtinId="9" hidden="1"/>
    <cellStyle name="Gevolgde hyperlink" xfId="474" builtinId="9" hidden="1"/>
    <cellStyle name="Gevolgde hyperlink" xfId="482" builtinId="9" hidden="1"/>
    <cellStyle name="Gevolgde hyperlink" xfId="490" builtinId="9" hidden="1"/>
    <cellStyle name="Gevolgde hyperlink" xfId="498" builtinId="9" hidden="1"/>
    <cellStyle name="Gevolgde hyperlink" xfId="506" builtinId="9" hidden="1"/>
    <cellStyle name="Gevolgde hyperlink" xfId="514" builtinId="9" hidden="1"/>
    <cellStyle name="Gevolgde hyperlink" xfId="522" builtinId="9" hidden="1"/>
    <cellStyle name="Gevolgde hyperlink" xfId="530" builtinId="9" hidden="1"/>
    <cellStyle name="Gevolgde hyperlink" xfId="538" builtinId="9" hidden="1"/>
    <cellStyle name="Gevolgde hyperlink" xfId="546" builtinId="9" hidden="1"/>
    <cellStyle name="Gevolgde hyperlink" xfId="554" builtinId="9" hidden="1"/>
    <cellStyle name="Gevolgde hyperlink" xfId="562" builtinId="9" hidden="1"/>
    <cellStyle name="Gevolgde hyperlink" xfId="570" builtinId="9" hidden="1"/>
    <cellStyle name="Gevolgde hyperlink" xfId="578" builtinId="9" hidden="1"/>
    <cellStyle name="Gevolgde hyperlink" xfId="586" builtinId="9" hidden="1"/>
    <cellStyle name="Gevolgde hyperlink" xfId="594" builtinId="9" hidden="1"/>
    <cellStyle name="Gevolgde hyperlink" xfId="602" builtinId="9" hidden="1"/>
    <cellStyle name="Gevolgde hyperlink" xfId="610" builtinId="9" hidden="1"/>
    <cellStyle name="Gevolgde hyperlink" xfId="618" builtinId="9" hidden="1"/>
    <cellStyle name="Gevolgde hyperlink" xfId="626" builtinId="9" hidden="1"/>
    <cellStyle name="Gevolgde hyperlink" xfId="634" builtinId="9" hidden="1"/>
    <cellStyle name="Gevolgde hyperlink" xfId="642" builtinId="9" hidden="1"/>
    <cellStyle name="Gevolgde hyperlink" xfId="644" builtinId="9" hidden="1"/>
    <cellStyle name="Gevolgde hyperlink" xfId="636" builtinId="9" hidden="1"/>
    <cellStyle name="Gevolgde hyperlink" xfId="628" builtinId="9" hidden="1"/>
    <cellStyle name="Gevolgde hyperlink" xfId="620" builtinId="9" hidden="1"/>
    <cellStyle name="Gevolgde hyperlink" xfId="612" builtinId="9" hidden="1"/>
    <cellStyle name="Gevolgde hyperlink" xfId="604" builtinId="9" hidden="1"/>
    <cellStyle name="Gevolgde hyperlink" xfId="596" builtinId="9" hidden="1"/>
    <cellStyle name="Gevolgde hyperlink" xfId="588" builtinId="9" hidden="1"/>
    <cellStyle name="Gevolgde hyperlink" xfId="580" builtinId="9" hidden="1"/>
    <cellStyle name="Gevolgde hyperlink" xfId="572" builtinId="9" hidden="1"/>
    <cellStyle name="Gevolgde hyperlink" xfId="564" builtinId="9" hidden="1"/>
    <cellStyle name="Gevolgde hyperlink" xfId="556" builtinId="9" hidden="1"/>
    <cellStyle name="Gevolgde hyperlink" xfId="548" builtinId="9" hidden="1"/>
    <cellStyle name="Gevolgde hyperlink" xfId="540" builtinId="9" hidden="1"/>
    <cellStyle name="Gevolgde hyperlink" xfId="532" builtinId="9" hidden="1"/>
    <cellStyle name="Gevolgde hyperlink" xfId="524" builtinId="9" hidden="1"/>
    <cellStyle name="Gevolgde hyperlink" xfId="516" builtinId="9" hidden="1"/>
    <cellStyle name="Gevolgde hyperlink" xfId="508" builtinId="9" hidden="1"/>
    <cellStyle name="Gevolgde hyperlink" xfId="500" builtinId="9" hidden="1"/>
    <cellStyle name="Gevolgde hyperlink" xfId="492" builtinId="9" hidden="1"/>
    <cellStyle name="Gevolgde hyperlink" xfId="484" builtinId="9" hidden="1"/>
    <cellStyle name="Gevolgde hyperlink" xfId="476" builtinId="9" hidden="1"/>
    <cellStyle name="Gevolgde hyperlink" xfId="468" builtinId="9" hidden="1"/>
    <cellStyle name="Gevolgde hyperlink" xfId="460" builtinId="9" hidden="1"/>
    <cellStyle name="Gevolgde hyperlink" xfId="452" builtinId="9" hidden="1"/>
    <cellStyle name="Gevolgde hyperlink" xfId="444" builtinId="9" hidden="1"/>
    <cellStyle name="Gevolgde hyperlink" xfId="436" builtinId="9" hidden="1"/>
    <cellStyle name="Gevolgde hyperlink" xfId="428" builtinId="9" hidden="1"/>
    <cellStyle name="Gevolgde hyperlink" xfId="420" builtinId="9" hidden="1"/>
    <cellStyle name="Gevolgde hyperlink" xfId="412" builtinId="9" hidden="1"/>
    <cellStyle name="Gevolgde hyperlink" xfId="404" builtinId="9" hidden="1"/>
    <cellStyle name="Gevolgde hyperlink" xfId="396" builtinId="9" hidden="1"/>
    <cellStyle name="Gevolgde hyperlink" xfId="388" builtinId="9" hidden="1"/>
    <cellStyle name="Gevolgde hyperlink" xfId="380" builtinId="9" hidden="1"/>
    <cellStyle name="Gevolgde hyperlink" xfId="372" builtinId="9" hidden="1"/>
    <cellStyle name="Gevolgde hyperlink" xfId="364" builtinId="9" hidden="1"/>
    <cellStyle name="Gevolgde hyperlink" xfId="356" builtinId="9" hidden="1"/>
    <cellStyle name="Gevolgde hyperlink" xfId="348" builtinId="9" hidden="1"/>
    <cellStyle name="Gevolgde hyperlink" xfId="340" builtinId="9" hidden="1"/>
    <cellStyle name="Gevolgde hyperlink" xfId="332" builtinId="9" hidden="1"/>
    <cellStyle name="Gevolgde hyperlink" xfId="324" builtinId="9" hidden="1"/>
    <cellStyle name="Gevolgde hyperlink" xfId="316" builtinId="9" hidden="1"/>
    <cellStyle name="Gevolgde hyperlink" xfId="308" builtinId="9" hidden="1"/>
    <cellStyle name="Gevolgde hyperlink" xfId="300" builtinId="9" hidden="1"/>
    <cellStyle name="Gevolgde hyperlink" xfId="292" builtinId="9" hidden="1"/>
    <cellStyle name="Gevolgde hyperlink" xfId="284" builtinId="9" hidden="1"/>
    <cellStyle name="Gevolgde hyperlink" xfId="276" builtinId="9" hidden="1"/>
    <cellStyle name="Gevolgde hyperlink" xfId="268" builtinId="9" hidden="1"/>
    <cellStyle name="Gevolgde hyperlink" xfId="260" builtinId="9" hidden="1"/>
    <cellStyle name="Gevolgde hyperlink" xfId="252" builtinId="9" hidden="1"/>
    <cellStyle name="Gevolgde hyperlink" xfId="244" builtinId="9" hidden="1"/>
    <cellStyle name="Gevolgde hyperlink" xfId="236" builtinId="9" hidden="1"/>
    <cellStyle name="Gevolgde hyperlink" xfId="228" builtinId="9" hidden="1"/>
    <cellStyle name="Gevolgde hyperlink" xfId="220" builtinId="9" hidden="1"/>
    <cellStyle name="Gevolgde hyperlink" xfId="212" builtinId="9" hidden="1"/>
    <cellStyle name="Gevolgde hyperlink" xfId="204" builtinId="9" hidden="1"/>
    <cellStyle name="Gevolgde hyperlink" xfId="196" builtinId="9" hidden="1"/>
    <cellStyle name="Gevolgde hyperlink" xfId="188" builtinId="9" hidden="1"/>
    <cellStyle name="Gevolgde hyperlink" xfId="180" builtinId="9" hidden="1"/>
    <cellStyle name="Gevolgde hyperlink" xfId="172" builtinId="9" hidden="1"/>
    <cellStyle name="Gevolgde hyperlink" xfId="164" builtinId="9" hidden="1"/>
    <cellStyle name="Gevolgde hyperlink" xfId="156" builtinId="9" hidden="1"/>
    <cellStyle name="Gevolgde hyperlink" xfId="147" builtinId="9" hidden="1"/>
    <cellStyle name="Gevolgde hyperlink" xfId="139" builtinId="9" hidden="1"/>
    <cellStyle name="Gevolgde hyperlink" xfId="131" builtinId="9" hidden="1"/>
    <cellStyle name="Gevolgde hyperlink" xfId="123" builtinId="9" hidden="1"/>
    <cellStyle name="Gevolgde hyperlink" xfId="115" builtinId="9" hidden="1"/>
    <cellStyle name="Gevolgde hyperlink" xfId="107" builtinId="9" hidden="1"/>
    <cellStyle name="Gevolgde hyperlink" xfId="99" builtinId="9" hidden="1"/>
    <cellStyle name="Gevolgde hyperlink" xfId="91" builtinId="9" hidden="1"/>
    <cellStyle name="Gevolgde hyperlink" xfId="83" builtinId="9" hidden="1"/>
    <cellStyle name="Gevolgde hyperlink" xfId="75" builtinId="9" hidden="1"/>
    <cellStyle name="Gevolgde hyperlink" xfId="67" builtinId="9" hidden="1"/>
    <cellStyle name="Gevolgde hyperlink" xfId="59" builtinId="9" hidden="1"/>
    <cellStyle name="Gevolgde hyperlink" xfId="25" builtinId="9" hidden="1"/>
    <cellStyle name="Gevolgde hyperlink" xfId="29" builtinId="9" hidden="1"/>
    <cellStyle name="Gevolgde hyperlink" xfId="35" builtinId="9" hidden="1"/>
    <cellStyle name="Gevolgde hyperlink" xfId="41" builtinId="9" hidden="1"/>
    <cellStyle name="Gevolgde hyperlink" xfId="45" builtinId="9" hidden="1"/>
    <cellStyle name="Gevolgde hyperlink" xfId="51" builtinId="9" hidden="1"/>
    <cellStyle name="Gevolgde hyperlink" xfId="57" builtinId="9" hidden="1"/>
    <cellStyle name="Gevolgde hyperlink" xfId="47" builtinId="9" hidden="1"/>
    <cellStyle name="Gevolgde hyperlink" xfId="31" builtinId="9" hidden="1"/>
    <cellStyle name="Gevolgde hyperlink" xfId="11" builtinId="9" hidden="1"/>
    <cellStyle name="Gevolgde hyperlink" xfId="15" builtinId="9" hidden="1"/>
    <cellStyle name="Gevolgde hyperlink" xfId="19" builtinId="9" hidden="1"/>
    <cellStyle name="Gevolgde hyperlink" xfId="9" builtinId="9" hidden="1"/>
    <cellStyle name="Gevolgde hyperlink" xfId="3" builtinId="9" hidden="1"/>
    <cellStyle name="Gevolgde hyperlink" xfId="7" builtinId="9" hidden="1"/>
    <cellStyle name="Gevolgde hyperlink" xfId="5" builtinId="9" hidden="1"/>
    <cellStyle name="Gevolgde hyperlink" xfId="17" builtinId="9" hidden="1"/>
    <cellStyle name="Gevolgde hyperlink" xfId="13" builtinId="9" hidden="1"/>
    <cellStyle name="Gevolgde hyperlink" xfId="23" builtinId="9" hidden="1"/>
    <cellStyle name="Gevolgde hyperlink" xfId="39" builtinId="9" hidden="1"/>
    <cellStyle name="Gevolgde hyperlink" xfId="55" builtinId="9" hidden="1"/>
    <cellStyle name="Gevolgde hyperlink" xfId="53" builtinId="9" hidden="1"/>
    <cellStyle name="Gevolgde hyperlink" xfId="49" builtinId="9" hidden="1"/>
    <cellStyle name="Gevolgde hyperlink" xfId="43" builtinId="9" hidden="1"/>
    <cellStyle name="Gevolgde hyperlink" xfId="37" builtinId="9" hidden="1"/>
    <cellStyle name="Gevolgde hyperlink" xfId="33" builtinId="9" hidden="1"/>
    <cellStyle name="Gevolgde hyperlink" xfId="27" builtinId="9" hidden="1"/>
    <cellStyle name="Gevolgde hyperlink" xfId="21" builtinId="9" hidden="1"/>
    <cellStyle name="Gevolgde hyperlink" xfId="63" builtinId="9" hidden="1"/>
    <cellStyle name="Gevolgde hyperlink" xfId="71" builtinId="9" hidden="1"/>
    <cellStyle name="Gevolgde hyperlink" xfId="79" builtinId="9" hidden="1"/>
    <cellStyle name="Gevolgde hyperlink" xfId="87" builtinId="9" hidden="1"/>
    <cellStyle name="Gevolgde hyperlink" xfId="95" builtinId="9" hidden="1"/>
    <cellStyle name="Gevolgde hyperlink" xfId="103" builtinId="9" hidden="1"/>
    <cellStyle name="Gevolgde hyperlink" xfId="111" builtinId="9" hidden="1"/>
    <cellStyle name="Gevolgde hyperlink" xfId="119" builtinId="9" hidden="1"/>
    <cellStyle name="Gevolgde hyperlink" xfId="127" builtinId="9" hidden="1"/>
    <cellStyle name="Gevolgde hyperlink" xfId="135" builtinId="9" hidden="1"/>
    <cellStyle name="Gevolgde hyperlink" xfId="143" builtinId="9" hidden="1"/>
    <cellStyle name="Gevolgde hyperlink" xfId="152" builtinId="9" hidden="1"/>
    <cellStyle name="Gevolgde hyperlink" xfId="160" builtinId="9" hidden="1"/>
    <cellStyle name="Gevolgde hyperlink" xfId="168" builtinId="9" hidden="1"/>
    <cellStyle name="Gevolgde hyperlink" xfId="176" builtinId="9" hidden="1"/>
    <cellStyle name="Gevolgde hyperlink" xfId="184" builtinId="9" hidden="1"/>
    <cellStyle name="Gevolgde hyperlink" xfId="192" builtinId="9" hidden="1"/>
    <cellStyle name="Gevolgde hyperlink" xfId="200" builtinId="9" hidden="1"/>
    <cellStyle name="Gevolgde hyperlink" xfId="208" builtinId="9" hidden="1"/>
    <cellStyle name="Gevolgde hyperlink" xfId="216" builtinId="9" hidden="1"/>
    <cellStyle name="Gevolgde hyperlink" xfId="224" builtinId="9" hidden="1"/>
    <cellStyle name="Gevolgde hyperlink" xfId="232" builtinId="9" hidden="1"/>
    <cellStyle name="Gevolgde hyperlink" xfId="240" builtinId="9" hidden="1"/>
    <cellStyle name="Gevolgde hyperlink" xfId="248" builtinId="9" hidden="1"/>
    <cellStyle name="Gevolgde hyperlink" xfId="256" builtinId="9" hidden="1"/>
    <cellStyle name="Gevolgde hyperlink" xfId="264" builtinId="9" hidden="1"/>
    <cellStyle name="Gevolgde hyperlink" xfId="272" builtinId="9" hidden="1"/>
    <cellStyle name="Gevolgde hyperlink" xfId="280" builtinId="9" hidden="1"/>
    <cellStyle name="Gevolgde hyperlink" xfId="288" builtinId="9" hidden="1"/>
    <cellStyle name="Gevolgde hyperlink" xfId="296" builtinId="9" hidden="1"/>
    <cellStyle name="Gevolgde hyperlink" xfId="304" builtinId="9" hidden="1"/>
    <cellStyle name="Gevolgde hyperlink" xfId="312" builtinId="9" hidden="1"/>
    <cellStyle name="Gevolgde hyperlink" xfId="320" builtinId="9" hidden="1"/>
    <cellStyle name="Gevolgde hyperlink" xfId="328" builtinId="9" hidden="1"/>
    <cellStyle name="Gevolgde hyperlink" xfId="336" builtinId="9" hidden="1"/>
    <cellStyle name="Gevolgde hyperlink" xfId="344" builtinId="9" hidden="1"/>
    <cellStyle name="Gevolgde hyperlink" xfId="352" builtinId="9" hidden="1"/>
    <cellStyle name="Gevolgde hyperlink" xfId="360" builtinId="9" hidden="1"/>
    <cellStyle name="Gevolgde hyperlink" xfId="368" builtinId="9" hidden="1"/>
    <cellStyle name="Gevolgde hyperlink" xfId="376" builtinId="9" hidden="1"/>
    <cellStyle name="Gevolgde hyperlink" xfId="384" builtinId="9" hidden="1"/>
    <cellStyle name="Gevolgde hyperlink" xfId="392" builtinId="9" hidden="1"/>
    <cellStyle name="Gevolgde hyperlink" xfId="400" builtinId="9" hidden="1"/>
    <cellStyle name="Gevolgde hyperlink" xfId="408" builtinId="9" hidden="1"/>
    <cellStyle name="Gevolgde hyperlink" xfId="416" builtinId="9" hidden="1"/>
    <cellStyle name="Gevolgde hyperlink" xfId="424" builtinId="9" hidden="1"/>
    <cellStyle name="Gevolgde hyperlink" xfId="432" builtinId="9" hidden="1"/>
    <cellStyle name="Gevolgde hyperlink" xfId="440" builtinId="9" hidden="1"/>
    <cellStyle name="Gevolgde hyperlink" xfId="448" builtinId="9" hidden="1"/>
    <cellStyle name="Gevolgde hyperlink" xfId="456" builtinId="9" hidden="1"/>
    <cellStyle name="Gevolgde hyperlink" xfId="464" builtinId="9" hidden="1"/>
    <cellStyle name="Gevolgde hyperlink" xfId="472" builtinId="9" hidden="1"/>
    <cellStyle name="Gevolgde hyperlink" xfId="480" builtinId="9" hidden="1"/>
    <cellStyle name="Gevolgde hyperlink" xfId="488" builtinId="9" hidden="1"/>
    <cellStyle name="Gevolgde hyperlink" xfId="496" builtinId="9" hidden="1"/>
    <cellStyle name="Gevolgde hyperlink" xfId="504" builtinId="9" hidden="1"/>
    <cellStyle name="Gevolgde hyperlink" xfId="512" builtinId="9" hidden="1"/>
    <cellStyle name="Gevolgde hyperlink" xfId="520" builtinId="9" hidden="1"/>
    <cellStyle name="Gevolgde hyperlink" xfId="528" builtinId="9" hidden="1"/>
    <cellStyle name="Gevolgde hyperlink" xfId="536" builtinId="9" hidden="1"/>
    <cellStyle name="Gevolgde hyperlink" xfId="544" builtinId="9" hidden="1"/>
    <cellStyle name="Gevolgde hyperlink" xfId="552" builtinId="9" hidden="1"/>
    <cellStyle name="Gevolgde hyperlink" xfId="560" builtinId="9" hidden="1"/>
    <cellStyle name="Gevolgde hyperlink" xfId="568" builtinId="9" hidden="1"/>
    <cellStyle name="Gevolgde hyperlink" xfId="576" builtinId="9" hidden="1"/>
    <cellStyle name="Gevolgde hyperlink" xfId="584" builtinId="9" hidden="1"/>
    <cellStyle name="Gevolgde hyperlink" xfId="592" builtinId="9" hidden="1"/>
    <cellStyle name="Gevolgde hyperlink" xfId="600" builtinId="9" hidden="1"/>
    <cellStyle name="Gevolgde hyperlink" xfId="608" builtinId="9" hidden="1"/>
    <cellStyle name="Gevolgde hyperlink" xfId="616" builtinId="9" hidden="1"/>
    <cellStyle name="Gevolgde hyperlink" xfId="624" builtinId="9" hidden="1"/>
    <cellStyle name="Gevolgde hyperlink" xfId="632" builtinId="9" hidden="1"/>
    <cellStyle name="Gevolgde hyperlink" xfId="640" builtinId="9" hidden="1"/>
    <cellStyle name="Gevolgde hyperlink" xfId="646" builtinId="9" hidden="1"/>
    <cellStyle name="Gevolgde hyperlink" xfId="638" builtinId="9" hidden="1"/>
    <cellStyle name="Gevolgde hyperlink" xfId="630" builtinId="9" hidden="1"/>
    <cellStyle name="Gevolgde hyperlink" xfId="622" builtinId="9" hidden="1"/>
    <cellStyle name="Gevolgde hyperlink" xfId="614" builtinId="9" hidden="1"/>
    <cellStyle name="Gevolgde hyperlink" xfId="606" builtinId="9" hidden="1"/>
    <cellStyle name="Gevolgde hyperlink" xfId="598" builtinId="9" hidden="1"/>
    <cellStyle name="Gevolgde hyperlink" xfId="590" builtinId="9" hidden="1"/>
    <cellStyle name="Gevolgde hyperlink" xfId="582" builtinId="9" hidden="1"/>
    <cellStyle name="Gevolgde hyperlink" xfId="574" builtinId="9" hidden="1"/>
    <cellStyle name="Gevolgde hyperlink" xfId="566" builtinId="9" hidden="1"/>
    <cellStyle name="Gevolgde hyperlink" xfId="558" builtinId="9" hidden="1"/>
    <cellStyle name="Gevolgde hyperlink" xfId="550" builtinId="9" hidden="1"/>
    <cellStyle name="Gevolgde hyperlink" xfId="542" builtinId="9" hidden="1"/>
    <cellStyle name="Gevolgde hyperlink" xfId="534" builtinId="9" hidden="1"/>
    <cellStyle name="Gevolgde hyperlink" xfId="526" builtinId="9" hidden="1"/>
    <cellStyle name="Gevolgde hyperlink" xfId="518" builtinId="9" hidden="1"/>
    <cellStyle name="Gevolgde hyperlink" xfId="510" builtinId="9" hidden="1"/>
    <cellStyle name="Gevolgde hyperlink" xfId="502" builtinId="9" hidden="1"/>
    <cellStyle name="Gevolgde hyperlink" xfId="494" builtinId="9" hidden="1"/>
    <cellStyle name="Gevolgde hyperlink" xfId="486" builtinId="9" hidden="1"/>
    <cellStyle name="Gevolgde hyperlink" xfId="478" builtinId="9" hidden="1"/>
    <cellStyle name="Gevolgde hyperlink" xfId="470" builtinId="9" hidden="1"/>
    <cellStyle name="Gevolgde hyperlink" xfId="462" builtinId="9" hidden="1"/>
    <cellStyle name="Gevolgde hyperlink" xfId="454" builtinId="9" hidden="1"/>
    <cellStyle name="Gevolgde hyperlink" xfId="446" builtinId="9" hidden="1"/>
    <cellStyle name="Gevolgde hyperlink" xfId="438" builtinId="9" hidden="1"/>
    <cellStyle name="Gevolgde hyperlink" xfId="430" builtinId="9" hidden="1"/>
    <cellStyle name="Gevolgde hyperlink" xfId="422" builtinId="9" hidden="1"/>
    <cellStyle name="Gevolgde hyperlink" xfId="414" builtinId="9" hidden="1"/>
    <cellStyle name="Gevolgde hyperlink" xfId="406" builtinId="9" hidden="1"/>
    <cellStyle name="Gevolgde hyperlink" xfId="398" builtinId="9" hidden="1"/>
    <cellStyle name="Gevolgde hyperlink" xfId="390" builtinId="9" hidden="1"/>
    <cellStyle name="Gevolgde hyperlink" xfId="382" builtinId="9" hidden="1"/>
    <cellStyle name="Gevolgde hyperlink" xfId="374" builtinId="9" hidden="1"/>
    <cellStyle name="Gevolgde hyperlink" xfId="366" builtinId="9" hidden="1"/>
    <cellStyle name="Gevolgde hyperlink" xfId="358" builtinId="9" hidden="1"/>
    <cellStyle name="Gevolgde hyperlink" xfId="350" builtinId="9" hidden="1"/>
    <cellStyle name="Gevolgde hyperlink" xfId="342" builtinId="9" hidden="1"/>
    <cellStyle name="Gevolgde hyperlink" xfId="334" builtinId="9" hidden="1"/>
    <cellStyle name="Gevolgde hyperlink" xfId="326" builtinId="9" hidden="1"/>
    <cellStyle name="Gevolgde hyperlink" xfId="318" builtinId="9" hidden="1"/>
    <cellStyle name="Gevolgde hyperlink" xfId="310" builtinId="9" hidden="1"/>
    <cellStyle name="Gevolgde hyperlink" xfId="302" builtinId="9" hidden="1"/>
    <cellStyle name="Gevolgde hyperlink" xfId="294" builtinId="9" hidden="1"/>
    <cellStyle name="Gevolgde hyperlink" xfId="286" builtinId="9" hidden="1"/>
    <cellStyle name="Gevolgde hyperlink" xfId="278" builtinId="9" hidden="1"/>
    <cellStyle name="Gevolgde hyperlink" xfId="270" builtinId="9" hidden="1"/>
    <cellStyle name="Gevolgde hyperlink" xfId="262" builtinId="9" hidden="1"/>
    <cellStyle name="Gevolgde hyperlink" xfId="254" builtinId="9" hidden="1"/>
    <cellStyle name="Gevolgde hyperlink" xfId="246" builtinId="9" hidden="1"/>
    <cellStyle name="Gevolgde hyperlink" xfId="238" builtinId="9" hidden="1"/>
    <cellStyle name="Gevolgde hyperlink" xfId="230" builtinId="9" hidden="1"/>
    <cellStyle name="Gevolgde hyperlink" xfId="222" builtinId="9" hidden="1"/>
    <cellStyle name="Gevolgde hyperlink" xfId="214" builtinId="9" hidden="1"/>
    <cellStyle name="Gevolgde hyperlink" xfId="206" builtinId="9" hidden="1"/>
    <cellStyle name="Gevolgde hyperlink" xfId="198" builtinId="9" hidden="1"/>
    <cellStyle name="Gevolgde hyperlink" xfId="190" builtinId="9" hidden="1"/>
    <cellStyle name="Gevolgde hyperlink" xfId="182" builtinId="9" hidden="1"/>
    <cellStyle name="Gevolgde hyperlink" xfId="174" builtinId="9" hidden="1"/>
    <cellStyle name="Gevolgde hyperlink" xfId="97" builtinId="9" hidden="1"/>
    <cellStyle name="Gevolgde hyperlink" xfId="105" builtinId="9" hidden="1"/>
    <cellStyle name="Gevolgde hyperlink" xfId="109" builtinId="9" hidden="1"/>
    <cellStyle name="Gevolgde hyperlink" xfId="113" builtinId="9" hidden="1"/>
    <cellStyle name="Gevolgde hyperlink" xfId="121" builtinId="9" hidden="1"/>
    <cellStyle name="Gevolgde hyperlink" xfId="125" builtinId="9" hidden="1"/>
    <cellStyle name="Gevolgde hyperlink" xfId="129" builtinId="9" hidden="1"/>
    <cellStyle name="Gevolgde hyperlink" xfId="137" builtinId="9" hidden="1"/>
    <cellStyle name="Gevolgde hyperlink" xfId="141" builtinId="9" hidden="1"/>
    <cellStyle name="Gevolgde hyperlink" xfId="145" builtinId="9" hidden="1"/>
    <cellStyle name="Gevolgde hyperlink" xfId="154" builtinId="9" hidden="1"/>
    <cellStyle name="Gevolgde hyperlink" xfId="158" builtinId="9" hidden="1"/>
    <cellStyle name="Gevolgde hyperlink" xfId="162" builtinId="9" hidden="1"/>
    <cellStyle name="Gevolgde hyperlink" xfId="170" builtinId="9" hidden="1"/>
    <cellStyle name="Gevolgde hyperlink" xfId="166" builtinId="9" hidden="1"/>
    <cellStyle name="Gevolgde hyperlink" xfId="150" builtinId="9" hidden="1"/>
    <cellStyle name="Gevolgde hyperlink" xfId="133" builtinId="9" hidden="1"/>
    <cellStyle name="Gevolgde hyperlink" xfId="117" builtinId="9" hidden="1"/>
    <cellStyle name="Gevolgde hyperlink" xfId="101"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65" builtinId="9" hidden="1"/>
    <cellStyle name="Gevolgde hyperlink" xfId="73" builtinId="9" hidden="1"/>
    <cellStyle name="Gevolgde hyperlink" xfId="69" builtinId="9" hidden="1"/>
    <cellStyle name="Gevolgde hyperlink" xfId="61" builtinId="9" hidden="1"/>
    <cellStyle name="Hyperlink" xfId="549" builtinId="8" hidden="1"/>
    <cellStyle name="Hyperlink" xfId="551" builtinId="8" hidden="1"/>
    <cellStyle name="Hyperlink" xfId="557" builtinId="8" hidden="1"/>
    <cellStyle name="Hyperlink" xfId="559" builtinId="8" hidden="1"/>
    <cellStyle name="Hyperlink" xfId="563" builtinId="8" hidden="1"/>
    <cellStyle name="Hyperlink" xfId="567" builtinId="8" hidden="1"/>
    <cellStyle name="Hyperlink" xfId="571" builtinId="8" hidden="1"/>
    <cellStyle name="Hyperlink" xfId="573" builtinId="8" hidden="1"/>
    <cellStyle name="Hyperlink" xfId="579" builtinId="8" hidden="1"/>
    <cellStyle name="Hyperlink" xfId="581" builtinId="8" hidden="1"/>
    <cellStyle name="Hyperlink" xfId="583" builtinId="8" hidden="1"/>
    <cellStyle name="Hyperlink" xfId="589" builtinId="8" hidden="1"/>
    <cellStyle name="Hyperlink" xfId="591" builtinId="8" hidden="1"/>
    <cellStyle name="Hyperlink" xfId="595" builtinId="8" hidden="1"/>
    <cellStyle name="Hyperlink" xfId="599" builtinId="8" hidden="1"/>
    <cellStyle name="Hyperlink" xfId="603" builtinId="8" hidden="1"/>
    <cellStyle name="Hyperlink" xfId="605" builtinId="8" hidden="1"/>
    <cellStyle name="Hyperlink" xfId="611" builtinId="8" hidden="1"/>
    <cellStyle name="Hyperlink" xfId="613" builtinId="8" hidden="1"/>
    <cellStyle name="Hyperlink" xfId="615" builtinId="8" hidden="1"/>
    <cellStyle name="Hyperlink" xfId="621" builtinId="8" hidden="1"/>
    <cellStyle name="Hyperlink" xfId="623" builtinId="8" hidden="1"/>
    <cellStyle name="Hyperlink" xfId="627" builtinId="8" hidden="1"/>
    <cellStyle name="Hyperlink" xfId="631" builtinId="8" hidden="1"/>
    <cellStyle name="Hyperlink" xfId="635" builtinId="8" hidden="1"/>
    <cellStyle name="Hyperlink" xfId="637" builtinId="8" hidden="1"/>
    <cellStyle name="Hyperlink" xfId="643" builtinId="8" hidden="1"/>
    <cellStyle name="Hyperlink" xfId="645" builtinId="8" hidden="1"/>
    <cellStyle name="Hyperlink" xfId="641" builtinId="8" hidden="1"/>
    <cellStyle name="Hyperlink" xfId="625" builtinId="8" hidden="1"/>
    <cellStyle name="Hyperlink" xfId="617" builtinId="8" hidden="1"/>
    <cellStyle name="Hyperlink" xfId="609" builtinId="8" hidden="1"/>
    <cellStyle name="Hyperlink" xfId="593" builtinId="8" hidden="1"/>
    <cellStyle name="Hyperlink" xfId="585" builtinId="8" hidden="1"/>
    <cellStyle name="Hyperlink" xfId="577" builtinId="8" hidden="1"/>
    <cellStyle name="Hyperlink" xfId="561" builtinId="8" hidden="1"/>
    <cellStyle name="Hyperlink" xfId="553" builtinId="8" hidden="1"/>
    <cellStyle name="Hyperlink" xfId="545" builtinId="8" hidden="1"/>
    <cellStyle name="Hyperlink" xfId="529" builtinId="8" hidden="1"/>
    <cellStyle name="Hyperlink" xfId="521" builtinId="8" hidden="1"/>
    <cellStyle name="Hyperlink" xfId="513" builtinId="8" hidden="1"/>
    <cellStyle name="Hyperlink" xfId="497" builtinId="8" hidden="1"/>
    <cellStyle name="Hyperlink" xfId="489" builtinId="8" hidden="1"/>
    <cellStyle name="Hyperlink" xfId="481" builtinId="8" hidden="1"/>
    <cellStyle name="Hyperlink" xfId="465" builtinId="8" hidden="1"/>
    <cellStyle name="Hyperlink" xfId="457" builtinId="8" hidden="1"/>
    <cellStyle name="Hyperlink" xfId="449" builtinId="8" hidden="1"/>
    <cellStyle name="Hyperlink" xfId="433" builtinId="8" hidden="1"/>
    <cellStyle name="Hyperlink" xfId="425" builtinId="8" hidden="1"/>
    <cellStyle name="Hyperlink" xfId="417" builtinId="8" hidden="1"/>
    <cellStyle name="Hyperlink" xfId="401" builtinId="8" hidden="1"/>
    <cellStyle name="Hyperlink" xfId="393" builtinId="8" hidden="1"/>
    <cellStyle name="Hyperlink" xfId="385" builtinId="8" hidden="1"/>
    <cellStyle name="Hyperlink" xfId="369" builtinId="8" hidden="1"/>
    <cellStyle name="Hyperlink" xfId="361" builtinId="8" hidden="1"/>
    <cellStyle name="Hyperlink" xfId="353" builtinId="8" hidden="1"/>
    <cellStyle name="Hyperlink" xfId="337" builtinId="8" hidden="1"/>
    <cellStyle name="Hyperlink" xfId="329" builtinId="8" hidden="1"/>
    <cellStyle name="Hyperlink" xfId="321" builtinId="8" hidden="1"/>
    <cellStyle name="Hyperlink" xfId="305" builtinId="8" hidden="1"/>
    <cellStyle name="Hyperlink" xfId="297" builtinId="8" hidden="1"/>
    <cellStyle name="Hyperlink" xfId="289" builtinId="8" hidden="1"/>
    <cellStyle name="Hyperlink" xfId="273" builtinId="8" hidden="1"/>
    <cellStyle name="Hyperlink" xfId="265" builtinId="8" hidden="1"/>
    <cellStyle name="Hyperlink" xfId="257" builtinId="8" hidden="1"/>
    <cellStyle name="Hyperlink" xfId="241" builtinId="8" hidden="1"/>
    <cellStyle name="Hyperlink" xfId="102" builtinId="8" hidden="1"/>
    <cellStyle name="Hyperlink" xfId="104" builtinId="8" hidden="1"/>
    <cellStyle name="Hyperlink" xfId="108" builtinId="8" hidden="1"/>
    <cellStyle name="Hyperlink" xfId="110" builtinId="8" hidden="1"/>
    <cellStyle name="Hyperlink" xfId="114" builtinId="8" hidden="1"/>
    <cellStyle name="Hyperlink" xfId="118" builtinId="8" hidden="1"/>
    <cellStyle name="Hyperlink" xfId="120" builtinId="8" hidden="1"/>
    <cellStyle name="Hyperlink" xfId="122" builtinId="8" hidden="1"/>
    <cellStyle name="Hyperlink" xfId="126" builtinId="8" hidden="1"/>
    <cellStyle name="Hyperlink" xfId="130" builtinId="8" hidden="1"/>
    <cellStyle name="Hyperlink" xfId="132" builtinId="8" hidden="1"/>
    <cellStyle name="Hyperlink" xfId="136" builtinId="8" hidden="1"/>
    <cellStyle name="Hyperlink" xfId="138" builtinId="8" hidden="1"/>
    <cellStyle name="Hyperlink" xfId="140" builtinId="8" hidden="1"/>
    <cellStyle name="Hyperlink" xfId="146"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5" builtinId="8" hidden="1"/>
    <cellStyle name="Hyperlink" xfId="167" builtinId="8" hidden="1"/>
    <cellStyle name="Hyperlink" xfId="169" builtinId="8" hidden="1"/>
    <cellStyle name="Hyperlink" xfId="173" builtinId="8" hidden="1"/>
    <cellStyle name="Hyperlink" xfId="175" builtinId="8" hidden="1"/>
    <cellStyle name="Hyperlink" xfId="179" builtinId="8" hidden="1"/>
    <cellStyle name="Hyperlink" xfId="183" builtinId="8" hidden="1"/>
    <cellStyle name="Hyperlink" xfId="185" builtinId="8" hidden="1"/>
    <cellStyle name="Hyperlink" xfId="187" builtinId="8" hidden="1"/>
    <cellStyle name="Hyperlink" xfId="191" builtinId="8" hidden="1"/>
    <cellStyle name="Hyperlink" xfId="195" builtinId="8" hidden="1"/>
    <cellStyle name="Hyperlink" xfId="197" builtinId="8" hidden="1"/>
    <cellStyle name="Hyperlink" xfId="201" builtinId="8" hidden="1"/>
    <cellStyle name="Hyperlink" xfId="203" builtinId="8" hidden="1"/>
    <cellStyle name="Hyperlink" xfId="205" builtinId="8" hidden="1"/>
    <cellStyle name="Hyperlink" xfId="211" builtinId="8" hidden="1"/>
    <cellStyle name="Hyperlink" xfId="213" builtinId="8" hidden="1"/>
    <cellStyle name="Hyperlink" xfId="215" builtinId="8" hidden="1"/>
    <cellStyle name="Hyperlink" xfId="219" builtinId="8" hidden="1"/>
    <cellStyle name="Hyperlink" xfId="221" builtinId="8" hidden="1"/>
    <cellStyle name="Hyperlink" xfId="223" builtinId="8" hidden="1"/>
    <cellStyle name="Hyperlink" xfId="229" builtinId="8" hidden="1"/>
    <cellStyle name="Hyperlink" xfId="231" builtinId="8" hidden="1"/>
    <cellStyle name="Hyperlink" xfId="233" builtinId="8" hidden="1"/>
    <cellStyle name="Hyperlink" xfId="225" builtinId="8" hidden="1"/>
    <cellStyle name="Hyperlink" xfId="209" builtinId="8" hidden="1"/>
    <cellStyle name="Hyperlink" xfId="193" builtinId="8" hidden="1"/>
    <cellStyle name="Hyperlink" xfId="161" builtinId="8" hidden="1"/>
    <cellStyle name="Hyperlink" xfId="144" builtinId="8" hidden="1"/>
    <cellStyle name="Hyperlink" xfId="128" builtinId="8" hidden="1"/>
    <cellStyle name="Hyperlink" xfId="48" builtinId="8" hidden="1"/>
    <cellStyle name="Hyperlink" xfId="50" builtinId="8" hidden="1"/>
    <cellStyle name="Hyperlink" xfId="52" builtinId="8" hidden="1"/>
    <cellStyle name="Hyperlink" xfId="56" builtinId="8" hidden="1"/>
    <cellStyle name="Hyperlink" xfId="58" builtinId="8" hidden="1"/>
    <cellStyle name="Hyperlink" xfId="60" builtinId="8" hidden="1"/>
    <cellStyle name="Hyperlink" xfId="66" builtinId="8" hidden="1"/>
    <cellStyle name="Hyperlink" xfId="68" builtinId="8" hidden="1"/>
    <cellStyle name="Hyperlink" xfId="70" builtinId="8" hidden="1"/>
    <cellStyle name="Hyperlink" xfId="74" builtinId="8" hidden="1"/>
    <cellStyle name="Hyperlink" xfId="76" builtinId="8" hidden="1"/>
    <cellStyle name="Hyperlink" xfId="78" builtinId="8" hidden="1"/>
    <cellStyle name="Hyperlink" xfId="82" builtinId="8" hidden="1"/>
    <cellStyle name="Hyperlink" xfId="84" builtinId="8" hidden="1"/>
    <cellStyle name="Hyperlink" xfId="86" builtinId="8" hidden="1"/>
    <cellStyle name="Hyperlink" xfId="90" builtinId="8" hidden="1"/>
    <cellStyle name="Hyperlink" xfId="92" builtinId="8" hidden="1"/>
    <cellStyle name="Hyperlink" xfId="94" builtinId="8" hidden="1"/>
    <cellStyle name="Hyperlink" xfId="100" builtinId="8" hidden="1"/>
    <cellStyle name="Hyperlink" xfId="96" builtinId="8" hidden="1"/>
    <cellStyle name="Hyperlink" xfId="64" builtinId="8" hidden="1"/>
    <cellStyle name="Hyperlink" xfId="26" builtinId="8" hidden="1"/>
    <cellStyle name="Hyperlink" xfId="28" builtinId="8" hidden="1"/>
    <cellStyle name="Hyperlink" xfId="30" builtinId="8" hidden="1"/>
    <cellStyle name="Hyperlink" xfId="34" builtinId="8" hidden="1"/>
    <cellStyle name="Hyperlink" xfId="36" builtinId="8" hidden="1"/>
    <cellStyle name="Hyperlink" xfId="38" builtinId="8" hidden="1"/>
    <cellStyle name="Hyperlink" xfId="42" builtinId="8" hidden="1"/>
    <cellStyle name="Hyperlink" xfId="44" builtinId="8" hidden="1"/>
    <cellStyle name="Hyperlink" xfId="46" builtinId="8" hidden="1"/>
    <cellStyle name="Hyperlink" xfId="14" builtinId="8" hidden="1"/>
    <cellStyle name="Hyperlink" xfId="16" builtinId="8" hidden="1"/>
    <cellStyle name="Hyperlink" xfId="18" builtinId="8" hidden="1"/>
    <cellStyle name="Hyperlink" xfId="22" builtinId="8" hidden="1"/>
    <cellStyle name="Hyperlink" xfId="6" builtinId="8" hidden="1"/>
    <cellStyle name="Hyperlink" xfId="8" builtinId="8" hidden="1"/>
    <cellStyle name="Hyperlink" xfId="4" builtinId="8" hidden="1"/>
    <cellStyle name="Hyperlink" xfId="2" builtinId="8" hidden="1"/>
    <cellStyle name="Hyperlink" xfId="10" builtinId="8" hidden="1"/>
    <cellStyle name="Hyperlink" xfId="20" builtinId="8" hidden="1"/>
    <cellStyle name="Hyperlink" xfId="12" builtinId="8" hidden="1"/>
    <cellStyle name="Hyperlink" xfId="40" builtinId="8" hidden="1"/>
    <cellStyle name="Hyperlink" xfId="32" builtinId="8" hidden="1"/>
    <cellStyle name="Hyperlink" xfId="24" builtinId="8" hidden="1"/>
    <cellStyle name="Hyperlink" xfId="98" builtinId="8" hidden="1"/>
    <cellStyle name="Hyperlink" xfId="88" builtinId="8" hidden="1"/>
    <cellStyle name="Hyperlink" xfId="80" builtinId="8" hidden="1"/>
    <cellStyle name="Hyperlink" xfId="72" builtinId="8" hidden="1"/>
    <cellStyle name="Hyperlink" xfId="62" builtinId="8" hidden="1"/>
    <cellStyle name="Hyperlink" xfId="54" builtinId="8" hidden="1"/>
    <cellStyle name="Hyperlink" xfId="112" builtinId="8" hidden="1"/>
    <cellStyle name="Hyperlink" xfId="177" builtinId="8" hidden="1"/>
    <cellStyle name="Hyperlink" xfId="235" builtinId="8" hidden="1"/>
    <cellStyle name="Hyperlink" xfId="227" builtinId="8" hidden="1"/>
    <cellStyle name="Hyperlink" xfId="217" builtinId="8" hidden="1"/>
    <cellStyle name="Hyperlink" xfId="207" builtinId="8" hidden="1"/>
    <cellStyle name="Hyperlink" xfId="199" builtinId="8" hidden="1"/>
    <cellStyle name="Hyperlink" xfId="189" builtinId="8" hidden="1"/>
    <cellStyle name="Hyperlink" xfId="181" builtinId="8" hidden="1"/>
    <cellStyle name="Hyperlink" xfId="171" builtinId="8" hidden="1"/>
    <cellStyle name="Hyperlink" xfId="163" builtinId="8" hidden="1"/>
    <cellStyle name="Hyperlink" xfId="153" builtinId="8" hidden="1"/>
    <cellStyle name="Hyperlink" xfId="142" builtinId="8" hidden="1"/>
    <cellStyle name="Hyperlink" xfId="134" builtinId="8" hidden="1"/>
    <cellStyle name="Hyperlink" xfId="124" builtinId="8" hidden="1"/>
    <cellStyle name="Hyperlink" xfId="116" builtinId="8" hidden="1"/>
    <cellStyle name="Hyperlink" xfId="106" builtinId="8" hidden="1"/>
    <cellStyle name="Hyperlink" xfId="249" builtinId="8" hidden="1"/>
    <cellStyle name="Hyperlink" xfId="281" builtinId="8" hidden="1"/>
    <cellStyle name="Hyperlink" xfId="313" builtinId="8" hidden="1"/>
    <cellStyle name="Hyperlink" xfId="345" builtinId="8" hidden="1"/>
    <cellStyle name="Hyperlink" xfId="377" builtinId="8" hidden="1"/>
    <cellStyle name="Hyperlink" xfId="409" builtinId="8" hidden="1"/>
    <cellStyle name="Hyperlink" xfId="441" builtinId="8" hidden="1"/>
    <cellStyle name="Hyperlink" xfId="473" builtinId="8" hidden="1"/>
    <cellStyle name="Hyperlink" xfId="505" builtinId="8" hidden="1"/>
    <cellStyle name="Hyperlink" xfId="537" builtinId="8" hidden="1"/>
    <cellStyle name="Hyperlink" xfId="569" builtinId="8" hidden="1"/>
    <cellStyle name="Hyperlink" xfId="601" builtinId="8" hidden="1"/>
    <cellStyle name="Hyperlink" xfId="633" builtinId="8" hidden="1"/>
    <cellStyle name="Hyperlink" xfId="639" builtinId="8" hidden="1"/>
    <cellStyle name="Hyperlink" xfId="629" builtinId="8" hidden="1"/>
    <cellStyle name="Hyperlink" xfId="619" builtinId="8" hidden="1"/>
    <cellStyle name="Hyperlink" xfId="607" builtinId="8" hidden="1"/>
    <cellStyle name="Hyperlink" xfId="597" builtinId="8" hidden="1"/>
    <cellStyle name="Hyperlink" xfId="587" builtinId="8" hidden="1"/>
    <cellStyle name="Hyperlink" xfId="575" builtinId="8" hidden="1"/>
    <cellStyle name="Hyperlink" xfId="565" builtinId="8" hidden="1"/>
    <cellStyle name="Hyperlink" xfId="555"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33" builtinId="8" hidden="1"/>
    <cellStyle name="Hyperlink" xfId="511" builtinId="8" hidden="1"/>
    <cellStyle name="Hyperlink" xfId="491" builtinId="8" hidden="1"/>
    <cellStyle name="Hyperlink" xfId="469" builtinId="8" hidden="1"/>
    <cellStyle name="Hyperlink" xfId="447" builtinId="8" hidden="1"/>
    <cellStyle name="Hyperlink" xfId="427" builtinId="8" hidden="1"/>
    <cellStyle name="Hyperlink" xfId="405" builtinId="8" hidden="1"/>
    <cellStyle name="Hyperlink" xfId="383"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5" builtinId="8" hidden="1"/>
    <cellStyle name="Hyperlink" xfId="367" builtinId="8" hidden="1"/>
    <cellStyle name="Hyperlink" xfId="363" builtinId="8" hidden="1"/>
    <cellStyle name="Hyperlink" xfId="319"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43" builtinId="8" hidden="1"/>
    <cellStyle name="Hyperlink" xfId="245" builtinId="8" hidden="1"/>
    <cellStyle name="Hyperlink" xfId="247" builtinId="8" hidden="1"/>
    <cellStyle name="Hyperlink" xfId="239" builtinId="8" hidden="1"/>
    <cellStyle name="Hyperlink" xfId="237"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2"/>
  <sheetViews>
    <sheetView topLeftCell="B14" zoomScale="137" zoomScaleNormal="137" zoomScalePageLayoutView="90" workbookViewId="0">
      <selection activeCell="C13" sqref="C13:C21"/>
    </sheetView>
  </sheetViews>
  <sheetFormatPr defaultColWidth="6.69140625" defaultRowHeight="16.2" x14ac:dyDescent="0.3"/>
  <cols>
    <col min="1" max="1" width="9.69140625" style="95" customWidth="1"/>
    <col min="2" max="2" width="114.4609375" style="95" customWidth="1"/>
    <col min="3" max="3" width="22.69140625" style="117" customWidth="1"/>
    <col min="4" max="8" width="6.69140625" style="55"/>
    <col min="9" max="12" width="13.07421875" style="55" bestFit="1" customWidth="1"/>
    <col min="13" max="38" width="6.69140625" style="55"/>
    <col min="39" max="16384" width="6.69140625" style="95"/>
  </cols>
  <sheetData>
    <row r="1" spans="1:38" x14ac:dyDescent="0.3">
      <c r="A1" s="461" t="s">
        <v>0</v>
      </c>
      <c r="B1" s="461"/>
      <c r="C1" s="94"/>
    </row>
    <row r="2" spans="1:38" x14ac:dyDescent="0.3">
      <c r="A2" s="461"/>
      <c r="B2" s="461"/>
      <c r="C2" s="94"/>
    </row>
    <row r="3" spans="1:38" ht="32.1" customHeight="1" x14ac:dyDescent="0.3">
      <c r="A3" s="54"/>
      <c r="B3" s="54"/>
      <c r="C3" s="94"/>
    </row>
    <row r="4" spans="1:38" s="98" customFormat="1" ht="17.399999999999999" x14ac:dyDescent="0.3">
      <c r="A4" s="460" t="s">
        <v>1</v>
      </c>
      <c r="B4" s="460"/>
      <c r="C4" s="96"/>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row>
    <row r="5" spans="1:38" x14ac:dyDescent="0.3">
      <c r="A5" s="94"/>
      <c r="B5" s="55"/>
      <c r="C5" s="99"/>
      <c r="D5" s="100"/>
      <c r="E5" s="100"/>
      <c r="F5" s="100"/>
      <c r="G5" s="100"/>
      <c r="H5" s="100"/>
    </row>
    <row r="6" spans="1:38" s="103" customFormat="1" ht="55.5" customHeight="1" x14ac:dyDescent="0.3">
      <c r="A6" s="56" t="s">
        <v>2</v>
      </c>
      <c r="B6" s="465" t="s">
        <v>3</v>
      </c>
      <c r="C6" s="465"/>
      <c r="D6" s="465"/>
      <c r="E6" s="465"/>
      <c r="F6" s="465"/>
      <c r="G6" s="465"/>
      <c r="H6" s="101"/>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row>
    <row r="7" spans="1:38" x14ac:dyDescent="0.3">
      <c r="A7" s="55"/>
      <c r="B7" s="57" t="s">
        <v>4</v>
      </c>
      <c r="C7" s="99"/>
      <c r="D7" s="100"/>
      <c r="E7" s="100"/>
      <c r="F7" s="100"/>
      <c r="G7" s="100"/>
      <c r="H7" s="100"/>
    </row>
    <row r="8" spans="1:38" x14ac:dyDescent="0.3">
      <c r="A8" s="104" t="s">
        <v>5</v>
      </c>
      <c r="B8" s="466" t="s">
        <v>6</v>
      </c>
      <c r="C8" s="466"/>
      <c r="D8" s="466"/>
      <c r="E8" s="466"/>
      <c r="F8" s="466"/>
      <c r="G8" s="467"/>
      <c r="H8" s="94"/>
      <c r="I8" s="94"/>
      <c r="J8" s="94"/>
      <c r="K8" s="94"/>
    </row>
    <row r="9" spans="1:38" x14ac:dyDescent="0.3">
      <c r="A9" s="55"/>
      <c r="B9" s="55"/>
      <c r="C9" s="94"/>
    </row>
    <row r="10" spans="1:38" ht="60" customHeight="1" x14ac:dyDescent="0.3">
      <c r="A10" s="468" t="s">
        <v>7</v>
      </c>
      <c r="B10" s="469"/>
      <c r="C10" s="469"/>
      <c r="D10" s="469"/>
      <c r="E10" s="469"/>
      <c r="F10" s="469"/>
      <c r="G10" s="470"/>
    </row>
    <row r="11" spans="1:38" x14ac:dyDescent="0.3">
      <c r="A11" s="55"/>
      <c r="B11" s="55"/>
      <c r="C11" s="94"/>
    </row>
    <row r="12" spans="1:38" s="107" customFormat="1" ht="30" customHeight="1" x14ac:dyDescent="0.3">
      <c r="A12" s="60" t="s">
        <v>8</v>
      </c>
      <c r="B12" s="61"/>
      <c r="C12" s="91" t="s">
        <v>9</v>
      </c>
      <c r="D12" s="61"/>
      <c r="E12" s="61"/>
      <c r="F12" s="61"/>
      <c r="G12" s="105"/>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row>
    <row r="13" spans="1:38" x14ac:dyDescent="0.3">
      <c r="A13" s="58"/>
      <c r="B13" s="62" t="s">
        <v>10</v>
      </c>
      <c r="C13" s="108"/>
      <c r="G13" s="109"/>
      <c r="I13" s="110"/>
    </row>
    <row r="14" spans="1:38" x14ac:dyDescent="0.3">
      <c r="A14" s="58"/>
      <c r="B14" s="62" t="s">
        <v>11</v>
      </c>
      <c r="C14" s="108"/>
      <c r="G14" s="109"/>
      <c r="I14" s="110"/>
    </row>
    <row r="15" spans="1:38" x14ac:dyDescent="0.3">
      <c r="A15" s="58"/>
      <c r="B15" s="62" t="s">
        <v>12</v>
      </c>
      <c r="C15" s="108"/>
      <c r="G15" s="109"/>
      <c r="I15" s="110"/>
    </row>
    <row r="16" spans="1:38" x14ac:dyDescent="0.3">
      <c r="A16" s="58"/>
      <c r="B16" s="62" t="s">
        <v>13</v>
      </c>
      <c r="C16" s="108"/>
      <c r="G16" s="109"/>
      <c r="I16" s="110"/>
    </row>
    <row r="17" spans="1:12" x14ac:dyDescent="0.3">
      <c r="A17" s="58"/>
      <c r="B17" s="62" t="s">
        <v>14</v>
      </c>
      <c r="C17" s="108"/>
      <c r="G17" s="109"/>
      <c r="I17" s="110"/>
    </row>
    <row r="18" spans="1:12" x14ac:dyDescent="0.3">
      <c r="A18" s="58"/>
      <c r="B18" s="62" t="s">
        <v>15</v>
      </c>
      <c r="C18" s="108"/>
      <c r="G18" s="109"/>
      <c r="I18" s="110"/>
    </row>
    <row r="19" spans="1:12" x14ac:dyDescent="0.3">
      <c r="A19" s="58"/>
      <c r="B19" s="62" t="s">
        <v>16</v>
      </c>
      <c r="C19" s="108"/>
      <c r="G19" s="109"/>
      <c r="I19" s="110"/>
    </row>
    <row r="20" spans="1:12" x14ac:dyDescent="0.3">
      <c r="A20" s="58"/>
      <c r="B20" s="62" t="s">
        <v>17</v>
      </c>
      <c r="C20" s="108"/>
      <c r="G20" s="109"/>
      <c r="I20" s="110"/>
    </row>
    <row r="21" spans="1:12" x14ac:dyDescent="0.3">
      <c r="A21" s="59"/>
      <c r="B21" s="62" t="s">
        <v>18</v>
      </c>
      <c r="C21" s="108"/>
      <c r="D21" s="111"/>
      <c r="E21" s="111"/>
      <c r="F21" s="111"/>
      <c r="G21" s="112"/>
      <c r="I21" s="110"/>
    </row>
    <row r="22" spans="1:12" s="55" customFormat="1" x14ac:dyDescent="0.3">
      <c r="C22" s="94"/>
    </row>
    <row r="23" spans="1:12" s="55" customFormat="1" ht="32.4" x14ac:dyDescent="0.3">
      <c r="A23" s="66" t="s">
        <v>19</v>
      </c>
      <c r="B23" s="113"/>
      <c r="C23" s="92" t="s">
        <v>9</v>
      </c>
      <c r="D23" s="113"/>
      <c r="E23" s="113"/>
      <c r="F23" s="113"/>
      <c r="G23" s="114"/>
    </row>
    <row r="24" spans="1:12" ht="32.1" customHeight="1" x14ac:dyDescent="0.3">
      <c r="A24" s="58"/>
      <c r="B24" s="63" t="s">
        <v>20</v>
      </c>
      <c r="C24" s="115">
        <f>Verzamelblad!C11+Verzamelblad!C17+Verzamelblad!C21+Verzamelblad!C30+Verzamelblad!C34</f>
        <v>0</v>
      </c>
      <c r="G24" s="109"/>
    </row>
    <row r="25" spans="1:12" ht="32.1" customHeight="1" x14ac:dyDescent="0.3">
      <c r="A25" s="58"/>
      <c r="B25" s="63" t="s">
        <v>21</v>
      </c>
      <c r="C25" s="115">
        <f>Verzamelblad!C24+Verzamelblad!C27</f>
        <v>660000</v>
      </c>
      <c r="G25" s="109"/>
    </row>
    <row r="26" spans="1:12" x14ac:dyDescent="0.3">
      <c r="A26" s="58"/>
      <c r="B26" s="64" t="s">
        <v>22</v>
      </c>
      <c r="C26" s="115">
        <f>Verzamelblad!C39</f>
        <v>0</v>
      </c>
      <c r="G26" s="109"/>
    </row>
    <row r="27" spans="1:12" x14ac:dyDescent="0.3">
      <c r="A27" s="58"/>
      <c r="B27" s="62"/>
      <c r="C27" s="116"/>
      <c r="G27" s="109"/>
      <c r="I27" s="258"/>
      <c r="J27" s="258"/>
      <c r="K27" s="258"/>
      <c r="L27" s="258"/>
    </row>
    <row r="28" spans="1:12" ht="17.399999999999999" x14ac:dyDescent="0.3">
      <c r="A28" s="59"/>
      <c r="B28" s="65" t="s">
        <v>23</v>
      </c>
      <c r="C28" s="93">
        <f>SUM(C24:C26)</f>
        <v>660000</v>
      </c>
      <c r="D28" s="111"/>
      <c r="E28" s="111"/>
      <c r="F28" s="111"/>
      <c r="G28" s="112"/>
      <c r="J28" s="258"/>
      <c r="L28" s="259"/>
    </row>
    <row r="29" spans="1:12" s="55" customFormat="1" x14ac:dyDescent="0.3">
      <c r="C29" s="94"/>
    </row>
    <row r="30" spans="1:12" ht="184.5" customHeight="1" x14ac:dyDescent="0.3">
      <c r="A30" s="462" t="s">
        <v>24</v>
      </c>
      <c r="B30" s="463"/>
      <c r="C30" s="463"/>
      <c r="D30" s="463"/>
      <c r="E30" s="463"/>
      <c r="F30" s="463"/>
      <c r="G30" s="464"/>
      <c r="H30" s="260"/>
    </row>
    <row r="31" spans="1:12" s="55" customFormat="1" x14ac:dyDescent="0.3">
      <c r="C31" s="94"/>
    </row>
    <row r="32" spans="1:12" s="55" customFormat="1" ht="16.8" thickBot="1" x14ac:dyDescent="0.35">
      <c r="C32" s="94"/>
    </row>
    <row r="33" spans="1:7" x14ac:dyDescent="0.3">
      <c r="A33" s="55"/>
      <c r="B33" s="453" t="s">
        <v>25</v>
      </c>
      <c r="C33" s="456"/>
      <c r="D33" s="456"/>
      <c r="E33" s="456"/>
      <c r="F33" s="456"/>
      <c r="G33" s="457"/>
    </row>
    <row r="34" spans="1:7" ht="16.8" thickBot="1" x14ac:dyDescent="0.35">
      <c r="A34" s="55"/>
      <c r="B34" s="454"/>
      <c r="C34" s="458"/>
      <c r="D34" s="458"/>
      <c r="E34" s="458"/>
      <c r="F34" s="458"/>
      <c r="G34" s="459"/>
    </row>
    <row r="35" spans="1:7" x14ac:dyDescent="0.3">
      <c r="A35" s="55"/>
      <c r="B35" s="453" t="s">
        <v>26</v>
      </c>
      <c r="C35" s="456"/>
      <c r="D35" s="456"/>
      <c r="E35" s="456"/>
      <c r="F35" s="456"/>
      <c r="G35" s="457"/>
    </row>
    <row r="36" spans="1:7" ht="16.8" thickBot="1" x14ac:dyDescent="0.35">
      <c r="A36" s="55"/>
      <c r="B36" s="454"/>
      <c r="C36" s="458"/>
      <c r="D36" s="458"/>
      <c r="E36" s="458"/>
      <c r="F36" s="458"/>
      <c r="G36" s="459"/>
    </row>
    <row r="37" spans="1:7" x14ac:dyDescent="0.3">
      <c r="A37" s="55"/>
      <c r="B37" s="453" t="s">
        <v>27</v>
      </c>
      <c r="C37" s="456"/>
      <c r="D37" s="456"/>
      <c r="E37" s="456"/>
      <c r="F37" s="456"/>
      <c r="G37" s="457"/>
    </row>
    <row r="38" spans="1:7" ht="16.8" thickBot="1" x14ac:dyDescent="0.35">
      <c r="A38" s="55"/>
      <c r="B38" s="454"/>
      <c r="C38" s="458"/>
      <c r="D38" s="458"/>
      <c r="E38" s="458"/>
      <c r="F38" s="458"/>
      <c r="G38" s="459"/>
    </row>
    <row r="39" spans="1:7" x14ac:dyDescent="0.3">
      <c r="A39" s="55"/>
      <c r="B39" s="453" t="s">
        <v>28</v>
      </c>
      <c r="C39" s="456"/>
      <c r="D39" s="456"/>
      <c r="E39" s="456"/>
      <c r="F39" s="456"/>
      <c r="G39" s="457"/>
    </row>
    <row r="40" spans="1:7" ht="16.8" thickBot="1" x14ac:dyDescent="0.35">
      <c r="A40" s="55"/>
      <c r="B40" s="454"/>
      <c r="C40" s="458"/>
      <c r="D40" s="458"/>
      <c r="E40" s="458"/>
      <c r="F40" s="458"/>
      <c r="G40" s="459"/>
    </row>
    <row r="41" spans="1:7" x14ac:dyDescent="0.3">
      <c r="A41" s="55"/>
      <c r="B41" s="453" t="s">
        <v>29</v>
      </c>
      <c r="C41" s="455"/>
      <c r="D41" s="456"/>
      <c r="E41" s="456"/>
      <c r="F41" s="456"/>
      <c r="G41" s="457"/>
    </row>
    <row r="42" spans="1:7" ht="16.8" thickBot="1" x14ac:dyDescent="0.35">
      <c r="A42" s="55"/>
      <c r="B42" s="454"/>
      <c r="C42" s="458"/>
      <c r="D42" s="458"/>
      <c r="E42" s="458"/>
      <c r="F42" s="458"/>
      <c r="G42" s="459"/>
    </row>
    <row r="43" spans="1:7" s="55" customFormat="1" x14ac:dyDescent="0.3">
      <c r="C43" s="94"/>
    </row>
    <row r="44" spans="1:7" s="55" customFormat="1" x14ac:dyDescent="0.3">
      <c r="C44" s="94"/>
    </row>
    <row r="45" spans="1:7" s="55" customFormat="1" x14ac:dyDescent="0.3">
      <c r="C45" s="94"/>
    </row>
    <row r="46" spans="1:7" ht="48.6" x14ac:dyDescent="0.3">
      <c r="A46" s="55"/>
      <c r="B46" s="261" t="s">
        <v>30</v>
      </c>
      <c r="C46" s="94"/>
    </row>
    <row r="47" spans="1:7" s="55" customFormat="1" x14ac:dyDescent="0.3">
      <c r="C47" s="94"/>
    </row>
    <row r="48" spans="1:7" s="55" customFormat="1" x14ac:dyDescent="0.3">
      <c r="C48" s="94"/>
    </row>
    <row r="49" spans="3:3" s="55" customFormat="1" x14ac:dyDescent="0.3">
      <c r="C49" s="94"/>
    </row>
    <row r="50" spans="3:3" s="55" customFormat="1" x14ac:dyDescent="0.3">
      <c r="C50" s="94"/>
    </row>
    <row r="51" spans="3:3" s="55" customFormat="1" x14ac:dyDescent="0.3">
      <c r="C51" s="94"/>
    </row>
    <row r="52" spans="3:3" s="55" customFormat="1" x14ac:dyDescent="0.3">
      <c r="C52" s="94"/>
    </row>
    <row r="53" spans="3:3" s="55" customFormat="1" x14ac:dyDescent="0.3">
      <c r="C53" s="94"/>
    </row>
    <row r="54" spans="3:3" s="55" customFormat="1" x14ac:dyDescent="0.3">
      <c r="C54" s="94"/>
    </row>
    <row r="55" spans="3:3" s="55" customFormat="1" x14ac:dyDescent="0.3">
      <c r="C55" s="94"/>
    </row>
    <row r="56" spans="3:3" s="55" customFormat="1" x14ac:dyDescent="0.3">
      <c r="C56" s="94"/>
    </row>
    <row r="57" spans="3:3" s="55" customFormat="1" x14ac:dyDescent="0.3">
      <c r="C57" s="94"/>
    </row>
    <row r="58" spans="3:3" s="55" customFormat="1" x14ac:dyDescent="0.3">
      <c r="C58" s="94"/>
    </row>
    <row r="59" spans="3:3" s="55" customFormat="1" x14ac:dyDescent="0.3">
      <c r="C59" s="94"/>
    </row>
    <row r="60" spans="3:3" s="55" customFormat="1" x14ac:dyDescent="0.3">
      <c r="C60" s="94"/>
    </row>
    <row r="61" spans="3:3" s="55" customFormat="1" x14ac:dyDescent="0.3">
      <c r="C61" s="94"/>
    </row>
    <row r="62" spans="3:3" s="55" customFormat="1" x14ac:dyDescent="0.3">
      <c r="C62" s="94"/>
    </row>
    <row r="63" spans="3:3" s="55" customFormat="1" x14ac:dyDescent="0.3">
      <c r="C63" s="94"/>
    </row>
    <row r="64" spans="3:3" s="55" customFormat="1" x14ac:dyDescent="0.3">
      <c r="C64" s="94"/>
    </row>
    <row r="65" spans="3:3" s="55" customFormat="1" x14ac:dyDescent="0.3">
      <c r="C65" s="94"/>
    </row>
    <row r="66" spans="3:3" s="55" customFormat="1" x14ac:dyDescent="0.3">
      <c r="C66" s="94"/>
    </row>
    <row r="67" spans="3:3" s="55" customFormat="1" x14ac:dyDescent="0.3">
      <c r="C67" s="94"/>
    </row>
    <row r="68" spans="3:3" s="55" customFormat="1" x14ac:dyDescent="0.3">
      <c r="C68" s="94"/>
    </row>
    <row r="69" spans="3:3" s="55" customFormat="1" x14ac:dyDescent="0.3">
      <c r="C69" s="94"/>
    </row>
    <row r="70" spans="3:3" s="55" customFormat="1" x14ac:dyDescent="0.3">
      <c r="C70" s="94"/>
    </row>
    <row r="71" spans="3:3" s="55" customFormat="1" x14ac:dyDescent="0.3">
      <c r="C71" s="94"/>
    </row>
    <row r="72" spans="3:3" s="55" customFormat="1" x14ac:dyDescent="0.3">
      <c r="C72" s="94"/>
    </row>
    <row r="73" spans="3:3" s="55" customFormat="1" x14ac:dyDescent="0.3">
      <c r="C73" s="94"/>
    </row>
    <row r="74" spans="3:3" s="55" customFormat="1" x14ac:dyDescent="0.3">
      <c r="C74" s="94"/>
    </row>
    <row r="75" spans="3:3" s="55" customFormat="1" x14ac:dyDescent="0.3">
      <c r="C75" s="94"/>
    </row>
    <row r="76" spans="3:3" s="55" customFormat="1" x14ac:dyDescent="0.3">
      <c r="C76" s="94"/>
    </row>
    <row r="77" spans="3:3" s="55" customFormat="1" x14ac:dyDescent="0.3">
      <c r="C77" s="94"/>
    </row>
    <row r="78" spans="3:3" s="55" customFormat="1" x14ac:dyDescent="0.3">
      <c r="C78" s="94"/>
    </row>
    <row r="79" spans="3:3" s="55" customFormat="1" x14ac:dyDescent="0.3">
      <c r="C79" s="94"/>
    </row>
    <row r="80" spans="3:3" s="55" customFormat="1" x14ac:dyDescent="0.3">
      <c r="C80" s="94"/>
    </row>
    <row r="81" spans="3:3" s="55" customFormat="1" x14ac:dyDescent="0.3">
      <c r="C81" s="94"/>
    </row>
    <row r="82" spans="3:3" s="55" customFormat="1" x14ac:dyDescent="0.3">
      <c r="C82" s="94"/>
    </row>
    <row r="83" spans="3:3" s="55" customFormat="1" x14ac:dyDescent="0.3">
      <c r="C83" s="94"/>
    </row>
    <row r="84" spans="3:3" s="55" customFormat="1" x14ac:dyDescent="0.3">
      <c r="C84" s="94"/>
    </row>
    <row r="85" spans="3:3" s="55" customFormat="1" x14ac:dyDescent="0.3">
      <c r="C85" s="94"/>
    </row>
    <row r="86" spans="3:3" s="55" customFormat="1" x14ac:dyDescent="0.3">
      <c r="C86" s="94"/>
    </row>
    <row r="87" spans="3:3" s="55" customFormat="1" x14ac:dyDescent="0.3">
      <c r="C87" s="94"/>
    </row>
    <row r="88" spans="3:3" s="55" customFormat="1" x14ac:dyDescent="0.3">
      <c r="C88" s="94"/>
    </row>
    <row r="89" spans="3:3" s="55" customFormat="1" x14ac:dyDescent="0.3">
      <c r="C89" s="94"/>
    </row>
    <row r="90" spans="3:3" s="55" customFormat="1" x14ac:dyDescent="0.3">
      <c r="C90" s="94"/>
    </row>
    <row r="91" spans="3:3" s="55" customFormat="1" x14ac:dyDescent="0.3">
      <c r="C91" s="94"/>
    </row>
    <row r="92" spans="3:3" s="55" customFormat="1" x14ac:dyDescent="0.3">
      <c r="C92" s="94"/>
    </row>
    <row r="93" spans="3:3" s="55" customFormat="1" x14ac:dyDescent="0.3">
      <c r="C93" s="94"/>
    </row>
    <row r="94" spans="3:3" s="55" customFormat="1" x14ac:dyDescent="0.3">
      <c r="C94" s="94"/>
    </row>
    <row r="95" spans="3:3" s="55" customFormat="1" x14ac:dyDescent="0.3">
      <c r="C95" s="94"/>
    </row>
    <row r="96" spans="3:3" s="55" customFormat="1" x14ac:dyDescent="0.3">
      <c r="C96" s="94"/>
    </row>
    <row r="97" spans="3:3" s="55" customFormat="1" x14ac:dyDescent="0.3">
      <c r="C97" s="94"/>
    </row>
    <row r="98" spans="3:3" s="55" customFormat="1" x14ac:dyDescent="0.3">
      <c r="C98" s="94"/>
    </row>
    <row r="99" spans="3:3" s="55" customFormat="1" x14ac:dyDescent="0.3">
      <c r="C99" s="94"/>
    </row>
    <row r="100" spans="3:3" s="55" customFormat="1" x14ac:dyDescent="0.3">
      <c r="C100" s="94"/>
    </row>
    <row r="101" spans="3:3" s="55" customFormat="1" x14ac:dyDescent="0.3">
      <c r="C101" s="94"/>
    </row>
    <row r="102" spans="3:3" s="55" customFormat="1" x14ac:dyDescent="0.3">
      <c r="C102" s="94"/>
    </row>
    <row r="103" spans="3:3" s="55" customFormat="1" x14ac:dyDescent="0.3">
      <c r="C103" s="94"/>
    </row>
    <row r="104" spans="3:3" s="55" customFormat="1" x14ac:dyDescent="0.3">
      <c r="C104" s="94"/>
    </row>
    <row r="105" spans="3:3" s="55" customFormat="1" x14ac:dyDescent="0.3">
      <c r="C105" s="94"/>
    </row>
    <row r="106" spans="3:3" s="55" customFormat="1" x14ac:dyDescent="0.3">
      <c r="C106" s="94"/>
    </row>
    <row r="107" spans="3:3" s="55" customFormat="1" x14ac:dyDescent="0.3">
      <c r="C107" s="94"/>
    </row>
    <row r="108" spans="3:3" s="55" customFormat="1" x14ac:dyDescent="0.3">
      <c r="C108" s="94"/>
    </row>
    <row r="109" spans="3:3" s="55" customFormat="1" x14ac:dyDescent="0.3">
      <c r="C109" s="94"/>
    </row>
    <row r="110" spans="3:3" s="55" customFormat="1" x14ac:dyDescent="0.3">
      <c r="C110" s="94"/>
    </row>
    <row r="111" spans="3:3" s="55" customFormat="1" x14ac:dyDescent="0.3">
      <c r="C111" s="94"/>
    </row>
    <row r="112" spans="3:3" s="55" customFormat="1" x14ac:dyDescent="0.3">
      <c r="C112" s="94"/>
    </row>
    <row r="113" spans="3:3" s="55" customFormat="1" x14ac:dyDescent="0.3">
      <c r="C113" s="94"/>
    </row>
    <row r="114" spans="3:3" s="55" customFormat="1" x14ac:dyDescent="0.3">
      <c r="C114" s="94"/>
    </row>
    <row r="115" spans="3:3" s="55" customFormat="1" x14ac:dyDescent="0.3">
      <c r="C115" s="94"/>
    </row>
    <row r="116" spans="3:3" s="55" customFormat="1" x14ac:dyDescent="0.3">
      <c r="C116" s="94"/>
    </row>
    <row r="117" spans="3:3" s="55" customFormat="1" x14ac:dyDescent="0.3">
      <c r="C117" s="94"/>
    </row>
    <row r="118" spans="3:3" s="55" customFormat="1" x14ac:dyDescent="0.3">
      <c r="C118" s="94"/>
    </row>
    <row r="119" spans="3:3" s="55" customFormat="1" x14ac:dyDescent="0.3">
      <c r="C119" s="94"/>
    </row>
    <row r="120" spans="3:3" s="55" customFormat="1" x14ac:dyDescent="0.3">
      <c r="C120" s="94"/>
    </row>
    <row r="121" spans="3:3" s="55" customFormat="1" x14ac:dyDescent="0.3">
      <c r="C121" s="94"/>
    </row>
    <row r="122" spans="3:3" s="55" customFormat="1" x14ac:dyDescent="0.3">
      <c r="C122" s="94"/>
    </row>
    <row r="123" spans="3:3" s="55" customFormat="1" x14ac:dyDescent="0.3">
      <c r="C123" s="94"/>
    </row>
    <row r="124" spans="3:3" s="55" customFormat="1" x14ac:dyDescent="0.3">
      <c r="C124" s="94"/>
    </row>
    <row r="125" spans="3:3" s="55" customFormat="1" x14ac:dyDescent="0.3">
      <c r="C125" s="94"/>
    </row>
    <row r="126" spans="3:3" s="55" customFormat="1" x14ac:dyDescent="0.3">
      <c r="C126" s="94"/>
    </row>
    <row r="127" spans="3:3" s="55" customFormat="1" x14ac:dyDescent="0.3">
      <c r="C127" s="94"/>
    </row>
    <row r="128" spans="3:3" s="55" customFormat="1" x14ac:dyDescent="0.3">
      <c r="C128" s="94"/>
    </row>
    <row r="129" spans="3:3" s="55" customFormat="1" x14ac:dyDescent="0.3">
      <c r="C129" s="94"/>
    </row>
    <row r="130" spans="3:3" s="55" customFormat="1" x14ac:dyDescent="0.3">
      <c r="C130" s="94"/>
    </row>
    <row r="131" spans="3:3" s="55" customFormat="1" x14ac:dyDescent="0.3">
      <c r="C131" s="94"/>
    </row>
    <row r="132" spans="3:3" s="55" customFormat="1" x14ac:dyDescent="0.3">
      <c r="C132" s="94"/>
    </row>
    <row r="133" spans="3:3" s="55" customFormat="1" x14ac:dyDescent="0.3">
      <c r="C133" s="94"/>
    </row>
    <row r="134" spans="3:3" s="55" customFormat="1" x14ac:dyDescent="0.3">
      <c r="C134" s="94"/>
    </row>
    <row r="135" spans="3:3" s="55" customFormat="1" x14ac:dyDescent="0.3">
      <c r="C135" s="94"/>
    </row>
    <row r="136" spans="3:3" s="55" customFormat="1" x14ac:dyDescent="0.3">
      <c r="C136" s="94"/>
    </row>
    <row r="137" spans="3:3" s="55" customFormat="1" x14ac:dyDescent="0.3">
      <c r="C137" s="94"/>
    </row>
    <row r="138" spans="3:3" s="55" customFormat="1" x14ac:dyDescent="0.3">
      <c r="C138" s="94"/>
    </row>
    <row r="139" spans="3:3" s="55" customFormat="1" x14ac:dyDescent="0.3">
      <c r="C139" s="94"/>
    </row>
    <row r="140" spans="3:3" s="55" customFormat="1" x14ac:dyDescent="0.3">
      <c r="C140" s="94"/>
    </row>
    <row r="141" spans="3:3" s="55" customFormat="1" x14ac:dyDescent="0.3">
      <c r="C141" s="94"/>
    </row>
    <row r="142" spans="3:3" s="55" customFormat="1" x14ac:dyDescent="0.3">
      <c r="C142" s="94"/>
    </row>
    <row r="143" spans="3:3" s="55" customFormat="1" x14ac:dyDescent="0.3">
      <c r="C143" s="94"/>
    </row>
    <row r="144" spans="3:3" s="55" customFormat="1" x14ac:dyDescent="0.3">
      <c r="C144" s="94"/>
    </row>
    <row r="145" spans="3:3" s="55" customFormat="1" x14ac:dyDescent="0.3">
      <c r="C145" s="94"/>
    </row>
    <row r="146" spans="3:3" s="55" customFormat="1" x14ac:dyDescent="0.3">
      <c r="C146" s="94"/>
    </row>
    <row r="147" spans="3:3" s="55" customFormat="1" x14ac:dyDescent="0.3">
      <c r="C147" s="94"/>
    </row>
    <row r="148" spans="3:3" s="55" customFormat="1" x14ac:dyDescent="0.3">
      <c r="C148" s="94"/>
    </row>
    <row r="149" spans="3:3" s="55" customFormat="1" x14ac:dyDescent="0.3">
      <c r="C149" s="94"/>
    </row>
    <row r="150" spans="3:3" s="55" customFormat="1" x14ac:dyDescent="0.3">
      <c r="C150" s="94"/>
    </row>
    <row r="151" spans="3:3" s="55" customFormat="1" x14ac:dyDescent="0.3">
      <c r="C151" s="94"/>
    </row>
    <row r="152" spans="3:3" s="55" customFormat="1" x14ac:dyDescent="0.3">
      <c r="C152" s="94"/>
    </row>
    <row r="153" spans="3:3" s="55" customFormat="1" x14ac:dyDescent="0.3">
      <c r="C153" s="94"/>
    </row>
    <row r="154" spans="3:3" s="55" customFormat="1" x14ac:dyDescent="0.3">
      <c r="C154" s="94"/>
    </row>
    <row r="155" spans="3:3" s="55" customFormat="1" x14ac:dyDescent="0.3">
      <c r="C155" s="94"/>
    </row>
    <row r="156" spans="3:3" s="55" customFormat="1" x14ac:dyDescent="0.3">
      <c r="C156" s="94"/>
    </row>
    <row r="157" spans="3:3" s="55" customFormat="1" x14ac:dyDescent="0.3">
      <c r="C157" s="94"/>
    </row>
    <row r="158" spans="3:3" s="55" customFormat="1" x14ac:dyDescent="0.3">
      <c r="C158" s="94"/>
    </row>
    <row r="159" spans="3:3" s="55" customFormat="1" x14ac:dyDescent="0.3">
      <c r="C159" s="94"/>
    </row>
    <row r="160" spans="3:3" s="55" customFormat="1" x14ac:dyDescent="0.3">
      <c r="C160" s="94"/>
    </row>
    <row r="161" spans="3:3" s="55" customFormat="1" x14ac:dyDescent="0.3">
      <c r="C161" s="94"/>
    </row>
    <row r="162" spans="3:3" s="55" customFormat="1" x14ac:dyDescent="0.3">
      <c r="C162" s="94"/>
    </row>
    <row r="163" spans="3:3" s="55" customFormat="1" x14ac:dyDescent="0.3">
      <c r="C163" s="94"/>
    </row>
    <row r="164" spans="3:3" s="55" customFormat="1" x14ac:dyDescent="0.3">
      <c r="C164" s="94"/>
    </row>
    <row r="165" spans="3:3" s="55" customFormat="1" x14ac:dyDescent="0.3">
      <c r="C165" s="94"/>
    </row>
    <row r="166" spans="3:3" s="55" customFormat="1" x14ac:dyDescent="0.3">
      <c r="C166" s="94"/>
    </row>
    <row r="167" spans="3:3" s="55" customFormat="1" x14ac:dyDescent="0.3">
      <c r="C167" s="94"/>
    </row>
    <row r="168" spans="3:3" s="55" customFormat="1" x14ac:dyDescent="0.3">
      <c r="C168" s="94"/>
    </row>
    <row r="169" spans="3:3" s="55" customFormat="1" x14ac:dyDescent="0.3">
      <c r="C169" s="94"/>
    </row>
    <row r="170" spans="3:3" s="55" customFormat="1" x14ac:dyDescent="0.3">
      <c r="C170" s="94"/>
    </row>
    <row r="171" spans="3:3" s="55" customFormat="1" x14ac:dyDescent="0.3">
      <c r="C171" s="94"/>
    </row>
    <row r="172" spans="3:3" s="55" customFormat="1" x14ac:dyDescent="0.3">
      <c r="C172" s="94"/>
    </row>
    <row r="173" spans="3:3" s="55" customFormat="1" x14ac:dyDescent="0.3">
      <c r="C173" s="94"/>
    </row>
    <row r="174" spans="3:3" s="55" customFormat="1" x14ac:dyDescent="0.3">
      <c r="C174" s="94"/>
    </row>
    <row r="175" spans="3:3" s="55" customFormat="1" x14ac:dyDescent="0.3">
      <c r="C175" s="94"/>
    </row>
    <row r="176" spans="3:3" s="55" customFormat="1" x14ac:dyDescent="0.3">
      <c r="C176" s="94"/>
    </row>
    <row r="177" spans="3:3" s="55" customFormat="1" x14ac:dyDescent="0.3">
      <c r="C177" s="94"/>
    </row>
    <row r="178" spans="3:3" s="55" customFormat="1" x14ac:dyDescent="0.3">
      <c r="C178" s="94"/>
    </row>
    <row r="179" spans="3:3" s="55" customFormat="1" x14ac:dyDescent="0.3">
      <c r="C179" s="94"/>
    </row>
    <row r="180" spans="3:3" s="55" customFormat="1" x14ac:dyDescent="0.3">
      <c r="C180" s="94"/>
    </row>
    <row r="181" spans="3:3" s="55" customFormat="1" x14ac:dyDescent="0.3">
      <c r="C181" s="94"/>
    </row>
    <row r="182" spans="3:3" s="55" customFormat="1" x14ac:dyDescent="0.3">
      <c r="C182" s="94"/>
    </row>
    <row r="183" spans="3:3" s="55" customFormat="1" x14ac:dyDescent="0.3">
      <c r="C183" s="94"/>
    </row>
    <row r="184" spans="3:3" s="55" customFormat="1" x14ac:dyDescent="0.3">
      <c r="C184" s="94"/>
    </row>
    <row r="185" spans="3:3" s="55" customFormat="1" x14ac:dyDescent="0.3">
      <c r="C185" s="94"/>
    </row>
    <row r="186" spans="3:3" s="55" customFormat="1" x14ac:dyDescent="0.3">
      <c r="C186" s="94"/>
    </row>
    <row r="187" spans="3:3" s="55" customFormat="1" x14ac:dyDescent="0.3">
      <c r="C187" s="94"/>
    </row>
    <row r="188" spans="3:3" s="55" customFormat="1" x14ac:dyDescent="0.3">
      <c r="C188" s="94"/>
    </row>
    <row r="189" spans="3:3" s="55" customFormat="1" x14ac:dyDescent="0.3">
      <c r="C189" s="94"/>
    </row>
    <row r="190" spans="3:3" s="55" customFormat="1" x14ac:dyDescent="0.3">
      <c r="C190" s="94"/>
    </row>
    <row r="191" spans="3:3" s="55" customFormat="1" x14ac:dyDescent="0.3">
      <c r="C191" s="94"/>
    </row>
    <row r="192" spans="3:3" s="55" customFormat="1" x14ac:dyDescent="0.3">
      <c r="C192" s="94"/>
    </row>
    <row r="193" spans="3:3" s="55" customFormat="1" x14ac:dyDescent="0.3">
      <c r="C193" s="94"/>
    </row>
    <row r="194" spans="3:3" s="55" customFormat="1" x14ac:dyDescent="0.3">
      <c r="C194" s="94"/>
    </row>
    <row r="195" spans="3:3" s="55" customFormat="1" x14ac:dyDescent="0.3">
      <c r="C195" s="94"/>
    </row>
    <row r="196" spans="3:3" s="55" customFormat="1" x14ac:dyDescent="0.3">
      <c r="C196" s="94"/>
    </row>
    <row r="197" spans="3:3" s="55" customFormat="1" x14ac:dyDescent="0.3">
      <c r="C197" s="94"/>
    </row>
    <row r="198" spans="3:3" s="55" customFormat="1" x14ac:dyDescent="0.3">
      <c r="C198" s="94"/>
    </row>
    <row r="199" spans="3:3" s="55" customFormat="1" x14ac:dyDescent="0.3">
      <c r="C199" s="94"/>
    </row>
    <row r="200" spans="3:3" s="55" customFormat="1" x14ac:dyDescent="0.3">
      <c r="C200" s="94"/>
    </row>
    <row r="201" spans="3:3" s="55" customFormat="1" x14ac:dyDescent="0.3">
      <c r="C201" s="94"/>
    </row>
    <row r="202" spans="3:3" s="55" customFormat="1" x14ac:dyDescent="0.3">
      <c r="C202" s="94"/>
    </row>
    <row r="203" spans="3:3" s="55" customFormat="1" x14ac:dyDescent="0.3">
      <c r="C203" s="94"/>
    </row>
    <row r="204" spans="3:3" s="55" customFormat="1" x14ac:dyDescent="0.3">
      <c r="C204" s="94"/>
    </row>
    <row r="205" spans="3:3" s="55" customFormat="1" x14ac:dyDescent="0.3">
      <c r="C205" s="94"/>
    </row>
    <row r="206" spans="3:3" s="55" customFormat="1" x14ac:dyDescent="0.3">
      <c r="C206" s="94"/>
    </row>
    <row r="207" spans="3:3" s="55" customFormat="1" x14ac:dyDescent="0.3">
      <c r="C207" s="94"/>
    </row>
    <row r="208" spans="3:3" s="55" customFormat="1" x14ac:dyDescent="0.3">
      <c r="C208" s="94"/>
    </row>
    <row r="209" spans="3:3" s="55" customFormat="1" x14ac:dyDescent="0.3">
      <c r="C209" s="94"/>
    </row>
    <row r="210" spans="3:3" s="55" customFormat="1" x14ac:dyDescent="0.3">
      <c r="C210" s="94"/>
    </row>
    <row r="211" spans="3:3" s="55" customFormat="1" x14ac:dyDescent="0.3">
      <c r="C211" s="94"/>
    </row>
    <row r="212" spans="3:3" s="55" customFormat="1" x14ac:dyDescent="0.3">
      <c r="C212" s="94"/>
    </row>
    <row r="213" spans="3:3" s="55" customFormat="1" x14ac:dyDescent="0.3">
      <c r="C213" s="94"/>
    </row>
    <row r="214" spans="3:3" s="55" customFormat="1" x14ac:dyDescent="0.3">
      <c r="C214" s="94"/>
    </row>
    <row r="215" spans="3:3" s="55" customFormat="1" x14ac:dyDescent="0.3">
      <c r="C215" s="94"/>
    </row>
    <row r="216" spans="3:3" s="55" customFormat="1" x14ac:dyDescent="0.3">
      <c r="C216" s="94"/>
    </row>
    <row r="217" spans="3:3" s="55" customFormat="1" x14ac:dyDescent="0.3">
      <c r="C217" s="94"/>
    </row>
    <row r="218" spans="3:3" s="55" customFormat="1" x14ac:dyDescent="0.3">
      <c r="C218" s="94"/>
    </row>
    <row r="219" spans="3:3" s="55" customFormat="1" x14ac:dyDescent="0.3">
      <c r="C219" s="94"/>
    </row>
    <row r="220" spans="3:3" s="55" customFormat="1" x14ac:dyDescent="0.3">
      <c r="C220" s="94"/>
    </row>
    <row r="221" spans="3:3" s="55" customFormat="1" x14ac:dyDescent="0.3">
      <c r="C221" s="94"/>
    </row>
    <row r="222" spans="3:3" s="55" customFormat="1" x14ac:dyDescent="0.3">
      <c r="C222" s="94"/>
    </row>
    <row r="223" spans="3:3" s="55" customFormat="1" x14ac:dyDescent="0.3">
      <c r="C223" s="94"/>
    </row>
    <row r="224" spans="3:3" s="55" customFormat="1" x14ac:dyDescent="0.3">
      <c r="C224" s="94"/>
    </row>
    <row r="225" spans="1:3" s="55" customFormat="1" x14ac:dyDescent="0.3">
      <c r="C225" s="94"/>
    </row>
    <row r="226" spans="1:3" s="55" customFormat="1" x14ac:dyDescent="0.3">
      <c r="C226" s="94"/>
    </row>
    <row r="227" spans="1:3" s="55" customFormat="1" x14ac:dyDescent="0.3">
      <c r="C227" s="94"/>
    </row>
    <row r="228" spans="1:3" s="55" customFormat="1" x14ac:dyDescent="0.3">
      <c r="C228" s="94"/>
    </row>
    <row r="229" spans="1:3" x14ac:dyDescent="0.3">
      <c r="A229" s="55"/>
    </row>
    <row r="230" spans="1:3" x14ac:dyDescent="0.3">
      <c r="A230" s="55"/>
    </row>
    <row r="231" spans="1:3" x14ac:dyDescent="0.3">
      <c r="A231" s="55"/>
    </row>
    <row r="232" spans="1:3" x14ac:dyDescent="0.3">
      <c r="A232" s="55"/>
    </row>
  </sheetData>
  <sheetProtection algorithmName="SHA-512" hashValue="jaNgOgEvYe/ObqlPrrpC4s2RJz9YyqUQ5NJQLFVpIVw/YbHL4PL5EQpRf/sKM/hTgnkBUusXDcZD6fnBUGd0yg==" saltValue="FpcEpMN93PWvkm7MRKeSLw==" spinCount="100000" sheet="1" objects="1" scenarios="1"/>
  <mergeCells count="17">
    <mergeCell ref="A4:B4"/>
    <mergeCell ref="A1:B1"/>
    <mergeCell ref="A2:B2"/>
    <mergeCell ref="B39:B40"/>
    <mergeCell ref="C39:G40"/>
    <mergeCell ref="A30:G30"/>
    <mergeCell ref="B6:G6"/>
    <mergeCell ref="B8:G8"/>
    <mergeCell ref="A10:G10"/>
    <mergeCell ref="B41:B42"/>
    <mergeCell ref="C41:G42"/>
    <mergeCell ref="B33:B34"/>
    <mergeCell ref="C33:G34"/>
    <mergeCell ref="B35:B36"/>
    <mergeCell ref="C35:G36"/>
    <mergeCell ref="B37:B38"/>
    <mergeCell ref="C37:G38"/>
  </mergeCells>
  <pageMargins left="0.75" right="0.75" top="1" bottom="1" header="0.5" footer="0.5"/>
  <pageSetup paperSize="9" orientation="portrait" horizontalDpi="4294967292" vertic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1"/>
  <sheetViews>
    <sheetView zoomScale="98" zoomScaleNormal="98" workbookViewId="0">
      <pane ySplit="5" topLeftCell="A23" activePane="bottomLeft" state="frozen"/>
      <selection pane="bottomLeft" activeCell="B25" sqref="B25:B30"/>
    </sheetView>
  </sheetViews>
  <sheetFormatPr defaultColWidth="8.61328125" defaultRowHeight="13.2" x14ac:dyDescent="0.25"/>
  <cols>
    <col min="1" max="1" width="67.4609375" style="5" customWidth="1"/>
    <col min="2" max="2" width="21.23046875" style="4" customWidth="1"/>
    <col min="3" max="3" width="21.3828125" style="208" customWidth="1"/>
    <col min="4" max="4" width="37" style="208" customWidth="1"/>
    <col min="5" max="33" width="8.61328125" style="208"/>
    <col min="34" max="251" width="8.61328125" style="4"/>
    <col min="252" max="252" width="6.921875" style="4" customWidth="1"/>
    <col min="253" max="253" width="19.3828125" style="4" customWidth="1"/>
    <col min="254" max="254" width="39.23046875" style="4" bestFit="1" customWidth="1"/>
    <col min="255" max="255" width="5.07421875" style="4" customWidth="1"/>
    <col min="256" max="256" width="9.07421875" style="4" customWidth="1"/>
    <col min="257" max="257" width="8.921875" style="4" bestFit="1" customWidth="1"/>
    <col min="258" max="258" width="6.921875" style="4" customWidth="1"/>
    <col min="259" max="507" width="8.61328125" style="4"/>
    <col min="508" max="508" width="6.921875" style="4" customWidth="1"/>
    <col min="509" max="509" width="19.3828125" style="4" customWidth="1"/>
    <col min="510" max="510" width="39.23046875" style="4" bestFit="1" customWidth="1"/>
    <col min="511" max="511" width="5.07421875" style="4" customWidth="1"/>
    <col min="512" max="512" width="9.07421875" style="4" customWidth="1"/>
    <col min="513" max="513" width="8.921875" style="4" bestFit="1" customWidth="1"/>
    <col min="514" max="514" width="6.921875" style="4" customWidth="1"/>
    <col min="515" max="763" width="8.61328125" style="4"/>
    <col min="764" max="764" width="6.921875" style="4" customWidth="1"/>
    <col min="765" max="765" width="19.3828125" style="4" customWidth="1"/>
    <col min="766" max="766" width="39.23046875" style="4" bestFit="1" customWidth="1"/>
    <col min="767" max="767" width="5.07421875" style="4" customWidth="1"/>
    <col min="768" max="768" width="9.07421875" style="4" customWidth="1"/>
    <col min="769" max="769" width="8.921875" style="4" bestFit="1" customWidth="1"/>
    <col min="770" max="770" width="6.921875" style="4" customWidth="1"/>
    <col min="771" max="1019" width="8.61328125" style="4"/>
    <col min="1020" max="1020" width="6.921875" style="4" customWidth="1"/>
    <col min="1021" max="1021" width="19.3828125" style="4" customWidth="1"/>
    <col min="1022" max="1022" width="39.23046875" style="4" bestFit="1" customWidth="1"/>
    <col min="1023" max="1023" width="5.07421875" style="4" customWidth="1"/>
    <col min="1024" max="1024" width="9.07421875" style="4" customWidth="1"/>
    <col min="1025" max="1025" width="8.921875" style="4" bestFit="1" customWidth="1"/>
    <col min="1026" max="1026" width="6.921875" style="4" customWidth="1"/>
    <col min="1027" max="1275" width="8.61328125" style="4"/>
    <col min="1276" max="1276" width="6.921875" style="4" customWidth="1"/>
    <col min="1277" max="1277" width="19.3828125" style="4" customWidth="1"/>
    <col min="1278" max="1278" width="39.23046875" style="4" bestFit="1" customWidth="1"/>
    <col min="1279" max="1279" width="5.07421875" style="4" customWidth="1"/>
    <col min="1280" max="1280" width="9.07421875" style="4" customWidth="1"/>
    <col min="1281" max="1281" width="8.921875" style="4" bestFit="1" customWidth="1"/>
    <col min="1282" max="1282" width="6.921875" style="4" customWidth="1"/>
    <col min="1283" max="1531" width="8.61328125" style="4"/>
    <col min="1532" max="1532" width="6.921875" style="4" customWidth="1"/>
    <col min="1533" max="1533" width="19.3828125" style="4" customWidth="1"/>
    <col min="1534" max="1534" width="39.23046875" style="4" bestFit="1" customWidth="1"/>
    <col min="1535" max="1535" width="5.07421875" style="4" customWidth="1"/>
    <col min="1536" max="1536" width="9.07421875" style="4" customWidth="1"/>
    <col min="1537" max="1537" width="8.921875" style="4" bestFit="1" customWidth="1"/>
    <col min="1538" max="1538" width="6.921875" style="4" customWidth="1"/>
    <col min="1539" max="1787" width="8.61328125" style="4"/>
    <col min="1788" max="1788" width="6.921875" style="4" customWidth="1"/>
    <col min="1789" max="1789" width="19.3828125" style="4" customWidth="1"/>
    <col min="1790" max="1790" width="39.23046875" style="4" bestFit="1" customWidth="1"/>
    <col min="1791" max="1791" width="5.07421875" style="4" customWidth="1"/>
    <col min="1792" max="1792" width="9.07421875" style="4" customWidth="1"/>
    <col min="1793" max="1793" width="8.921875" style="4" bestFit="1" customWidth="1"/>
    <col min="1794" max="1794" width="6.921875" style="4" customWidth="1"/>
    <col min="1795" max="2043" width="8.61328125" style="4"/>
    <col min="2044" max="2044" width="6.921875" style="4" customWidth="1"/>
    <col min="2045" max="2045" width="19.3828125" style="4" customWidth="1"/>
    <col min="2046" max="2046" width="39.23046875" style="4" bestFit="1" customWidth="1"/>
    <col min="2047" max="2047" width="5.07421875" style="4" customWidth="1"/>
    <col min="2048" max="2048" width="9.07421875" style="4" customWidth="1"/>
    <col min="2049" max="2049" width="8.921875" style="4" bestFit="1" customWidth="1"/>
    <col min="2050" max="2050" width="6.921875" style="4" customWidth="1"/>
    <col min="2051" max="2299" width="8.61328125" style="4"/>
    <col min="2300" max="2300" width="6.921875" style="4" customWidth="1"/>
    <col min="2301" max="2301" width="19.3828125" style="4" customWidth="1"/>
    <col min="2302" max="2302" width="39.23046875" style="4" bestFit="1" customWidth="1"/>
    <col min="2303" max="2303" width="5.07421875" style="4" customWidth="1"/>
    <col min="2304" max="2304" width="9.07421875" style="4" customWidth="1"/>
    <col min="2305" max="2305" width="8.921875" style="4" bestFit="1" customWidth="1"/>
    <col min="2306" max="2306" width="6.921875" style="4" customWidth="1"/>
    <col min="2307" max="2555" width="8.61328125" style="4"/>
    <col min="2556" max="2556" width="6.921875" style="4" customWidth="1"/>
    <col min="2557" max="2557" width="19.3828125" style="4" customWidth="1"/>
    <col min="2558" max="2558" width="39.23046875" style="4" bestFit="1" customWidth="1"/>
    <col min="2559" max="2559" width="5.07421875" style="4" customWidth="1"/>
    <col min="2560" max="2560" width="9.07421875" style="4" customWidth="1"/>
    <col min="2561" max="2561" width="8.921875" style="4" bestFit="1" customWidth="1"/>
    <col min="2562" max="2562" width="6.921875" style="4" customWidth="1"/>
    <col min="2563" max="2811" width="8.61328125" style="4"/>
    <col min="2812" max="2812" width="6.921875" style="4" customWidth="1"/>
    <col min="2813" max="2813" width="19.3828125" style="4" customWidth="1"/>
    <col min="2814" max="2814" width="39.23046875" style="4" bestFit="1" customWidth="1"/>
    <col min="2815" max="2815" width="5.07421875" style="4" customWidth="1"/>
    <col min="2816" max="2816" width="9.07421875" style="4" customWidth="1"/>
    <col min="2817" max="2817" width="8.921875" style="4" bestFit="1" customWidth="1"/>
    <col min="2818" max="2818" width="6.921875" style="4" customWidth="1"/>
    <col min="2819" max="3067" width="8.61328125" style="4"/>
    <col min="3068" max="3068" width="6.921875" style="4" customWidth="1"/>
    <col min="3069" max="3069" width="19.3828125" style="4" customWidth="1"/>
    <col min="3070" max="3070" width="39.23046875" style="4" bestFit="1" customWidth="1"/>
    <col min="3071" max="3071" width="5.07421875" style="4" customWidth="1"/>
    <col min="3072" max="3072" width="9.07421875" style="4" customWidth="1"/>
    <col min="3073" max="3073" width="8.921875" style="4" bestFit="1" customWidth="1"/>
    <col min="3074" max="3074" width="6.921875" style="4" customWidth="1"/>
    <col min="3075" max="3323" width="8.61328125" style="4"/>
    <col min="3324" max="3324" width="6.921875" style="4" customWidth="1"/>
    <col min="3325" max="3325" width="19.3828125" style="4" customWidth="1"/>
    <col min="3326" max="3326" width="39.23046875" style="4" bestFit="1" customWidth="1"/>
    <col min="3327" max="3327" width="5.07421875" style="4" customWidth="1"/>
    <col min="3328" max="3328" width="9.07421875" style="4" customWidth="1"/>
    <col min="3329" max="3329" width="8.921875" style="4" bestFit="1" customWidth="1"/>
    <col min="3330" max="3330" width="6.921875" style="4" customWidth="1"/>
    <col min="3331" max="3579" width="8.61328125" style="4"/>
    <col min="3580" max="3580" width="6.921875" style="4" customWidth="1"/>
    <col min="3581" max="3581" width="19.3828125" style="4" customWidth="1"/>
    <col min="3582" max="3582" width="39.23046875" style="4" bestFit="1" customWidth="1"/>
    <col min="3583" max="3583" width="5.07421875" style="4" customWidth="1"/>
    <col min="3584" max="3584" width="9.07421875" style="4" customWidth="1"/>
    <col min="3585" max="3585" width="8.921875" style="4" bestFit="1" customWidth="1"/>
    <col min="3586" max="3586" width="6.921875" style="4" customWidth="1"/>
    <col min="3587" max="3835" width="8.61328125" style="4"/>
    <col min="3836" max="3836" width="6.921875" style="4" customWidth="1"/>
    <col min="3837" max="3837" width="19.3828125" style="4" customWidth="1"/>
    <col min="3838" max="3838" width="39.23046875" style="4" bestFit="1" customWidth="1"/>
    <col min="3839" max="3839" width="5.07421875" style="4" customWidth="1"/>
    <col min="3840" max="3840" width="9.07421875" style="4" customWidth="1"/>
    <col min="3841" max="3841" width="8.921875" style="4" bestFit="1" customWidth="1"/>
    <col min="3842" max="3842" width="6.921875" style="4" customWidth="1"/>
    <col min="3843" max="4091" width="8.61328125" style="4"/>
    <col min="4092" max="4092" width="6.921875" style="4" customWidth="1"/>
    <col min="4093" max="4093" width="19.3828125" style="4" customWidth="1"/>
    <col min="4094" max="4094" width="39.23046875" style="4" bestFit="1" customWidth="1"/>
    <col min="4095" max="4095" width="5.07421875" style="4" customWidth="1"/>
    <col min="4096" max="4096" width="9.07421875" style="4" customWidth="1"/>
    <col min="4097" max="4097" width="8.921875" style="4" bestFit="1" customWidth="1"/>
    <col min="4098" max="4098" width="6.921875" style="4" customWidth="1"/>
    <col min="4099" max="4347" width="8.61328125" style="4"/>
    <col min="4348" max="4348" width="6.921875" style="4" customWidth="1"/>
    <col min="4349" max="4349" width="19.3828125" style="4" customWidth="1"/>
    <col min="4350" max="4350" width="39.23046875" style="4" bestFit="1" customWidth="1"/>
    <col min="4351" max="4351" width="5.07421875" style="4" customWidth="1"/>
    <col min="4352" max="4352" width="9.07421875" style="4" customWidth="1"/>
    <col min="4353" max="4353" width="8.921875" style="4" bestFit="1" customWidth="1"/>
    <col min="4354" max="4354" width="6.921875" style="4" customWidth="1"/>
    <col min="4355" max="4603" width="8.61328125" style="4"/>
    <col min="4604" max="4604" width="6.921875" style="4" customWidth="1"/>
    <col min="4605" max="4605" width="19.3828125" style="4" customWidth="1"/>
    <col min="4606" max="4606" width="39.23046875" style="4" bestFit="1" customWidth="1"/>
    <col min="4607" max="4607" width="5.07421875" style="4" customWidth="1"/>
    <col min="4608" max="4608" width="9.07421875" style="4" customWidth="1"/>
    <col min="4609" max="4609" width="8.921875" style="4" bestFit="1" customWidth="1"/>
    <col min="4610" max="4610" width="6.921875" style="4" customWidth="1"/>
    <col min="4611" max="4859" width="8.61328125" style="4"/>
    <col min="4860" max="4860" width="6.921875" style="4" customWidth="1"/>
    <col min="4861" max="4861" width="19.3828125" style="4" customWidth="1"/>
    <col min="4862" max="4862" width="39.23046875" style="4" bestFit="1" customWidth="1"/>
    <col min="4863" max="4863" width="5.07421875" style="4" customWidth="1"/>
    <col min="4864" max="4864" width="9.07421875" style="4" customWidth="1"/>
    <col min="4865" max="4865" width="8.921875" style="4" bestFit="1" customWidth="1"/>
    <col min="4866" max="4866" width="6.921875" style="4" customWidth="1"/>
    <col min="4867" max="5115" width="8.61328125" style="4"/>
    <col min="5116" max="5116" width="6.921875" style="4" customWidth="1"/>
    <col min="5117" max="5117" width="19.3828125" style="4" customWidth="1"/>
    <col min="5118" max="5118" width="39.23046875" style="4" bestFit="1" customWidth="1"/>
    <col min="5119" max="5119" width="5.07421875" style="4" customWidth="1"/>
    <col min="5120" max="5120" width="9.07421875" style="4" customWidth="1"/>
    <col min="5121" max="5121" width="8.921875" style="4" bestFit="1" customWidth="1"/>
    <col min="5122" max="5122" width="6.921875" style="4" customWidth="1"/>
    <col min="5123" max="5371" width="8.61328125" style="4"/>
    <col min="5372" max="5372" width="6.921875" style="4" customWidth="1"/>
    <col min="5373" max="5373" width="19.3828125" style="4" customWidth="1"/>
    <col min="5374" max="5374" width="39.23046875" style="4" bestFit="1" customWidth="1"/>
    <col min="5375" max="5375" width="5.07421875" style="4" customWidth="1"/>
    <col min="5376" max="5376" width="9.07421875" style="4" customWidth="1"/>
    <col min="5377" max="5377" width="8.921875" style="4" bestFit="1" customWidth="1"/>
    <col min="5378" max="5378" width="6.921875" style="4" customWidth="1"/>
    <col min="5379" max="5627" width="8.61328125" style="4"/>
    <col min="5628" max="5628" width="6.921875" style="4" customWidth="1"/>
    <col min="5629" max="5629" width="19.3828125" style="4" customWidth="1"/>
    <col min="5630" max="5630" width="39.23046875" style="4" bestFit="1" customWidth="1"/>
    <col min="5631" max="5631" width="5.07421875" style="4" customWidth="1"/>
    <col min="5632" max="5632" width="9.07421875" style="4" customWidth="1"/>
    <col min="5633" max="5633" width="8.921875" style="4" bestFit="1" customWidth="1"/>
    <col min="5634" max="5634" width="6.921875" style="4" customWidth="1"/>
    <col min="5635" max="5883" width="8.61328125" style="4"/>
    <col min="5884" max="5884" width="6.921875" style="4" customWidth="1"/>
    <col min="5885" max="5885" width="19.3828125" style="4" customWidth="1"/>
    <col min="5886" max="5886" width="39.23046875" style="4" bestFit="1" customWidth="1"/>
    <col min="5887" max="5887" width="5.07421875" style="4" customWidth="1"/>
    <col min="5888" max="5888" width="9.07421875" style="4" customWidth="1"/>
    <col min="5889" max="5889" width="8.921875" style="4" bestFit="1" customWidth="1"/>
    <col min="5890" max="5890" width="6.921875" style="4" customWidth="1"/>
    <col min="5891" max="6139" width="8.61328125" style="4"/>
    <col min="6140" max="6140" width="6.921875" style="4" customWidth="1"/>
    <col min="6141" max="6141" width="19.3828125" style="4" customWidth="1"/>
    <col min="6142" max="6142" width="39.23046875" style="4" bestFit="1" customWidth="1"/>
    <col min="6143" max="6143" width="5.07421875" style="4" customWidth="1"/>
    <col min="6144" max="6144" width="9.07421875" style="4" customWidth="1"/>
    <col min="6145" max="6145" width="8.921875" style="4" bestFit="1" customWidth="1"/>
    <col min="6146" max="6146" width="6.921875" style="4" customWidth="1"/>
    <col min="6147" max="6395" width="8.61328125" style="4"/>
    <col min="6396" max="6396" width="6.921875" style="4" customWidth="1"/>
    <col min="6397" max="6397" width="19.3828125" style="4" customWidth="1"/>
    <col min="6398" max="6398" width="39.23046875" style="4" bestFit="1" customWidth="1"/>
    <col min="6399" max="6399" width="5.07421875" style="4" customWidth="1"/>
    <col min="6400" max="6400" width="9.07421875" style="4" customWidth="1"/>
    <col min="6401" max="6401" width="8.921875" style="4" bestFit="1" customWidth="1"/>
    <col min="6402" max="6402" width="6.921875" style="4" customWidth="1"/>
    <col min="6403" max="6651" width="8.61328125" style="4"/>
    <col min="6652" max="6652" width="6.921875" style="4" customWidth="1"/>
    <col min="6653" max="6653" width="19.3828125" style="4" customWidth="1"/>
    <col min="6654" max="6654" width="39.23046875" style="4" bestFit="1" customWidth="1"/>
    <col min="6655" max="6655" width="5.07421875" style="4" customWidth="1"/>
    <col min="6656" max="6656" width="9.07421875" style="4" customWidth="1"/>
    <col min="6657" max="6657" width="8.921875" style="4" bestFit="1" customWidth="1"/>
    <col min="6658" max="6658" width="6.921875" style="4" customWidth="1"/>
    <col min="6659" max="6907" width="8.61328125" style="4"/>
    <col min="6908" max="6908" width="6.921875" style="4" customWidth="1"/>
    <col min="6909" max="6909" width="19.3828125" style="4" customWidth="1"/>
    <col min="6910" max="6910" width="39.23046875" style="4" bestFit="1" customWidth="1"/>
    <col min="6911" max="6911" width="5.07421875" style="4" customWidth="1"/>
    <col min="6912" max="6912" width="9.07421875" style="4" customWidth="1"/>
    <col min="6913" max="6913" width="8.921875" style="4" bestFit="1" customWidth="1"/>
    <col min="6914" max="6914" width="6.921875" style="4" customWidth="1"/>
    <col min="6915" max="7163" width="8.61328125" style="4"/>
    <col min="7164" max="7164" width="6.921875" style="4" customWidth="1"/>
    <col min="7165" max="7165" width="19.3828125" style="4" customWidth="1"/>
    <col min="7166" max="7166" width="39.23046875" style="4" bestFit="1" customWidth="1"/>
    <col min="7167" max="7167" width="5.07421875" style="4" customWidth="1"/>
    <col min="7168" max="7168" width="9.07421875" style="4" customWidth="1"/>
    <col min="7169" max="7169" width="8.921875" style="4" bestFit="1" customWidth="1"/>
    <col min="7170" max="7170" width="6.921875" style="4" customWidth="1"/>
    <col min="7171" max="7419" width="8.61328125" style="4"/>
    <col min="7420" max="7420" width="6.921875" style="4" customWidth="1"/>
    <col min="7421" max="7421" width="19.3828125" style="4" customWidth="1"/>
    <col min="7422" max="7422" width="39.23046875" style="4" bestFit="1" customWidth="1"/>
    <col min="7423" max="7423" width="5.07421875" style="4" customWidth="1"/>
    <col min="7424" max="7424" width="9.07421875" style="4" customWidth="1"/>
    <col min="7425" max="7425" width="8.921875" style="4" bestFit="1" customWidth="1"/>
    <col min="7426" max="7426" width="6.921875" style="4" customWidth="1"/>
    <col min="7427" max="7675" width="8.61328125" style="4"/>
    <col min="7676" max="7676" width="6.921875" style="4" customWidth="1"/>
    <col min="7677" max="7677" width="19.3828125" style="4" customWidth="1"/>
    <col min="7678" max="7678" width="39.23046875" style="4" bestFit="1" customWidth="1"/>
    <col min="7679" max="7679" width="5.07421875" style="4" customWidth="1"/>
    <col min="7680" max="7680" width="9.07421875" style="4" customWidth="1"/>
    <col min="7681" max="7681" width="8.921875" style="4" bestFit="1" customWidth="1"/>
    <col min="7682" max="7682" width="6.921875" style="4" customWidth="1"/>
    <col min="7683" max="7931" width="8.61328125" style="4"/>
    <col min="7932" max="7932" width="6.921875" style="4" customWidth="1"/>
    <col min="7933" max="7933" width="19.3828125" style="4" customWidth="1"/>
    <col min="7934" max="7934" width="39.23046875" style="4" bestFit="1" customWidth="1"/>
    <col min="7935" max="7935" width="5.07421875" style="4" customWidth="1"/>
    <col min="7936" max="7936" width="9.07421875" style="4" customWidth="1"/>
    <col min="7937" max="7937" width="8.921875" style="4" bestFit="1" customWidth="1"/>
    <col min="7938" max="7938" width="6.921875" style="4" customWidth="1"/>
    <col min="7939" max="8187" width="8.61328125" style="4"/>
    <col min="8188" max="8188" width="6.921875" style="4" customWidth="1"/>
    <col min="8189" max="8189" width="19.3828125" style="4" customWidth="1"/>
    <col min="8190" max="8190" width="39.23046875" style="4" bestFit="1" customWidth="1"/>
    <col min="8191" max="8191" width="5.07421875" style="4" customWidth="1"/>
    <col min="8192" max="8192" width="9.07421875" style="4" customWidth="1"/>
    <col min="8193" max="8193" width="8.921875" style="4" bestFit="1" customWidth="1"/>
    <col min="8194" max="8194" width="6.921875" style="4" customWidth="1"/>
    <col min="8195" max="8443" width="8.61328125" style="4"/>
    <col min="8444" max="8444" width="6.921875" style="4" customWidth="1"/>
    <col min="8445" max="8445" width="19.3828125" style="4" customWidth="1"/>
    <col min="8446" max="8446" width="39.23046875" style="4" bestFit="1" customWidth="1"/>
    <col min="8447" max="8447" width="5.07421875" style="4" customWidth="1"/>
    <col min="8448" max="8448" width="9.07421875" style="4" customWidth="1"/>
    <col min="8449" max="8449" width="8.921875" style="4" bestFit="1" customWidth="1"/>
    <col min="8450" max="8450" width="6.921875" style="4" customWidth="1"/>
    <col min="8451" max="8699" width="8.61328125" style="4"/>
    <col min="8700" max="8700" width="6.921875" style="4" customWidth="1"/>
    <col min="8701" max="8701" width="19.3828125" style="4" customWidth="1"/>
    <col min="8702" max="8702" width="39.23046875" style="4" bestFit="1" customWidth="1"/>
    <col min="8703" max="8703" width="5.07421875" style="4" customWidth="1"/>
    <col min="8704" max="8704" width="9.07421875" style="4" customWidth="1"/>
    <col min="8705" max="8705" width="8.921875" style="4" bestFit="1" customWidth="1"/>
    <col min="8706" max="8706" width="6.921875" style="4" customWidth="1"/>
    <col min="8707" max="8955" width="8.61328125" style="4"/>
    <col min="8956" max="8956" width="6.921875" style="4" customWidth="1"/>
    <col min="8957" max="8957" width="19.3828125" style="4" customWidth="1"/>
    <col min="8958" max="8958" width="39.23046875" style="4" bestFit="1" customWidth="1"/>
    <col min="8959" max="8959" width="5.07421875" style="4" customWidth="1"/>
    <col min="8960" max="8960" width="9.07421875" style="4" customWidth="1"/>
    <col min="8961" max="8961" width="8.921875" style="4" bestFit="1" customWidth="1"/>
    <col min="8962" max="8962" width="6.921875" style="4" customWidth="1"/>
    <col min="8963" max="9211" width="8.61328125" style="4"/>
    <col min="9212" max="9212" width="6.921875" style="4" customWidth="1"/>
    <col min="9213" max="9213" width="19.3828125" style="4" customWidth="1"/>
    <col min="9214" max="9214" width="39.23046875" style="4" bestFit="1" customWidth="1"/>
    <col min="9215" max="9215" width="5.07421875" style="4" customWidth="1"/>
    <col min="9216" max="9216" width="9.07421875" style="4" customWidth="1"/>
    <col min="9217" max="9217" width="8.921875" style="4" bestFit="1" customWidth="1"/>
    <col min="9218" max="9218" width="6.921875" style="4" customWidth="1"/>
    <col min="9219" max="9467" width="8.61328125" style="4"/>
    <col min="9468" max="9468" width="6.921875" style="4" customWidth="1"/>
    <col min="9469" max="9469" width="19.3828125" style="4" customWidth="1"/>
    <col min="9470" max="9470" width="39.23046875" style="4" bestFit="1" customWidth="1"/>
    <col min="9471" max="9471" width="5.07421875" style="4" customWidth="1"/>
    <col min="9472" max="9472" width="9.07421875" style="4" customWidth="1"/>
    <col min="9473" max="9473" width="8.921875" style="4" bestFit="1" customWidth="1"/>
    <col min="9474" max="9474" width="6.921875" style="4" customWidth="1"/>
    <col min="9475" max="9723" width="8.61328125" style="4"/>
    <col min="9724" max="9724" width="6.921875" style="4" customWidth="1"/>
    <col min="9725" max="9725" width="19.3828125" style="4" customWidth="1"/>
    <col min="9726" max="9726" width="39.23046875" style="4" bestFit="1" customWidth="1"/>
    <col min="9727" max="9727" width="5.07421875" style="4" customWidth="1"/>
    <col min="9728" max="9728" width="9.07421875" style="4" customWidth="1"/>
    <col min="9729" max="9729" width="8.921875" style="4" bestFit="1" customWidth="1"/>
    <col min="9730" max="9730" width="6.921875" style="4" customWidth="1"/>
    <col min="9731" max="9979" width="8.61328125" style="4"/>
    <col min="9980" max="9980" width="6.921875" style="4" customWidth="1"/>
    <col min="9981" max="9981" width="19.3828125" style="4" customWidth="1"/>
    <col min="9982" max="9982" width="39.23046875" style="4" bestFit="1" customWidth="1"/>
    <col min="9983" max="9983" width="5.07421875" style="4" customWidth="1"/>
    <col min="9984" max="9984" width="9.07421875" style="4" customWidth="1"/>
    <col min="9985" max="9985" width="8.921875" style="4" bestFit="1" customWidth="1"/>
    <col min="9986" max="9986" width="6.921875" style="4" customWidth="1"/>
    <col min="9987" max="10235" width="8.61328125" style="4"/>
    <col min="10236" max="10236" width="6.921875" style="4" customWidth="1"/>
    <col min="10237" max="10237" width="19.3828125" style="4" customWidth="1"/>
    <col min="10238" max="10238" width="39.23046875" style="4" bestFit="1" customWidth="1"/>
    <col min="10239" max="10239" width="5.07421875" style="4" customWidth="1"/>
    <col min="10240" max="10240" width="9.07421875" style="4" customWidth="1"/>
    <col min="10241" max="10241" width="8.921875" style="4" bestFit="1" customWidth="1"/>
    <col min="10242" max="10242" width="6.921875" style="4" customWidth="1"/>
    <col min="10243" max="10491" width="8.61328125" style="4"/>
    <col min="10492" max="10492" width="6.921875" style="4" customWidth="1"/>
    <col min="10493" max="10493" width="19.3828125" style="4" customWidth="1"/>
    <col min="10494" max="10494" width="39.23046875" style="4" bestFit="1" customWidth="1"/>
    <col min="10495" max="10495" width="5.07421875" style="4" customWidth="1"/>
    <col min="10496" max="10496" width="9.07421875" style="4" customWidth="1"/>
    <col min="10497" max="10497" width="8.921875" style="4" bestFit="1" customWidth="1"/>
    <col min="10498" max="10498" width="6.921875" style="4" customWidth="1"/>
    <col min="10499" max="10747" width="8.61328125" style="4"/>
    <col min="10748" max="10748" width="6.921875" style="4" customWidth="1"/>
    <col min="10749" max="10749" width="19.3828125" style="4" customWidth="1"/>
    <col min="10750" max="10750" width="39.23046875" style="4" bestFit="1" customWidth="1"/>
    <col min="10751" max="10751" width="5.07421875" style="4" customWidth="1"/>
    <col min="10752" max="10752" width="9.07421875" style="4" customWidth="1"/>
    <col min="10753" max="10753" width="8.921875" style="4" bestFit="1" customWidth="1"/>
    <col min="10754" max="10754" width="6.921875" style="4" customWidth="1"/>
    <col min="10755" max="11003" width="8.61328125" style="4"/>
    <col min="11004" max="11004" width="6.921875" style="4" customWidth="1"/>
    <col min="11005" max="11005" width="19.3828125" style="4" customWidth="1"/>
    <col min="11006" max="11006" width="39.23046875" style="4" bestFit="1" customWidth="1"/>
    <col min="11007" max="11007" width="5.07421875" style="4" customWidth="1"/>
    <col min="11008" max="11008" width="9.07421875" style="4" customWidth="1"/>
    <col min="11009" max="11009" width="8.921875" style="4" bestFit="1" customWidth="1"/>
    <col min="11010" max="11010" width="6.921875" style="4" customWidth="1"/>
    <col min="11011" max="11259" width="8.61328125" style="4"/>
    <col min="11260" max="11260" width="6.921875" style="4" customWidth="1"/>
    <col min="11261" max="11261" width="19.3828125" style="4" customWidth="1"/>
    <col min="11262" max="11262" width="39.23046875" style="4" bestFit="1" customWidth="1"/>
    <col min="11263" max="11263" width="5.07421875" style="4" customWidth="1"/>
    <col min="11264" max="11264" width="9.07421875" style="4" customWidth="1"/>
    <col min="11265" max="11265" width="8.921875" style="4" bestFit="1" customWidth="1"/>
    <col min="11266" max="11266" width="6.921875" style="4" customWidth="1"/>
    <col min="11267" max="11515" width="8.61328125" style="4"/>
    <col min="11516" max="11516" width="6.921875" style="4" customWidth="1"/>
    <col min="11517" max="11517" width="19.3828125" style="4" customWidth="1"/>
    <col min="11518" max="11518" width="39.23046875" style="4" bestFit="1" customWidth="1"/>
    <col min="11519" max="11519" width="5.07421875" style="4" customWidth="1"/>
    <col min="11520" max="11520" width="9.07421875" style="4" customWidth="1"/>
    <col min="11521" max="11521" width="8.921875" style="4" bestFit="1" customWidth="1"/>
    <col min="11522" max="11522" width="6.921875" style="4" customWidth="1"/>
    <col min="11523" max="11771" width="8.61328125" style="4"/>
    <col min="11772" max="11772" width="6.921875" style="4" customWidth="1"/>
    <col min="11773" max="11773" width="19.3828125" style="4" customWidth="1"/>
    <col min="11774" max="11774" width="39.23046875" style="4" bestFit="1" customWidth="1"/>
    <col min="11775" max="11775" width="5.07421875" style="4" customWidth="1"/>
    <col min="11776" max="11776" width="9.07421875" style="4" customWidth="1"/>
    <col min="11777" max="11777" width="8.921875" style="4" bestFit="1" customWidth="1"/>
    <col min="11778" max="11778" width="6.921875" style="4" customWidth="1"/>
    <col min="11779" max="12027" width="8.61328125" style="4"/>
    <col min="12028" max="12028" width="6.921875" style="4" customWidth="1"/>
    <col min="12029" max="12029" width="19.3828125" style="4" customWidth="1"/>
    <col min="12030" max="12030" width="39.23046875" style="4" bestFit="1" customWidth="1"/>
    <col min="12031" max="12031" width="5.07421875" style="4" customWidth="1"/>
    <col min="12032" max="12032" width="9.07421875" style="4" customWidth="1"/>
    <col min="12033" max="12033" width="8.921875" style="4" bestFit="1" customWidth="1"/>
    <col min="12034" max="12034" width="6.921875" style="4" customWidth="1"/>
    <col min="12035" max="12283" width="8.61328125" style="4"/>
    <col min="12284" max="12284" width="6.921875" style="4" customWidth="1"/>
    <col min="12285" max="12285" width="19.3828125" style="4" customWidth="1"/>
    <col min="12286" max="12286" width="39.23046875" style="4" bestFit="1" customWidth="1"/>
    <col min="12287" max="12287" width="5.07421875" style="4" customWidth="1"/>
    <col min="12288" max="12288" width="9.07421875" style="4" customWidth="1"/>
    <col min="12289" max="12289" width="8.921875" style="4" bestFit="1" customWidth="1"/>
    <col min="12290" max="12290" width="6.921875" style="4" customWidth="1"/>
    <col min="12291" max="12539" width="8.61328125" style="4"/>
    <col min="12540" max="12540" width="6.921875" style="4" customWidth="1"/>
    <col min="12541" max="12541" width="19.3828125" style="4" customWidth="1"/>
    <col min="12542" max="12542" width="39.23046875" style="4" bestFit="1" customWidth="1"/>
    <col min="12543" max="12543" width="5.07421875" style="4" customWidth="1"/>
    <col min="12544" max="12544" width="9.07421875" style="4" customWidth="1"/>
    <col min="12545" max="12545" width="8.921875" style="4" bestFit="1" customWidth="1"/>
    <col min="12546" max="12546" width="6.921875" style="4" customWidth="1"/>
    <col min="12547" max="12795" width="8.61328125" style="4"/>
    <col min="12796" max="12796" width="6.921875" style="4" customWidth="1"/>
    <col min="12797" max="12797" width="19.3828125" style="4" customWidth="1"/>
    <col min="12798" max="12798" width="39.23046875" style="4" bestFit="1" customWidth="1"/>
    <col min="12799" max="12799" width="5.07421875" style="4" customWidth="1"/>
    <col min="12800" max="12800" width="9.07421875" style="4" customWidth="1"/>
    <col min="12801" max="12801" width="8.921875" style="4" bestFit="1" customWidth="1"/>
    <col min="12802" max="12802" width="6.921875" style="4" customWidth="1"/>
    <col min="12803" max="13051" width="8.61328125" style="4"/>
    <col min="13052" max="13052" width="6.921875" style="4" customWidth="1"/>
    <col min="13053" max="13053" width="19.3828125" style="4" customWidth="1"/>
    <col min="13054" max="13054" width="39.23046875" style="4" bestFit="1" customWidth="1"/>
    <col min="13055" max="13055" width="5.07421875" style="4" customWidth="1"/>
    <col min="13056" max="13056" width="9.07421875" style="4" customWidth="1"/>
    <col min="13057" max="13057" width="8.921875" style="4" bestFit="1" customWidth="1"/>
    <col min="13058" max="13058" width="6.921875" style="4" customWidth="1"/>
    <col min="13059" max="13307" width="8.61328125" style="4"/>
    <col min="13308" max="13308" width="6.921875" style="4" customWidth="1"/>
    <col min="13309" max="13309" width="19.3828125" style="4" customWidth="1"/>
    <col min="13310" max="13310" width="39.23046875" style="4" bestFit="1" customWidth="1"/>
    <col min="13311" max="13311" width="5.07421875" style="4" customWidth="1"/>
    <col min="13312" max="13312" width="9.07421875" style="4" customWidth="1"/>
    <col min="13313" max="13313" width="8.921875" style="4" bestFit="1" customWidth="1"/>
    <col min="13314" max="13314" width="6.921875" style="4" customWidth="1"/>
    <col min="13315" max="13563" width="8.61328125" style="4"/>
    <col min="13564" max="13564" width="6.921875" style="4" customWidth="1"/>
    <col min="13565" max="13565" width="19.3828125" style="4" customWidth="1"/>
    <col min="13566" max="13566" width="39.23046875" style="4" bestFit="1" customWidth="1"/>
    <col min="13567" max="13567" width="5.07421875" style="4" customWidth="1"/>
    <col min="13568" max="13568" width="9.07421875" style="4" customWidth="1"/>
    <col min="13569" max="13569" width="8.921875" style="4" bestFit="1" customWidth="1"/>
    <col min="13570" max="13570" width="6.921875" style="4" customWidth="1"/>
    <col min="13571" max="13819" width="8.61328125" style="4"/>
    <col min="13820" max="13820" width="6.921875" style="4" customWidth="1"/>
    <col min="13821" max="13821" width="19.3828125" style="4" customWidth="1"/>
    <col min="13822" max="13822" width="39.23046875" style="4" bestFit="1" customWidth="1"/>
    <col min="13823" max="13823" width="5.07421875" style="4" customWidth="1"/>
    <col min="13824" max="13824" width="9.07421875" style="4" customWidth="1"/>
    <col min="13825" max="13825" width="8.921875" style="4" bestFit="1" customWidth="1"/>
    <col min="13826" max="13826" width="6.921875" style="4" customWidth="1"/>
    <col min="13827" max="14075" width="8.61328125" style="4"/>
    <col min="14076" max="14076" width="6.921875" style="4" customWidth="1"/>
    <col min="14077" max="14077" width="19.3828125" style="4" customWidth="1"/>
    <col min="14078" max="14078" width="39.23046875" style="4" bestFit="1" customWidth="1"/>
    <col min="14079" max="14079" width="5.07421875" style="4" customWidth="1"/>
    <col min="14080" max="14080" width="9.07421875" style="4" customWidth="1"/>
    <col min="14081" max="14081" width="8.921875" style="4" bestFit="1" customWidth="1"/>
    <col min="14082" max="14082" width="6.921875" style="4" customWidth="1"/>
    <col min="14083" max="14331" width="8.61328125" style="4"/>
    <col min="14332" max="14332" width="6.921875" style="4" customWidth="1"/>
    <col min="14333" max="14333" width="19.3828125" style="4" customWidth="1"/>
    <col min="14334" max="14334" width="39.23046875" style="4" bestFit="1" customWidth="1"/>
    <col min="14335" max="14335" width="5.07421875" style="4" customWidth="1"/>
    <col min="14336" max="14336" width="9.07421875" style="4" customWidth="1"/>
    <col min="14337" max="14337" width="8.921875" style="4" bestFit="1" customWidth="1"/>
    <col min="14338" max="14338" width="6.921875" style="4" customWidth="1"/>
    <col min="14339" max="14587" width="8.61328125" style="4"/>
    <col min="14588" max="14588" width="6.921875" style="4" customWidth="1"/>
    <col min="14589" max="14589" width="19.3828125" style="4" customWidth="1"/>
    <col min="14590" max="14590" width="39.23046875" style="4" bestFit="1" customWidth="1"/>
    <col min="14591" max="14591" width="5.07421875" style="4" customWidth="1"/>
    <col min="14592" max="14592" width="9.07421875" style="4" customWidth="1"/>
    <col min="14593" max="14593" width="8.921875" style="4" bestFit="1" customWidth="1"/>
    <col min="14594" max="14594" width="6.921875" style="4" customWidth="1"/>
    <col min="14595" max="14843" width="8.61328125" style="4"/>
    <col min="14844" max="14844" width="6.921875" style="4" customWidth="1"/>
    <col min="14845" max="14845" width="19.3828125" style="4" customWidth="1"/>
    <col min="14846" max="14846" width="39.23046875" style="4" bestFit="1" customWidth="1"/>
    <col min="14847" max="14847" width="5.07421875" style="4" customWidth="1"/>
    <col min="14848" max="14848" width="9.07421875" style="4" customWidth="1"/>
    <col min="14849" max="14849" width="8.921875" style="4" bestFit="1" customWidth="1"/>
    <col min="14850" max="14850" width="6.921875" style="4" customWidth="1"/>
    <col min="14851" max="15099" width="8.61328125" style="4"/>
    <col min="15100" max="15100" width="6.921875" style="4" customWidth="1"/>
    <col min="15101" max="15101" width="19.3828125" style="4" customWidth="1"/>
    <col min="15102" max="15102" width="39.23046875" style="4" bestFit="1" customWidth="1"/>
    <col min="15103" max="15103" width="5.07421875" style="4" customWidth="1"/>
    <col min="15104" max="15104" width="9.07421875" style="4" customWidth="1"/>
    <col min="15105" max="15105" width="8.921875" style="4" bestFit="1" customWidth="1"/>
    <col min="15106" max="15106" width="6.921875" style="4" customWidth="1"/>
    <col min="15107" max="15355" width="8.61328125" style="4"/>
    <col min="15356" max="15356" width="6.921875" style="4" customWidth="1"/>
    <col min="15357" max="15357" width="19.3828125" style="4" customWidth="1"/>
    <col min="15358" max="15358" width="39.23046875" style="4" bestFit="1" customWidth="1"/>
    <col min="15359" max="15359" width="5.07421875" style="4" customWidth="1"/>
    <col min="15360" max="15360" width="9.07421875" style="4" customWidth="1"/>
    <col min="15361" max="15361" width="8.921875" style="4" bestFit="1" customWidth="1"/>
    <col min="15362" max="15362" width="6.921875" style="4" customWidth="1"/>
    <col min="15363" max="15611" width="8.61328125" style="4"/>
    <col min="15612" max="15612" width="6.921875" style="4" customWidth="1"/>
    <col min="15613" max="15613" width="19.3828125" style="4" customWidth="1"/>
    <col min="15614" max="15614" width="39.23046875" style="4" bestFit="1" customWidth="1"/>
    <col min="15615" max="15615" width="5.07421875" style="4" customWidth="1"/>
    <col min="15616" max="15616" width="9.07421875" style="4" customWidth="1"/>
    <col min="15617" max="15617" width="8.921875" style="4" bestFit="1" customWidth="1"/>
    <col min="15618" max="15618" width="6.921875" style="4" customWidth="1"/>
    <col min="15619" max="15867" width="8.61328125" style="4"/>
    <col min="15868" max="15868" width="6.921875" style="4" customWidth="1"/>
    <col min="15869" max="15869" width="19.3828125" style="4" customWidth="1"/>
    <col min="15870" max="15870" width="39.23046875" style="4" bestFit="1" customWidth="1"/>
    <col min="15871" max="15871" width="5.07421875" style="4" customWidth="1"/>
    <col min="15872" max="15872" width="9.07421875" style="4" customWidth="1"/>
    <col min="15873" max="15873" width="8.921875" style="4" bestFit="1" customWidth="1"/>
    <col min="15874" max="15874" width="6.921875" style="4" customWidth="1"/>
    <col min="15875" max="16123" width="8.61328125" style="4"/>
    <col min="16124" max="16124" width="6.921875" style="4" customWidth="1"/>
    <col min="16125" max="16125" width="19.3828125" style="4" customWidth="1"/>
    <col min="16126" max="16126" width="39.23046875" style="4" bestFit="1" customWidth="1"/>
    <col min="16127" max="16127" width="5.07421875" style="4" customWidth="1"/>
    <col min="16128" max="16128" width="9.07421875" style="4" customWidth="1"/>
    <col min="16129" max="16129" width="8.921875" style="4" bestFit="1" customWidth="1"/>
    <col min="16130" max="16130" width="6.921875" style="4" customWidth="1"/>
    <col min="16131" max="16384" width="8.61328125" style="4"/>
  </cols>
  <sheetData>
    <row r="1" spans="1:4" s="53" customFormat="1" ht="27" customHeight="1" x14ac:dyDescent="0.3">
      <c r="A1" s="57" t="s">
        <v>0</v>
      </c>
      <c r="B1" s="57"/>
    </row>
    <row r="2" spans="1:4" s="53" customFormat="1" ht="18.75" customHeight="1" x14ac:dyDescent="0.3">
      <c r="A2" s="461"/>
      <c r="B2" s="461"/>
    </row>
    <row r="3" spans="1:4" s="53" customFormat="1" ht="18" customHeight="1" x14ac:dyDescent="0.3">
      <c r="A3" s="54"/>
      <c r="B3" s="54"/>
    </row>
    <row r="4" spans="1:4" s="208" customFormat="1" ht="18" customHeight="1" x14ac:dyDescent="0.25">
      <c r="A4" s="504" t="s">
        <v>233</v>
      </c>
      <c r="B4" s="505"/>
      <c r="C4" s="505"/>
      <c r="D4" s="505"/>
    </row>
    <row r="5" spans="1:4" ht="114" customHeight="1" x14ac:dyDescent="0.25">
      <c r="A5" s="503" t="s">
        <v>234</v>
      </c>
      <c r="B5" s="481"/>
      <c r="C5" s="481"/>
    </row>
    <row r="6" spans="1:4" s="208" customFormat="1" ht="16.8" thickBot="1" x14ac:dyDescent="0.3">
      <c r="A6" s="231"/>
      <c r="B6" s="232"/>
    </row>
    <row r="7" spans="1:4" ht="32.4" x14ac:dyDescent="0.3">
      <c r="A7" s="209" t="s">
        <v>65</v>
      </c>
      <c r="B7" s="205" t="s">
        <v>235</v>
      </c>
      <c r="C7" s="223"/>
    </row>
    <row r="8" spans="1:4" ht="32.4" x14ac:dyDescent="0.3">
      <c r="A8" s="364" t="s">
        <v>236</v>
      </c>
      <c r="B8" s="213"/>
      <c r="C8" s="223"/>
    </row>
    <row r="9" spans="1:4" ht="48.6" x14ac:dyDescent="0.3">
      <c r="A9" s="233" t="s">
        <v>237</v>
      </c>
      <c r="B9" s="234"/>
      <c r="C9" s="224"/>
    </row>
    <row r="10" spans="1:4" ht="16.2" x14ac:dyDescent="0.3">
      <c r="A10" s="233" t="s">
        <v>238</v>
      </c>
      <c r="B10" s="234"/>
      <c r="C10" s="224"/>
    </row>
    <row r="11" spans="1:4" ht="16.2" x14ac:dyDescent="0.3">
      <c r="A11" s="233" t="s">
        <v>239</v>
      </c>
      <c r="B11" s="234"/>
      <c r="C11" s="224"/>
    </row>
    <row r="12" spans="1:4" ht="27" customHeight="1" x14ac:dyDescent="0.3">
      <c r="A12" s="217" t="s">
        <v>240</v>
      </c>
      <c r="B12" s="234"/>
      <c r="C12" s="224"/>
    </row>
    <row r="13" spans="1:4" ht="27" customHeight="1" x14ac:dyDescent="0.3">
      <c r="A13" s="217" t="s">
        <v>241</v>
      </c>
      <c r="B13" s="234"/>
      <c r="C13" s="224"/>
    </row>
    <row r="14" spans="1:4" ht="27" customHeight="1" x14ac:dyDescent="0.3">
      <c r="A14" s="217" t="s">
        <v>242</v>
      </c>
      <c r="B14" s="234"/>
      <c r="C14" s="224"/>
    </row>
    <row r="15" spans="1:4" ht="18" customHeight="1" x14ac:dyDescent="0.3">
      <c r="A15" s="235"/>
      <c r="B15" s="218"/>
      <c r="C15" s="224"/>
    </row>
    <row r="16" spans="1:4" ht="16.8" thickBot="1" x14ac:dyDescent="0.35">
      <c r="A16" s="219" t="s">
        <v>243</v>
      </c>
      <c r="B16" s="236">
        <f>SUM(B9:B14)</f>
        <v>0</v>
      </c>
      <c r="C16" s="225"/>
    </row>
    <row r="17" spans="1:4" ht="18" customHeight="1" x14ac:dyDescent="0.25">
      <c r="A17" s="506"/>
      <c r="B17" s="506"/>
    </row>
    <row r="18" spans="1:4" ht="50.25" customHeight="1" x14ac:dyDescent="0.25">
      <c r="A18" s="507" t="s">
        <v>244</v>
      </c>
      <c r="B18" s="507"/>
    </row>
    <row r="19" spans="1:4" s="208" customFormat="1" ht="16.2" x14ac:dyDescent="0.25">
      <c r="A19" s="230"/>
    </row>
    <row r="20" spans="1:4" s="208" customFormat="1" ht="16.2" x14ac:dyDescent="0.25">
      <c r="A20" s="230"/>
    </row>
    <row r="21" spans="1:4" s="208" customFormat="1" ht="16.8" thickBot="1" x14ac:dyDescent="0.3">
      <c r="A21" s="230"/>
    </row>
    <row r="22" spans="1:4" ht="145.80000000000001" x14ac:dyDescent="0.3">
      <c r="A22" s="238" t="s">
        <v>65</v>
      </c>
      <c r="B22" s="239" t="s">
        <v>245</v>
      </c>
      <c r="C22" s="226"/>
      <c r="D22" s="223"/>
    </row>
    <row r="23" spans="1:4" ht="18" customHeight="1" x14ac:dyDescent="0.25">
      <c r="A23" s="240"/>
      <c r="B23" s="241"/>
    </row>
    <row r="24" spans="1:4" ht="32.4" x14ac:dyDescent="0.25">
      <c r="A24" s="242" t="s">
        <v>246</v>
      </c>
      <c r="B24" s="243" t="s">
        <v>247</v>
      </c>
      <c r="C24" s="227"/>
    </row>
    <row r="25" spans="1:4" ht="16.2" x14ac:dyDescent="0.3">
      <c r="A25" s="244" t="s">
        <v>248</v>
      </c>
      <c r="B25" s="245"/>
      <c r="C25" s="228"/>
    </row>
    <row r="26" spans="1:4" ht="16.2" x14ac:dyDescent="0.3">
      <c r="A26" s="244" t="s">
        <v>249</v>
      </c>
      <c r="B26" s="245"/>
      <c r="C26" s="228"/>
    </row>
    <row r="27" spans="1:4" ht="16.2" x14ac:dyDescent="0.3">
      <c r="A27" s="244" t="s">
        <v>250</v>
      </c>
      <c r="B27" s="245"/>
      <c r="C27" s="228"/>
    </row>
    <row r="28" spans="1:4" ht="16.2" x14ac:dyDescent="0.3">
      <c r="A28" s="244" t="s">
        <v>251</v>
      </c>
      <c r="B28" s="245"/>
      <c r="C28" s="228"/>
    </row>
    <row r="29" spans="1:4" ht="32.4" x14ac:dyDescent="0.3">
      <c r="A29" s="244" t="s">
        <v>252</v>
      </c>
      <c r="B29" s="245"/>
      <c r="C29" s="228"/>
    </row>
    <row r="30" spans="1:4" ht="32.4" x14ac:dyDescent="0.3">
      <c r="A30" s="244" t="s">
        <v>253</v>
      </c>
      <c r="B30" s="245"/>
      <c r="C30" s="228"/>
    </row>
    <row r="31" spans="1:4" ht="16.2" x14ac:dyDescent="0.3">
      <c r="A31" s="242" t="s">
        <v>254</v>
      </c>
      <c r="B31" s="246">
        <f>SUM(B25:B30)</f>
        <v>0</v>
      </c>
      <c r="C31" s="224"/>
    </row>
    <row r="32" spans="1:4" ht="16.2" x14ac:dyDescent="0.3">
      <c r="A32" s="242"/>
      <c r="B32" s="247"/>
      <c r="C32" s="224"/>
    </row>
    <row r="33" spans="1:3" ht="16.8" thickBot="1" x14ac:dyDescent="0.35">
      <c r="A33" s="248" t="s">
        <v>255</v>
      </c>
      <c r="B33" s="249">
        <f>B31</f>
        <v>0</v>
      </c>
      <c r="C33" s="224"/>
    </row>
    <row r="34" spans="1:3" ht="16.8" thickBot="1" x14ac:dyDescent="0.35">
      <c r="A34" s="501"/>
      <c r="B34" s="502"/>
      <c r="C34" s="207"/>
    </row>
    <row r="35" spans="1:3" ht="49.2" thickBot="1" x14ac:dyDescent="0.3">
      <c r="A35" s="250" t="s">
        <v>256</v>
      </c>
      <c r="B35" s="251"/>
    </row>
    <row r="36" spans="1:3" ht="16.2" x14ac:dyDescent="0.25">
      <c r="A36" s="34"/>
    </row>
    <row r="37" spans="1:3" s="208" customFormat="1" ht="2.1" customHeight="1" thickBot="1" x14ac:dyDescent="0.3">
      <c r="A37" s="230"/>
    </row>
    <row r="38" spans="1:3" ht="36" customHeight="1" x14ac:dyDescent="0.4">
      <c r="A38" s="252" t="s">
        <v>257</v>
      </c>
      <c r="B38" s="253">
        <f>B16+B33</f>
        <v>0</v>
      </c>
      <c r="C38" s="229"/>
    </row>
    <row r="39" spans="1:3" s="208" customFormat="1" x14ac:dyDescent="0.25"/>
    <row r="40" spans="1:3" s="208" customFormat="1" x14ac:dyDescent="0.25"/>
    <row r="41" spans="1:3" s="208" customFormat="1" x14ac:dyDescent="0.25"/>
    <row r="42" spans="1:3" s="208" customFormat="1" x14ac:dyDescent="0.25"/>
    <row r="43" spans="1:3" s="208" customFormat="1" x14ac:dyDescent="0.25"/>
    <row r="44" spans="1:3" s="208" customFormat="1" ht="18" customHeight="1" x14ac:dyDescent="0.25"/>
    <row r="45" spans="1:3" s="208" customFormat="1" ht="18" customHeight="1" x14ac:dyDescent="0.25"/>
    <row r="46" spans="1:3" s="208" customFormat="1" ht="18" customHeight="1" x14ac:dyDescent="0.25"/>
    <row r="47" spans="1:3" s="208" customFormat="1" ht="18" customHeight="1" x14ac:dyDescent="0.25"/>
    <row r="48" spans="1:3" s="208" customFormat="1" x14ac:dyDescent="0.25"/>
    <row r="49" spans="1:1" s="208" customFormat="1" x14ac:dyDescent="0.25"/>
    <row r="50" spans="1:1" s="208" customFormat="1" x14ac:dyDescent="0.25"/>
    <row r="51" spans="1:1" s="208" customFormat="1" x14ac:dyDescent="0.25"/>
    <row r="52" spans="1:1" s="208" customFormat="1" x14ac:dyDescent="0.25"/>
    <row r="53" spans="1:1" s="208" customFormat="1" x14ac:dyDescent="0.25"/>
    <row r="54" spans="1:1" s="208" customFormat="1" x14ac:dyDescent="0.25"/>
    <row r="55" spans="1:1" s="208" customFormat="1" x14ac:dyDescent="0.25"/>
    <row r="56" spans="1:1" s="208" customFormat="1" ht="18" customHeight="1" x14ac:dyDescent="0.25"/>
    <row r="57" spans="1:1" s="208" customFormat="1" ht="18" customHeight="1" x14ac:dyDescent="0.25"/>
    <row r="58" spans="1:1" s="208" customFormat="1" ht="18" customHeight="1" x14ac:dyDescent="0.25"/>
    <row r="59" spans="1:1" s="208" customFormat="1" ht="18.899999999999999" customHeight="1" x14ac:dyDescent="0.25"/>
    <row r="60" spans="1:1" s="208" customFormat="1" x14ac:dyDescent="0.25">
      <c r="A60" s="237"/>
    </row>
    <row r="61" spans="1:1" s="208" customFormat="1" x14ac:dyDescent="0.25">
      <c r="A61" s="237"/>
    </row>
    <row r="62" spans="1:1" s="208" customFormat="1" x14ac:dyDescent="0.25">
      <c r="A62" s="237"/>
    </row>
    <row r="63" spans="1:1" s="208" customFormat="1" x14ac:dyDescent="0.25">
      <c r="A63" s="237"/>
    </row>
    <row r="64" spans="1:1" s="208" customFormat="1" x14ac:dyDescent="0.25">
      <c r="A64" s="237"/>
    </row>
    <row r="65" spans="1:1" s="208" customFormat="1" x14ac:dyDescent="0.25">
      <c r="A65" s="237"/>
    </row>
    <row r="66" spans="1:1" s="208" customFormat="1" x14ac:dyDescent="0.25">
      <c r="A66" s="237"/>
    </row>
    <row r="67" spans="1:1" s="208" customFormat="1" x14ac:dyDescent="0.25">
      <c r="A67" s="237"/>
    </row>
    <row r="68" spans="1:1" s="208" customFormat="1" x14ac:dyDescent="0.25">
      <c r="A68" s="237"/>
    </row>
    <row r="69" spans="1:1" s="208" customFormat="1" x14ac:dyDescent="0.25">
      <c r="A69" s="237"/>
    </row>
    <row r="70" spans="1:1" s="208" customFormat="1" x14ac:dyDescent="0.25">
      <c r="A70" s="237"/>
    </row>
    <row r="71" spans="1:1" s="208" customFormat="1" x14ac:dyDescent="0.25"/>
    <row r="72" spans="1:1" s="208" customFormat="1" x14ac:dyDescent="0.25"/>
    <row r="73" spans="1:1" s="208" customFormat="1" x14ac:dyDescent="0.25"/>
    <row r="74" spans="1:1" s="208" customFormat="1" x14ac:dyDescent="0.25"/>
    <row r="75" spans="1:1" s="208" customFormat="1" x14ac:dyDescent="0.25">
      <c r="A75" s="237"/>
    </row>
    <row r="76" spans="1:1" s="208" customFormat="1" x14ac:dyDescent="0.25">
      <c r="A76" s="237"/>
    </row>
    <row r="77" spans="1:1" s="208" customFormat="1" x14ac:dyDescent="0.25">
      <c r="A77" s="237"/>
    </row>
    <row r="78" spans="1:1" s="208" customFormat="1" x14ac:dyDescent="0.25"/>
    <row r="79" spans="1:1" s="208" customFormat="1" x14ac:dyDescent="0.25">
      <c r="A79" s="237"/>
    </row>
    <row r="80" spans="1:1" s="208" customFormat="1" x14ac:dyDescent="0.25">
      <c r="A80" s="237"/>
    </row>
    <row r="81" spans="1:1" s="208" customFormat="1" x14ac:dyDescent="0.25"/>
    <row r="82" spans="1:1" s="208" customFormat="1" x14ac:dyDescent="0.25">
      <c r="A82" s="237"/>
    </row>
    <row r="83" spans="1:1" s="208" customFormat="1" x14ac:dyDescent="0.25">
      <c r="A83" s="237"/>
    </row>
    <row r="84" spans="1:1" s="208" customFormat="1" x14ac:dyDescent="0.25">
      <c r="A84" s="237"/>
    </row>
    <row r="85" spans="1:1" s="208" customFormat="1" x14ac:dyDescent="0.25">
      <c r="A85" s="237"/>
    </row>
    <row r="86" spans="1:1" s="208" customFormat="1" x14ac:dyDescent="0.25">
      <c r="A86" s="237"/>
    </row>
    <row r="87" spans="1:1" s="208" customFormat="1" x14ac:dyDescent="0.25">
      <c r="A87" s="237"/>
    </row>
    <row r="88" spans="1:1" s="208" customFormat="1" x14ac:dyDescent="0.25">
      <c r="A88" s="237"/>
    </row>
    <row r="89" spans="1:1" s="208" customFormat="1" x14ac:dyDescent="0.25">
      <c r="A89" s="237"/>
    </row>
    <row r="90" spans="1:1" s="208" customFormat="1" x14ac:dyDescent="0.25">
      <c r="A90" s="237"/>
    </row>
    <row r="91" spans="1:1" s="208" customFormat="1" x14ac:dyDescent="0.25">
      <c r="A91" s="237"/>
    </row>
  </sheetData>
  <sheetProtection algorithmName="SHA-512" hashValue="cTyX0TR9mA70QxzIUt89c7PsHcxuCU6eAfYWueEBZMa9RsAMcgtbA5KvfDaVwIkVx2+aom+sJpkoMVbkXLL+RA==" saltValue="/xYFswv9zFqJueI5AXogpw==" spinCount="100000" sheet="1" objects="1" scenarios="1"/>
  <mergeCells count="6">
    <mergeCell ref="A34:B34"/>
    <mergeCell ref="A5:C5"/>
    <mergeCell ref="A2:B2"/>
    <mergeCell ref="A4:D4"/>
    <mergeCell ref="A17:B17"/>
    <mergeCell ref="A18:B18"/>
  </mergeCells>
  <phoneticPr fontId="22" type="noConversion"/>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85"/>
  <sheetViews>
    <sheetView tabSelected="1" topLeftCell="A31" zoomScale="115" zoomScaleNormal="115" workbookViewId="0">
      <selection activeCell="A44" sqref="A44"/>
    </sheetView>
  </sheetViews>
  <sheetFormatPr defaultColWidth="8.61328125" defaultRowHeight="16.2" x14ac:dyDescent="0.3"/>
  <cols>
    <col min="1" max="1" width="73.921875" bestFit="1" customWidth="1"/>
    <col min="2" max="2" width="37.61328125" style="3" customWidth="1"/>
    <col min="3" max="3" width="21.3828125" style="2" customWidth="1"/>
    <col min="4" max="4" width="20.4609375" style="2" hidden="1" customWidth="1"/>
    <col min="5" max="34" width="8.61328125" style="50"/>
  </cols>
  <sheetData>
    <row r="1" spans="1:38" s="6" customFormat="1" x14ac:dyDescent="0.3">
      <c r="A1" s="471" t="s">
        <v>0</v>
      </c>
      <c r="B1" s="471"/>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61"/>
      <c r="B2" s="461"/>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8" customFormat="1" ht="18" customHeight="1" x14ac:dyDescent="0.3">
      <c r="A4" s="472" t="s">
        <v>31</v>
      </c>
      <c r="B4" s="472"/>
      <c r="C4" s="472"/>
      <c r="D4" s="472"/>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row>
    <row r="5" spans="1:38" ht="18" customHeight="1" x14ac:dyDescent="0.3">
      <c r="A5" s="122"/>
      <c r="B5" s="123"/>
      <c r="C5" s="124"/>
      <c r="D5"/>
    </row>
    <row r="6" spans="1:38" ht="36.75" customHeight="1" x14ac:dyDescent="0.3">
      <c r="A6" s="473" t="s">
        <v>32</v>
      </c>
      <c r="B6" s="473"/>
      <c r="C6" s="473"/>
      <c r="D6" s="121"/>
    </row>
    <row r="7" spans="1:38" ht="18" customHeight="1" thickBot="1" x14ac:dyDescent="0.35">
      <c r="A7" s="50"/>
      <c r="B7" s="123"/>
      <c r="C7" s="124"/>
      <c r="D7" s="69"/>
    </row>
    <row r="8" spans="1:38" ht="18" customHeight="1" thickBot="1" x14ac:dyDescent="0.35">
      <c r="A8" s="73" t="s">
        <v>33</v>
      </c>
      <c r="B8" s="74" t="s">
        <v>34</v>
      </c>
      <c r="C8" s="75" t="s">
        <v>35</v>
      </c>
      <c r="D8" s="69"/>
    </row>
    <row r="9" spans="1:38" ht="17.100000000000001" customHeight="1" x14ac:dyDescent="0.3">
      <c r="A9" s="83" t="s">
        <v>36</v>
      </c>
      <c r="B9" s="84">
        <f>Statenzaal!G398</f>
        <v>0</v>
      </c>
      <c r="C9" s="85"/>
      <c r="D9" s="69"/>
    </row>
    <row r="10" spans="1:38" ht="18" customHeight="1" x14ac:dyDescent="0.3">
      <c r="A10" s="78" t="s">
        <v>37</v>
      </c>
      <c r="B10" s="31">
        <f>Statenzaal!G399</f>
        <v>0</v>
      </c>
      <c r="C10" s="77"/>
      <c r="D10" s="69"/>
    </row>
    <row r="11" spans="1:38" ht="18" customHeight="1" thickBot="1" x14ac:dyDescent="0.35">
      <c r="A11" s="81" t="s">
        <v>38</v>
      </c>
      <c r="B11" s="82"/>
      <c r="C11" s="86">
        <f>B9+B10</f>
        <v>0</v>
      </c>
      <c r="D11" s="69"/>
    </row>
    <row r="12" spans="1:38" s="50" customFormat="1" ht="20.100000000000001" customHeight="1" thickBot="1" x14ac:dyDescent="0.35">
      <c r="A12" s="126"/>
      <c r="B12" s="127"/>
      <c r="C12" s="128"/>
      <c r="D12" s="71"/>
    </row>
    <row r="13" spans="1:38" ht="17.100000000000001" customHeight="1" x14ac:dyDescent="0.3">
      <c r="A13" s="83" t="s">
        <v>39</v>
      </c>
      <c r="B13" s="84">
        <f>Commissiekamer!G299</f>
        <v>0</v>
      </c>
      <c r="C13" s="85"/>
      <c r="D13" s="69"/>
    </row>
    <row r="14" spans="1:38" ht="18" customHeight="1" x14ac:dyDescent="0.3">
      <c r="A14" s="78" t="s">
        <v>40</v>
      </c>
      <c r="B14" s="31">
        <f>Commissiekamer!G300</f>
        <v>0</v>
      </c>
      <c r="C14" s="77"/>
      <c r="D14" s="69"/>
    </row>
    <row r="15" spans="1:38" ht="18" customHeight="1" thickBot="1" x14ac:dyDescent="0.35">
      <c r="A15" s="81" t="s">
        <v>41</v>
      </c>
      <c r="B15" s="452">
        <f>B13+B14</f>
        <v>0</v>
      </c>
      <c r="C15" s="77"/>
      <c r="D15" s="69"/>
    </row>
    <row r="16" spans="1:38" s="50" customFormat="1" ht="20.100000000000001" customHeight="1" x14ac:dyDescent="0.3">
      <c r="A16" s="126"/>
      <c r="B16" s="127"/>
      <c r="C16" s="128"/>
      <c r="D16" s="71"/>
    </row>
    <row r="17" spans="1:4" ht="18" customHeight="1" thickBot="1" x14ac:dyDescent="0.35">
      <c r="A17" s="81" t="s">
        <v>42</v>
      </c>
      <c r="B17" s="82"/>
      <c r="C17" s="86">
        <f>B15*2</f>
        <v>0</v>
      </c>
      <c r="D17" s="69"/>
    </row>
    <row r="18" spans="1:4" s="50" customFormat="1" ht="20.100000000000001" customHeight="1" thickBot="1" x14ac:dyDescent="0.35">
      <c r="A18" s="126"/>
      <c r="B18" s="127"/>
      <c r="C18" s="128"/>
      <c r="D18" s="71"/>
    </row>
    <row r="19" spans="1:4" ht="17.100000000000001" customHeight="1" x14ac:dyDescent="0.3">
      <c r="A19" s="83" t="s">
        <v>43</v>
      </c>
      <c r="B19" s="84">
        <f>'Hof, Brink, Foyer'!G214</f>
        <v>0</v>
      </c>
      <c r="C19" s="85"/>
      <c r="D19" s="69"/>
    </row>
    <row r="20" spans="1:4" ht="18" customHeight="1" x14ac:dyDescent="0.3">
      <c r="A20" s="78" t="s">
        <v>44</v>
      </c>
      <c r="B20" s="31">
        <f>'Hof, Brink, Foyer'!G215</f>
        <v>0</v>
      </c>
      <c r="C20" s="77"/>
      <c r="D20" s="69"/>
    </row>
    <row r="21" spans="1:4" ht="18" customHeight="1" thickBot="1" x14ac:dyDescent="0.35">
      <c r="A21" s="81" t="s">
        <v>45</v>
      </c>
      <c r="B21" s="82"/>
      <c r="C21" s="86">
        <f>B19+B20</f>
        <v>0</v>
      </c>
      <c r="D21" s="69"/>
    </row>
    <row r="22" spans="1:4" s="50" customFormat="1" ht="20.100000000000001" customHeight="1" thickBot="1" x14ac:dyDescent="0.35">
      <c r="A22" s="126"/>
      <c r="B22" s="127"/>
      <c r="C22" s="128"/>
      <c r="D22" s="71"/>
    </row>
    <row r="23" spans="1:4" ht="32.4" x14ac:dyDescent="0.3">
      <c r="A23" s="365" t="s">
        <v>46</v>
      </c>
      <c r="B23" s="84">
        <f>Kernassortiment!D71</f>
        <v>660000</v>
      </c>
      <c r="C23" s="87"/>
      <c r="D23" s="70"/>
    </row>
    <row r="24" spans="1:4" ht="18" customHeight="1" thickBot="1" x14ac:dyDescent="0.35">
      <c r="A24" s="81" t="s">
        <v>47</v>
      </c>
      <c r="B24" s="82"/>
      <c r="C24" s="86">
        <f>B23</f>
        <v>660000</v>
      </c>
      <c r="D24" s="69"/>
    </row>
    <row r="25" spans="1:4" s="50" customFormat="1" ht="20.100000000000001" customHeight="1" thickBot="1" x14ac:dyDescent="0.35">
      <c r="A25" s="126"/>
      <c r="B25" s="127"/>
      <c r="C25" s="128"/>
      <c r="D25" s="71"/>
    </row>
    <row r="26" spans="1:4" ht="32.4" x14ac:dyDescent="0.3">
      <c r="A26" s="365" t="s">
        <v>48</v>
      </c>
      <c r="B26" s="84">
        <f>'Indicatie extra uren'!E18</f>
        <v>0</v>
      </c>
      <c r="C26" s="87"/>
      <c r="D26" s="70"/>
    </row>
    <row r="27" spans="1:4" ht="33" thickBot="1" x14ac:dyDescent="0.35">
      <c r="A27" s="366" t="s">
        <v>49</v>
      </c>
      <c r="B27" s="82"/>
      <c r="C27" s="86">
        <f>B26</f>
        <v>0</v>
      </c>
      <c r="D27" s="69"/>
    </row>
    <row r="28" spans="1:4" s="50" customFormat="1" ht="20.100000000000001" customHeight="1" thickBot="1" x14ac:dyDescent="0.35">
      <c r="A28" s="126"/>
      <c r="B28" s="127"/>
      <c r="C28" s="128"/>
      <c r="D28" s="71"/>
    </row>
    <row r="29" spans="1:4" ht="32.4" x14ac:dyDescent="0.3">
      <c r="A29" s="365" t="s">
        <v>50</v>
      </c>
      <c r="B29" s="84">
        <f>'Technische ondersteuning'!D10</f>
        <v>0</v>
      </c>
      <c r="C29" s="87"/>
      <c r="D29" s="70"/>
    </row>
    <row r="30" spans="1:4" ht="18" customHeight="1" thickBot="1" x14ac:dyDescent="0.35">
      <c r="A30" s="81" t="s">
        <v>51</v>
      </c>
      <c r="B30" s="82"/>
      <c r="C30" s="86">
        <f>B29</f>
        <v>0</v>
      </c>
      <c r="D30" s="69"/>
    </row>
    <row r="31" spans="1:4" s="50" customFormat="1" ht="18" customHeight="1" thickBot="1" x14ac:dyDescent="0.35">
      <c r="A31" s="126"/>
      <c r="B31" s="127"/>
      <c r="C31" s="128"/>
      <c r="D31" s="71"/>
    </row>
    <row r="32" spans="1:4" ht="18" customHeight="1" x14ac:dyDescent="0.3">
      <c r="A32" s="83" t="s">
        <v>52</v>
      </c>
      <c r="B32" s="84">
        <f>Training!D10</f>
        <v>0</v>
      </c>
      <c r="C32" s="85"/>
      <c r="D32" s="69"/>
    </row>
    <row r="33" spans="1:34" ht="18" customHeight="1" x14ac:dyDescent="0.3">
      <c r="A33" s="78" t="s">
        <v>53</v>
      </c>
      <c r="B33" s="31">
        <f>Training!D11</f>
        <v>0</v>
      </c>
      <c r="C33" s="77"/>
      <c r="D33" s="69"/>
    </row>
    <row r="34" spans="1:34" ht="18" customHeight="1" thickBot="1" x14ac:dyDescent="0.35">
      <c r="A34" s="81" t="s">
        <v>54</v>
      </c>
      <c r="B34" s="82"/>
      <c r="C34" s="86">
        <f>B32+B33</f>
        <v>0</v>
      </c>
      <c r="D34" s="69"/>
    </row>
    <row r="35" spans="1:34" s="50" customFormat="1" ht="18" customHeight="1" thickBot="1" x14ac:dyDescent="0.35">
      <c r="A35" s="126"/>
      <c r="B35" s="127"/>
      <c r="C35" s="128"/>
      <c r="D35" s="71"/>
    </row>
    <row r="36" spans="1:34" ht="18" customHeight="1" x14ac:dyDescent="0.3">
      <c r="A36" s="88" t="s">
        <v>55</v>
      </c>
      <c r="B36" s="89"/>
      <c r="C36" s="85"/>
      <c r="D36" s="69"/>
    </row>
    <row r="37" spans="1:34" ht="18" customHeight="1" x14ac:dyDescent="0.3">
      <c r="A37" s="78" t="s">
        <v>56</v>
      </c>
      <c r="B37" s="31">
        <f>Exploitatiekosten!B16</f>
        <v>0</v>
      </c>
      <c r="C37" s="80"/>
      <c r="D37" s="69"/>
    </row>
    <row r="38" spans="1:34" ht="42.9" customHeight="1" x14ac:dyDescent="0.3">
      <c r="A38" s="274" t="s">
        <v>57</v>
      </c>
      <c r="B38" s="31">
        <f>Exploitatiekosten!B33</f>
        <v>0</v>
      </c>
      <c r="C38" s="80"/>
      <c r="D38" s="69"/>
    </row>
    <row r="39" spans="1:34" ht="18" customHeight="1" thickBot="1" x14ac:dyDescent="0.35">
      <c r="A39" s="81" t="s">
        <v>58</v>
      </c>
      <c r="B39" s="82"/>
      <c r="C39" s="90">
        <f>SUM(B37:B38)</f>
        <v>0</v>
      </c>
      <c r="D39" s="69"/>
    </row>
    <row r="40" spans="1:34" s="50" customFormat="1" ht="18" customHeight="1" x14ac:dyDescent="0.3">
      <c r="A40" s="129"/>
      <c r="B40" s="130"/>
      <c r="C40" s="80"/>
      <c r="D40" s="71"/>
    </row>
    <row r="41" spans="1:34" s="1" customFormat="1" ht="18" customHeight="1" thickBot="1" x14ac:dyDescent="0.35">
      <c r="A41" s="118" t="s">
        <v>23</v>
      </c>
      <c r="B41" s="119"/>
      <c r="C41" s="120">
        <f>SUM(C9:C39)</f>
        <v>660000</v>
      </c>
      <c r="D41" s="72"/>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row>
    <row r="42" spans="1:34" s="50" customFormat="1" x14ac:dyDescent="0.3">
      <c r="B42" s="123"/>
      <c r="C42" s="124"/>
      <c r="D42" s="124"/>
    </row>
    <row r="43" spans="1:34" s="50" customFormat="1" x14ac:dyDescent="0.3">
      <c r="B43" s="123"/>
      <c r="C43" s="124"/>
      <c r="D43" s="124"/>
    </row>
    <row r="44" spans="1:34" s="50" customFormat="1" x14ac:dyDescent="0.3">
      <c r="B44" s="123"/>
      <c r="C44" s="124"/>
      <c r="D44" s="124"/>
    </row>
    <row r="45" spans="1:34" s="50" customFormat="1" x14ac:dyDescent="0.3">
      <c r="B45" s="123"/>
      <c r="C45" s="124"/>
      <c r="D45" s="124"/>
    </row>
    <row r="46" spans="1:34" s="50" customFormat="1" x14ac:dyDescent="0.3">
      <c r="B46" s="123"/>
      <c r="C46" s="124"/>
      <c r="D46" s="124"/>
    </row>
    <row r="47" spans="1:34" s="50" customFormat="1" ht="22.2" x14ac:dyDescent="0.35">
      <c r="A47" s="131"/>
      <c r="B47" s="123"/>
      <c r="C47" s="124"/>
      <c r="D47" s="124"/>
    </row>
    <row r="48" spans="1:34" s="50" customFormat="1" x14ac:dyDescent="0.3">
      <c r="B48" s="123"/>
      <c r="C48" s="124"/>
      <c r="D48" s="124"/>
    </row>
    <row r="49" spans="2:4" s="50" customFormat="1" x14ac:dyDescent="0.3">
      <c r="B49" s="123"/>
      <c r="C49" s="124"/>
      <c r="D49" s="124"/>
    </row>
    <row r="50" spans="2:4" s="50" customFormat="1" x14ac:dyDescent="0.3">
      <c r="B50" s="123"/>
      <c r="C50" s="124"/>
      <c r="D50" s="124"/>
    </row>
    <row r="51" spans="2:4" s="50" customFormat="1" x14ac:dyDescent="0.3">
      <c r="B51" s="123"/>
      <c r="C51" s="124"/>
      <c r="D51" s="124"/>
    </row>
    <row r="52" spans="2:4" s="50" customFormat="1" x14ac:dyDescent="0.3">
      <c r="B52" s="123"/>
      <c r="C52" s="124"/>
      <c r="D52" s="124"/>
    </row>
    <row r="53" spans="2:4" s="50" customFormat="1" x14ac:dyDescent="0.3">
      <c r="B53" s="123"/>
      <c r="C53" s="124"/>
      <c r="D53" s="124"/>
    </row>
    <row r="54" spans="2:4" s="50" customFormat="1" x14ac:dyDescent="0.3">
      <c r="B54" s="123"/>
      <c r="C54" s="124"/>
      <c r="D54" s="124"/>
    </row>
    <row r="55" spans="2:4" s="50" customFormat="1" x14ac:dyDescent="0.3">
      <c r="B55" s="123"/>
      <c r="C55" s="124"/>
      <c r="D55" s="124"/>
    </row>
    <row r="56" spans="2:4" s="50" customFormat="1" x14ac:dyDescent="0.3">
      <c r="B56" s="123"/>
      <c r="C56" s="124"/>
      <c r="D56" s="124"/>
    </row>
    <row r="57" spans="2:4" s="50" customFormat="1" x14ac:dyDescent="0.3">
      <c r="B57" s="123"/>
      <c r="C57" s="124"/>
      <c r="D57" s="124"/>
    </row>
    <row r="58" spans="2:4" s="50" customFormat="1" x14ac:dyDescent="0.3">
      <c r="B58" s="123"/>
      <c r="C58" s="124"/>
      <c r="D58" s="124"/>
    </row>
    <row r="59" spans="2:4" s="50" customFormat="1" x14ac:dyDescent="0.3">
      <c r="B59" s="123"/>
      <c r="C59" s="124"/>
      <c r="D59" s="124"/>
    </row>
    <row r="60" spans="2:4" s="50" customFormat="1" x14ac:dyDescent="0.3">
      <c r="B60" s="123"/>
      <c r="C60" s="124"/>
      <c r="D60" s="124"/>
    </row>
    <row r="61" spans="2:4" s="50" customFormat="1" x14ac:dyDescent="0.3">
      <c r="B61" s="123"/>
      <c r="C61" s="124"/>
      <c r="D61" s="124"/>
    </row>
    <row r="62" spans="2:4" s="50" customFormat="1" x14ac:dyDescent="0.3">
      <c r="B62" s="123"/>
      <c r="C62" s="124"/>
      <c r="D62" s="124"/>
    </row>
    <row r="63" spans="2:4" s="50" customFormat="1" x14ac:dyDescent="0.3">
      <c r="B63" s="123"/>
      <c r="C63" s="124"/>
      <c r="D63" s="124"/>
    </row>
    <row r="64" spans="2:4" s="50" customFormat="1" x14ac:dyDescent="0.3">
      <c r="B64" s="123"/>
      <c r="C64" s="124"/>
      <c r="D64" s="124"/>
    </row>
    <row r="65" spans="2:4" s="50" customFormat="1" x14ac:dyDescent="0.3">
      <c r="B65" s="123"/>
      <c r="C65" s="124"/>
      <c r="D65" s="124"/>
    </row>
    <row r="66" spans="2:4" s="50" customFormat="1" x14ac:dyDescent="0.3">
      <c r="B66" s="123"/>
      <c r="C66" s="124"/>
      <c r="D66" s="124"/>
    </row>
    <row r="67" spans="2:4" s="50" customFormat="1" x14ac:dyDescent="0.3">
      <c r="B67" s="123"/>
      <c r="C67" s="124"/>
      <c r="D67" s="124"/>
    </row>
    <row r="68" spans="2:4" s="50" customFormat="1" x14ac:dyDescent="0.3">
      <c r="B68" s="123"/>
      <c r="C68" s="124"/>
      <c r="D68" s="124"/>
    </row>
    <row r="69" spans="2:4" s="50" customFormat="1" x14ac:dyDescent="0.3">
      <c r="B69" s="123"/>
      <c r="C69" s="124"/>
      <c r="D69" s="124"/>
    </row>
    <row r="70" spans="2:4" s="50" customFormat="1" x14ac:dyDescent="0.3">
      <c r="B70" s="123"/>
      <c r="C70" s="124"/>
      <c r="D70" s="124"/>
    </row>
    <row r="71" spans="2:4" s="50" customFormat="1" x14ac:dyDescent="0.3">
      <c r="B71" s="123"/>
      <c r="C71" s="124"/>
      <c r="D71" s="124"/>
    </row>
    <row r="72" spans="2:4" s="50" customFormat="1" x14ac:dyDescent="0.3">
      <c r="B72" s="123"/>
      <c r="C72" s="124"/>
      <c r="D72" s="124"/>
    </row>
    <row r="73" spans="2:4" s="50" customFormat="1" x14ac:dyDescent="0.3">
      <c r="B73" s="123"/>
      <c r="C73" s="124"/>
      <c r="D73" s="124"/>
    </row>
    <row r="74" spans="2:4" s="50" customFormat="1" x14ac:dyDescent="0.3">
      <c r="B74" s="123"/>
      <c r="C74" s="124"/>
      <c r="D74" s="124"/>
    </row>
    <row r="75" spans="2:4" s="50" customFormat="1" x14ac:dyDescent="0.3">
      <c r="B75" s="123"/>
      <c r="C75" s="124"/>
      <c r="D75" s="124"/>
    </row>
    <row r="76" spans="2:4" s="50" customFormat="1" x14ac:dyDescent="0.3">
      <c r="B76" s="123"/>
      <c r="C76" s="124"/>
      <c r="D76" s="124"/>
    </row>
    <row r="77" spans="2:4" s="50" customFormat="1" x14ac:dyDescent="0.3">
      <c r="B77" s="123"/>
      <c r="C77" s="124"/>
      <c r="D77" s="124"/>
    </row>
    <row r="78" spans="2:4" s="50" customFormat="1" x14ac:dyDescent="0.3">
      <c r="B78" s="123"/>
      <c r="C78" s="124"/>
      <c r="D78" s="124"/>
    </row>
    <row r="79" spans="2:4" s="50" customFormat="1" x14ac:dyDescent="0.3">
      <c r="B79" s="123"/>
      <c r="C79" s="124"/>
      <c r="D79" s="124"/>
    </row>
    <row r="80" spans="2:4" s="50" customFormat="1" x14ac:dyDescent="0.3">
      <c r="B80" s="123"/>
      <c r="C80" s="124"/>
      <c r="D80" s="124"/>
    </row>
    <row r="81" spans="2:4" s="50" customFormat="1" x14ac:dyDescent="0.3">
      <c r="B81" s="123"/>
      <c r="C81" s="124"/>
      <c r="D81" s="124"/>
    </row>
    <row r="82" spans="2:4" s="50" customFormat="1" x14ac:dyDescent="0.3">
      <c r="B82" s="123"/>
      <c r="C82" s="124"/>
      <c r="D82" s="124"/>
    </row>
    <row r="83" spans="2:4" s="50" customFormat="1" x14ac:dyDescent="0.3">
      <c r="B83" s="123"/>
      <c r="C83" s="124"/>
      <c r="D83" s="124"/>
    </row>
    <row r="84" spans="2:4" s="50" customFormat="1" x14ac:dyDescent="0.3">
      <c r="B84" s="123"/>
      <c r="C84" s="124"/>
      <c r="D84" s="124"/>
    </row>
    <row r="85" spans="2:4" s="50" customFormat="1" x14ac:dyDescent="0.3">
      <c r="B85" s="123"/>
      <c r="C85" s="124"/>
      <c r="D85" s="124"/>
    </row>
    <row r="86" spans="2:4" s="50" customFormat="1" x14ac:dyDescent="0.3">
      <c r="B86" s="123"/>
      <c r="C86" s="124"/>
      <c r="D86" s="124"/>
    </row>
    <row r="87" spans="2:4" s="50" customFormat="1" x14ac:dyDescent="0.3">
      <c r="B87" s="123"/>
      <c r="C87" s="124"/>
      <c r="D87" s="124"/>
    </row>
    <row r="88" spans="2:4" s="50" customFormat="1" x14ac:dyDescent="0.3">
      <c r="B88" s="123"/>
      <c r="C88" s="124"/>
      <c r="D88" s="124"/>
    </row>
    <row r="89" spans="2:4" s="50" customFormat="1" x14ac:dyDescent="0.3">
      <c r="B89" s="123"/>
      <c r="C89" s="124"/>
      <c r="D89" s="124"/>
    </row>
    <row r="90" spans="2:4" s="50" customFormat="1" x14ac:dyDescent="0.3">
      <c r="B90" s="123"/>
      <c r="C90" s="124"/>
      <c r="D90" s="124"/>
    </row>
    <row r="91" spans="2:4" s="50" customFormat="1" x14ac:dyDescent="0.3">
      <c r="B91" s="123"/>
      <c r="C91" s="124"/>
      <c r="D91" s="124"/>
    </row>
    <row r="92" spans="2:4" s="50" customFormat="1" x14ac:dyDescent="0.3">
      <c r="B92" s="123"/>
      <c r="C92" s="124"/>
      <c r="D92" s="124"/>
    </row>
    <row r="93" spans="2:4" s="50" customFormat="1" x14ac:dyDescent="0.3">
      <c r="B93" s="123"/>
      <c r="C93" s="124"/>
      <c r="D93" s="124"/>
    </row>
    <row r="94" spans="2:4" s="50" customFormat="1" x14ac:dyDescent="0.3">
      <c r="B94" s="123"/>
      <c r="C94" s="124"/>
      <c r="D94" s="124"/>
    </row>
    <row r="95" spans="2:4" s="50" customFormat="1" x14ac:dyDescent="0.3">
      <c r="B95" s="123"/>
      <c r="C95" s="124"/>
      <c r="D95" s="124"/>
    </row>
    <row r="96" spans="2:4" s="50" customFormat="1" x14ac:dyDescent="0.3">
      <c r="B96" s="123"/>
      <c r="C96" s="124"/>
      <c r="D96" s="124"/>
    </row>
    <row r="97" spans="2:4" s="50" customFormat="1" x14ac:dyDescent="0.3">
      <c r="B97" s="123"/>
      <c r="C97" s="124"/>
      <c r="D97" s="124"/>
    </row>
    <row r="98" spans="2:4" s="50" customFormat="1" x14ac:dyDescent="0.3">
      <c r="B98" s="123"/>
      <c r="C98" s="124"/>
      <c r="D98" s="124"/>
    </row>
    <row r="99" spans="2:4" s="50" customFormat="1" x14ac:dyDescent="0.3">
      <c r="B99" s="123"/>
      <c r="C99" s="124"/>
      <c r="D99" s="124"/>
    </row>
    <row r="100" spans="2:4" s="50" customFormat="1" x14ac:dyDescent="0.3">
      <c r="B100" s="123"/>
      <c r="C100" s="124"/>
      <c r="D100" s="124"/>
    </row>
    <row r="101" spans="2:4" s="50" customFormat="1" x14ac:dyDescent="0.3">
      <c r="B101" s="123"/>
      <c r="C101" s="124"/>
      <c r="D101" s="124"/>
    </row>
    <row r="102" spans="2:4" s="50" customFormat="1" x14ac:dyDescent="0.3">
      <c r="B102" s="123"/>
      <c r="C102" s="124"/>
      <c r="D102" s="124"/>
    </row>
    <row r="103" spans="2:4" s="50" customFormat="1" x14ac:dyDescent="0.3">
      <c r="B103" s="123"/>
      <c r="C103" s="124"/>
      <c r="D103" s="124"/>
    </row>
    <row r="104" spans="2:4" s="50" customFormat="1" x14ac:dyDescent="0.3">
      <c r="B104" s="123"/>
      <c r="C104" s="124"/>
      <c r="D104" s="124"/>
    </row>
    <row r="105" spans="2:4" s="50" customFormat="1" x14ac:dyDescent="0.3">
      <c r="B105" s="123"/>
      <c r="C105" s="124"/>
      <c r="D105" s="124"/>
    </row>
    <row r="106" spans="2:4" s="50" customFormat="1" x14ac:dyDescent="0.3">
      <c r="B106" s="123"/>
      <c r="C106" s="124"/>
      <c r="D106" s="124"/>
    </row>
    <row r="107" spans="2:4" s="50" customFormat="1" x14ac:dyDescent="0.3">
      <c r="B107" s="123"/>
      <c r="C107" s="124"/>
      <c r="D107" s="124"/>
    </row>
    <row r="108" spans="2:4" s="50" customFormat="1" x14ac:dyDescent="0.3">
      <c r="B108" s="123"/>
      <c r="C108" s="124"/>
      <c r="D108" s="124"/>
    </row>
    <row r="109" spans="2:4" s="50" customFormat="1" x14ac:dyDescent="0.3">
      <c r="B109" s="123"/>
      <c r="C109" s="124"/>
      <c r="D109" s="124"/>
    </row>
    <row r="110" spans="2:4" s="50" customFormat="1" x14ac:dyDescent="0.3">
      <c r="B110" s="123"/>
      <c r="C110" s="124"/>
      <c r="D110" s="124"/>
    </row>
    <row r="111" spans="2:4" s="50" customFormat="1" x14ac:dyDescent="0.3">
      <c r="B111" s="123"/>
      <c r="C111" s="124"/>
      <c r="D111" s="124"/>
    </row>
    <row r="112" spans="2:4" s="50" customFormat="1" x14ac:dyDescent="0.3">
      <c r="B112" s="123"/>
      <c r="C112" s="124"/>
      <c r="D112" s="124"/>
    </row>
    <row r="113" spans="2:4" s="50" customFormat="1" x14ac:dyDescent="0.3">
      <c r="B113" s="123"/>
      <c r="C113" s="124"/>
      <c r="D113" s="124"/>
    </row>
    <row r="114" spans="2:4" s="50" customFormat="1" x14ac:dyDescent="0.3">
      <c r="B114" s="123"/>
      <c r="C114" s="124"/>
      <c r="D114" s="124"/>
    </row>
    <row r="115" spans="2:4" s="50" customFormat="1" x14ac:dyDescent="0.3">
      <c r="B115" s="123"/>
      <c r="C115" s="124"/>
      <c r="D115" s="124"/>
    </row>
    <row r="116" spans="2:4" s="50" customFormat="1" x14ac:dyDescent="0.3">
      <c r="B116" s="123"/>
      <c r="C116" s="124"/>
      <c r="D116" s="124"/>
    </row>
    <row r="117" spans="2:4" s="50" customFormat="1" x14ac:dyDescent="0.3">
      <c r="B117" s="123"/>
      <c r="C117" s="124"/>
      <c r="D117" s="124"/>
    </row>
    <row r="118" spans="2:4" s="50" customFormat="1" x14ac:dyDescent="0.3">
      <c r="B118" s="123"/>
      <c r="C118" s="124"/>
      <c r="D118" s="124"/>
    </row>
    <row r="119" spans="2:4" s="50" customFormat="1" x14ac:dyDescent="0.3">
      <c r="B119" s="123"/>
      <c r="C119" s="124"/>
      <c r="D119" s="124"/>
    </row>
    <row r="120" spans="2:4" s="50" customFormat="1" x14ac:dyDescent="0.3">
      <c r="B120" s="123"/>
      <c r="C120" s="124"/>
      <c r="D120" s="124"/>
    </row>
    <row r="121" spans="2:4" s="50" customFormat="1" x14ac:dyDescent="0.3">
      <c r="B121" s="123"/>
      <c r="C121" s="124"/>
      <c r="D121" s="124"/>
    </row>
    <row r="122" spans="2:4" s="50" customFormat="1" x14ac:dyDescent="0.3">
      <c r="B122" s="123"/>
      <c r="C122" s="124"/>
      <c r="D122" s="124"/>
    </row>
    <row r="123" spans="2:4" s="50" customFormat="1" x14ac:dyDescent="0.3">
      <c r="B123" s="123"/>
      <c r="C123" s="124"/>
      <c r="D123" s="124"/>
    </row>
    <row r="124" spans="2:4" s="50" customFormat="1" x14ac:dyDescent="0.3">
      <c r="B124" s="123"/>
      <c r="C124" s="124"/>
      <c r="D124" s="124"/>
    </row>
    <row r="125" spans="2:4" s="50" customFormat="1" x14ac:dyDescent="0.3">
      <c r="B125" s="123"/>
      <c r="C125" s="124"/>
      <c r="D125" s="124"/>
    </row>
    <row r="126" spans="2:4" s="50" customFormat="1" x14ac:dyDescent="0.3">
      <c r="B126" s="123"/>
      <c r="C126" s="124"/>
      <c r="D126" s="124"/>
    </row>
    <row r="127" spans="2:4" s="50" customFormat="1" x14ac:dyDescent="0.3">
      <c r="B127" s="123"/>
      <c r="C127" s="124"/>
      <c r="D127" s="124"/>
    </row>
    <row r="128" spans="2:4" s="50" customFormat="1" x14ac:dyDescent="0.3">
      <c r="B128" s="123"/>
      <c r="C128" s="124"/>
      <c r="D128" s="124"/>
    </row>
    <row r="129" spans="2:4" s="50" customFormat="1" x14ac:dyDescent="0.3">
      <c r="B129" s="123"/>
      <c r="C129" s="124"/>
      <c r="D129" s="124"/>
    </row>
    <row r="130" spans="2:4" s="50" customFormat="1" x14ac:dyDescent="0.3">
      <c r="B130" s="123"/>
      <c r="C130" s="124"/>
      <c r="D130" s="124"/>
    </row>
    <row r="131" spans="2:4" s="50" customFormat="1" x14ac:dyDescent="0.3">
      <c r="B131" s="123"/>
      <c r="C131" s="124"/>
      <c r="D131" s="124"/>
    </row>
    <row r="132" spans="2:4" s="50" customFormat="1" x14ac:dyDescent="0.3">
      <c r="B132" s="123"/>
      <c r="C132" s="124"/>
      <c r="D132" s="124"/>
    </row>
    <row r="133" spans="2:4" s="50" customFormat="1" x14ac:dyDescent="0.3">
      <c r="B133" s="123"/>
      <c r="C133" s="124"/>
      <c r="D133" s="124"/>
    </row>
    <row r="134" spans="2:4" s="50" customFormat="1" x14ac:dyDescent="0.3">
      <c r="B134" s="123"/>
      <c r="C134" s="124"/>
      <c r="D134" s="124"/>
    </row>
    <row r="135" spans="2:4" s="50" customFormat="1" x14ac:dyDescent="0.3">
      <c r="B135" s="123"/>
      <c r="C135" s="124"/>
      <c r="D135" s="124"/>
    </row>
    <row r="136" spans="2:4" s="50" customFormat="1" x14ac:dyDescent="0.3">
      <c r="B136" s="123"/>
      <c r="C136" s="124"/>
      <c r="D136" s="124"/>
    </row>
    <row r="137" spans="2:4" s="50" customFormat="1" x14ac:dyDescent="0.3">
      <c r="B137" s="123"/>
      <c r="C137" s="124"/>
      <c r="D137" s="124"/>
    </row>
    <row r="138" spans="2:4" s="50" customFormat="1" x14ac:dyDescent="0.3">
      <c r="B138" s="123"/>
      <c r="C138" s="124"/>
      <c r="D138" s="124"/>
    </row>
    <row r="139" spans="2:4" s="50" customFormat="1" x14ac:dyDescent="0.3">
      <c r="B139" s="123"/>
      <c r="C139" s="124"/>
      <c r="D139" s="124"/>
    </row>
    <row r="140" spans="2:4" s="50" customFormat="1" x14ac:dyDescent="0.3">
      <c r="B140" s="123"/>
      <c r="C140" s="124"/>
      <c r="D140" s="124"/>
    </row>
    <row r="141" spans="2:4" s="50" customFormat="1" x14ac:dyDescent="0.3">
      <c r="B141" s="123"/>
      <c r="C141" s="124"/>
      <c r="D141" s="124"/>
    </row>
    <row r="142" spans="2:4" s="50" customFormat="1" x14ac:dyDescent="0.3">
      <c r="B142" s="123"/>
      <c r="C142" s="124"/>
      <c r="D142" s="124"/>
    </row>
    <row r="143" spans="2:4" s="50" customFormat="1" x14ac:dyDescent="0.3">
      <c r="B143" s="123"/>
      <c r="C143" s="124"/>
      <c r="D143" s="124"/>
    </row>
    <row r="144" spans="2:4" s="50" customFormat="1" x14ac:dyDescent="0.3">
      <c r="B144" s="123"/>
      <c r="C144" s="124"/>
      <c r="D144" s="124"/>
    </row>
    <row r="145" spans="2:4" s="50" customFormat="1" x14ac:dyDescent="0.3">
      <c r="B145" s="123"/>
      <c r="C145" s="124"/>
      <c r="D145" s="124"/>
    </row>
    <row r="146" spans="2:4" s="50" customFormat="1" x14ac:dyDescent="0.3">
      <c r="B146" s="123"/>
      <c r="C146" s="124"/>
      <c r="D146" s="124"/>
    </row>
    <row r="147" spans="2:4" s="50" customFormat="1" x14ac:dyDescent="0.3">
      <c r="B147" s="123"/>
      <c r="C147" s="124"/>
      <c r="D147" s="124"/>
    </row>
    <row r="148" spans="2:4" s="50" customFormat="1" x14ac:dyDescent="0.3">
      <c r="B148" s="123"/>
      <c r="C148" s="124"/>
      <c r="D148" s="124"/>
    </row>
    <row r="149" spans="2:4" s="50" customFormat="1" x14ac:dyDescent="0.3">
      <c r="B149" s="123"/>
      <c r="C149" s="124"/>
      <c r="D149" s="124"/>
    </row>
    <row r="150" spans="2:4" s="50" customFormat="1" x14ac:dyDescent="0.3">
      <c r="B150" s="123"/>
      <c r="C150" s="124"/>
      <c r="D150" s="124"/>
    </row>
    <row r="151" spans="2:4" s="50" customFormat="1" x14ac:dyDescent="0.3">
      <c r="B151" s="123"/>
      <c r="C151" s="124"/>
      <c r="D151" s="124"/>
    </row>
    <row r="152" spans="2:4" s="50" customFormat="1" x14ac:dyDescent="0.3">
      <c r="B152" s="123"/>
      <c r="C152" s="124"/>
      <c r="D152" s="124"/>
    </row>
    <row r="153" spans="2:4" s="50" customFormat="1" x14ac:dyDescent="0.3">
      <c r="B153" s="123"/>
      <c r="C153" s="124"/>
      <c r="D153" s="124"/>
    </row>
    <row r="154" spans="2:4" s="50" customFormat="1" x14ac:dyDescent="0.3">
      <c r="B154" s="123"/>
      <c r="C154" s="124"/>
      <c r="D154" s="124"/>
    </row>
    <row r="155" spans="2:4" s="50" customFormat="1" x14ac:dyDescent="0.3">
      <c r="B155" s="123"/>
      <c r="C155" s="124"/>
      <c r="D155" s="124"/>
    </row>
    <row r="156" spans="2:4" s="50" customFormat="1" x14ac:dyDescent="0.3">
      <c r="B156" s="123"/>
      <c r="C156" s="124"/>
      <c r="D156" s="124"/>
    </row>
    <row r="157" spans="2:4" s="50" customFormat="1" x14ac:dyDescent="0.3">
      <c r="B157" s="123"/>
      <c r="C157" s="124"/>
      <c r="D157" s="124"/>
    </row>
    <row r="158" spans="2:4" s="50" customFormat="1" x14ac:dyDescent="0.3">
      <c r="B158" s="123"/>
      <c r="C158" s="124"/>
      <c r="D158" s="124"/>
    </row>
    <row r="159" spans="2:4" s="50" customFormat="1" x14ac:dyDescent="0.3">
      <c r="B159" s="123"/>
      <c r="C159" s="124"/>
      <c r="D159" s="124"/>
    </row>
    <row r="160" spans="2:4" s="50" customFormat="1" x14ac:dyDescent="0.3">
      <c r="B160" s="123"/>
      <c r="C160" s="124"/>
      <c r="D160" s="124"/>
    </row>
    <row r="161" spans="2:4" s="50" customFormat="1" x14ac:dyDescent="0.3">
      <c r="B161" s="123"/>
      <c r="C161" s="124"/>
      <c r="D161" s="124"/>
    </row>
    <row r="162" spans="2:4" s="50" customFormat="1" x14ac:dyDescent="0.3">
      <c r="B162" s="123"/>
      <c r="C162" s="124"/>
      <c r="D162" s="124"/>
    </row>
    <row r="163" spans="2:4" s="50" customFormat="1" x14ac:dyDescent="0.3">
      <c r="B163" s="123"/>
      <c r="C163" s="124"/>
      <c r="D163" s="124"/>
    </row>
    <row r="164" spans="2:4" s="50" customFormat="1" x14ac:dyDescent="0.3">
      <c r="B164" s="123"/>
      <c r="C164" s="124"/>
      <c r="D164" s="124"/>
    </row>
    <row r="165" spans="2:4" s="50" customFormat="1" x14ac:dyDescent="0.3">
      <c r="B165" s="123"/>
      <c r="C165" s="124"/>
      <c r="D165" s="124"/>
    </row>
    <row r="166" spans="2:4" s="50" customFormat="1" x14ac:dyDescent="0.3">
      <c r="B166" s="123"/>
      <c r="C166" s="124"/>
      <c r="D166" s="124"/>
    </row>
    <row r="167" spans="2:4" s="50" customFormat="1" x14ac:dyDescent="0.3">
      <c r="B167" s="123"/>
      <c r="C167" s="124"/>
      <c r="D167" s="124"/>
    </row>
    <row r="168" spans="2:4" s="50" customFormat="1" x14ac:dyDescent="0.3">
      <c r="B168" s="123"/>
      <c r="C168" s="124"/>
      <c r="D168" s="124"/>
    </row>
    <row r="169" spans="2:4" s="50" customFormat="1" x14ac:dyDescent="0.3">
      <c r="B169" s="123"/>
      <c r="C169" s="124"/>
      <c r="D169" s="124"/>
    </row>
    <row r="170" spans="2:4" s="50" customFormat="1" x14ac:dyDescent="0.3">
      <c r="B170" s="123"/>
      <c r="C170" s="124"/>
      <c r="D170" s="124"/>
    </row>
    <row r="171" spans="2:4" s="50" customFormat="1" x14ac:dyDescent="0.3">
      <c r="B171" s="123"/>
      <c r="C171" s="124"/>
      <c r="D171" s="124"/>
    </row>
    <row r="172" spans="2:4" s="50" customFormat="1" x14ac:dyDescent="0.3">
      <c r="B172" s="123"/>
      <c r="C172" s="124"/>
      <c r="D172" s="124"/>
    </row>
    <row r="173" spans="2:4" s="50" customFormat="1" x14ac:dyDescent="0.3">
      <c r="B173" s="123"/>
      <c r="C173" s="124"/>
      <c r="D173" s="124"/>
    </row>
    <row r="174" spans="2:4" s="50" customFormat="1" x14ac:dyDescent="0.3">
      <c r="B174" s="123"/>
      <c r="C174" s="124"/>
      <c r="D174" s="124"/>
    </row>
    <row r="175" spans="2:4" s="50" customFormat="1" x14ac:dyDescent="0.3">
      <c r="B175" s="123"/>
      <c r="C175" s="124"/>
      <c r="D175" s="124"/>
    </row>
    <row r="176" spans="2:4" s="50" customFormat="1" x14ac:dyDescent="0.3">
      <c r="B176" s="123"/>
      <c r="C176" s="124"/>
      <c r="D176" s="124"/>
    </row>
    <row r="177" spans="2:4" s="50" customFormat="1" x14ac:dyDescent="0.3">
      <c r="B177" s="123"/>
      <c r="C177" s="124"/>
      <c r="D177" s="124"/>
    </row>
    <row r="178" spans="2:4" s="50" customFormat="1" x14ac:dyDescent="0.3">
      <c r="B178" s="123"/>
      <c r="C178" s="124"/>
      <c r="D178" s="124"/>
    </row>
    <row r="179" spans="2:4" s="50" customFormat="1" x14ac:dyDescent="0.3">
      <c r="B179" s="123"/>
      <c r="C179" s="124"/>
      <c r="D179" s="124"/>
    </row>
    <row r="180" spans="2:4" s="50" customFormat="1" x14ac:dyDescent="0.3">
      <c r="B180" s="123"/>
      <c r="C180" s="124"/>
      <c r="D180" s="124"/>
    </row>
    <row r="181" spans="2:4" s="50" customFormat="1" x14ac:dyDescent="0.3">
      <c r="B181" s="123"/>
      <c r="C181" s="124"/>
      <c r="D181" s="124"/>
    </row>
    <row r="182" spans="2:4" s="50" customFormat="1" x14ac:dyDescent="0.3">
      <c r="B182" s="123"/>
      <c r="C182" s="124"/>
      <c r="D182" s="124"/>
    </row>
    <row r="183" spans="2:4" s="50" customFormat="1" x14ac:dyDescent="0.3">
      <c r="B183" s="123"/>
      <c r="C183" s="124"/>
      <c r="D183" s="124"/>
    </row>
    <row r="184" spans="2:4" s="50" customFormat="1" x14ac:dyDescent="0.3">
      <c r="B184" s="123"/>
      <c r="C184" s="124"/>
      <c r="D184" s="124"/>
    </row>
    <row r="185" spans="2:4" s="50" customFormat="1" x14ac:dyDescent="0.3">
      <c r="B185" s="123"/>
      <c r="C185" s="124"/>
      <c r="D185" s="124"/>
    </row>
    <row r="186" spans="2:4" s="50" customFormat="1" x14ac:dyDescent="0.3">
      <c r="B186" s="123"/>
      <c r="C186" s="124"/>
      <c r="D186" s="124"/>
    </row>
    <row r="187" spans="2:4" s="50" customFormat="1" x14ac:dyDescent="0.3">
      <c r="B187" s="123"/>
      <c r="C187" s="124"/>
      <c r="D187" s="124"/>
    </row>
    <row r="188" spans="2:4" s="50" customFormat="1" x14ac:dyDescent="0.3">
      <c r="B188" s="123"/>
      <c r="C188" s="124"/>
      <c r="D188" s="124"/>
    </row>
    <row r="189" spans="2:4" s="50" customFormat="1" x14ac:dyDescent="0.3">
      <c r="B189" s="123"/>
      <c r="C189" s="124"/>
      <c r="D189" s="124"/>
    </row>
    <row r="190" spans="2:4" s="50" customFormat="1" x14ac:dyDescent="0.3">
      <c r="B190" s="123"/>
      <c r="C190" s="124"/>
      <c r="D190" s="124"/>
    </row>
    <row r="191" spans="2:4" s="50" customFormat="1" x14ac:dyDescent="0.3">
      <c r="B191" s="123"/>
      <c r="C191" s="124"/>
      <c r="D191" s="124"/>
    </row>
    <row r="192" spans="2:4" s="50" customFormat="1" x14ac:dyDescent="0.3">
      <c r="B192" s="123"/>
      <c r="C192" s="124"/>
      <c r="D192" s="124"/>
    </row>
    <row r="193" spans="2:4" s="50" customFormat="1" x14ac:dyDescent="0.3">
      <c r="B193" s="123"/>
      <c r="C193" s="124"/>
      <c r="D193" s="124"/>
    </row>
    <row r="194" spans="2:4" s="50" customFormat="1" x14ac:dyDescent="0.3">
      <c r="B194" s="123"/>
      <c r="C194" s="124"/>
      <c r="D194" s="124"/>
    </row>
    <row r="195" spans="2:4" s="50" customFormat="1" x14ac:dyDescent="0.3">
      <c r="B195" s="123"/>
      <c r="C195" s="124"/>
      <c r="D195" s="124"/>
    </row>
    <row r="196" spans="2:4" s="50" customFormat="1" x14ac:dyDescent="0.3">
      <c r="B196" s="123"/>
      <c r="C196" s="124"/>
      <c r="D196" s="124"/>
    </row>
    <row r="197" spans="2:4" s="50" customFormat="1" x14ac:dyDescent="0.3">
      <c r="B197" s="123"/>
      <c r="C197" s="124"/>
      <c r="D197" s="124"/>
    </row>
    <row r="198" spans="2:4" s="50" customFormat="1" x14ac:dyDescent="0.3">
      <c r="B198" s="123"/>
      <c r="C198" s="124"/>
      <c r="D198" s="124"/>
    </row>
    <row r="199" spans="2:4" s="50" customFormat="1" x14ac:dyDescent="0.3">
      <c r="B199" s="123"/>
      <c r="C199" s="124"/>
      <c r="D199" s="124"/>
    </row>
    <row r="200" spans="2:4" s="50" customFormat="1" x14ac:dyDescent="0.3">
      <c r="B200" s="123"/>
      <c r="C200" s="124"/>
      <c r="D200" s="124"/>
    </row>
    <row r="201" spans="2:4" s="50" customFormat="1" x14ac:dyDescent="0.3">
      <c r="B201" s="123"/>
      <c r="C201" s="124"/>
      <c r="D201" s="124"/>
    </row>
    <row r="202" spans="2:4" s="50" customFormat="1" x14ac:dyDescent="0.3">
      <c r="B202" s="123"/>
      <c r="C202" s="124"/>
      <c r="D202" s="124"/>
    </row>
    <row r="203" spans="2:4" s="50" customFormat="1" x14ac:dyDescent="0.3">
      <c r="B203" s="123"/>
      <c r="C203" s="124"/>
      <c r="D203" s="124"/>
    </row>
    <row r="204" spans="2:4" s="50" customFormat="1" x14ac:dyDescent="0.3">
      <c r="B204" s="123"/>
      <c r="C204" s="124"/>
      <c r="D204" s="124"/>
    </row>
    <row r="205" spans="2:4" s="50" customFormat="1" x14ac:dyDescent="0.3">
      <c r="B205" s="123"/>
      <c r="C205" s="124"/>
      <c r="D205" s="124"/>
    </row>
    <row r="206" spans="2:4" s="50" customFormat="1" x14ac:dyDescent="0.3">
      <c r="B206" s="123"/>
      <c r="C206" s="124"/>
      <c r="D206" s="124"/>
    </row>
    <row r="207" spans="2:4" s="50" customFormat="1" x14ac:dyDescent="0.3">
      <c r="B207" s="123"/>
      <c r="C207" s="124"/>
      <c r="D207" s="124"/>
    </row>
    <row r="208" spans="2:4" s="50" customFormat="1" x14ac:dyDescent="0.3">
      <c r="B208" s="123"/>
      <c r="C208" s="124"/>
      <c r="D208" s="124"/>
    </row>
    <row r="209" spans="2:4" s="50" customFormat="1" x14ac:dyDescent="0.3">
      <c r="B209" s="123"/>
      <c r="C209" s="124"/>
      <c r="D209" s="124"/>
    </row>
    <row r="210" spans="2:4" s="50" customFormat="1" x14ac:dyDescent="0.3">
      <c r="B210" s="123"/>
      <c r="C210" s="124"/>
      <c r="D210" s="124"/>
    </row>
    <row r="211" spans="2:4" s="50" customFormat="1" x14ac:dyDescent="0.3">
      <c r="B211" s="123"/>
      <c r="C211" s="124"/>
      <c r="D211" s="124"/>
    </row>
    <row r="212" spans="2:4" s="50" customFormat="1" x14ac:dyDescent="0.3">
      <c r="B212" s="123"/>
      <c r="C212" s="124"/>
      <c r="D212" s="124"/>
    </row>
    <row r="213" spans="2:4" s="50" customFormat="1" x14ac:dyDescent="0.3">
      <c r="B213" s="123"/>
      <c r="C213" s="124"/>
      <c r="D213" s="124"/>
    </row>
    <row r="214" spans="2:4" s="50" customFormat="1" x14ac:dyDescent="0.3">
      <c r="B214" s="123"/>
      <c r="C214" s="124"/>
      <c r="D214" s="124"/>
    </row>
    <row r="215" spans="2:4" s="50" customFormat="1" x14ac:dyDescent="0.3">
      <c r="B215" s="123"/>
      <c r="C215" s="124"/>
      <c r="D215" s="124"/>
    </row>
    <row r="216" spans="2:4" s="50" customFormat="1" x14ac:dyDescent="0.3">
      <c r="B216" s="123"/>
      <c r="C216" s="124"/>
      <c r="D216" s="124"/>
    </row>
    <row r="217" spans="2:4" s="50" customFormat="1" x14ac:dyDescent="0.3">
      <c r="B217" s="123"/>
      <c r="C217" s="124"/>
      <c r="D217" s="124"/>
    </row>
    <row r="218" spans="2:4" s="50" customFormat="1" x14ac:dyDescent="0.3">
      <c r="B218" s="123"/>
      <c r="C218" s="124"/>
      <c r="D218" s="124"/>
    </row>
    <row r="219" spans="2:4" s="50" customFormat="1" x14ac:dyDescent="0.3">
      <c r="B219" s="123"/>
      <c r="C219" s="124"/>
      <c r="D219" s="124"/>
    </row>
    <row r="220" spans="2:4" s="50" customFormat="1" x14ac:dyDescent="0.3">
      <c r="B220" s="123"/>
      <c r="C220" s="124"/>
      <c r="D220" s="124"/>
    </row>
    <row r="221" spans="2:4" s="50" customFormat="1" x14ac:dyDescent="0.3">
      <c r="B221" s="123"/>
      <c r="C221" s="124"/>
      <c r="D221" s="124"/>
    </row>
    <row r="222" spans="2:4" s="50" customFormat="1" x14ac:dyDescent="0.3">
      <c r="B222" s="123"/>
      <c r="C222" s="124"/>
      <c r="D222" s="124"/>
    </row>
    <row r="223" spans="2:4" s="50" customFormat="1" x14ac:dyDescent="0.3">
      <c r="B223" s="123"/>
      <c r="C223" s="124"/>
      <c r="D223" s="124"/>
    </row>
    <row r="224" spans="2:4" s="50" customFormat="1" x14ac:dyDescent="0.3">
      <c r="B224" s="123"/>
      <c r="C224" s="124"/>
      <c r="D224" s="124"/>
    </row>
    <row r="225" spans="2:4" s="50" customFormat="1" x14ac:dyDescent="0.3">
      <c r="B225" s="123"/>
      <c r="C225" s="124"/>
      <c r="D225" s="124"/>
    </row>
    <row r="226" spans="2:4" s="50" customFormat="1" x14ac:dyDescent="0.3">
      <c r="B226" s="123"/>
      <c r="C226" s="124"/>
      <c r="D226" s="124"/>
    </row>
    <row r="227" spans="2:4" s="50" customFormat="1" x14ac:dyDescent="0.3">
      <c r="B227" s="123"/>
      <c r="C227" s="124"/>
      <c r="D227" s="124"/>
    </row>
    <row r="228" spans="2:4" s="50" customFormat="1" x14ac:dyDescent="0.3">
      <c r="B228" s="123"/>
      <c r="C228" s="124"/>
      <c r="D228" s="124"/>
    </row>
    <row r="229" spans="2:4" s="50" customFormat="1" x14ac:dyDescent="0.3">
      <c r="B229" s="123"/>
      <c r="C229" s="124"/>
      <c r="D229" s="124"/>
    </row>
    <row r="230" spans="2:4" s="50" customFormat="1" x14ac:dyDescent="0.3">
      <c r="B230" s="123"/>
      <c r="C230" s="124"/>
      <c r="D230" s="124"/>
    </row>
    <row r="231" spans="2:4" s="50" customFormat="1" x14ac:dyDescent="0.3">
      <c r="B231" s="123"/>
      <c r="C231" s="124"/>
      <c r="D231" s="124"/>
    </row>
    <row r="232" spans="2:4" s="50" customFormat="1" x14ac:dyDescent="0.3">
      <c r="B232" s="123"/>
      <c r="C232" s="124"/>
      <c r="D232" s="124"/>
    </row>
    <row r="233" spans="2:4" s="50" customFormat="1" x14ac:dyDescent="0.3">
      <c r="B233" s="123"/>
      <c r="C233" s="124"/>
      <c r="D233" s="124"/>
    </row>
    <row r="234" spans="2:4" s="50" customFormat="1" x14ac:dyDescent="0.3">
      <c r="B234" s="123"/>
      <c r="C234" s="124"/>
      <c r="D234" s="124"/>
    </row>
    <row r="235" spans="2:4" s="50" customFormat="1" x14ac:dyDescent="0.3">
      <c r="B235" s="123"/>
      <c r="C235" s="124"/>
      <c r="D235" s="124"/>
    </row>
    <row r="236" spans="2:4" s="50" customFormat="1" x14ac:dyDescent="0.3">
      <c r="B236" s="123"/>
      <c r="C236" s="124"/>
      <c r="D236" s="124"/>
    </row>
    <row r="237" spans="2:4" s="50" customFormat="1" x14ac:dyDescent="0.3">
      <c r="B237" s="123"/>
      <c r="C237" s="124"/>
      <c r="D237" s="124"/>
    </row>
    <row r="238" spans="2:4" s="50" customFormat="1" x14ac:dyDescent="0.3">
      <c r="B238" s="123"/>
      <c r="C238" s="124"/>
      <c r="D238" s="124"/>
    </row>
    <row r="239" spans="2:4" s="50" customFormat="1" x14ac:dyDescent="0.3">
      <c r="B239" s="123"/>
      <c r="C239" s="124"/>
      <c r="D239" s="124"/>
    </row>
    <row r="240" spans="2:4" s="50" customFormat="1" x14ac:dyDescent="0.3">
      <c r="B240" s="123"/>
      <c r="C240" s="124"/>
      <c r="D240" s="124"/>
    </row>
    <row r="241" spans="2:4" s="50" customFormat="1" x14ac:dyDescent="0.3">
      <c r="B241" s="123"/>
      <c r="C241" s="124"/>
      <c r="D241" s="124"/>
    </row>
    <row r="242" spans="2:4" s="50" customFormat="1" x14ac:dyDescent="0.3">
      <c r="B242" s="123"/>
      <c r="C242" s="124"/>
      <c r="D242" s="124"/>
    </row>
    <row r="243" spans="2:4" s="50" customFormat="1" x14ac:dyDescent="0.3">
      <c r="B243" s="123"/>
      <c r="C243" s="124"/>
      <c r="D243" s="124"/>
    </row>
    <row r="244" spans="2:4" s="50" customFormat="1" x14ac:dyDescent="0.3">
      <c r="B244" s="123"/>
      <c r="C244" s="124"/>
      <c r="D244" s="124"/>
    </row>
    <row r="245" spans="2:4" s="50" customFormat="1" x14ac:dyDescent="0.3">
      <c r="B245" s="123"/>
      <c r="C245" s="124"/>
      <c r="D245" s="124"/>
    </row>
    <row r="246" spans="2:4" s="50" customFormat="1" x14ac:dyDescent="0.3">
      <c r="B246" s="123"/>
      <c r="C246" s="124"/>
      <c r="D246" s="124"/>
    </row>
    <row r="247" spans="2:4" s="50" customFormat="1" x14ac:dyDescent="0.3">
      <c r="B247" s="123"/>
      <c r="C247" s="124"/>
      <c r="D247" s="124"/>
    </row>
    <row r="248" spans="2:4" s="50" customFormat="1" x14ac:dyDescent="0.3">
      <c r="B248" s="123"/>
      <c r="C248" s="124"/>
      <c r="D248" s="124"/>
    </row>
    <row r="249" spans="2:4" s="50" customFormat="1" x14ac:dyDescent="0.3">
      <c r="B249" s="123"/>
      <c r="C249" s="124"/>
      <c r="D249" s="124"/>
    </row>
    <row r="250" spans="2:4" s="50" customFormat="1" x14ac:dyDescent="0.3">
      <c r="B250" s="123"/>
      <c r="C250" s="124"/>
      <c r="D250" s="124"/>
    </row>
    <row r="251" spans="2:4" s="50" customFormat="1" x14ac:dyDescent="0.3">
      <c r="B251" s="123"/>
      <c r="C251" s="124"/>
      <c r="D251" s="124"/>
    </row>
    <row r="252" spans="2:4" s="50" customFormat="1" x14ac:dyDescent="0.3">
      <c r="B252" s="123"/>
      <c r="C252" s="124"/>
      <c r="D252" s="124"/>
    </row>
    <row r="253" spans="2:4" s="50" customFormat="1" x14ac:dyDescent="0.3">
      <c r="B253" s="123"/>
      <c r="C253" s="124"/>
      <c r="D253" s="124"/>
    </row>
    <row r="254" spans="2:4" s="50" customFormat="1" x14ac:dyDescent="0.3">
      <c r="B254" s="123"/>
      <c r="C254" s="124"/>
      <c r="D254" s="124"/>
    </row>
    <row r="255" spans="2:4" s="50" customFormat="1" x14ac:dyDescent="0.3">
      <c r="B255" s="123"/>
      <c r="C255" s="124"/>
      <c r="D255" s="124"/>
    </row>
    <row r="256" spans="2:4" s="50" customFormat="1" x14ac:dyDescent="0.3">
      <c r="B256" s="123"/>
      <c r="C256" s="124"/>
      <c r="D256" s="124"/>
    </row>
    <row r="257" spans="2:4" s="50" customFormat="1" x14ac:dyDescent="0.3">
      <c r="B257" s="123"/>
      <c r="C257" s="124"/>
      <c r="D257" s="124"/>
    </row>
    <row r="258" spans="2:4" s="50" customFormat="1" x14ac:dyDescent="0.3">
      <c r="B258" s="123"/>
      <c r="C258" s="124"/>
      <c r="D258" s="124"/>
    </row>
    <row r="259" spans="2:4" s="50" customFormat="1" x14ac:dyDescent="0.3">
      <c r="B259" s="123"/>
      <c r="C259" s="124"/>
      <c r="D259" s="124"/>
    </row>
    <row r="260" spans="2:4" s="50" customFormat="1" x14ac:dyDescent="0.3">
      <c r="B260" s="123"/>
      <c r="C260" s="124"/>
      <c r="D260" s="124"/>
    </row>
    <row r="261" spans="2:4" s="50" customFormat="1" x14ac:dyDescent="0.3">
      <c r="B261" s="123"/>
      <c r="C261" s="124"/>
      <c r="D261" s="124"/>
    </row>
    <row r="262" spans="2:4" s="50" customFormat="1" x14ac:dyDescent="0.3">
      <c r="B262" s="123"/>
      <c r="C262" s="124"/>
      <c r="D262" s="124"/>
    </row>
    <row r="263" spans="2:4" s="50" customFormat="1" x14ac:dyDescent="0.3">
      <c r="B263" s="123"/>
      <c r="C263" s="124"/>
      <c r="D263" s="124"/>
    </row>
    <row r="264" spans="2:4" s="50" customFormat="1" x14ac:dyDescent="0.3">
      <c r="B264" s="123"/>
      <c r="C264" s="124"/>
      <c r="D264" s="124"/>
    </row>
    <row r="265" spans="2:4" s="50" customFormat="1" x14ac:dyDescent="0.3">
      <c r="B265" s="123"/>
      <c r="C265" s="124"/>
      <c r="D265" s="124"/>
    </row>
    <row r="266" spans="2:4" s="50" customFormat="1" x14ac:dyDescent="0.3">
      <c r="B266" s="123"/>
      <c r="C266" s="124"/>
      <c r="D266" s="124"/>
    </row>
    <row r="267" spans="2:4" s="50" customFormat="1" x14ac:dyDescent="0.3">
      <c r="B267" s="123"/>
      <c r="C267" s="124"/>
      <c r="D267" s="124"/>
    </row>
    <row r="268" spans="2:4" s="50" customFormat="1" x14ac:dyDescent="0.3">
      <c r="B268" s="123"/>
      <c r="C268" s="124"/>
      <c r="D268" s="124"/>
    </row>
    <row r="269" spans="2:4" s="50" customFormat="1" x14ac:dyDescent="0.3">
      <c r="B269" s="123"/>
      <c r="C269" s="124"/>
      <c r="D269" s="124"/>
    </row>
    <row r="270" spans="2:4" s="50" customFormat="1" x14ac:dyDescent="0.3">
      <c r="B270" s="123"/>
      <c r="C270" s="124"/>
      <c r="D270" s="124"/>
    </row>
    <row r="271" spans="2:4" s="50" customFormat="1" x14ac:dyDescent="0.3">
      <c r="B271" s="123"/>
      <c r="C271" s="124"/>
      <c r="D271" s="124"/>
    </row>
    <row r="272" spans="2:4" s="50" customFormat="1" x14ac:dyDescent="0.3">
      <c r="B272" s="123"/>
      <c r="C272" s="124"/>
      <c r="D272" s="124"/>
    </row>
    <row r="273" spans="2:4" s="50" customFormat="1" x14ac:dyDescent="0.3">
      <c r="B273" s="123"/>
      <c r="C273" s="124"/>
      <c r="D273" s="124"/>
    </row>
    <row r="274" spans="2:4" s="50" customFormat="1" x14ac:dyDescent="0.3">
      <c r="B274" s="123"/>
      <c r="C274" s="124"/>
      <c r="D274" s="124"/>
    </row>
    <row r="275" spans="2:4" s="50" customFormat="1" x14ac:dyDescent="0.3">
      <c r="B275" s="123"/>
      <c r="C275" s="124"/>
      <c r="D275" s="124"/>
    </row>
    <row r="276" spans="2:4" s="50" customFormat="1" x14ac:dyDescent="0.3">
      <c r="B276" s="123"/>
      <c r="C276" s="124"/>
      <c r="D276" s="124"/>
    </row>
    <row r="277" spans="2:4" s="50" customFormat="1" x14ac:dyDescent="0.3">
      <c r="B277" s="123"/>
      <c r="C277" s="124"/>
      <c r="D277" s="124"/>
    </row>
    <row r="278" spans="2:4" s="50" customFormat="1" x14ac:dyDescent="0.3">
      <c r="B278" s="123"/>
      <c r="C278" s="124"/>
      <c r="D278" s="124"/>
    </row>
    <row r="279" spans="2:4" s="50" customFormat="1" x14ac:dyDescent="0.3">
      <c r="B279" s="123"/>
      <c r="C279" s="124"/>
      <c r="D279" s="124"/>
    </row>
    <row r="280" spans="2:4" s="50" customFormat="1" x14ac:dyDescent="0.3">
      <c r="B280" s="123"/>
      <c r="C280" s="124"/>
      <c r="D280" s="124"/>
    </row>
    <row r="281" spans="2:4" s="50" customFormat="1" x14ac:dyDescent="0.3">
      <c r="B281" s="123"/>
      <c r="C281" s="124"/>
      <c r="D281" s="124"/>
    </row>
    <row r="282" spans="2:4" s="50" customFormat="1" x14ac:dyDescent="0.3">
      <c r="B282" s="123"/>
      <c r="C282" s="124"/>
      <c r="D282" s="124"/>
    </row>
    <row r="283" spans="2:4" s="50" customFormat="1" x14ac:dyDescent="0.3">
      <c r="B283" s="123"/>
      <c r="C283" s="124"/>
      <c r="D283" s="124"/>
    </row>
    <row r="284" spans="2:4" s="50" customFormat="1" x14ac:dyDescent="0.3">
      <c r="B284" s="123"/>
      <c r="C284" s="124"/>
      <c r="D284" s="124"/>
    </row>
    <row r="285" spans="2:4" s="50" customFormat="1" x14ac:dyDescent="0.3">
      <c r="B285" s="123"/>
      <c r="C285" s="124"/>
      <c r="D285" s="124"/>
    </row>
  </sheetData>
  <sheetProtection algorithmName="SHA-512" hashValue="pU1LEqNmvyMRUsKE9RBLQLyx6xjBofMExXXZyEoZ+JEHHkW/v0aPyw+DiZd8KkVGRupDr3rRLMXksR3cS90dWA==" saltValue="C1k2fJKrc0L0yZuI3AxVjg=="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69"/>
  <sheetViews>
    <sheetView zoomScale="122" zoomScaleNormal="122" workbookViewId="0">
      <pane ySplit="8" topLeftCell="A9" activePane="bottomLeft" state="frozen"/>
      <selection pane="bottomLeft" activeCell="E388" sqref="E388"/>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07421875" style="27" customWidth="1"/>
    <col min="5" max="5" width="21.4609375" style="28" customWidth="1"/>
    <col min="6" max="6" width="12" style="29" customWidth="1"/>
    <col min="7" max="7" width="15" style="28" customWidth="1"/>
    <col min="8" max="8" width="16" style="146" customWidth="1"/>
    <col min="9" max="9" width="27.4609375" style="139" customWidth="1"/>
    <col min="10" max="34" width="8.61328125" style="139"/>
    <col min="35" max="16384" width="8.61328125" style="19"/>
  </cols>
  <sheetData>
    <row r="1" spans="1:38" s="6" customFormat="1" x14ac:dyDescent="0.3">
      <c r="A1" s="57" t="s">
        <v>0</v>
      </c>
      <c r="B1" s="57"/>
      <c r="C1" s="53"/>
      <c r="D1" s="53"/>
      <c r="E1" s="53"/>
      <c r="F1" s="329"/>
      <c r="G1" s="329"/>
      <c r="H1" s="3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61"/>
      <c r="B2" s="461"/>
      <c r="C2" s="53"/>
      <c r="D2" s="53"/>
      <c r="E2" s="53"/>
      <c r="F2" s="329"/>
      <c r="G2" s="329"/>
      <c r="H2" s="32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9"/>
      <c r="G3" s="329"/>
      <c r="H3" s="32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7" t="s">
        <v>59</v>
      </c>
      <c r="B4" s="67"/>
      <c r="C4" s="51"/>
      <c r="D4" s="132"/>
      <c r="E4" s="133"/>
      <c r="F4" s="142"/>
      <c r="G4" s="141"/>
      <c r="H4" s="180"/>
    </row>
    <row r="5" spans="1:38" s="35" customFormat="1" x14ac:dyDescent="0.3">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54.9" customHeight="1" thickBot="1" x14ac:dyDescent="0.35">
      <c r="A6" s="138" t="s">
        <v>60</v>
      </c>
      <c r="B6" s="481" t="s">
        <v>61</v>
      </c>
      <c r="C6" s="481"/>
      <c r="D6" s="481"/>
      <c r="E6" s="481"/>
      <c r="F6" s="481"/>
      <c r="G6" s="481"/>
      <c r="H6" s="481"/>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hidden="1" thickBot="1" x14ac:dyDescent="0.35">
      <c r="A7" s="139"/>
      <c r="B7" s="140"/>
      <c r="C7" s="140"/>
      <c r="D7" s="52"/>
      <c r="E7" s="141"/>
      <c r="F7" s="142"/>
      <c r="G7" s="141"/>
      <c r="H7" s="180"/>
    </row>
    <row r="8" spans="1:38" s="20" customFormat="1" ht="50.1" customHeight="1" x14ac:dyDescent="0.3">
      <c r="A8" s="148" t="s">
        <v>62</v>
      </c>
      <c r="B8" s="149" t="s">
        <v>63</v>
      </c>
      <c r="C8" s="150" t="s">
        <v>64</v>
      </c>
      <c r="D8" s="151" t="s">
        <v>65</v>
      </c>
      <c r="E8" s="152" t="s">
        <v>66</v>
      </c>
      <c r="F8" s="153" t="s">
        <v>67</v>
      </c>
      <c r="G8" s="152" t="s">
        <v>68</v>
      </c>
      <c r="H8" s="154" t="s">
        <v>69</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147" customFormat="1" ht="40.5" customHeight="1" x14ac:dyDescent="0.3">
      <c r="A9" s="482" t="s">
        <v>70</v>
      </c>
      <c r="B9" s="483"/>
      <c r="C9" s="483"/>
      <c r="D9" s="483"/>
      <c r="E9" s="483"/>
      <c r="F9" s="483"/>
      <c r="G9" s="483"/>
      <c r="H9" s="484"/>
      <c r="I9" s="257"/>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row>
    <row r="10" spans="1:38" s="287" customFormat="1" x14ac:dyDescent="0.3">
      <c r="A10" s="284"/>
      <c r="B10" s="283"/>
      <c r="C10" s="285"/>
      <c r="D10" s="281"/>
      <c r="E10" s="286"/>
      <c r="F10" s="330"/>
      <c r="G10" s="338">
        <f t="shared" ref="G10:G32" si="0">(E10-(E10*F10/100))*A10</f>
        <v>0</v>
      </c>
      <c r="H10" s="345"/>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8" s="287" customFormat="1" x14ac:dyDescent="0.3">
      <c r="A11" s="284"/>
      <c r="B11" s="283"/>
      <c r="C11" s="285"/>
      <c r="D11" s="281"/>
      <c r="E11" s="286"/>
      <c r="F11" s="330"/>
      <c r="G11" s="338">
        <f t="shared" si="0"/>
        <v>0</v>
      </c>
      <c r="H11" s="346"/>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7" customFormat="1" x14ac:dyDescent="0.3">
      <c r="A12" s="288"/>
      <c r="B12" s="283"/>
      <c r="C12" s="285"/>
      <c r="D12" s="281"/>
      <c r="E12" s="289"/>
      <c r="F12" s="330"/>
      <c r="G12" s="338">
        <f t="shared" si="0"/>
        <v>0</v>
      </c>
      <c r="H12" s="346"/>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7" customFormat="1" x14ac:dyDescent="0.3">
      <c r="A13" s="288"/>
      <c r="B13" s="283"/>
      <c r="C13" s="285"/>
      <c r="D13" s="281"/>
      <c r="E13" s="289"/>
      <c r="F13" s="330"/>
      <c r="G13" s="338">
        <f t="shared" si="0"/>
        <v>0</v>
      </c>
      <c r="H13" s="346"/>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7" customFormat="1" x14ac:dyDescent="0.3">
      <c r="A14" s="288"/>
      <c r="B14" s="283"/>
      <c r="C14" s="285"/>
      <c r="D14" s="281"/>
      <c r="E14" s="289"/>
      <c r="F14" s="330"/>
      <c r="G14" s="338">
        <f t="shared" si="0"/>
        <v>0</v>
      </c>
      <c r="H14" s="346"/>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7" customFormat="1" x14ac:dyDescent="0.3">
      <c r="A15" s="288"/>
      <c r="B15" s="283"/>
      <c r="C15" s="285"/>
      <c r="D15" s="281"/>
      <c r="E15" s="289"/>
      <c r="F15" s="330"/>
      <c r="G15" s="338">
        <f t="shared" si="0"/>
        <v>0</v>
      </c>
      <c r="H15" s="346"/>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7" customFormat="1" x14ac:dyDescent="0.3">
      <c r="A16" s="288"/>
      <c r="B16" s="283"/>
      <c r="C16" s="285"/>
      <c r="D16" s="281"/>
      <c r="E16" s="289"/>
      <c r="F16" s="330"/>
      <c r="G16" s="338">
        <f t="shared" si="0"/>
        <v>0</v>
      </c>
      <c r="H16" s="346"/>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87" customFormat="1" x14ac:dyDescent="0.3">
      <c r="A17" s="288"/>
      <c r="B17" s="283"/>
      <c r="C17" s="285"/>
      <c r="D17" s="281"/>
      <c r="E17" s="289"/>
      <c r="F17" s="330"/>
      <c r="G17" s="338">
        <f t="shared" si="0"/>
        <v>0</v>
      </c>
      <c r="H17" s="346"/>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287" customFormat="1" x14ac:dyDescent="0.3">
      <c r="A18" s="288"/>
      <c r="B18" s="283"/>
      <c r="C18" s="285"/>
      <c r="D18" s="281"/>
      <c r="E18" s="289"/>
      <c r="F18" s="330"/>
      <c r="G18" s="338">
        <f t="shared" si="0"/>
        <v>0</v>
      </c>
      <c r="H18" s="346"/>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287" customFormat="1" x14ac:dyDescent="0.3">
      <c r="A19" s="288"/>
      <c r="B19" s="283"/>
      <c r="C19" s="285"/>
      <c r="D19" s="281"/>
      <c r="E19" s="289"/>
      <c r="F19" s="330"/>
      <c r="G19" s="338">
        <f t="shared" si="0"/>
        <v>0</v>
      </c>
      <c r="H19" s="346"/>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291" customFormat="1" x14ac:dyDescent="0.3">
      <c r="A20" s="288"/>
      <c r="B20" s="283"/>
      <c r="C20" s="285"/>
      <c r="D20" s="281"/>
      <c r="E20" s="289"/>
      <c r="F20" s="331"/>
      <c r="G20" s="338">
        <f t="shared" si="0"/>
        <v>0</v>
      </c>
      <c r="H20" s="345"/>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row>
    <row r="21" spans="1:34" s="291" customFormat="1" x14ac:dyDescent="0.3">
      <c r="A21" s="288"/>
      <c r="B21" s="283"/>
      <c r="C21" s="285"/>
      <c r="D21" s="281"/>
      <c r="E21" s="289"/>
      <c r="F21" s="331"/>
      <c r="G21" s="338">
        <f t="shared" si="0"/>
        <v>0</v>
      </c>
      <c r="H21" s="345"/>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row>
    <row r="22" spans="1:34" s="291" customFormat="1" x14ac:dyDescent="0.3">
      <c r="A22" s="288"/>
      <c r="B22" s="283"/>
      <c r="C22" s="285"/>
      <c r="D22" s="281"/>
      <c r="E22" s="289"/>
      <c r="F22" s="331"/>
      <c r="G22" s="338">
        <f t="shared" si="0"/>
        <v>0</v>
      </c>
      <c r="H22" s="345"/>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row>
    <row r="23" spans="1:34" s="291" customFormat="1" x14ac:dyDescent="0.3">
      <c r="A23" s="288"/>
      <c r="B23" s="283"/>
      <c r="C23" s="285"/>
      <c r="D23" s="281"/>
      <c r="E23" s="289"/>
      <c r="F23" s="331"/>
      <c r="G23" s="338">
        <f t="shared" si="0"/>
        <v>0</v>
      </c>
      <c r="H23" s="345"/>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row>
    <row r="24" spans="1:34" s="291" customFormat="1" x14ac:dyDescent="0.3">
      <c r="A24" s="288"/>
      <c r="B24" s="283"/>
      <c r="C24" s="285"/>
      <c r="D24" s="281"/>
      <c r="E24" s="289"/>
      <c r="F24" s="331"/>
      <c r="G24" s="338">
        <f t="shared" si="0"/>
        <v>0</v>
      </c>
      <c r="H24" s="345"/>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row>
    <row r="25" spans="1:34" s="291" customFormat="1" x14ac:dyDescent="0.3">
      <c r="A25" s="288"/>
      <c r="B25" s="283"/>
      <c r="C25" s="285"/>
      <c r="D25" s="282"/>
      <c r="E25" s="292"/>
      <c r="F25" s="331"/>
      <c r="G25" s="338">
        <f t="shared" si="0"/>
        <v>0</v>
      </c>
      <c r="H25" s="345"/>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row>
    <row r="26" spans="1:34" s="291" customFormat="1" x14ac:dyDescent="0.3">
      <c r="A26" s="288"/>
      <c r="B26" s="283"/>
      <c r="C26" s="285"/>
      <c r="D26" s="281"/>
      <c r="E26" s="289"/>
      <c r="F26" s="331"/>
      <c r="G26" s="338">
        <f t="shared" si="0"/>
        <v>0</v>
      </c>
      <c r="H26" s="345"/>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row>
    <row r="27" spans="1:34" s="291" customFormat="1" x14ac:dyDescent="0.3">
      <c r="A27" s="284"/>
      <c r="B27" s="293"/>
      <c r="C27" s="285"/>
      <c r="D27" s="281"/>
      <c r="E27" s="286"/>
      <c r="F27" s="331"/>
      <c r="G27" s="338">
        <f t="shared" si="0"/>
        <v>0</v>
      </c>
      <c r="H27" s="345"/>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row>
    <row r="28" spans="1:34" s="291" customFormat="1" x14ac:dyDescent="0.3">
      <c r="A28" s="284"/>
      <c r="B28" s="283"/>
      <c r="C28" s="285"/>
      <c r="D28" s="281"/>
      <c r="E28" s="286"/>
      <c r="F28" s="331"/>
      <c r="G28" s="338">
        <f t="shared" si="0"/>
        <v>0</v>
      </c>
      <c r="H28" s="345"/>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row>
    <row r="29" spans="1:34" s="287" customFormat="1" x14ac:dyDescent="0.3">
      <c r="A29" s="284"/>
      <c r="B29" s="283"/>
      <c r="C29" s="285"/>
      <c r="D29" s="281"/>
      <c r="E29" s="286"/>
      <c r="F29" s="330"/>
      <c r="G29" s="338">
        <f t="shared" si="0"/>
        <v>0</v>
      </c>
      <c r="H29" s="346"/>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7" customFormat="1" x14ac:dyDescent="0.3">
      <c r="A30" s="284"/>
      <c r="B30" s="283"/>
      <c r="C30" s="285"/>
      <c r="D30" s="281"/>
      <c r="E30" s="286"/>
      <c r="F30" s="330"/>
      <c r="G30" s="339">
        <f t="shared" si="0"/>
        <v>0</v>
      </c>
      <c r="H30" s="346"/>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287" customFormat="1" x14ac:dyDescent="0.3">
      <c r="A31" s="284"/>
      <c r="B31" s="283"/>
      <c r="C31" s="285"/>
      <c r="D31" s="281"/>
      <c r="E31" s="286"/>
      <c r="F31" s="330"/>
      <c r="G31" s="339">
        <f t="shared" si="0"/>
        <v>0</v>
      </c>
      <c r="H31" s="346"/>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287" customFormat="1" x14ac:dyDescent="0.3">
      <c r="A32" s="284"/>
      <c r="B32" s="283"/>
      <c r="C32" s="285"/>
      <c r="D32" s="281"/>
      <c r="E32" s="286"/>
      <c r="F32" s="330"/>
      <c r="G32" s="339">
        <f t="shared" si="0"/>
        <v>0</v>
      </c>
      <c r="H32" s="346"/>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287" customFormat="1" ht="16.8" thickBot="1" x14ac:dyDescent="0.35">
      <c r="A33" s="284"/>
      <c r="B33" s="283"/>
      <c r="C33" s="285"/>
      <c r="D33" s="281"/>
      <c r="E33" s="286"/>
      <c r="F33" s="330"/>
      <c r="G33" s="339"/>
      <c r="H33" s="347">
        <f>SUM(G10:G33)</f>
        <v>0</v>
      </c>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30" customFormat="1" ht="16.8" thickBot="1" x14ac:dyDescent="0.35">
      <c r="A34" s="488"/>
      <c r="B34" s="489"/>
      <c r="C34" s="489"/>
      <c r="D34" s="489"/>
      <c r="E34" s="489"/>
      <c r="F34" s="489"/>
      <c r="G34" s="489"/>
      <c r="H34" s="489"/>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row>
    <row r="35" spans="1:34" s="30" customFormat="1" ht="37.5" customHeight="1" x14ac:dyDescent="0.3">
      <c r="A35" s="485" t="s">
        <v>71</v>
      </c>
      <c r="B35" s="486"/>
      <c r="C35" s="486"/>
      <c r="D35" s="486"/>
      <c r="E35" s="486"/>
      <c r="F35" s="486"/>
      <c r="G35" s="486"/>
      <c r="H35" s="487"/>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row>
    <row r="36" spans="1:34" s="287" customFormat="1" x14ac:dyDescent="0.3">
      <c r="A36" s="294"/>
      <c r="B36" s="295"/>
      <c r="C36" s="296"/>
      <c r="D36" s="297"/>
      <c r="E36" s="298"/>
      <c r="F36" s="332"/>
      <c r="G36" s="338">
        <f>(E36-(E36*F36/100))*A36</f>
        <v>0</v>
      </c>
      <c r="H36" s="347"/>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7" customFormat="1" x14ac:dyDescent="0.3">
      <c r="A37" s="294"/>
      <c r="B37" s="297"/>
      <c r="C37" s="296"/>
      <c r="D37" s="297"/>
      <c r="E37" s="298"/>
      <c r="F37" s="332"/>
      <c r="G37" s="338">
        <f>(E37-(E37*F37/100))*A37</f>
        <v>0</v>
      </c>
      <c r="H37" s="347"/>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7" customFormat="1" x14ac:dyDescent="0.3">
      <c r="A38" s="294"/>
      <c r="B38" s="295"/>
      <c r="C38" s="296"/>
      <c r="D38" s="297"/>
      <c r="E38" s="298"/>
      <c r="F38" s="332"/>
      <c r="G38" s="338">
        <f t="shared" ref="G38:G40" si="1">(E38-(E38*F38/100))*A38</f>
        <v>0</v>
      </c>
      <c r="H38" s="347"/>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7" customFormat="1" x14ac:dyDescent="0.3">
      <c r="A39" s="294"/>
      <c r="B39" s="297"/>
      <c r="C39" s="296"/>
      <c r="D39" s="297"/>
      <c r="E39" s="298"/>
      <c r="F39" s="332"/>
      <c r="G39" s="338">
        <f t="shared" si="1"/>
        <v>0</v>
      </c>
      <c r="H39" s="347"/>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7" customFormat="1" x14ac:dyDescent="0.3">
      <c r="A40" s="294"/>
      <c r="B40" s="295"/>
      <c r="C40" s="296"/>
      <c r="D40" s="297"/>
      <c r="E40" s="298"/>
      <c r="F40" s="332"/>
      <c r="G40" s="338">
        <f t="shared" si="1"/>
        <v>0</v>
      </c>
      <c r="H40" s="347"/>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7" customFormat="1" x14ac:dyDescent="0.3">
      <c r="A41" s="294"/>
      <c r="B41" s="297"/>
      <c r="C41" s="296"/>
      <c r="D41" s="297"/>
      <c r="E41" s="298"/>
      <c r="F41" s="332"/>
      <c r="G41" s="338">
        <f>(E41-(E41*F41/100))*A41</f>
        <v>0</v>
      </c>
      <c r="H41" s="347"/>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7" customFormat="1" x14ac:dyDescent="0.3">
      <c r="A42" s="294"/>
      <c r="B42" s="297"/>
      <c r="C42" s="296"/>
      <c r="D42" s="297"/>
      <c r="E42" s="298"/>
      <c r="F42" s="332"/>
      <c r="G42" s="338">
        <f t="shared" ref="G42:G50" si="2">(E42-(E42*F42/100))*A42</f>
        <v>0</v>
      </c>
      <c r="H42" s="347"/>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7" customFormat="1" x14ac:dyDescent="0.3">
      <c r="A43" s="294"/>
      <c r="B43" s="297"/>
      <c r="C43" s="296"/>
      <c r="D43" s="297"/>
      <c r="E43" s="298"/>
      <c r="F43" s="332"/>
      <c r="G43" s="338">
        <f t="shared" si="2"/>
        <v>0</v>
      </c>
      <c r="H43" s="347"/>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7" customFormat="1" x14ac:dyDescent="0.3">
      <c r="A44" s="294"/>
      <c r="B44" s="297"/>
      <c r="C44" s="296"/>
      <c r="D44" s="297"/>
      <c r="E44" s="298"/>
      <c r="F44" s="332"/>
      <c r="G44" s="338">
        <f t="shared" si="2"/>
        <v>0</v>
      </c>
      <c r="H44" s="347"/>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287" customFormat="1" x14ac:dyDescent="0.3">
      <c r="A45" s="294"/>
      <c r="B45" s="295"/>
      <c r="C45" s="296"/>
      <c r="D45" s="297"/>
      <c r="E45" s="298"/>
      <c r="F45" s="332"/>
      <c r="G45" s="338">
        <f t="shared" si="2"/>
        <v>0</v>
      </c>
      <c r="H45" s="347"/>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287" customFormat="1" x14ac:dyDescent="0.3">
      <c r="A46" s="294"/>
      <c r="B46" s="297"/>
      <c r="C46" s="296"/>
      <c r="D46" s="297"/>
      <c r="E46" s="298"/>
      <c r="F46" s="332"/>
      <c r="G46" s="338">
        <f t="shared" si="2"/>
        <v>0</v>
      </c>
      <c r="H46" s="347"/>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287" customFormat="1" x14ac:dyDescent="0.3">
      <c r="A47" s="294"/>
      <c r="B47" s="297"/>
      <c r="C47" s="296"/>
      <c r="D47" s="297"/>
      <c r="E47" s="298"/>
      <c r="F47" s="332"/>
      <c r="G47" s="338">
        <f t="shared" si="2"/>
        <v>0</v>
      </c>
      <c r="H47" s="347"/>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287" customFormat="1" x14ac:dyDescent="0.3">
      <c r="A48" s="294"/>
      <c r="B48" s="297"/>
      <c r="C48" s="296"/>
      <c r="D48" s="297"/>
      <c r="E48" s="298"/>
      <c r="F48" s="332"/>
      <c r="G48" s="338">
        <f t="shared" si="2"/>
        <v>0</v>
      </c>
      <c r="H48" s="347"/>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7" customFormat="1" x14ac:dyDescent="0.3">
      <c r="A49" s="294"/>
      <c r="B49" s="297"/>
      <c r="C49" s="296"/>
      <c r="D49" s="297"/>
      <c r="E49" s="298"/>
      <c r="F49" s="332"/>
      <c r="G49" s="338">
        <f t="shared" si="2"/>
        <v>0</v>
      </c>
      <c r="H49" s="347"/>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7" customFormat="1" x14ac:dyDescent="0.3">
      <c r="A50" s="294"/>
      <c r="B50" s="297"/>
      <c r="C50" s="296"/>
      <c r="D50" s="297"/>
      <c r="E50" s="298"/>
      <c r="F50" s="332"/>
      <c r="G50" s="338">
        <f t="shared" si="2"/>
        <v>0</v>
      </c>
      <c r="H50" s="347"/>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7" customFormat="1" x14ac:dyDescent="0.3">
      <c r="A51" s="294"/>
      <c r="B51" s="297"/>
      <c r="C51" s="296"/>
      <c r="D51" s="297"/>
      <c r="E51" s="298"/>
      <c r="F51" s="332"/>
      <c r="G51" s="338">
        <f t="shared" ref="G51:G60" si="3">(E51-(E51*F51/100))*A51</f>
        <v>0</v>
      </c>
      <c r="H51" s="347"/>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7" customFormat="1" x14ac:dyDescent="0.3">
      <c r="A52" s="294"/>
      <c r="B52" s="297"/>
      <c r="C52" s="296"/>
      <c r="D52" s="297"/>
      <c r="E52" s="298"/>
      <c r="F52" s="332"/>
      <c r="G52" s="338">
        <f t="shared" si="3"/>
        <v>0</v>
      </c>
      <c r="H52" s="347"/>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287" customFormat="1" x14ac:dyDescent="0.3">
      <c r="A53" s="294"/>
      <c r="B53" s="297"/>
      <c r="C53" s="296"/>
      <c r="D53" s="297"/>
      <c r="E53" s="298"/>
      <c r="F53" s="332"/>
      <c r="G53" s="338">
        <f t="shared" si="3"/>
        <v>0</v>
      </c>
      <c r="H53" s="347"/>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287" customFormat="1" x14ac:dyDescent="0.3">
      <c r="A54" s="294"/>
      <c r="B54" s="297"/>
      <c r="C54" s="296"/>
      <c r="D54" s="297"/>
      <c r="E54" s="298"/>
      <c r="F54" s="332"/>
      <c r="G54" s="338">
        <f t="shared" si="3"/>
        <v>0</v>
      </c>
      <c r="H54" s="347"/>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287" customFormat="1" x14ac:dyDescent="0.3">
      <c r="A55" s="294"/>
      <c r="B55" s="295"/>
      <c r="C55" s="296"/>
      <c r="D55" s="297"/>
      <c r="E55" s="298"/>
      <c r="F55" s="332"/>
      <c r="G55" s="338">
        <f t="shared" si="3"/>
        <v>0</v>
      </c>
      <c r="H55" s="347"/>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7" customFormat="1" x14ac:dyDescent="0.3">
      <c r="A56" s="294"/>
      <c r="B56" s="295"/>
      <c r="C56" s="296"/>
      <c r="D56" s="297"/>
      <c r="E56" s="298"/>
      <c r="F56" s="332"/>
      <c r="G56" s="338">
        <f t="shared" si="3"/>
        <v>0</v>
      </c>
      <c r="H56" s="347"/>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287" customFormat="1" x14ac:dyDescent="0.3">
      <c r="A57" s="294"/>
      <c r="B57" s="295"/>
      <c r="C57" s="296"/>
      <c r="D57" s="297"/>
      <c r="E57" s="298"/>
      <c r="F57" s="332"/>
      <c r="G57" s="338">
        <f t="shared" si="3"/>
        <v>0</v>
      </c>
      <c r="H57" s="347"/>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287" customFormat="1" x14ac:dyDescent="0.3">
      <c r="A58" s="294"/>
      <c r="B58" s="295" t="s">
        <v>72</v>
      </c>
      <c r="C58" s="296"/>
      <c r="D58" s="297"/>
      <c r="E58" s="298"/>
      <c r="F58" s="332"/>
      <c r="G58" s="338">
        <f t="shared" si="3"/>
        <v>0</v>
      </c>
      <c r="H58" s="347"/>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287" customFormat="1" x14ac:dyDescent="0.3">
      <c r="A59" s="294"/>
      <c r="B59" s="296"/>
      <c r="C59" s="296"/>
      <c r="D59" s="297"/>
      <c r="E59" s="298"/>
      <c r="F59" s="332"/>
      <c r="G59" s="338">
        <f t="shared" si="3"/>
        <v>0</v>
      </c>
      <c r="H59" s="347"/>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7" customFormat="1" ht="16.8" thickBot="1" x14ac:dyDescent="0.35">
      <c r="A60" s="299"/>
      <c r="B60" s="300"/>
      <c r="C60" s="301"/>
      <c r="D60" s="300"/>
      <c r="E60" s="302"/>
      <c r="F60" s="333"/>
      <c r="G60" s="340">
        <f t="shared" si="3"/>
        <v>0</v>
      </c>
      <c r="H60" s="348">
        <f>SUM(G36:G60)</f>
        <v>0</v>
      </c>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ht="18" customHeight="1" thickBot="1" x14ac:dyDescent="0.35">
      <c r="A61" s="475"/>
      <c r="B61" s="475"/>
      <c r="C61" s="475"/>
      <c r="D61" s="475"/>
      <c r="E61" s="475"/>
      <c r="F61" s="475"/>
      <c r="G61" s="475"/>
      <c r="H61" s="475"/>
    </row>
    <row r="62" spans="1:34" ht="18" customHeight="1" x14ac:dyDescent="0.3">
      <c r="A62" s="160"/>
      <c r="B62" s="161" t="s">
        <v>73</v>
      </c>
      <c r="C62" s="162"/>
      <c r="D62" s="163"/>
      <c r="E62" s="164"/>
      <c r="F62" s="165"/>
      <c r="G62" s="164"/>
      <c r="H62" s="349"/>
    </row>
    <row r="63" spans="1:34" s="287" customFormat="1" x14ac:dyDescent="0.3">
      <c r="A63" s="284"/>
      <c r="B63" s="283"/>
      <c r="C63" s="285"/>
      <c r="D63" s="281"/>
      <c r="E63" s="286"/>
      <c r="F63" s="330"/>
      <c r="G63" s="338">
        <f t="shared" ref="G63:G70" si="4">(E63-(E63*F63/100))*A63</f>
        <v>0</v>
      </c>
      <c r="H63" s="350"/>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7" customFormat="1" x14ac:dyDescent="0.3">
      <c r="A64" s="284"/>
      <c r="B64" s="283"/>
      <c r="C64" s="285"/>
      <c r="D64" s="281"/>
      <c r="E64" s="286"/>
      <c r="F64" s="330"/>
      <c r="G64" s="338">
        <f t="shared" si="4"/>
        <v>0</v>
      </c>
      <c r="H64" s="350"/>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7" customFormat="1" x14ac:dyDescent="0.3">
      <c r="A65" s="284"/>
      <c r="B65" s="283"/>
      <c r="C65" s="285"/>
      <c r="D65" s="281"/>
      <c r="E65" s="286"/>
      <c r="F65" s="330"/>
      <c r="G65" s="338">
        <f t="shared" si="4"/>
        <v>0</v>
      </c>
      <c r="H65" s="350"/>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7" customFormat="1" x14ac:dyDescent="0.3">
      <c r="A66" s="284"/>
      <c r="B66" s="283"/>
      <c r="C66" s="285"/>
      <c r="D66" s="281"/>
      <c r="E66" s="286"/>
      <c r="F66" s="330"/>
      <c r="G66" s="338">
        <f t="shared" si="4"/>
        <v>0</v>
      </c>
      <c r="H66" s="350"/>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7" customFormat="1" x14ac:dyDescent="0.3">
      <c r="A67" s="284"/>
      <c r="B67" s="283"/>
      <c r="C67" s="285"/>
      <c r="D67" s="281"/>
      <c r="E67" s="286"/>
      <c r="F67" s="330"/>
      <c r="G67" s="338">
        <f t="shared" si="4"/>
        <v>0</v>
      </c>
      <c r="H67" s="350"/>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7" customFormat="1" x14ac:dyDescent="0.3">
      <c r="A68" s="284"/>
      <c r="B68" s="283"/>
      <c r="C68" s="285"/>
      <c r="D68" s="281"/>
      <c r="E68" s="286"/>
      <c r="F68" s="330"/>
      <c r="G68" s="338">
        <f t="shared" si="4"/>
        <v>0</v>
      </c>
      <c r="H68" s="350"/>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s="287" customFormat="1" x14ac:dyDescent="0.3">
      <c r="A69" s="284"/>
      <c r="B69" s="303"/>
      <c r="C69" s="285"/>
      <c r="D69" s="281"/>
      <c r="E69" s="286"/>
      <c r="F69" s="330"/>
      <c r="G69" s="338">
        <f t="shared" si="4"/>
        <v>0</v>
      </c>
      <c r="H69" s="350"/>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1:34" s="287" customFormat="1" ht="15" customHeight="1" thickBot="1" x14ac:dyDescent="0.35">
      <c r="A70" s="304"/>
      <c r="B70" s="305"/>
      <c r="C70" s="306"/>
      <c r="D70" s="307"/>
      <c r="E70" s="308"/>
      <c r="F70" s="334"/>
      <c r="G70" s="340">
        <f t="shared" si="4"/>
        <v>0</v>
      </c>
      <c r="H70" s="348">
        <f>SUM(G63:G70)</f>
        <v>0</v>
      </c>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row>
    <row r="71" spans="1:34" ht="15" customHeight="1" thickBot="1" x14ac:dyDescent="0.35">
      <c r="A71" s="476"/>
      <c r="B71" s="476"/>
      <c r="C71" s="476"/>
      <c r="D71" s="476"/>
      <c r="E71" s="476"/>
      <c r="F71" s="476"/>
      <c r="G71" s="476"/>
      <c r="H71" s="476"/>
    </row>
    <row r="72" spans="1:34" x14ac:dyDescent="0.3">
      <c r="A72" s="160"/>
      <c r="B72" s="166" t="s">
        <v>74</v>
      </c>
      <c r="C72" s="167"/>
      <c r="D72" s="163"/>
      <c r="E72" s="164"/>
      <c r="F72" s="165"/>
      <c r="G72" s="164"/>
      <c r="H72" s="351"/>
    </row>
    <row r="73" spans="1:34" s="287" customFormat="1" x14ac:dyDescent="0.3">
      <c r="A73" s="309"/>
      <c r="B73" s="310"/>
      <c r="C73" s="311"/>
      <c r="D73" s="312"/>
      <c r="E73" s="313"/>
      <c r="F73" s="335"/>
      <c r="G73" s="338">
        <f t="shared" ref="G73:G88" si="5">(E73-(E73*F73/100))*A73</f>
        <v>0</v>
      </c>
      <c r="H73" s="345"/>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s="287" customFormat="1" x14ac:dyDescent="0.3">
      <c r="A74" s="309"/>
      <c r="B74" s="314"/>
      <c r="C74" s="315"/>
      <c r="D74" s="316"/>
      <c r="E74" s="317"/>
      <c r="F74" s="336"/>
      <c r="G74" s="338">
        <f t="shared" si="5"/>
        <v>0</v>
      </c>
      <c r="H74" s="345"/>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1:34" s="287" customFormat="1" x14ac:dyDescent="0.3">
      <c r="A75" s="309"/>
      <c r="B75" s="314"/>
      <c r="C75" s="315"/>
      <c r="D75" s="316"/>
      <c r="E75" s="317"/>
      <c r="F75" s="336"/>
      <c r="G75" s="338">
        <f t="shared" si="5"/>
        <v>0</v>
      </c>
      <c r="H75" s="345"/>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1:34" s="287" customFormat="1" x14ac:dyDescent="0.3">
      <c r="A76" s="309"/>
      <c r="B76" s="314"/>
      <c r="C76" s="315"/>
      <c r="D76" s="316"/>
      <c r="E76" s="317"/>
      <c r="F76" s="336"/>
      <c r="G76" s="338">
        <f t="shared" si="5"/>
        <v>0</v>
      </c>
      <c r="H76" s="345"/>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7" customFormat="1" x14ac:dyDescent="0.3">
      <c r="A77" s="309"/>
      <c r="B77" s="314"/>
      <c r="C77" s="315"/>
      <c r="D77" s="316"/>
      <c r="E77" s="317"/>
      <c r="F77" s="336"/>
      <c r="G77" s="338">
        <f t="shared" si="5"/>
        <v>0</v>
      </c>
      <c r="H77" s="345"/>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7" customFormat="1" x14ac:dyDescent="0.3">
      <c r="A78" s="309"/>
      <c r="B78" s="314"/>
      <c r="C78" s="315"/>
      <c r="D78" s="316"/>
      <c r="E78" s="317"/>
      <c r="F78" s="336"/>
      <c r="G78" s="338">
        <f t="shared" si="5"/>
        <v>0</v>
      </c>
      <c r="H78" s="345"/>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s="287" customFormat="1" x14ac:dyDescent="0.3">
      <c r="A79" s="309"/>
      <c r="B79" s="314"/>
      <c r="C79" s="315"/>
      <c r="D79" s="316"/>
      <c r="E79" s="317"/>
      <c r="F79" s="336"/>
      <c r="G79" s="338">
        <f t="shared" si="5"/>
        <v>0</v>
      </c>
      <c r="H79" s="345"/>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row>
    <row r="80" spans="1:34" s="287" customFormat="1" x14ac:dyDescent="0.3">
      <c r="A80" s="309"/>
      <c r="B80" s="314"/>
      <c r="C80" s="315"/>
      <c r="D80" s="316"/>
      <c r="E80" s="317"/>
      <c r="F80" s="336"/>
      <c r="G80" s="338">
        <f t="shared" si="5"/>
        <v>0</v>
      </c>
      <c r="H80" s="345"/>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row>
    <row r="81" spans="1:34" s="287" customFormat="1" x14ac:dyDescent="0.3">
      <c r="A81" s="309"/>
      <c r="B81" s="314"/>
      <c r="C81" s="315"/>
      <c r="D81" s="316"/>
      <c r="E81" s="317"/>
      <c r="F81" s="336"/>
      <c r="G81" s="338">
        <f t="shared" si="5"/>
        <v>0</v>
      </c>
      <c r="H81" s="345"/>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row>
    <row r="82" spans="1:34" s="287" customFormat="1" x14ac:dyDescent="0.3">
      <c r="A82" s="309"/>
      <c r="B82" s="314"/>
      <c r="C82" s="315"/>
      <c r="D82" s="316"/>
      <c r="E82" s="317"/>
      <c r="F82" s="336"/>
      <c r="G82" s="338">
        <f t="shared" si="5"/>
        <v>0</v>
      </c>
      <c r="H82" s="345"/>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row>
    <row r="83" spans="1:34" s="287" customFormat="1" x14ac:dyDescent="0.3">
      <c r="A83" s="309"/>
      <c r="B83" s="314"/>
      <c r="C83" s="315"/>
      <c r="D83" s="316"/>
      <c r="E83" s="317"/>
      <c r="F83" s="336"/>
      <c r="G83" s="338">
        <f t="shared" si="5"/>
        <v>0</v>
      </c>
      <c r="H83" s="345"/>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7" customFormat="1" x14ac:dyDescent="0.3">
      <c r="A84" s="309"/>
      <c r="B84" s="310"/>
      <c r="C84" s="315"/>
      <c r="D84" s="316"/>
      <c r="E84" s="317"/>
      <c r="F84" s="336"/>
      <c r="G84" s="338">
        <f t="shared" si="5"/>
        <v>0</v>
      </c>
      <c r="H84" s="345"/>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7" customFormat="1" x14ac:dyDescent="0.3">
      <c r="A85" s="309"/>
      <c r="B85" s="314"/>
      <c r="C85" s="315"/>
      <c r="D85" s="316"/>
      <c r="E85" s="317"/>
      <c r="F85" s="336"/>
      <c r="G85" s="338">
        <f t="shared" si="5"/>
        <v>0</v>
      </c>
      <c r="H85" s="346"/>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7" customFormat="1" x14ac:dyDescent="0.3">
      <c r="A86" s="309"/>
      <c r="B86" s="314"/>
      <c r="C86" s="315"/>
      <c r="D86" s="318"/>
      <c r="E86" s="317"/>
      <c r="F86" s="336"/>
      <c r="G86" s="338">
        <f t="shared" si="5"/>
        <v>0</v>
      </c>
      <c r="H86" s="346"/>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7" customFormat="1" x14ac:dyDescent="0.3">
      <c r="A87" s="309"/>
      <c r="B87" s="314"/>
      <c r="C87" s="315"/>
      <c r="D87" s="318"/>
      <c r="E87" s="317"/>
      <c r="F87" s="336"/>
      <c r="G87" s="338">
        <f t="shared" si="5"/>
        <v>0</v>
      </c>
      <c r="H87" s="346"/>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s="287" customFormat="1" ht="16.8" thickBot="1" x14ac:dyDescent="0.35">
      <c r="A88" s="319"/>
      <c r="B88" s="320"/>
      <c r="C88" s="321"/>
      <c r="D88" s="322"/>
      <c r="E88" s="323"/>
      <c r="F88" s="337"/>
      <c r="G88" s="340">
        <f t="shared" si="5"/>
        <v>0</v>
      </c>
      <c r="H88" s="348">
        <f>SUM(G73:G88)</f>
        <v>0</v>
      </c>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row>
    <row r="89" spans="1:34" ht="16.8" thickBot="1" x14ac:dyDescent="0.35"/>
    <row r="90" spans="1:34" ht="48.6" x14ac:dyDescent="0.3">
      <c r="A90" s="160"/>
      <c r="B90" s="166" t="s">
        <v>75</v>
      </c>
      <c r="C90" s="167"/>
      <c r="D90" s="163"/>
      <c r="E90" s="164"/>
      <c r="F90" s="165"/>
      <c r="G90" s="164"/>
      <c r="H90" s="351"/>
    </row>
    <row r="91" spans="1:34" s="287" customFormat="1" x14ac:dyDescent="0.3">
      <c r="A91" s="309"/>
      <c r="B91" s="314"/>
      <c r="C91" s="315"/>
      <c r="D91" s="318"/>
      <c r="E91" s="324"/>
      <c r="F91" s="336"/>
      <c r="G91" s="338">
        <f t="shared" ref="G91:G94" si="6">(E91-(E91*F91/100))*A91</f>
        <v>0</v>
      </c>
      <c r="H91" s="345"/>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7" customFormat="1" x14ac:dyDescent="0.3">
      <c r="A92" s="309"/>
      <c r="B92" s="314"/>
      <c r="C92" s="311"/>
      <c r="D92" s="314"/>
      <c r="E92" s="324"/>
      <c r="F92" s="335"/>
      <c r="G92" s="338">
        <f t="shared" si="6"/>
        <v>0</v>
      </c>
      <c r="H92" s="345"/>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7" customFormat="1" x14ac:dyDescent="0.3">
      <c r="A93" s="325"/>
      <c r="B93" s="295"/>
      <c r="C93" s="296"/>
      <c r="D93" s="295"/>
      <c r="E93" s="326"/>
      <c r="F93" s="332"/>
      <c r="G93" s="338">
        <f t="shared" si="6"/>
        <v>0</v>
      </c>
      <c r="H93" s="345"/>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287" customFormat="1" ht="16.8" thickBot="1" x14ac:dyDescent="0.35">
      <c r="A94" s="299"/>
      <c r="B94" s="320"/>
      <c r="C94" s="301"/>
      <c r="D94" s="300"/>
      <c r="E94" s="302"/>
      <c r="F94" s="333"/>
      <c r="G94" s="340">
        <f t="shared" si="6"/>
        <v>0</v>
      </c>
      <c r="H94" s="348">
        <f>SUM(G91:G94)</f>
        <v>0</v>
      </c>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row>
    <row r="95" spans="1:34" s="139" customFormat="1" ht="18" customHeight="1" thickBot="1" x14ac:dyDescent="0.35">
      <c r="A95" s="155"/>
      <c r="B95" s="168"/>
      <c r="C95" s="156"/>
      <c r="D95" s="157"/>
      <c r="E95" s="158"/>
      <c r="F95" s="159"/>
      <c r="G95" s="342"/>
      <c r="H95" s="352"/>
    </row>
    <row r="96" spans="1:34" ht="32.4" x14ac:dyDescent="0.3">
      <c r="A96" s="160"/>
      <c r="B96" s="166" t="s">
        <v>76</v>
      </c>
      <c r="C96" s="167"/>
      <c r="D96" s="163"/>
      <c r="E96" s="164"/>
      <c r="F96" s="165"/>
      <c r="G96" s="164"/>
      <c r="H96" s="351"/>
    </row>
    <row r="97" spans="1:34" s="287" customFormat="1" x14ac:dyDescent="0.3">
      <c r="A97" s="309"/>
      <c r="B97" s="314"/>
      <c r="C97" s="315"/>
      <c r="D97" s="318"/>
      <c r="E97" s="324"/>
      <c r="F97" s="336"/>
      <c r="G97" s="338">
        <f t="shared" ref="G97:G106" si="7">(E97-(E97*F97/100))*A97</f>
        <v>0</v>
      </c>
      <c r="H97" s="345"/>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1:34" s="287" customFormat="1" x14ac:dyDescent="0.3">
      <c r="A98" s="309"/>
      <c r="B98" s="314"/>
      <c r="C98" s="315"/>
      <c r="D98" s="318"/>
      <c r="E98" s="324"/>
      <c r="F98" s="336"/>
      <c r="G98" s="338">
        <f t="shared" si="7"/>
        <v>0</v>
      </c>
      <c r="H98" s="345"/>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row>
    <row r="99" spans="1:34" s="287" customFormat="1" x14ac:dyDescent="0.3">
      <c r="A99" s="309"/>
      <c r="B99" s="314"/>
      <c r="C99" s="315"/>
      <c r="D99" s="318"/>
      <c r="E99" s="324"/>
      <c r="F99" s="336"/>
      <c r="G99" s="338">
        <f t="shared" si="7"/>
        <v>0</v>
      </c>
      <c r="H99" s="345"/>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row>
    <row r="100" spans="1:34" s="287" customFormat="1" x14ac:dyDescent="0.3">
      <c r="A100" s="309"/>
      <c r="B100" s="314"/>
      <c r="C100" s="315"/>
      <c r="D100" s="318"/>
      <c r="E100" s="324"/>
      <c r="F100" s="336"/>
      <c r="G100" s="338">
        <f t="shared" si="7"/>
        <v>0</v>
      </c>
      <c r="H100" s="345"/>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7" customFormat="1" x14ac:dyDescent="0.3">
      <c r="A101" s="309"/>
      <c r="B101" s="314"/>
      <c r="C101" s="315"/>
      <c r="D101" s="318"/>
      <c r="E101" s="324"/>
      <c r="F101" s="336"/>
      <c r="G101" s="338">
        <f t="shared" si="7"/>
        <v>0</v>
      </c>
      <c r="H101" s="345"/>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287" customFormat="1" x14ac:dyDescent="0.3">
      <c r="A102" s="309"/>
      <c r="B102" s="314"/>
      <c r="C102" s="315"/>
      <c r="D102" s="316"/>
      <c r="E102" s="324"/>
      <c r="F102" s="336"/>
      <c r="G102" s="338">
        <f t="shared" si="7"/>
        <v>0</v>
      </c>
      <c r="H102" s="345"/>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row>
    <row r="103" spans="1:34" s="287" customFormat="1" x14ac:dyDescent="0.3">
      <c r="A103" s="309"/>
      <c r="B103" s="314"/>
      <c r="C103" s="311"/>
      <c r="D103" s="312"/>
      <c r="E103" s="324"/>
      <c r="F103" s="335"/>
      <c r="G103" s="338">
        <f t="shared" si="7"/>
        <v>0</v>
      </c>
      <c r="H103" s="345"/>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row>
    <row r="104" spans="1:34" s="287" customFormat="1" x14ac:dyDescent="0.3">
      <c r="A104" s="309"/>
      <c r="B104" s="314"/>
      <c r="C104" s="311"/>
      <c r="D104" s="314"/>
      <c r="E104" s="324"/>
      <c r="F104" s="335"/>
      <c r="G104" s="338">
        <f t="shared" si="7"/>
        <v>0</v>
      </c>
      <c r="H104" s="345"/>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7" customFormat="1" x14ac:dyDescent="0.3">
      <c r="A105" s="325"/>
      <c r="B105" s="295"/>
      <c r="C105" s="296"/>
      <c r="D105" s="295"/>
      <c r="E105" s="326"/>
      <c r="F105" s="332"/>
      <c r="G105" s="338">
        <f t="shared" si="7"/>
        <v>0</v>
      </c>
      <c r="H105" s="345"/>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7" customFormat="1" ht="16.8" thickBot="1" x14ac:dyDescent="0.35">
      <c r="A106" s="299"/>
      <c r="B106" s="320"/>
      <c r="C106" s="301"/>
      <c r="D106" s="300"/>
      <c r="E106" s="302"/>
      <c r="F106" s="333"/>
      <c r="G106" s="340">
        <f t="shared" si="7"/>
        <v>0</v>
      </c>
      <c r="H106" s="348">
        <f>SUM(G97:G106)</f>
        <v>0</v>
      </c>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s="139" customFormat="1" ht="18" customHeight="1" thickBot="1" x14ac:dyDescent="0.35">
      <c r="A107" s="155"/>
      <c r="B107" s="168"/>
      <c r="C107" s="156"/>
      <c r="D107" s="157"/>
      <c r="E107" s="158"/>
      <c r="F107" s="159"/>
      <c r="G107" s="342"/>
      <c r="H107" s="352"/>
    </row>
    <row r="108" spans="1:34" ht="32.4" x14ac:dyDescent="0.3">
      <c r="A108" s="160"/>
      <c r="B108" s="166" t="s">
        <v>77</v>
      </c>
      <c r="C108" s="167"/>
      <c r="D108" s="163"/>
      <c r="E108" s="164"/>
      <c r="F108" s="165"/>
      <c r="G108" s="164"/>
      <c r="H108" s="351"/>
    </row>
    <row r="109" spans="1:34" s="287" customFormat="1" x14ac:dyDescent="0.3">
      <c r="A109" s="309"/>
      <c r="B109" s="314"/>
      <c r="C109" s="315"/>
      <c r="D109" s="318"/>
      <c r="E109" s="324"/>
      <c r="F109" s="336"/>
      <c r="G109" s="338">
        <f t="shared" ref="G109:G114" si="8">(E109-(E109*F109/100))*A109</f>
        <v>0</v>
      </c>
      <c r="H109" s="345"/>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row>
    <row r="110" spans="1:34" s="287" customFormat="1" x14ac:dyDescent="0.3">
      <c r="A110" s="309"/>
      <c r="B110" s="314"/>
      <c r="C110" s="311"/>
      <c r="D110" s="314"/>
      <c r="E110" s="324"/>
      <c r="F110" s="335"/>
      <c r="G110" s="338">
        <f t="shared" si="8"/>
        <v>0</v>
      </c>
      <c r="H110" s="345"/>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7" customFormat="1" x14ac:dyDescent="0.3">
      <c r="A111" s="309"/>
      <c r="B111" s="314"/>
      <c r="C111" s="311"/>
      <c r="D111" s="314"/>
      <c r="E111" s="324"/>
      <c r="F111" s="335"/>
      <c r="G111" s="338">
        <f t="shared" si="8"/>
        <v>0</v>
      </c>
      <c r="H111" s="345"/>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7" customFormat="1" x14ac:dyDescent="0.3">
      <c r="A112" s="309"/>
      <c r="B112" s="314"/>
      <c r="C112" s="311"/>
      <c r="D112" s="314"/>
      <c r="E112" s="324"/>
      <c r="F112" s="335"/>
      <c r="G112" s="338">
        <f t="shared" si="8"/>
        <v>0</v>
      </c>
      <c r="H112" s="345"/>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7" customFormat="1" x14ac:dyDescent="0.3">
      <c r="A113" s="325"/>
      <c r="B113" s="295"/>
      <c r="C113" s="296"/>
      <c r="D113" s="295"/>
      <c r="E113" s="326"/>
      <c r="F113" s="332"/>
      <c r="G113" s="338">
        <f t="shared" si="8"/>
        <v>0</v>
      </c>
      <c r="H113" s="345"/>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7" customFormat="1" ht="16.8" thickBot="1" x14ac:dyDescent="0.35">
      <c r="A114" s="299"/>
      <c r="B114" s="320"/>
      <c r="C114" s="301"/>
      <c r="D114" s="300"/>
      <c r="E114" s="302"/>
      <c r="F114" s="333"/>
      <c r="G114" s="340">
        <f t="shared" si="8"/>
        <v>0</v>
      </c>
      <c r="H114" s="348">
        <f>SUM(G109:G114)</f>
        <v>0</v>
      </c>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139" customFormat="1" ht="18" customHeight="1" thickBot="1" x14ac:dyDescent="0.35">
      <c r="A115" s="155"/>
      <c r="B115" s="168"/>
      <c r="C115" s="156"/>
      <c r="D115" s="157"/>
      <c r="E115" s="158"/>
      <c r="F115" s="159"/>
      <c r="G115" s="342"/>
      <c r="H115" s="352"/>
    </row>
    <row r="116" spans="1:34" ht="32.4" x14ac:dyDescent="0.3">
      <c r="A116" s="160"/>
      <c r="B116" s="166" t="s">
        <v>78</v>
      </c>
      <c r="C116" s="167"/>
      <c r="D116" s="163"/>
      <c r="E116" s="164"/>
      <c r="F116" s="165"/>
      <c r="G116" s="164"/>
      <c r="H116" s="351"/>
    </row>
    <row r="117" spans="1:34" s="287" customFormat="1" x14ac:dyDescent="0.3">
      <c r="A117" s="309"/>
      <c r="B117" s="310"/>
      <c r="C117" s="311"/>
      <c r="D117" s="312"/>
      <c r="E117" s="313"/>
      <c r="F117" s="335"/>
      <c r="G117" s="338">
        <f t="shared" ref="G117:G131" si="9">(E117-(E117*F117/100))*A117</f>
        <v>0</v>
      </c>
      <c r="H117" s="345"/>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7" customFormat="1" x14ac:dyDescent="0.3">
      <c r="A118" s="309"/>
      <c r="B118" s="314"/>
      <c r="C118" s="315"/>
      <c r="D118" s="316"/>
      <c r="E118" s="317"/>
      <c r="F118" s="336"/>
      <c r="G118" s="338">
        <f t="shared" si="9"/>
        <v>0</v>
      </c>
      <c r="H118" s="345"/>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s="287" customFormat="1" x14ac:dyDescent="0.3">
      <c r="A119" s="309"/>
      <c r="B119" s="314"/>
      <c r="C119" s="315"/>
      <c r="D119" s="316"/>
      <c r="E119" s="317"/>
      <c r="F119" s="336"/>
      <c r="G119" s="338">
        <f t="shared" si="9"/>
        <v>0</v>
      </c>
      <c r="H119" s="345"/>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row>
    <row r="120" spans="1:34" s="287" customFormat="1" x14ac:dyDescent="0.3">
      <c r="A120" s="309"/>
      <c r="B120" s="314"/>
      <c r="C120" s="315"/>
      <c r="D120" s="316"/>
      <c r="E120" s="317"/>
      <c r="F120" s="336"/>
      <c r="G120" s="338">
        <f t="shared" si="9"/>
        <v>0</v>
      </c>
      <c r="H120" s="345"/>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row>
    <row r="121" spans="1:34" s="287" customFormat="1" x14ac:dyDescent="0.3">
      <c r="A121" s="309"/>
      <c r="B121" s="314"/>
      <c r="C121" s="315"/>
      <c r="D121" s="316"/>
      <c r="E121" s="317"/>
      <c r="F121" s="336"/>
      <c r="G121" s="338">
        <f t="shared" si="9"/>
        <v>0</v>
      </c>
      <c r="H121" s="345"/>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1:34" s="287" customFormat="1" x14ac:dyDescent="0.3">
      <c r="A122" s="309"/>
      <c r="B122" s="314"/>
      <c r="C122" s="315"/>
      <c r="D122" s="316"/>
      <c r="E122" s="317"/>
      <c r="F122" s="336"/>
      <c r="G122" s="338">
        <f t="shared" si="9"/>
        <v>0</v>
      </c>
      <c r="H122" s="345"/>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row>
    <row r="123" spans="1:34" s="287" customFormat="1" x14ac:dyDescent="0.3">
      <c r="A123" s="309"/>
      <c r="B123" s="314"/>
      <c r="C123" s="315"/>
      <c r="D123" s="316"/>
      <c r="E123" s="317"/>
      <c r="F123" s="336"/>
      <c r="G123" s="338">
        <f t="shared" si="9"/>
        <v>0</v>
      </c>
      <c r="H123" s="345"/>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row>
    <row r="124" spans="1:34" s="287" customFormat="1" x14ac:dyDescent="0.3">
      <c r="A124" s="309"/>
      <c r="B124" s="314"/>
      <c r="C124" s="315"/>
      <c r="D124" s="316"/>
      <c r="E124" s="317"/>
      <c r="F124" s="336"/>
      <c r="G124" s="338">
        <f t="shared" si="9"/>
        <v>0</v>
      </c>
      <c r="H124" s="345"/>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7" customFormat="1" x14ac:dyDescent="0.3">
      <c r="A125" s="309"/>
      <c r="B125" s="314"/>
      <c r="C125" s="315"/>
      <c r="D125" s="316"/>
      <c r="E125" s="317"/>
      <c r="F125" s="336"/>
      <c r="G125" s="338">
        <f t="shared" si="9"/>
        <v>0</v>
      </c>
      <c r="H125" s="345"/>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7" customFormat="1" x14ac:dyDescent="0.3">
      <c r="A126" s="309"/>
      <c r="B126" s="314"/>
      <c r="C126" s="315"/>
      <c r="D126" s="316"/>
      <c r="E126" s="317"/>
      <c r="F126" s="336"/>
      <c r="G126" s="338">
        <f t="shared" si="9"/>
        <v>0</v>
      </c>
      <c r="H126" s="345"/>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7" customFormat="1" x14ac:dyDescent="0.3">
      <c r="A127" s="309"/>
      <c r="B127" s="310"/>
      <c r="C127" s="315"/>
      <c r="D127" s="316"/>
      <c r="E127" s="317"/>
      <c r="F127" s="336"/>
      <c r="G127" s="338">
        <f t="shared" si="9"/>
        <v>0</v>
      </c>
      <c r="H127" s="345"/>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7" customFormat="1" x14ac:dyDescent="0.3">
      <c r="A128" s="309"/>
      <c r="B128" s="314"/>
      <c r="C128" s="315"/>
      <c r="D128" s="316"/>
      <c r="E128" s="317"/>
      <c r="F128" s="336"/>
      <c r="G128" s="338">
        <f t="shared" si="9"/>
        <v>0</v>
      </c>
      <c r="H128" s="346"/>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7" customFormat="1" x14ac:dyDescent="0.3">
      <c r="A129" s="309"/>
      <c r="B129" s="314"/>
      <c r="C129" s="315"/>
      <c r="D129" s="318"/>
      <c r="E129" s="317"/>
      <c r="F129" s="336"/>
      <c r="G129" s="338">
        <f t="shared" si="9"/>
        <v>0</v>
      </c>
      <c r="H129" s="346"/>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7" customFormat="1" ht="48.6" x14ac:dyDescent="0.3">
      <c r="A130" s="309"/>
      <c r="B130" s="314" t="s">
        <v>79</v>
      </c>
      <c r="C130" s="315"/>
      <c r="D130" s="318"/>
      <c r="E130" s="317"/>
      <c r="F130" s="336"/>
      <c r="G130" s="338">
        <f t="shared" si="9"/>
        <v>0</v>
      </c>
      <c r="H130" s="346"/>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7" customFormat="1" ht="16.8" thickBot="1" x14ac:dyDescent="0.35">
      <c r="A131" s="319"/>
      <c r="B131" s="320" t="s">
        <v>80</v>
      </c>
      <c r="C131" s="321"/>
      <c r="D131" s="322"/>
      <c r="E131" s="323"/>
      <c r="F131" s="337"/>
      <c r="G131" s="340">
        <f t="shared" si="9"/>
        <v>0</v>
      </c>
      <c r="H131" s="348">
        <f>SUM(G117:G131)</f>
        <v>0</v>
      </c>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139" customFormat="1" ht="18" customHeight="1" thickBot="1" x14ac:dyDescent="0.35">
      <c r="A132" s="155"/>
      <c r="B132" s="168"/>
      <c r="C132" s="156"/>
      <c r="D132" s="157"/>
      <c r="E132" s="158"/>
      <c r="F132" s="159"/>
      <c r="G132" s="342"/>
      <c r="H132" s="352"/>
    </row>
    <row r="133" spans="1:34" x14ac:dyDescent="0.3">
      <c r="A133" s="160"/>
      <c r="B133" s="166" t="s">
        <v>81</v>
      </c>
      <c r="C133" s="167"/>
      <c r="D133" s="163"/>
      <c r="E133" s="164"/>
      <c r="F133" s="165"/>
      <c r="G133" s="164"/>
      <c r="H133" s="351"/>
    </row>
    <row r="134" spans="1:34" s="287" customFormat="1" x14ac:dyDescent="0.3">
      <c r="A134" s="309"/>
      <c r="B134" s="310"/>
      <c r="C134" s="311"/>
      <c r="D134" s="312"/>
      <c r="E134" s="313"/>
      <c r="F134" s="335"/>
      <c r="G134" s="338">
        <f t="shared" ref="G134:G148" si="10">(E134-(E134*F134/100))*A134</f>
        <v>0</v>
      </c>
      <c r="H134" s="345"/>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row>
    <row r="135" spans="1:34" s="287" customFormat="1" x14ac:dyDescent="0.3">
      <c r="A135" s="309"/>
      <c r="B135" s="314"/>
      <c r="C135" s="315"/>
      <c r="D135" s="316"/>
      <c r="E135" s="317"/>
      <c r="F135" s="336"/>
      <c r="G135" s="338">
        <f t="shared" si="10"/>
        <v>0</v>
      </c>
      <c r="H135" s="345"/>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7" customFormat="1" x14ac:dyDescent="0.3">
      <c r="A136" s="309"/>
      <c r="B136" s="314"/>
      <c r="C136" s="315"/>
      <c r="D136" s="316"/>
      <c r="E136" s="317"/>
      <c r="F136" s="336"/>
      <c r="G136" s="338">
        <f t="shared" si="10"/>
        <v>0</v>
      </c>
      <c r="H136" s="345"/>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7" customFormat="1" x14ac:dyDescent="0.3">
      <c r="A137" s="309"/>
      <c r="B137" s="314"/>
      <c r="C137" s="315"/>
      <c r="D137" s="316"/>
      <c r="E137" s="317"/>
      <c r="F137" s="336"/>
      <c r="G137" s="338">
        <f t="shared" si="10"/>
        <v>0</v>
      </c>
      <c r="H137" s="345"/>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7" customFormat="1" x14ac:dyDescent="0.3">
      <c r="A138" s="309"/>
      <c r="B138" s="314"/>
      <c r="C138" s="315"/>
      <c r="D138" s="316"/>
      <c r="E138" s="317"/>
      <c r="F138" s="336"/>
      <c r="G138" s="338">
        <f t="shared" si="10"/>
        <v>0</v>
      </c>
      <c r="H138" s="345"/>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7" customFormat="1" x14ac:dyDescent="0.3">
      <c r="A139" s="309"/>
      <c r="B139" s="314"/>
      <c r="C139" s="315"/>
      <c r="D139" s="316"/>
      <c r="E139" s="317"/>
      <c r="F139" s="336"/>
      <c r="G139" s="338">
        <f t="shared" si="10"/>
        <v>0</v>
      </c>
      <c r="H139" s="345"/>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7" customFormat="1" x14ac:dyDescent="0.3">
      <c r="A140" s="309"/>
      <c r="B140" s="314"/>
      <c r="C140" s="315"/>
      <c r="D140" s="316"/>
      <c r="E140" s="317"/>
      <c r="F140" s="336"/>
      <c r="G140" s="338">
        <f t="shared" si="10"/>
        <v>0</v>
      </c>
      <c r="H140" s="345"/>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s="287" customFormat="1" x14ac:dyDescent="0.3">
      <c r="A141" s="309"/>
      <c r="B141" s="314"/>
      <c r="C141" s="315"/>
      <c r="D141" s="316"/>
      <c r="E141" s="317"/>
      <c r="F141" s="336"/>
      <c r="G141" s="338">
        <f t="shared" si="10"/>
        <v>0</v>
      </c>
      <c r="H141" s="345"/>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row>
    <row r="142" spans="1:34" s="287" customFormat="1" x14ac:dyDescent="0.3">
      <c r="A142" s="309"/>
      <c r="B142" s="314"/>
      <c r="C142" s="315"/>
      <c r="D142" s="316"/>
      <c r="E142" s="317"/>
      <c r="F142" s="336"/>
      <c r="G142" s="338">
        <f t="shared" si="10"/>
        <v>0</v>
      </c>
      <c r="H142" s="345"/>
      <c r="I142" s="132"/>
      <c r="J142" s="132"/>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row>
    <row r="143" spans="1:34" s="287" customFormat="1" x14ac:dyDescent="0.3">
      <c r="A143" s="309"/>
      <c r="B143" s="314"/>
      <c r="C143" s="315"/>
      <c r="D143" s="316"/>
      <c r="E143" s="317"/>
      <c r="F143" s="336"/>
      <c r="G143" s="338">
        <f t="shared" si="10"/>
        <v>0</v>
      </c>
      <c r="H143" s="345"/>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row>
    <row r="144" spans="1:34" s="287" customFormat="1" x14ac:dyDescent="0.3">
      <c r="A144" s="309"/>
      <c r="B144" s="310"/>
      <c r="C144" s="315"/>
      <c r="D144" s="316"/>
      <c r="E144" s="317"/>
      <c r="F144" s="336"/>
      <c r="G144" s="338">
        <f t="shared" si="10"/>
        <v>0</v>
      </c>
      <c r="H144" s="345"/>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row>
    <row r="145" spans="1:34" s="287" customFormat="1" x14ac:dyDescent="0.3">
      <c r="A145" s="309"/>
      <c r="B145" s="314"/>
      <c r="C145" s="315"/>
      <c r="D145" s="316"/>
      <c r="E145" s="317"/>
      <c r="F145" s="336"/>
      <c r="G145" s="338">
        <f t="shared" si="10"/>
        <v>0</v>
      </c>
      <c r="H145" s="346"/>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row>
    <row r="146" spans="1:34" s="287" customFormat="1" ht="48.6" x14ac:dyDescent="0.3">
      <c r="A146" s="309"/>
      <c r="B146" s="314" t="s">
        <v>82</v>
      </c>
      <c r="C146" s="315"/>
      <c r="D146" s="318"/>
      <c r="E146" s="317"/>
      <c r="F146" s="336"/>
      <c r="G146" s="338">
        <f t="shared" si="10"/>
        <v>0</v>
      </c>
      <c r="H146" s="346"/>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row>
    <row r="147" spans="1:34" s="287" customFormat="1" x14ac:dyDescent="0.3">
      <c r="A147" s="309"/>
      <c r="B147" s="314"/>
      <c r="C147" s="315"/>
      <c r="D147" s="318"/>
      <c r="E147" s="317"/>
      <c r="F147" s="336"/>
      <c r="G147" s="338">
        <f t="shared" si="10"/>
        <v>0</v>
      </c>
      <c r="H147" s="346"/>
      <c r="I147" s="132"/>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row>
    <row r="148" spans="1:34" s="287" customFormat="1" ht="16.8" thickBot="1" x14ac:dyDescent="0.35">
      <c r="A148" s="319"/>
      <c r="B148" s="320"/>
      <c r="C148" s="321"/>
      <c r="D148" s="322"/>
      <c r="E148" s="323"/>
      <c r="F148" s="337"/>
      <c r="G148" s="340">
        <f t="shared" si="10"/>
        <v>0</v>
      </c>
      <c r="H148" s="447">
        <f>SUM(G134:G148)</f>
        <v>0</v>
      </c>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row>
    <row r="149" spans="1:34" s="287" customFormat="1" ht="16.8" thickBot="1" x14ac:dyDescent="0.35">
      <c r="A149" s="438"/>
      <c r="B149" s="439"/>
      <c r="C149" s="440"/>
      <c r="D149" s="441"/>
      <c r="E149" s="442"/>
      <c r="F149" s="443"/>
      <c r="G149" s="444"/>
      <c r="H149" s="446"/>
    </row>
    <row r="150" spans="1:34" x14ac:dyDescent="0.3">
      <c r="A150" s="160"/>
      <c r="B150" s="166" t="s">
        <v>83</v>
      </c>
      <c r="C150" s="167"/>
      <c r="D150" s="163"/>
      <c r="E150" s="164"/>
      <c r="F150" s="165"/>
      <c r="G150" s="164"/>
      <c r="H150" s="445"/>
    </row>
    <row r="151" spans="1:34" s="287" customFormat="1" x14ac:dyDescent="0.3">
      <c r="A151" s="309"/>
      <c r="B151" s="314"/>
      <c r="C151" s="315"/>
      <c r="D151" s="318"/>
      <c r="E151" s="324"/>
      <c r="F151" s="336"/>
      <c r="G151" s="338">
        <f t="shared" ref="G151:G156" si="11">(E151-(E151*F151/100))*A151</f>
        <v>0</v>
      </c>
      <c r="H151" s="345"/>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row>
    <row r="152" spans="1:34" s="287" customFormat="1" x14ac:dyDescent="0.3">
      <c r="A152" s="309"/>
      <c r="B152" s="314"/>
      <c r="C152" s="311"/>
      <c r="D152" s="314"/>
      <c r="E152" s="324"/>
      <c r="F152" s="335"/>
      <c r="G152" s="338">
        <f t="shared" si="11"/>
        <v>0</v>
      </c>
      <c r="H152" s="345"/>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row>
    <row r="153" spans="1:34" s="287" customFormat="1" x14ac:dyDescent="0.3">
      <c r="A153" s="309"/>
      <c r="B153" s="314"/>
      <c r="C153" s="311"/>
      <c r="D153" s="314"/>
      <c r="E153" s="324"/>
      <c r="F153" s="335"/>
      <c r="G153" s="338">
        <f t="shared" si="11"/>
        <v>0</v>
      </c>
      <c r="H153" s="345"/>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row>
    <row r="154" spans="1:34" s="287" customFormat="1" x14ac:dyDescent="0.3">
      <c r="A154" s="309"/>
      <c r="B154" s="314"/>
      <c r="C154" s="311"/>
      <c r="D154" s="314"/>
      <c r="E154" s="324"/>
      <c r="F154" s="335"/>
      <c r="G154" s="338">
        <f t="shared" si="11"/>
        <v>0</v>
      </c>
      <c r="H154" s="345"/>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row>
    <row r="155" spans="1:34" s="287" customFormat="1" x14ac:dyDescent="0.3">
      <c r="A155" s="325"/>
      <c r="B155" s="295"/>
      <c r="C155" s="296"/>
      <c r="D155" s="295"/>
      <c r="E155" s="326"/>
      <c r="F155" s="332"/>
      <c r="G155" s="338">
        <f t="shared" si="11"/>
        <v>0</v>
      </c>
      <c r="H155" s="345"/>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row>
    <row r="156" spans="1:34" s="287" customFormat="1" ht="16.8" thickBot="1" x14ac:dyDescent="0.35">
      <c r="A156" s="299"/>
      <c r="B156" s="320"/>
      <c r="C156" s="301"/>
      <c r="D156" s="300"/>
      <c r="E156" s="302"/>
      <c r="F156" s="333"/>
      <c r="G156" s="340">
        <f t="shared" si="11"/>
        <v>0</v>
      </c>
      <c r="H156" s="348">
        <f>SUM(G151:G156)</f>
        <v>0</v>
      </c>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row>
    <row r="157" spans="1:34" ht="16.8" thickBot="1" x14ac:dyDescent="0.35">
      <c r="H157" s="448"/>
    </row>
    <row r="158" spans="1:34" ht="64.8" x14ac:dyDescent="0.3">
      <c r="A158" s="160"/>
      <c r="B158" s="166" t="s">
        <v>84</v>
      </c>
      <c r="C158" s="167"/>
      <c r="D158" s="163"/>
      <c r="E158" s="164"/>
      <c r="F158" s="165"/>
      <c r="G158" s="164"/>
      <c r="H158" s="445"/>
    </row>
    <row r="159" spans="1:34" s="287" customFormat="1" x14ac:dyDescent="0.3">
      <c r="A159" s="309"/>
      <c r="B159" s="314"/>
      <c r="C159" s="315"/>
      <c r="D159" s="318"/>
      <c r="E159" s="324"/>
      <c r="F159" s="336"/>
      <c r="G159" s="338">
        <f t="shared" ref="G159:G175" si="12">(E159-(E159*F159/100))*A159</f>
        <v>0</v>
      </c>
      <c r="H159" s="345"/>
      <c r="I159" s="132"/>
      <c r="J159" s="132"/>
      <c r="K159" s="132"/>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row>
    <row r="160" spans="1:34" s="287" customFormat="1" x14ac:dyDescent="0.3">
      <c r="A160" s="309"/>
      <c r="B160" s="314"/>
      <c r="C160" s="311"/>
      <c r="D160" s="314"/>
      <c r="E160" s="324"/>
      <c r="F160" s="335"/>
      <c r="G160" s="338">
        <f t="shared" si="12"/>
        <v>0</v>
      </c>
      <c r="H160" s="345"/>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row>
    <row r="161" spans="1:34" s="287" customFormat="1" x14ac:dyDescent="0.3">
      <c r="A161" s="309"/>
      <c r="B161" s="314"/>
      <c r="C161" s="311"/>
      <c r="D161" s="314"/>
      <c r="E161" s="324"/>
      <c r="F161" s="335"/>
      <c r="G161" s="338">
        <f t="shared" si="12"/>
        <v>0</v>
      </c>
      <c r="H161" s="345"/>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row>
    <row r="162" spans="1:34" s="287" customFormat="1" x14ac:dyDescent="0.3">
      <c r="A162" s="309"/>
      <c r="B162" s="314"/>
      <c r="C162" s="311"/>
      <c r="D162" s="314"/>
      <c r="E162" s="324"/>
      <c r="F162" s="335"/>
      <c r="G162" s="338">
        <f t="shared" si="12"/>
        <v>0</v>
      </c>
      <c r="H162" s="345"/>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row>
    <row r="163" spans="1:34" s="287" customFormat="1" x14ac:dyDescent="0.3">
      <c r="A163" s="309"/>
      <c r="B163" s="314"/>
      <c r="C163" s="311"/>
      <c r="D163" s="314"/>
      <c r="E163" s="324"/>
      <c r="F163" s="335"/>
      <c r="G163" s="338">
        <f t="shared" si="12"/>
        <v>0</v>
      </c>
      <c r="H163" s="345"/>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row>
    <row r="164" spans="1:34" s="287" customFormat="1" x14ac:dyDescent="0.3">
      <c r="A164" s="309"/>
      <c r="B164" s="314"/>
      <c r="C164" s="311"/>
      <c r="D164" s="314"/>
      <c r="E164" s="324"/>
      <c r="F164" s="335"/>
      <c r="G164" s="338">
        <f t="shared" si="12"/>
        <v>0</v>
      </c>
      <c r="H164" s="345"/>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row>
    <row r="165" spans="1:34" s="287" customFormat="1" x14ac:dyDescent="0.3">
      <c r="A165" s="309"/>
      <c r="B165" s="314"/>
      <c r="C165" s="311"/>
      <c r="D165" s="314"/>
      <c r="E165" s="324"/>
      <c r="F165" s="335"/>
      <c r="G165" s="338">
        <f t="shared" si="12"/>
        <v>0</v>
      </c>
      <c r="H165" s="345"/>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row>
    <row r="166" spans="1:34" s="287" customFormat="1" x14ac:dyDescent="0.3">
      <c r="A166" s="309"/>
      <c r="B166" s="314"/>
      <c r="C166" s="311"/>
      <c r="D166" s="314"/>
      <c r="E166" s="324"/>
      <c r="F166" s="335"/>
      <c r="G166" s="338">
        <f t="shared" si="12"/>
        <v>0</v>
      </c>
      <c r="H166" s="345"/>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row>
    <row r="167" spans="1:34" s="287" customFormat="1" x14ac:dyDescent="0.3">
      <c r="A167" s="309"/>
      <c r="B167" s="314"/>
      <c r="C167" s="311"/>
      <c r="D167" s="314"/>
      <c r="E167" s="324"/>
      <c r="F167" s="335"/>
      <c r="G167" s="338">
        <f t="shared" si="12"/>
        <v>0</v>
      </c>
      <c r="H167" s="345"/>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row>
    <row r="168" spans="1:34" s="287" customFormat="1" x14ac:dyDescent="0.3">
      <c r="A168" s="309"/>
      <c r="B168" s="314"/>
      <c r="C168" s="311"/>
      <c r="D168" s="314"/>
      <c r="E168" s="324"/>
      <c r="F168" s="335"/>
      <c r="G168" s="338">
        <f t="shared" si="12"/>
        <v>0</v>
      </c>
      <c r="H168" s="345"/>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row>
    <row r="169" spans="1:34" s="287" customFormat="1" x14ac:dyDescent="0.3">
      <c r="A169" s="309"/>
      <c r="B169" s="314"/>
      <c r="C169" s="311"/>
      <c r="D169" s="314"/>
      <c r="E169" s="324"/>
      <c r="F169" s="335"/>
      <c r="G169" s="338">
        <f t="shared" si="12"/>
        <v>0</v>
      </c>
      <c r="H169" s="345"/>
      <c r="I169" s="132"/>
      <c r="J169" s="132"/>
      <c r="K169" s="132"/>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c r="AG169" s="132"/>
      <c r="AH169" s="132"/>
    </row>
    <row r="170" spans="1:34" s="287" customFormat="1" x14ac:dyDescent="0.3">
      <c r="A170" s="309"/>
      <c r="B170" s="314"/>
      <c r="C170" s="311"/>
      <c r="D170" s="314"/>
      <c r="E170" s="324"/>
      <c r="F170" s="335"/>
      <c r="G170" s="338">
        <f t="shared" si="12"/>
        <v>0</v>
      </c>
      <c r="H170" s="345"/>
      <c r="I170" s="132"/>
      <c r="J170" s="132"/>
      <c r="K170" s="132"/>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row>
    <row r="171" spans="1:34" s="287" customFormat="1" x14ac:dyDescent="0.3">
      <c r="A171" s="309"/>
      <c r="B171" s="314"/>
      <c r="C171" s="311"/>
      <c r="D171" s="314"/>
      <c r="E171" s="324"/>
      <c r="F171" s="335"/>
      <c r="G171" s="338">
        <f t="shared" si="12"/>
        <v>0</v>
      </c>
      <c r="H171" s="345"/>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row>
    <row r="172" spans="1:34" s="287" customFormat="1" x14ac:dyDescent="0.3">
      <c r="A172" s="309"/>
      <c r="B172" s="314"/>
      <c r="C172" s="311"/>
      <c r="D172" s="314"/>
      <c r="E172" s="324"/>
      <c r="F172" s="335"/>
      <c r="G172" s="338">
        <f t="shared" si="12"/>
        <v>0</v>
      </c>
      <c r="H172" s="345"/>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row>
    <row r="173" spans="1:34" s="287" customFormat="1" x14ac:dyDescent="0.3">
      <c r="A173" s="309"/>
      <c r="B173" s="314"/>
      <c r="C173" s="311"/>
      <c r="D173" s="314"/>
      <c r="E173" s="324"/>
      <c r="F173" s="335"/>
      <c r="G173" s="338">
        <f t="shared" si="12"/>
        <v>0</v>
      </c>
      <c r="H173" s="345"/>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row>
    <row r="174" spans="1:34" s="287" customFormat="1" x14ac:dyDescent="0.3">
      <c r="A174" s="325"/>
      <c r="B174" s="295"/>
      <c r="C174" s="296"/>
      <c r="D174" s="295"/>
      <c r="E174" s="326"/>
      <c r="F174" s="332"/>
      <c r="G174" s="338">
        <f t="shared" si="12"/>
        <v>0</v>
      </c>
      <c r="H174" s="345"/>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row>
    <row r="175" spans="1:34" s="287" customFormat="1" ht="16.8" thickBot="1" x14ac:dyDescent="0.35">
      <c r="A175" s="299"/>
      <c r="B175" s="320"/>
      <c r="C175" s="301"/>
      <c r="D175" s="300"/>
      <c r="E175" s="302"/>
      <c r="F175" s="333"/>
      <c r="G175" s="340">
        <f t="shared" si="12"/>
        <v>0</v>
      </c>
      <c r="H175" s="348">
        <f>SUM(G159:G175)</f>
        <v>0</v>
      </c>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row>
    <row r="176" spans="1:34" s="139" customFormat="1" ht="18" customHeight="1" thickBot="1" x14ac:dyDescent="0.35">
      <c r="A176" s="155"/>
      <c r="B176" s="168"/>
      <c r="C176" s="156"/>
      <c r="D176" s="157"/>
      <c r="E176" s="158"/>
      <c r="F176" s="159"/>
      <c r="G176" s="342"/>
      <c r="H176" s="449"/>
    </row>
    <row r="177" spans="1:34" x14ac:dyDescent="0.3">
      <c r="A177" s="160"/>
      <c r="B177" s="166" t="s">
        <v>85</v>
      </c>
      <c r="C177" s="167"/>
      <c r="D177" s="163"/>
      <c r="E177" s="164"/>
      <c r="F177" s="165"/>
      <c r="G177" s="164"/>
      <c r="H177" s="445"/>
    </row>
    <row r="178" spans="1:34" s="287" customFormat="1" x14ac:dyDescent="0.3">
      <c r="A178" s="309"/>
      <c r="B178" s="314"/>
      <c r="C178" s="315"/>
      <c r="D178" s="318"/>
      <c r="E178" s="324"/>
      <c r="F178" s="336"/>
      <c r="G178" s="338">
        <f t="shared" ref="G178:G185" si="13">(E178-(E178*F178/100))*A178</f>
        <v>0</v>
      </c>
      <c r="H178" s="345"/>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row>
    <row r="179" spans="1:34" s="287" customFormat="1" x14ac:dyDescent="0.3">
      <c r="A179" s="309"/>
      <c r="B179" s="314"/>
      <c r="C179" s="311"/>
      <c r="D179" s="314"/>
      <c r="E179" s="324"/>
      <c r="F179" s="335"/>
      <c r="G179" s="338">
        <f t="shared" si="13"/>
        <v>0</v>
      </c>
      <c r="H179" s="345"/>
      <c r="I179" s="132"/>
      <c r="J179" s="132"/>
      <c r="K179" s="132"/>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row>
    <row r="180" spans="1:34" s="287" customFormat="1" x14ac:dyDescent="0.3">
      <c r="A180" s="309"/>
      <c r="B180" s="314"/>
      <c r="C180" s="311"/>
      <c r="D180" s="314"/>
      <c r="E180" s="324"/>
      <c r="F180" s="335"/>
      <c r="G180" s="338">
        <f t="shared" si="13"/>
        <v>0</v>
      </c>
      <c r="H180" s="345"/>
      <c r="I180" s="132"/>
      <c r="J180" s="132"/>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row>
    <row r="181" spans="1:34" s="287" customFormat="1" x14ac:dyDescent="0.3">
      <c r="A181" s="309"/>
      <c r="B181" s="314"/>
      <c r="C181" s="311"/>
      <c r="D181" s="314"/>
      <c r="E181" s="324"/>
      <c r="F181" s="335"/>
      <c r="G181" s="338">
        <f t="shared" si="13"/>
        <v>0</v>
      </c>
      <c r="H181" s="345"/>
      <c r="I181" s="132"/>
      <c r="J181" s="132"/>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row>
    <row r="182" spans="1:34" s="287" customFormat="1" x14ac:dyDescent="0.3">
      <c r="A182" s="309"/>
      <c r="B182" s="314"/>
      <c r="C182" s="311"/>
      <c r="D182" s="314"/>
      <c r="E182" s="324"/>
      <c r="F182" s="335"/>
      <c r="G182" s="338">
        <f t="shared" si="13"/>
        <v>0</v>
      </c>
      <c r="H182" s="345"/>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row>
    <row r="183" spans="1:34" s="287" customFormat="1" x14ac:dyDescent="0.3">
      <c r="A183" s="309"/>
      <c r="B183" s="314"/>
      <c r="C183" s="311"/>
      <c r="D183" s="314"/>
      <c r="E183" s="324"/>
      <c r="F183" s="335"/>
      <c r="G183" s="338">
        <f t="shared" si="13"/>
        <v>0</v>
      </c>
      <c r="H183" s="345"/>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row>
    <row r="184" spans="1:34" s="287" customFormat="1" x14ac:dyDescent="0.3">
      <c r="A184" s="325"/>
      <c r="B184" s="295"/>
      <c r="C184" s="296"/>
      <c r="D184" s="295"/>
      <c r="E184" s="326"/>
      <c r="F184" s="332"/>
      <c r="G184" s="338">
        <f t="shared" si="13"/>
        <v>0</v>
      </c>
      <c r="H184" s="345"/>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row>
    <row r="185" spans="1:34" s="287" customFormat="1" ht="16.8" thickBot="1" x14ac:dyDescent="0.35">
      <c r="A185" s="299"/>
      <c r="B185" s="320"/>
      <c r="C185" s="301"/>
      <c r="D185" s="300"/>
      <c r="E185" s="302"/>
      <c r="F185" s="333"/>
      <c r="G185" s="340">
        <f t="shared" si="13"/>
        <v>0</v>
      </c>
      <c r="H185" s="348">
        <f>SUM(G178:G185)</f>
        <v>0</v>
      </c>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row>
    <row r="186" spans="1:34" s="139" customFormat="1" ht="18" customHeight="1" thickBot="1" x14ac:dyDescent="0.35">
      <c r="A186" s="155"/>
      <c r="B186" s="168"/>
      <c r="C186" s="156"/>
      <c r="D186" s="157"/>
      <c r="E186" s="158"/>
      <c r="F186" s="159"/>
      <c r="G186" s="342"/>
      <c r="H186" s="352"/>
    </row>
    <row r="187" spans="1:34" ht="81" x14ac:dyDescent="0.3">
      <c r="A187" s="160"/>
      <c r="B187" s="166" t="s">
        <v>86</v>
      </c>
      <c r="C187" s="167"/>
      <c r="D187" s="163"/>
      <c r="E187" s="164"/>
      <c r="F187" s="165"/>
      <c r="G187" s="164"/>
      <c r="H187" s="351"/>
    </row>
    <row r="188" spans="1:34" s="287" customFormat="1" x14ac:dyDescent="0.3">
      <c r="A188" s="309"/>
      <c r="B188" s="310"/>
      <c r="C188" s="311"/>
      <c r="D188" s="312"/>
      <c r="E188" s="313"/>
      <c r="F188" s="335"/>
      <c r="G188" s="338">
        <f t="shared" ref="G188:G219" si="14">(E188-(E188*F188/100))*A188</f>
        <v>0</v>
      </c>
      <c r="H188" s="345"/>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row>
    <row r="189" spans="1:34" s="287" customFormat="1" x14ac:dyDescent="0.3">
      <c r="A189" s="309"/>
      <c r="B189" s="314"/>
      <c r="C189" s="315"/>
      <c r="D189" s="316"/>
      <c r="E189" s="317"/>
      <c r="F189" s="336"/>
      <c r="G189" s="338">
        <f t="shared" si="14"/>
        <v>0</v>
      </c>
      <c r="H189" s="345"/>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row>
    <row r="190" spans="1:34" s="287" customFormat="1" x14ac:dyDescent="0.3">
      <c r="A190" s="309"/>
      <c r="B190" s="314"/>
      <c r="C190" s="315"/>
      <c r="D190" s="316"/>
      <c r="E190" s="317"/>
      <c r="F190" s="336"/>
      <c r="G190" s="338">
        <f t="shared" si="14"/>
        <v>0</v>
      </c>
      <c r="H190" s="345"/>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row>
    <row r="191" spans="1:34" s="287" customFormat="1" x14ac:dyDescent="0.3">
      <c r="A191" s="309"/>
      <c r="B191" s="314"/>
      <c r="C191" s="315"/>
      <c r="D191" s="316"/>
      <c r="E191" s="317"/>
      <c r="F191" s="336"/>
      <c r="G191" s="338">
        <f t="shared" si="14"/>
        <v>0</v>
      </c>
      <c r="H191" s="345"/>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row>
    <row r="192" spans="1:34" s="287" customFormat="1" x14ac:dyDescent="0.3">
      <c r="A192" s="309"/>
      <c r="B192" s="314"/>
      <c r="C192" s="315"/>
      <c r="D192" s="316"/>
      <c r="E192" s="317"/>
      <c r="F192" s="336"/>
      <c r="G192" s="338">
        <f t="shared" si="14"/>
        <v>0</v>
      </c>
      <c r="H192" s="345"/>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row>
    <row r="193" spans="1:34" s="287" customFormat="1" x14ac:dyDescent="0.3">
      <c r="A193" s="309"/>
      <c r="B193" s="314"/>
      <c r="C193" s="315"/>
      <c r="D193" s="316"/>
      <c r="E193" s="317"/>
      <c r="F193" s="336"/>
      <c r="G193" s="338">
        <f t="shared" si="14"/>
        <v>0</v>
      </c>
      <c r="H193" s="345"/>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row>
    <row r="194" spans="1:34" s="287" customFormat="1" x14ac:dyDescent="0.3">
      <c r="A194" s="309"/>
      <c r="B194" s="314"/>
      <c r="C194" s="315"/>
      <c r="D194" s="316"/>
      <c r="E194" s="317"/>
      <c r="F194" s="336"/>
      <c r="G194" s="338">
        <f t="shared" si="14"/>
        <v>0</v>
      </c>
      <c r="H194" s="345"/>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row>
    <row r="195" spans="1:34" s="287" customFormat="1" x14ac:dyDescent="0.3">
      <c r="A195" s="309"/>
      <c r="B195" s="314"/>
      <c r="C195" s="315"/>
      <c r="D195" s="316"/>
      <c r="E195" s="317"/>
      <c r="F195" s="336"/>
      <c r="G195" s="338">
        <f t="shared" si="14"/>
        <v>0</v>
      </c>
      <c r="H195" s="345"/>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row>
    <row r="196" spans="1:34" s="287" customFormat="1" x14ac:dyDescent="0.3">
      <c r="A196" s="309"/>
      <c r="B196" s="314"/>
      <c r="C196" s="315"/>
      <c r="D196" s="316"/>
      <c r="E196" s="317"/>
      <c r="F196" s="336"/>
      <c r="G196" s="338">
        <f t="shared" si="14"/>
        <v>0</v>
      </c>
      <c r="H196" s="345"/>
      <c r="I196" s="132"/>
      <c r="J196" s="132"/>
      <c r="K196" s="132"/>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c r="AG196" s="132"/>
      <c r="AH196" s="132"/>
    </row>
    <row r="197" spans="1:34" s="287" customFormat="1" x14ac:dyDescent="0.3">
      <c r="A197" s="309"/>
      <c r="B197" s="314"/>
      <c r="C197" s="315"/>
      <c r="D197" s="316"/>
      <c r="E197" s="317"/>
      <c r="F197" s="336"/>
      <c r="G197" s="338">
        <f t="shared" si="14"/>
        <v>0</v>
      </c>
      <c r="H197" s="345"/>
      <c r="I197" s="132"/>
      <c r="J197" s="132"/>
      <c r="K197" s="132"/>
      <c r="L197" s="132"/>
      <c r="M197" s="132"/>
      <c r="N197" s="132"/>
      <c r="O197" s="132"/>
      <c r="P197" s="132"/>
      <c r="Q197" s="132"/>
      <c r="R197" s="132"/>
      <c r="S197" s="132"/>
      <c r="T197" s="132"/>
      <c r="U197" s="132"/>
      <c r="V197" s="132"/>
      <c r="W197" s="132"/>
      <c r="X197" s="132"/>
      <c r="Y197" s="132"/>
      <c r="Z197" s="132"/>
      <c r="AA197" s="132"/>
      <c r="AB197" s="132"/>
      <c r="AC197" s="132"/>
      <c r="AD197" s="132"/>
      <c r="AE197" s="132"/>
      <c r="AF197" s="132"/>
      <c r="AG197" s="132"/>
      <c r="AH197" s="132"/>
    </row>
    <row r="198" spans="1:34" s="287" customFormat="1" x14ac:dyDescent="0.3">
      <c r="A198" s="309"/>
      <c r="B198" s="314"/>
      <c r="C198" s="315"/>
      <c r="D198" s="316"/>
      <c r="E198" s="317"/>
      <c r="F198" s="336"/>
      <c r="G198" s="338">
        <f t="shared" si="14"/>
        <v>0</v>
      </c>
      <c r="H198" s="345"/>
      <c r="I198" s="132"/>
      <c r="J198" s="132"/>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row>
    <row r="199" spans="1:34" s="287" customFormat="1" x14ac:dyDescent="0.3">
      <c r="A199" s="309"/>
      <c r="B199" s="314"/>
      <c r="C199" s="315"/>
      <c r="D199" s="316"/>
      <c r="E199" s="317"/>
      <c r="F199" s="336"/>
      <c r="G199" s="338">
        <f t="shared" si="14"/>
        <v>0</v>
      </c>
      <c r="H199" s="345"/>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row>
    <row r="200" spans="1:34" s="287" customFormat="1" x14ac:dyDescent="0.3">
      <c r="A200" s="309"/>
      <c r="B200" s="314"/>
      <c r="C200" s="315"/>
      <c r="D200" s="316"/>
      <c r="E200" s="317"/>
      <c r="F200" s="336"/>
      <c r="G200" s="338">
        <f t="shared" si="14"/>
        <v>0</v>
      </c>
      <c r="H200" s="345"/>
      <c r="I200" s="132"/>
      <c r="J200" s="132"/>
      <c r="K200" s="132"/>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2"/>
      <c r="AH200" s="132"/>
    </row>
    <row r="201" spans="1:34" s="287" customFormat="1" x14ac:dyDescent="0.3">
      <c r="A201" s="309"/>
      <c r="B201" s="314"/>
      <c r="C201" s="315"/>
      <c r="D201" s="316"/>
      <c r="E201" s="317"/>
      <c r="F201" s="336"/>
      <c r="G201" s="338">
        <f t="shared" si="14"/>
        <v>0</v>
      </c>
      <c r="H201" s="345"/>
      <c r="I201" s="132"/>
      <c r="J201" s="132"/>
      <c r="K201" s="132"/>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row>
    <row r="202" spans="1:34" s="287" customFormat="1" x14ac:dyDescent="0.3">
      <c r="A202" s="309"/>
      <c r="B202" s="314"/>
      <c r="C202" s="315"/>
      <c r="D202" s="316"/>
      <c r="E202" s="317"/>
      <c r="F202" s="336"/>
      <c r="G202" s="338">
        <f t="shared" si="14"/>
        <v>0</v>
      </c>
      <c r="H202" s="345"/>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row>
    <row r="203" spans="1:34" s="287" customFormat="1" x14ac:dyDescent="0.3">
      <c r="A203" s="309"/>
      <c r="B203" s="314"/>
      <c r="C203" s="315"/>
      <c r="D203" s="316"/>
      <c r="E203" s="317"/>
      <c r="F203" s="336"/>
      <c r="G203" s="338">
        <f t="shared" si="14"/>
        <v>0</v>
      </c>
      <c r="H203" s="345"/>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row>
    <row r="204" spans="1:34" s="287" customFormat="1" x14ac:dyDescent="0.3">
      <c r="A204" s="309"/>
      <c r="B204" s="314"/>
      <c r="C204" s="315"/>
      <c r="D204" s="316"/>
      <c r="E204" s="317"/>
      <c r="F204" s="336"/>
      <c r="G204" s="338">
        <f t="shared" si="14"/>
        <v>0</v>
      </c>
      <c r="H204" s="345"/>
      <c r="I204" s="132"/>
      <c r="J204" s="132"/>
      <c r="K204" s="132"/>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row>
    <row r="205" spans="1:34" s="287" customFormat="1" x14ac:dyDescent="0.3">
      <c r="A205" s="309"/>
      <c r="B205" s="314"/>
      <c r="C205" s="315"/>
      <c r="D205" s="316"/>
      <c r="E205" s="317"/>
      <c r="F205" s="336"/>
      <c r="G205" s="338">
        <f t="shared" si="14"/>
        <v>0</v>
      </c>
      <c r="H205" s="345"/>
      <c r="I205" s="132"/>
      <c r="J205" s="132"/>
      <c r="K205" s="132"/>
      <c r="L205" s="132"/>
      <c r="M205" s="132"/>
      <c r="N205" s="132"/>
      <c r="O205" s="132"/>
      <c r="P205" s="132"/>
      <c r="Q205" s="132"/>
      <c r="R205" s="132"/>
      <c r="S205" s="132"/>
      <c r="T205" s="132"/>
      <c r="U205" s="132"/>
      <c r="V205" s="132"/>
      <c r="W205" s="132"/>
      <c r="X205" s="132"/>
      <c r="Y205" s="132"/>
      <c r="Z205" s="132"/>
      <c r="AA205" s="132"/>
      <c r="AB205" s="132"/>
      <c r="AC205" s="132"/>
      <c r="AD205" s="132"/>
      <c r="AE205" s="132"/>
      <c r="AF205" s="132"/>
      <c r="AG205" s="132"/>
      <c r="AH205" s="132"/>
    </row>
    <row r="206" spans="1:34" s="287" customFormat="1" x14ac:dyDescent="0.3">
      <c r="A206" s="309"/>
      <c r="B206" s="314"/>
      <c r="C206" s="315"/>
      <c r="D206" s="316"/>
      <c r="E206" s="317"/>
      <c r="F206" s="336"/>
      <c r="G206" s="338">
        <f t="shared" si="14"/>
        <v>0</v>
      </c>
      <c r="H206" s="345"/>
      <c r="I206" s="132"/>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row>
    <row r="207" spans="1:34" s="287" customFormat="1" x14ac:dyDescent="0.3">
      <c r="A207" s="309"/>
      <c r="B207" s="314"/>
      <c r="C207" s="315"/>
      <c r="D207" s="316"/>
      <c r="E207" s="317"/>
      <c r="F207" s="336"/>
      <c r="G207" s="338">
        <f t="shared" si="14"/>
        <v>0</v>
      </c>
      <c r="H207" s="345"/>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row>
    <row r="208" spans="1:34" s="287" customFormat="1" x14ac:dyDescent="0.3">
      <c r="A208" s="309"/>
      <c r="B208" s="314"/>
      <c r="C208" s="315"/>
      <c r="D208" s="316"/>
      <c r="E208" s="317"/>
      <c r="F208" s="336"/>
      <c r="G208" s="338">
        <f t="shared" si="14"/>
        <v>0</v>
      </c>
      <c r="H208" s="345"/>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row>
    <row r="209" spans="1:34" s="287" customFormat="1" x14ac:dyDescent="0.3">
      <c r="A209" s="309"/>
      <c r="B209" s="314"/>
      <c r="C209" s="315"/>
      <c r="D209" s="316"/>
      <c r="E209" s="317"/>
      <c r="F209" s="336"/>
      <c r="G209" s="338">
        <f t="shared" si="14"/>
        <v>0</v>
      </c>
      <c r="H209" s="345"/>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row>
    <row r="210" spans="1:34" s="287" customFormat="1" x14ac:dyDescent="0.3">
      <c r="A210" s="309"/>
      <c r="B210" s="314"/>
      <c r="C210" s="315"/>
      <c r="D210" s="316"/>
      <c r="E210" s="317"/>
      <c r="F210" s="336"/>
      <c r="G210" s="338">
        <f t="shared" si="14"/>
        <v>0</v>
      </c>
      <c r="H210" s="345"/>
      <c r="I210" s="132"/>
      <c r="J210" s="132"/>
      <c r="K210" s="132"/>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row>
    <row r="211" spans="1:34" s="287" customFormat="1" x14ac:dyDescent="0.3">
      <c r="A211" s="309"/>
      <c r="B211" s="314"/>
      <c r="C211" s="315"/>
      <c r="D211" s="316"/>
      <c r="E211" s="317"/>
      <c r="F211" s="336"/>
      <c r="G211" s="338">
        <f t="shared" si="14"/>
        <v>0</v>
      </c>
      <c r="H211" s="345"/>
      <c r="I211" s="132"/>
      <c r="J211" s="132"/>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row>
    <row r="212" spans="1:34" s="287" customFormat="1" x14ac:dyDescent="0.3">
      <c r="A212" s="309"/>
      <c r="B212" s="314"/>
      <c r="C212" s="315"/>
      <c r="D212" s="316"/>
      <c r="E212" s="317"/>
      <c r="F212" s="336"/>
      <c r="G212" s="338">
        <f t="shared" si="14"/>
        <v>0</v>
      </c>
      <c r="H212" s="345"/>
      <c r="I212" s="132"/>
      <c r="J212" s="132"/>
      <c r="K212" s="132"/>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row>
    <row r="213" spans="1:34" s="287" customFormat="1" x14ac:dyDescent="0.3">
      <c r="A213" s="309"/>
      <c r="B213" s="314"/>
      <c r="C213" s="315"/>
      <c r="D213" s="316"/>
      <c r="E213" s="317"/>
      <c r="F213" s="336"/>
      <c r="G213" s="338">
        <f t="shared" si="14"/>
        <v>0</v>
      </c>
      <c r="H213" s="345"/>
      <c r="I213" s="132"/>
      <c r="J213" s="132"/>
      <c r="K213" s="132"/>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row>
    <row r="214" spans="1:34" s="287" customFormat="1" x14ac:dyDescent="0.3">
      <c r="A214" s="309"/>
      <c r="B214" s="314"/>
      <c r="C214" s="315"/>
      <c r="D214" s="316"/>
      <c r="E214" s="317"/>
      <c r="F214" s="336"/>
      <c r="G214" s="338">
        <f t="shared" si="14"/>
        <v>0</v>
      </c>
      <c r="H214" s="345"/>
      <c r="I214" s="132"/>
      <c r="J214" s="132"/>
      <c r="K214" s="132"/>
      <c r="L214" s="132"/>
      <c r="M214" s="132"/>
      <c r="N214" s="132"/>
      <c r="O214" s="132"/>
      <c r="P214" s="132"/>
      <c r="Q214" s="132"/>
      <c r="R214" s="132"/>
      <c r="S214" s="132"/>
      <c r="T214" s="132"/>
      <c r="U214" s="132"/>
      <c r="V214" s="132"/>
      <c r="W214" s="132"/>
      <c r="X214" s="132"/>
      <c r="Y214" s="132"/>
      <c r="Z214" s="132"/>
      <c r="AA214" s="132"/>
      <c r="AB214" s="132"/>
      <c r="AC214" s="132"/>
      <c r="AD214" s="132"/>
      <c r="AE214" s="132"/>
      <c r="AF214" s="132"/>
      <c r="AG214" s="132"/>
      <c r="AH214" s="132"/>
    </row>
    <row r="215" spans="1:34" s="287" customFormat="1" x14ac:dyDescent="0.3">
      <c r="A215" s="309"/>
      <c r="B215" s="310"/>
      <c r="C215" s="315"/>
      <c r="D215" s="316"/>
      <c r="E215" s="317"/>
      <c r="F215" s="336"/>
      <c r="G215" s="338">
        <f t="shared" si="14"/>
        <v>0</v>
      </c>
      <c r="H215" s="345"/>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row>
    <row r="216" spans="1:34" s="287" customFormat="1" x14ac:dyDescent="0.3">
      <c r="A216" s="309"/>
      <c r="B216" s="314"/>
      <c r="C216" s="315"/>
      <c r="D216" s="316"/>
      <c r="E216" s="317"/>
      <c r="F216" s="336"/>
      <c r="G216" s="338">
        <f t="shared" si="14"/>
        <v>0</v>
      </c>
      <c r="H216" s="346"/>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row>
    <row r="217" spans="1:34" s="287" customFormat="1" x14ac:dyDescent="0.3">
      <c r="A217" s="309"/>
      <c r="B217" s="314"/>
      <c r="C217" s="315"/>
      <c r="D217" s="318"/>
      <c r="E217" s="317"/>
      <c r="F217" s="336"/>
      <c r="G217" s="338">
        <f t="shared" si="14"/>
        <v>0</v>
      </c>
      <c r="H217" s="346"/>
      <c r="I217" s="132"/>
      <c r="J217" s="132"/>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row>
    <row r="218" spans="1:34" s="287" customFormat="1" x14ac:dyDescent="0.3">
      <c r="A218" s="309"/>
      <c r="B218" s="314"/>
      <c r="C218" s="315"/>
      <c r="D218" s="318"/>
      <c r="E218" s="317"/>
      <c r="F218" s="336"/>
      <c r="G218" s="338">
        <f t="shared" si="14"/>
        <v>0</v>
      </c>
      <c r="H218" s="346"/>
      <c r="I218" s="132"/>
      <c r="J218" s="132"/>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row>
    <row r="219" spans="1:34" s="287" customFormat="1" ht="16.8" thickBot="1" x14ac:dyDescent="0.35">
      <c r="A219" s="319"/>
      <c r="B219" s="320"/>
      <c r="C219" s="321"/>
      <c r="D219" s="322"/>
      <c r="E219" s="323"/>
      <c r="F219" s="337"/>
      <c r="G219" s="340">
        <f t="shared" si="14"/>
        <v>0</v>
      </c>
      <c r="H219" s="348">
        <f>SUM(G188:G219)</f>
        <v>0</v>
      </c>
      <c r="I219" s="132"/>
      <c r="J219" s="132"/>
      <c r="K219" s="132"/>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row>
    <row r="220" spans="1:34" ht="16.8" thickBot="1" x14ac:dyDescent="0.35"/>
    <row r="221" spans="1:34" x14ac:dyDescent="0.3">
      <c r="A221" s="160"/>
      <c r="B221" s="166" t="s">
        <v>87</v>
      </c>
      <c r="C221" s="167"/>
      <c r="D221" s="163"/>
      <c r="E221" s="164"/>
      <c r="F221" s="165"/>
      <c r="G221" s="164"/>
      <c r="H221" s="351"/>
    </row>
    <row r="222" spans="1:34" s="287" customFormat="1" x14ac:dyDescent="0.3">
      <c r="A222" s="309"/>
      <c r="B222" s="310"/>
      <c r="C222" s="311"/>
      <c r="D222" s="312"/>
      <c r="E222" s="313"/>
      <c r="F222" s="335"/>
      <c r="G222" s="338">
        <f t="shared" ref="G222:G244" si="15">(E222-(E222*F222/100))*A222</f>
        <v>0</v>
      </c>
      <c r="H222" s="345"/>
      <c r="I222" s="132"/>
      <c r="J222" s="132"/>
      <c r="K222" s="132"/>
      <c r="L222" s="132"/>
      <c r="M222" s="132"/>
      <c r="N222" s="132"/>
      <c r="O222" s="132"/>
      <c r="P222" s="132"/>
      <c r="Q222" s="132"/>
      <c r="R222" s="132"/>
      <c r="S222" s="132"/>
      <c r="T222" s="132"/>
      <c r="U222" s="132"/>
      <c r="V222" s="132"/>
      <c r="W222" s="132"/>
      <c r="X222" s="132"/>
      <c r="Y222" s="132"/>
      <c r="Z222" s="132"/>
      <c r="AA222" s="132"/>
      <c r="AB222" s="132"/>
      <c r="AC222" s="132"/>
      <c r="AD222" s="132"/>
      <c r="AE222" s="132"/>
      <c r="AF222" s="132"/>
      <c r="AG222" s="132"/>
      <c r="AH222" s="132"/>
    </row>
    <row r="223" spans="1:34" s="287" customFormat="1" x14ac:dyDescent="0.3">
      <c r="A223" s="309"/>
      <c r="B223" s="314"/>
      <c r="C223" s="315"/>
      <c r="D223" s="316"/>
      <c r="E223" s="317"/>
      <c r="F223" s="336"/>
      <c r="G223" s="338">
        <f t="shared" si="15"/>
        <v>0</v>
      </c>
      <c r="H223" s="345"/>
      <c r="I223" s="132"/>
      <c r="J223" s="132"/>
      <c r="K223" s="132"/>
      <c r="L223" s="132"/>
      <c r="M223" s="132"/>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row>
    <row r="224" spans="1:34" s="287" customFormat="1" x14ac:dyDescent="0.3">
      <c r="A224" s="309"/>
      <c r="B224" s="314"/>
      <c r="C224" s="315"/>
      <c r="D224" s="316"/>
      <c r="E224" s="317"/>
      <c r="F224" s="336"/>
      <c r="G224" s="338">
        <f t="shared" si="15"/>
        <v>0</v>
      </c>
      <c r="H224" s="345"/>
      <c r="I224" s="132"/>
      <c r="J224" s="132"/>
      <c r="K224" s="132"/>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row>
    <row r="225" spans="1:34" s="287" customFormat="1" x14ac:dyDescent="0.3">
      <c r="A225" s="309"/>
      <c r="B225" s="314"/>
      <c r="C225" s="315"/>
      <c r="D225" s="316"/>
      <c r="E225" s="317"/>
      <c r="F225" s="336"/>
      <c r="G225" s="338">
        <f t="shared" si="15"/>
        <v>0</v>
      </c>
      <c r="H225" s="345"/>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row>
    <row r="226" spans="1:34" s="287" customFormat="1" x14ac:dyDescent="0.3">
      <c r="A226" s="309"/>
      <c r="B226" s="314"/>
      <c r="C226" s="315"/>
      <c r="D226" s="316"/>
      <c r="E226" s="317"/>
      <c r="F226" s="336"/>
      <c r="G226" s="338">
        <f t="shared" si="15"/>
        <v>0</v>
      </c>
      <c r="H226" s="345"/>
      <c r="I226" s="132"/>
      <c r="J226" s="132"/>
      <c r="K226" s="132"/>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row>
    <row r="227" spans="1:34" s="287" customFormat="1" x14ac:dyDescent="0.3">
      <c r="A227" s="309"/>
      <c r="B227" s="314"/>
      <c r="C227" s="315"/>
      <c r="D227" s="316"/>
      <c r="E227" s="317"/>
      <c r="F227" s="336"/>
      <c r="G227" s="338">
        <f t="shared" si="15"/>
        <v>0</v>
      </c>
      <c r="H227" s="345"/>
      <c r="I227" s="132"/>
      <c r="J227" s="132"/>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row>
    <row r="228" spans="1:34" s="287" customFormat="1" x14ac:dyDescent="0.3">
      <c r="A228" s="309"/>
      <c r="B228" s="314"/>
      <c r="C228" s="315"/>
      <c r="D228" s="316"/>
      <c r="E228" s="317"/>
      <c r="F228" s="336"/>
      <c r="G228" s="338">
        <f t="shared" si="15"/>
        <v>0</v>
      </c>
      <c r="H228" s="345"/>
      <c r="I228" s="132"/>
      <c r="J228" s="132"/>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row>
    <row r="229" spans="1:34" s="287" customFormat="1" x14ac:dyDescent="0.3">
      <c r="A229" s="309"/>
      <c r="B229" s="314"/>
      <c r="C229" s="315"/>
      <c r="D229" s="316"/>
      <c r="E229" s="317"/>
      <c r="F229" s="336"/>
      <c r="G229" s="338">
        <f t="shared" si="15"/>
        <v>0</v>
      </c>
      <c r="H229" s="345"/>
      <c r="I229" s="132"/>
      <c r="J229" s="132"/>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row>
    <row r="230" spans="1:34" s="287" customFormat="1" x14ac:dyDescent="0.3">
      <c r="A230" s="309"/>
      <c r="B230" s="314"/>
      <c r="C230" s="315"/>
      <c r="D230" s="316"/>
      <c r="E230" s="317"/>
      <c r="F230" s="336"/>
      <c r="G230" s="338">
        <f t="shared" si="15"/>
        <v>0</v>
      </c>
      <c r="H230" s="345"/>
      <c r="I230" s="132"/>
      <c r="J230" s="132"/>
      <c r="K230" s="132"/>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row>
    <row r="231" spans="1:34" s="287" customFormat="1" x14ac:dyDescent="0.3">
      <c r="A231" s="309"/>
      <c r="B231" s="314"/>
      <c r="C231" s="315"/>
      <c r="D231" s="316"/>
      <c r="E231" s="317"/>
      <c r="F231" s="336"/>
      <c r="G231" s="338">
        <f t="shared" si="15"/>
        <v>0</v>
      </c>
      <c r="H231" s="345"/>
      <c r="I231" s="132"/>
      <c r="J231" s="132"/>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row>
    <row r="232" spans="1:34" s="287" customFormat="1" x14ac:dyDescent="0.3">
      <c r="A232" s="309"/>
      <c r="B232" s="314"/>
      <c r="C232" s="315"/>
      <c r="D232" s="316"/>
      <c r="E232" s="317"/>
      <c r="F232" s="336"/>
      <c r="G232" s="338">
        <f t="shared" si="15"/>
        <v>0</v>
      </c>
      <c r="H232" s="345"/>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row>
    <row r="233" spans="1:34" s="287" customFormat="1" x14ac:dyDescent="0.3">
      <c r="A233" s="309"/>
      <c r="B233" s="314"/>
      <c r="C233" s="315"/>
      <c r="D233" s="316"/>
      <c r="E233" s="317"/>
      <c r="F233" s="336"/>
      <c r="G233" s="338">
        <f t="shared" si="15"/>
        <v>0</v>
      </c>
      <c r="H233" s="345"/>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row>
    <row r="234" spans="1:34" s="287" customFormat="1" x14ac:dyDescent="0.3">
      <c r="A234" s="309"/>
      <c r="B234" s="314"/>
      <c r="C234" s="315"/>
      <c r="D234" s="316"/>
      <c r="E234" s="317"/>
      <c r="F234" s="336"/>
      <c r="G234" s="338">
        <f t="shared" si="15"/>
        <v>0</v>
      </c>
      <c r="H234" s="345"/>
      <c r="I234" s="132"/>
      <c r="J234" s="132"/>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row>
    <row r="235" spans="1:34" s="287" customFormat="1" x14ac:dyDescent="0.3">
      <c r="A235" s="309"/>
      <c r="B235" s="314"/>
      <c r="C235" s="315"/>
      <c r="D235" s="316"/>
      <c r="E235" s="317"/>
      <c r="F235" s="336"/>
      <c r="G235" s="338">
        <f t="shared" si="15"/>
        <v>0</v>
      </c>
      <c r="H235" s="345"/>
      <c r="I235" s="132"/>
      <c r="J235" s="132"/>
      <c r="K235" s="132"/>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row>
    <row r="236" spans="1:34" s="287" customFormat="1" x14ac:dyDescent="0.3">
      <c r="A236" s="309"/>
      <c r="B236" s="314"/>
      <c r="C236" s="315"/>
      <c r="D236" s="316"/>
      <c r="E236" s="317"/>
      <c r="F236" s="336"/>
      <c r="G236" s="338">
        <f t="shared" si="15"/>
        <v>0</v>
      </c>
      <c r="H236" s="345"/>
      <c r="I236" s="132"/>
      <c r="J236" s="132"/>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row>
    <row r="237" spans="1:34" s="287" customFormat="1" x14ac:dyDescent="0.3">
      <c r="A237" s="309"/>
      <c r="B237" s="314"/>
      <c r="C237" s="315"/>
      <c r="D237" s="316"/>
      <c r="E237" s="317"/>
      <c r="F237" s="336"/>
      <c r="G237" s="338">
        <f t="shared" si="15"/>
        <v>0</v>
      </c>
      <c r="H237" s="345"/>
      <c r="I237" s="132"/>
      <c r="J237" s="132"/>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row>
    <row r="238" spans="1:34" s="287" customFormat="1" x14ac:dyDescent="0.3">
      <c r="A238" s="309"/>
      <c r="B238" s="314"/>
      <c r="C238" s="315"/>
      <c r="D238" s="316"/>
      <c r="E238" s="317"/>
      <c r="F238" s="336"/>
      <c r="G238" s="338">
        <f t="shared" si="15"/>
        <v>0</v>
      </c>
      <c r="H238" s="345"/>
      <c r="I238" s="132"/>
      <c r="J238" s="132"/>
      <c r="K238" s="132"/>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row>
    <row r="239" spans="1:34" s="287" customFormat="1" x14ac:dyDescent="0.3">
      <c r="A239" s="309"/>
      <c r="B239" s="314"/>
      <c r="C239" s="315"/>
      <c r="D239" s="316"/>
      <c r="E239" s="317"/>
      <c r="F239" s="336"/>
      <c r="G239" s="338">
        <f t="shared" si="15"/>
        <v>0</v>
      </c>
      <c r="H239" s="345"/>
      <c r="I239" s="132"/>
      <c r="J239" s="132"/>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row>
    <row r="240" spans="1:34" s="287" customFormat="1" x14ac:dyDescent="0.3">
      <c r="A240" s="309"/>
      <c r="B240" s="310"/>
      <c r="C240" s="315"/>
      <c r="D240" s="316"/>
      <c r="E240" s="317"/>
      <c r="F240" s="336"/>
      <c r="G240" s="338">
        <f t="shared" si="15"/>
        <v>0</v>
      </c>
      <c r="H240" s="345"/>
      <c r="I240" s="132"/>
      <c r="J240" s="132"/>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row>
    <row r="241" spans="1:34" s="287" customFormat="1" x14ac:dyDescent="0.3">
      <c r="A241" s="309"/>
      <c r="B241" s="314"/>
      <c r="C241" s="315"/>
      <c r="D241" s="316"/>
      <c r="E241" s="317"/>
      <c r="F241" s="336"/>
      <c r="G241" s="338">
        <f t="shared" si="15"/>
        <v>0</v>
      </c>
      <c r="H241" s="346"/>
      <c r="I241" s="132"/>
      <c r="J241" s="132"/>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row>
    <row r="242" spans="1:34" s="287" customFormat="1" x14ac:dyDescent="0.3">
      <c r="A242" s="309"/>
      <c r="B242" s="314"/>
      <c r="C242" s="315"/>
      <c r="D242" s="318"/>
      <c r="E242" s="317"/>
      <c r="F242" s="336"/>
      <c r="G242" s="338">
        <f t="shared" si="15"/>
        <v>0</v>
      </c>
      <c r="H242" s="346"/>
      <c r="I242" s="132"/>
      <c r="J242" s="132"/>
      <c r="K242" s="132"/>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row>
    <row r="243" spans="1:34" s="287" customFormat="1" x14ac:dyDescent="0.3">
      <c r="A243" s="309"/>
      <c r="B243" s="314"/>
      <c r="C243" s="315"/>
      <c r="D243" s="318"/>
      <c r="E243" s="317"/>
      <c r="F243" s="336"/>
      <c r="G243" s="338">
        <f t="shared" si="15"/>
        <v>0</v>
      </c>
      <c r="H243" s="346"/>
      <c r="I243" s="132"/>
      <c r="J243" s="132"/>
      <c r="K243" s="132"/>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row>
    <row r="244" spans="1:34" s="287" customFormat="1" ht="16.8" thickBot="1" x14ac:dyDescent="0.35">
      <c r="A244" s="319"/>
      <c r="B244" s="320"/>
      <c r="C244" s="321"/>
      <c r="D244" s="322"/>
      <c r="E244" s="323"/>
      <c r="F244" s="337"/>
      <c r="G244" s="340">
        <f t="shared" si="15"/>
        <v>0</v>
      </c>
      <c r="H244" s="348">
        <f>SUM(G222:G244)</f>
        <v>0</v>
      </c>
      <c r="I244" s="132"/>
      <c r="J244" s="132"/>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row>
    <row r="245" spans="1:34" ht="16.8" thickBot="1" x14ac:dyDescent="0.35"/>
    <row r="246" spans="1:34" ht="18" customHeight="1" x14ac:dyDescent="0.3">
      <c r="A246" s="169"/>
      <c r="B246" s="161" t="s">
        <v>88</v>
      </c>
      <c r="C246" s="161"/>
      <c r="D246" s="170"/>
      <c r="E246" s="171"/>
      <c r="F246" s="172"/>
      <c r="G246" s="164"/>
      <c r="H246" s="353"/>
    </row>
    <row r="247" spans="1:34" s="287" customFormat="1" x14ac:dyDescent="0.3">
      <c r="A247" s="294"/>
      <c r="B247" s="295"/>
      <c r="C247" s="296"/>
      <c r="D247" s="297"/>
      <c r="E247" s="298"/>
      <c r="F247" s="332"/>
      <c r="G247" s="338">
        <f t="shared" ref="G247" si="16">(E247-(E247*F247/100))*A247</f>
        <v>0</v>
      </c>
      <c r="H247" s="347"/>
      <c r="I247" s="132"/>
      <c r="J247" s="132"/>
      <c r="K247" s="132"/>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row>
    <row r="248" spans="1:34" s="287" customFormat="1" x14ac:dyDescent="0.3">
      <c r="A248" s="294"/>
      <c r="B248" s="295"/>
      <c r="C248" s="296"/>
      <c r="D248" s="297"/>
      <c r="E248" s="298"/>
      <c r="F248" s="332"/>
      <c r="G248" s="338">
        <f>(E248-(E248*F248/100))*A248</f>
        <v>0</v>
      </c>
      <c r="H248" s="347"/>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E248" s="132"/>
      <c r="AF248" s="132"/>
      <c r="AG248" s="132"/>
      <c r="AH248" s="132"/>
    </row>
    <row r="249" spans="1:34" s="287" customFormat="1" x14ac:dyDescent="0.3">
      <c r="A249" s="294"/>
      <c r="B249" s="295"/>
      <c r="C249" s="296"/>
      <c r="D249" s="295"/>
      <c r="E249" s="298"/>
      <c r="F249" s="332"/>
      <c r="G249" s="338">
        <f>(E249-(E249*F249/100))*A249</f>
        <v>0</v>
      </c>
      <c r="H249" s="347"/>
      <c r="I249" s="132"/>
      <c r="J249" s="132"/>
      <c r="K249" s="132"/>
      <c r="L249" s="132"/>
      <c r="M249" s="132"/>
      <c r="N249" s="132"/>
      <c r="O249" s="132"/>
      <c r="P249" s="132"/>
      <c r="Q249" s="132"/>
      <c r="R249" s="132"/>
      <c r="S249" s="132"/>
      <c r="T249" s="132"/>
      <c r="U249" s="132"/>
      <c r="V249" s="132"/>
      <c r="W249" s="132"/>
      <c r="X249" s="132"/>
      <c r="Y249" s="132"/>
      <c r="Z249" s="132"/>
      <c r="AA249" s="132"/>
      <c r="AB249" s="132"/>
      <c r="AC249" s="132"/>
      <c r="AD249" s="132"/>
      <c r="AE249" s="132"/>
      <c r="AF249" s="132"/>
      <c r="AG249" s="132"/>
      <c r="AH249" s="132"/>
    </row>
    <row r="250" spans="1:34" s="287" customFormat="1" x14ac:dyDescent="0.3">
      <c r="A250" s="294"/>
      <c r="B250" s="295"/>
      <c r="C250" s="296"/>
      <c r="D250" s="295"/>
      <c r="E250" s="298"/>
      <c r="F250" s="332"/>
      <c r="G250" s="338">
        <f t="shared" ref="G250:G252" si="17">(E250-(E250*F250/100))*A250</f>
        <v>0</v>
      </c>
      <c r="H250" s="347"/>
      <c r="I250" s="132"/>
      <c r="J250" s="132"/>
      <c r="K250" s="132"/>
      <c r="L250" s="132"/>
      <c r="M250" s="132"/>
      <c r="N250" s="132"/>
      <c r="O250" s="132"/>
      <c r="P250" s="132"/>
      <c r="Q250" s="132"/>
      <c r="R250" s="132"/>
      <c r="S250" s="132"/>
      <c r="T250" s="132"/>
      <c r="U250" s="132"/>
      <c r="V250" s="132"/>
      <c r="W250" s="132"/>
      <c r="X250" s="132"/>
      <c r="Y250" s="132"/>
      <c r="Z250" s="132"/>
      <c r="AA250" s="132"/>
      <c r="AB250" s="132"/>
      <c r="AC250" s="132"/>
      <c r="AD250" s="132"/>
      <c r="AE250" s="132"/>
      <c r="AF250" s="132"/>
      <c r="AG250" s="132"/>
      <c r="AH250" s="132"/>
    </row>
    <row r="251" spans="1:34" s="287" customFormat="1" x14ac:dyDescent="0.3">
      <c r="A251" s="294"/>
      <c r="B251" s="295"/>
      <c r="C251" s="296"/>
      <c r="D251" s="295"/>
      <c r="E251" s="298"/>
      <c r="F251" s="332"/>
      <c r="G251" s="338">
        <f t="shared" si="17"/>
        <v>0</v>
      </c>
      <c r="H251" s="347"/>
      <c r="I251" s="132"/>
      <c r="J251" s="132"/>
      <c r="K251" s="132"/>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row>
    <row r="252" spans="1:34" s="287" customFormat="1" ht="16.8" thickBot="1" x14ac:dyDescent="0.35">
      <c r="A252" s="299"/>
      <c r="B252" s="300"/>
      <c r="C252" s="301"/>
      <c r="D252" s="300"/>
      <c r="E252" s="302"/>
      <c r="F252" s="333"/>
      <c r="G252" s="340">
        <f t="shared" si="17"/>
        <v>0</v>
      </c>
      <c r="H252" s="348">
        <f>SUM(G247:G252)</f>
        <v>0</v>
      </c>
      <c r="I252" s="132"/>
      <c r="J252" s="132"/>
      <c r="K252" s="132"/>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row>
    <row r="253" spans="1:34" ht="18" customHeight="1" thickBot="1" x14ac:dyDescent="0.35">
      <c r="A253" s="276"/>
      <c r="B253" s="276"/>
      <c r="C253" s="277"/>
      <c r="D253" s="278"/>
      <c r="E253" s="279"/>
      <c r="F253" s="280"/>
      <c r="H253" s="354"/>
    </row>
    <row r="254" spans="1:34" x14ac:dyDescent="0.3">
      <c r="A254" s="160"/>
      <c r="B254" s="166" t="s">
        <v>89</v>
      </c>
      <c r="C254" s="167"/>
      <c r="D254" s="163"/>
      <c r="E254" s="164"/>
      <c r="F254" s="165"/>
      <c r="G254" s="164"/>
      <c r="H254" s="351"/>
    </row>
    <row r="255" spans="1:34" s="287" customFormat="1" x14ac:dyDescent="0.3">
      <c r="A255" s="309"/>
      <c r="B255" s="310"/>
      <c r="C255" s="311"/>
      <c r="D255" s="312"/>
      <c r="E255" s="313"/>
      <c r="F255" s="335"/>
      <c r="G255" s="338">
        <f t="shared" ref="G255:G269" si="18">(E255-(E255*F255/100))*A255</f>
        <v>0</v>
      </c>
      <c r="H255" s="345"/>
      <c r="I255" s="132"/>
      <c r="J255" s="132"/>
      <c r="K255" s="132"/>
      <c r="L255" s="132"/>
      <c r="M255" s="132"/>
      <c r="N255" s="132"/>
      <c r="O255" s="132"/>
      <c r="P255" s="132"/>
      <c r="Q255" s="132"/>
      <c r="R255" s="132"/>
      <c r="S255" s="132"/>
      <c r="T255" s="132"/>
      <c r="U255" s="132"/>
      <c r="V255" s="132"/>
      <c r="W255" s="132"/>
      <c r="X255" s="132"/>
      <c r="Y255" s="132"/>
      <c r="Z255" s="132"/>
      <c r="AA255" s="132"/>
      <c r="AB255" s="132"/>
      <c r="AC255" s="132"/>
      <c r="AD255" s="132"/>
      <c r="AE255" s="132"/>
      <c r="AF255" s="132"/>
      <c r="AG255" s="132"/>
      <c r="AH255" s="132"/>
    </row>
    <row r="256" spans="1:34" s="287" customFormat="1" x14ac:dyDescent="0.3">
      <c r="A256" s="309"/>
      <c r="B256" s="314"/>
      <c r="C256" s="315"/>
      <c r="D256" s="316"/>
      <c r="E256" s="317"/>
      <c r="F256" s="336"/>
      <c r="G256" s="338">
        <f t="shared" si="18"/>
        <v>0</v>
      </c>
      <c r="H256" s="345"/>
      <c r="I256" s="132"/>
      <c r="J256" s="132"/>
      <c r="K256" s="132"/>
      <c r="L256" s="132"/>
      <c r="M256" s="132"/>
      <c r="N256" s="132"/>
      <c r="O256" s="132"/>
      <c r="P256" s="132"/>
      <c r="Q256" s="132"/>
      <c r="R256" s="132"/>
      <c r="S256" s="132"/>
      <c r="T256" s="132"/>
      <c r="U256" s="132"/>
      <c r="V256" s="132"/>
      <c r="W256" s="132"/>
      <c r="X256" s="132"/>
      <c r="Y256" s="132"/>
      <c r="Z256" s="132"/>
      <c r="AA256" s="132"/>
      <c r="AB256" s="132"/>
      <c r="AC256" s="132"/>
      <c r="AD256" s="132"/>
      <c r="AE256" s="132"/>
      <c r="AF256" s="132"/>
      <c r="AG256" s="132"/>
      <c r="AH256" s="132"/>
    </row>
    <row r="257" spans="1:34" s="287" customFormat="1" x14ac:dyDescent="0.3">
      <c r="A257" s="309"/>
      <c r="B257" s="314"/>
      <c r="C257" s="315"/>
      <c r="D257" s="316"/>
      <c r="E257" s="317"/>
      <c r="F257" s="336"/>
      <c r="G257" s="338">
        <f t="shared" si="18"/>
        <v>0</v>
      </c>
      <c r="H257" s="345"/>
      <c r="I257" s="132"/>
      <c r="J257" s="132"/>
      <c r="K257" s="132"/>
      <c r="L257" s="132"/>
      <c r="M257" s="132"/>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row>
    <row r="258" spans="1:34" s="287" customFormat="1" x14ac:dyDescent="0.3">
      <c r="A258" s="309"/>
      <c r="B258" s="314"/>
      <c r="C258" s="315"/>
      <c r="D258" s="316"/>
      <c r="E258" s="317"/>
      <c r="F258" s="336"/>
      <c r="G258" s="338">
        <f t="shared" si="18"/>
        <v>0</v>
      </c>
      <c r="H258" s="345"/>
      <c r="I258" s="132"/>
      <c r="J258" s="132"/>
      <c r="K258" s="132"/>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row>
    <row r="259" spans="1:34" s="287" customFormat="1" x14ac:dyDescent="0.3">
      <c r="A259" s="309"/>
      <c r="B259" s="314"/>
      <c r="C259" s="315"/>
      <c r="D259" s="316"/>
      <c r="E259" s="317"/>
      <c r="F259" s="336"/>
      <c r="G259" s="338">
        <f t="shared" si="18"/>
        <v>0</v>
      </c>
      <c r="H259" s="345"/>
      <c r="I259" s="132"/>
      <c r="J259" s="132"/>
      <c r="K259" s="132"/>
      <c r="L259" s="132"/>
      <c r="M259" s="132"/>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row>
    <row r="260" spans="1:34" s="287" customFormat="1" x14ac:dyDescent="0.3">
      <c r="A260" s="309"/>
      <c r="B260" s="314"/>
      <c r="C260" s="315"/>
      <c r="D260" s="316"/>
      <c r="E260" s="317"/>
      <c r="F260" s="336"/>
      <c r="G260" s="338">
        <f t="shared" si="18"/>
        <v>0</v>
      </c>
      <c r="H260" s="345"/>
      <c r="I260" s="132"/>
      <c r="J260" s="132"/>
      <c r="K260" s="132"/>
      <c r="L260" s="132"/>
      <c r="M260" s="132"/>
      <c r="N260" s="132"/>
      <c r="O260" s="132"/>
      <c r="P260" s="132"/>
      <c r="Q260" s="132"/>
      <c r="R260" s="132"/>
      <c r="S260" s="132"/>
      <c r="T260" s="132"/>
      <c r="U260" s="132"/>
      <c r="V260" s="132"/>
      <c r="W260" s="132"/>
      <c r="X260" s="132"/>
      <c r="Y260" s="132"/>
      <c r="Z260" s="132"/>
      <c r="AA260" s="132"/>
      <c r="AB260" s="132"/>
      <c r="AC260" s="132"/>
      <c r="AD260" s="132"/>
      <c r="AE260" s="132"/>
      <c r="AF260" s="132"/>
      <c r="AG260" s="132"/>
      <c r="AH260" s="132"/>
    </row>
    <row r="261" spans="1:34" s="287" customFormat="1" x14ac:dyDescent="0.3">
      <c r="A261" s="309"/>
      <c r="B261" s="314"/>
      <c r="C261" s="315"/>
      <c r="D261" s="316"/>
      <c r="E261" s="317"/>
      <c r="F261" s="336"/>
      <c r="G261" s="338">
        <f t="shared" si="18"/>
        <v>0</v>
      </c>
      <c r="H261" s="345"/>
      <c r="I261" s="132"/>
      <c r="J261" s="132"/>
      <c r="K261" s="132"/>
      <c r="L261" s="132"/>
      <c r="M261" s="132"/>
      <c r="N261" s="132"/>
      <c r="O261" s="132"/>
      <c r="P261" s="132"/>
      <c r="Q261" s="132"/>
      <c r="R261" s="132"/>
      <c r="S261" s="132"/>
      <c r="T261" s="132"/>
      <c r="U261" s="132"/>
      <c r="V261" s="132"/>
      <c r="W261" s="132"/>
      <c r="X261" s="132"/>
      <c r="Y261" s="132"/>
      <c r="Z261" s="132"/>
      <c r="AA261" s="132"/>
      <c r="AB261" s="132"/>
      <c r="AC261" s="132"/>
      <c r="AD261" s="132"/>
      <c r="AE261" s="132"/>
      <c r="AF261" s="132"/>
      <c r="AG261" s="132"/>
      <c r="AH261" s="132"/>
    </row>
    <row r="262" spans="1:34" s="287" customFormat="1" x14ac:dyDescent="0.3">
      <c r="A262" s="309"/>
      <c r="B262" s="314"/>
      <c r="C262" s="315"/>
      <c r="D262" s="316"/>
      <c r="E262" s="317"/>
      <c r="F262" s="336"/>
      <c r="G262" s="338">
        <f t="shared" si="18"/>
        <v>0</v>
      </c>
      <c r="H262" s="345"/>
      <c r="I262" s="132"/>
      <c r="J262" s="132"/>
      <c r="K262" s="132"/>
      <c r="L262" s="132"/>
      <c r="M262" s="132"/>
      <c r="N262" s="132"/>
      <c r="O262" s="132"/>
      <c r="P262" s="132"/>
      <c r="Q262" s="132"/>
      <c r="R262" s="132"/>
      <c r="S262" s="132"/>
      <c r="T262" s="132"/>
      <c r="U262" s="132"/>
      <c r="V262" s="132"/>
      <c r="W262" s="132"/>
      <c r="X262" s="132"/>
      <c r="Y262" s="132"/>
      <c r="Z262" s="132"/>
      <c r="AA262" s="132"/>
      <c r="AB262" s="132"/>
      <c r="AC262" s="132"/>
      <c r="AD262" s="132"/>
      <c r="AE262" s="132"/>
      <c r="AF262" s="132"/>
      <c r="AG262" s="132"/>
      <c r="AH262" s="132"/>
    </row>
    <row r="263" spans="1:34" s="287" customFormat="1" x14ac:dyDescent="0.3">
      <c r="A263" s="309"/>
      <c r="B263" s="314"/>
      <c r="C263" s="315"/>
      <c r="D263" s="316"/>
      <c r="E263" s="317"/>
      <c r="F263" s="336"/>
      <c r="G263" s="338">
        <f t="shared" si="18"/>
        <v>0</v>
      </c>
      <c r="H263" s="345"/>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row>
    <row r="264" spans="1:34" s="287" customFormat="1" x14ac:dyDescent="0.3">
      <c r="A264" s="309"/>
      <c r="B264" s="314"/>
      <c r="C264" s="315"/>
      <c r="D264" s="316"/>
      <c r="E264" s="317"/>
      <c r="F264" s="336"/>
      <c r="G264" s="338">
        <f t="shared" si="18"/>
        <v>0</v>
      </c>
      <c r="H264" s="345"/>
      <c r="I264" s="132"/>
      <c r="J264" s="132"/>
      <c r="K264" s="132"/>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row>
    <row r="265" spans="1:34" s="287" customFormat="1" x14ac:dyDescent="0.3">
      <c r="A265" s="309"/>
      <c r="B265" s="310"/>
      <c r="C265" s="315"/>
      <c r="D265" s="316"/>
      <c r="E265" s="317"/>
      <c r="F265" s="336"/>
      <c r="G265" s="338">
        <f t="shared" si="18"/>
        <v>0</v>
      </c>
      <c r="H265" s="345"/>
      <c r="I265" s="132"/>
      <c r="J265" s="132"/>
      <c r="K265" s="132"/>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row>
    <row r="266" spans="1:34" s="287" customFormat="1" x14ac:dyDescent="0.3">
      <c r="A266" s="309"/>
      <c r="B266" s="314"/>
      <c r="C266" s="315"/>
      <c r="D266" s="316"/>
      <c r="E266" s="317"/>
      <c r="F266" s="336"/>
      <c r="G266" s="338">
        <f t="shared" si="18"/>
        <v>0</v>
      </c>
      <c r="H266" s="346"/>
      <c r="I266" s="132"/>
      <c r="J266" s="132"/>
      <c r="K266" s="132"/>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row>
    <row r="267" spans="1:34" s="287" customFormat="1" x14ac:dyDescent="0.3">
      <c r="A267" s="309"/>
      <c r="B267" s="314"/>
      <c r="C267" s="315"/>
      <c r="D267" s="318"/>
      <c r="E267" s="317"/>
      <c r="F267" s="336"/>
      <c r="G267" s="338">
        <f t="shared" si="18"/>
        <v>0</v>
      </c>
      <c r="H267" s="346"/>
      <c r="I267" s="132"/>
      <c r="J267" s="132"/>
      <c r="K267" s="132"/>
      <c r="L267" s="132"/>
      <c r="M267" s="132"/>
      <c r="N267" s="132"/>
      <c r="O267" s="132"/>
      <c r="P267" s="132"/>
      <c r="Q267" s="132"/>
      <c r="R267" s="132"/>
      <c r="S267" s="132"/>
      <c r="T267" s="132"/>
      <c r="U267" s="132"/>
      <c r="V267" s="132"/>
      <c r="W267" s="132"/>
      <c r="X267" s="132"/>
      <c r="Y267" s="132"/>
      <c r="Z267" s="132"/>
      <c r="AA267" s="132"/>
      <c r="AB267" s="132"/>
      <c r="AC267" s="132"/>
      <c r="AD267" s="132"/>
      <c r="AE267" s="132"/>
      <c r="AF267" s="132"/>
      <c r="AG267" s="132"/>
      <c r="AH267" s="132"/>
    </row>
    <row r="268" spans="1:34" s="287" customFormat="1" x14ac:dyDescent="0.3">
      <c r="A268" s="309"/>
      <c r="B268" s="314"/>
      <c r="C268" s="315"/>
      <c r="D268" s="318"/>
      <c r="E268" s="317"/>
      <c r="F268" s="336"/>
      <c r="G268" s="338">
        <f t="shared" si="18"/>
        <v>0</v>
      </c>
      <c r="H268" s="346"/>
      <c r="I268" s="132"/>
      <c r="J268" s="132"/>
      <c r="K268" s="132"/>
      <c r="L268" s="132"/>
      <c r="M268" s="132"/>
      <c r="N268" s="132"/>
      <c r="O268" s="132"/>
      <c r="P268" s="132"/>
      <c r="Q268" s="132"/>
      <c r="R268" s="132"/>
      <c r="S268" s="132"/>
      <c r="T268" s="132"/>
      <c r="U268" s="132"/>
      <c r="V268" s="132"/>
      <c r="W268" s="132"/>
      <c r="X268" s="132"/>
      <c r="Y268" s="132"/>
      <c r="Z268" s="132"/>
      <c r="AA268" s="132"/>
      <c r="AB268" s="132"/>
      <c r="AC268" s="132"/>
      <c r="AD268" s="132"/>
      <c r="AE268" s="132"/>
      <c r="AF268" s="132"/>
      <c r="AG268" s="132"/>
      <c r="AH268" s="132"/>
    </row>
    <row r="269" spans="1:34" s="287" customFormat="1" ht="16.8" thickBot="1" x14ac:dyDescent="0.35">
      <c r="A269" s="319"/>
      <c r="B269" s="320"/>
      <c r="C269" s="321"/>
      <c r="D269" s="322"/>
      <c r="E269" s="323"/>
      <c r="F269" s="337"/>
      <c r="G269" s="340">
        <f t="shared" si="18"/>
        <v>0</v>
      </c>
      <c r="H269" s="348">
        <f>SUM(G255:G269)</f>
        <v>0</v>
      </c>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row>
    <row r="270" spans="1:34" ht="16.8" thickBot="1" x14ac:dyDescent="0.35"/>
    <row r="271" spans="1:34" x14ac:dyDescent="0.3">
      <c r="A271" s="160"/>
      <c r="B271" s="166" t="s">
        <v>90</v>
      </c>
      <c r="C271" s="167"/>
      <c r="D271" s="163"/>
      <c r="E271" s="164"/>
      <c r="F271" s="165"/>
      <c r="G271" s="164"/>
      <c r="H271" s="351"/>
    </row>
    <row r="272" spans="1:34" s="287" customFormat="1" x14ac:dyDescent="0.3">
      <c r="A272" s="309"/>
      <c r="B272" s="310"/>
      <c r="C272" s="311"/>
      <c r="D272" s="312"/>
      <c r="E272" s="313"/>
      <c r="F272" s="335"/>
      <c r="G272" s="338">
        <f t="shared" ref="G272:G290" si="19">(E272-(E272*F272/100))*A272</f>
        <v>0</v>
      </c>
      <c r="H272" s="345"/>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row>
    <row r="273" spans="1:34" s="287" customFormat="1" x14ac:dyDescent="0.3">
      <c r="A273" s="309"/>
      <c r="B273" s="314"/>
      <c r="C273" s="315"/>
      <c r="D273" s="316"/>
      <c r="E273" s="317"/>
      <c r="F273" s="336"/>
      <c r="G273" s="338">
        <f t="shared" si="19"/>
        <v>0</v>
      </c>
      <c r="H273" s="345"/>
      <c r="I273" s="132"/>
      <c r="J273" s="132"/>
      <c r="K273" s="132"/>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row>
    <row r="274" spans="1:34" s="287" customFormat="1" x14ac:dyDescent="0.3">
      <c r="A274" s="309"/>
      <c r="B274" s="314"/>
      <c r="C274" s="315"/>
      <c r="D274" s="316"/>
      <c r="E274" s="317"/>
      <c r="F274" s="336"/>
      <c r="G274" s="338">
        <f t="shared" si="19"/>
        <v>0</v>
      </c>
      <c r="H274" s="345"/>
      <c r="I274" s="132"/>
      <c r="J274" s="132"/>
      <c r="K274" s="132"/>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row>
    <row r="275" spans="1:34" s="287" customFormat="1" x14ac:dyDescent="0.3">
      <c r="A275" s="309"/>
      <c r="B275" s="314"/>
      <c r="C275" s="315"/>
      <c r="D275" s="316"/>
      <c r="E275" s="317"/>
      <c r="F275" s="336"/>
      <c r="G275" s="338">
        <f t="shared" si="19"/>
        <v>0</v>
      </c>
      <c r="H275" s="345"/>
      <c r="I275" s="132"/>
      <c r="J275" s="132"/>
      <c r="K275" s="132"/>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row>
    <row r="276" spans="1:34" s="287" customFormat="1" x14ac:dyDescent="0.3">
      <c r="A276" s="309"/>
      <c r="B276" s="314"/>
      <c r="C276" s="315"/>
      <c r="D276" s="316"/>
      <c r="E276" s="317"/>
      <c r="F276" s="336"/>
      <c r="G276" s="338">
        <f t="shared" si="19"/>
        <v>0</v>
      </c>
      <c r="H276" s="345"/>
      <c r="I276" s="132"/>
      <c r="J276" s="132"/>
      <c r="K276" s="132"/>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row>
    <row r="277" spans="1:34" s="287" customFormat="1" x14ac:dyDescent="0.3">
      <c r="A277" s="309"/>
      <c r="B277" s="314"/>
      <c r="C277" s="315"/>
      <c r="D277" s="316"/>
      <c r="E277" s="317"/>
      <c r="F277" s="336"/>
      <c r="G277" s="338">
        <f t="shared" si="19"/>
        <v>0</v>
      </c>
      <c r="H277" s="345"/>
      <c r="I277" s="132"/>
      <c r="J277" s="132"/>
      <c r="K277" s="132"/>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row>
    <row r="278" spans="1:34" s="287" customFormat="1" x14ac:dyDescent="0.3">
      <c r="A278" s="309"/>
      <c r="B278" s="314"/>
      <c r="C278" s="315"/>
      <c r="D278" s="316"/>
      <c r="E278" s="317"/>
      <c r="F278" s="336"/>
      <c r="G278" s="338">
        <f t="shared" si="19"/>
        <v>0</v>
      </c>
      <c r="H278" s="345"/>
      <c r="I278" s="132"/>
      <c r="J278" s="132"/>
      <c r="K278" s="132"/>
      <c r="L278" s="132"/>
      <c r="M278" s="132"/>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row>
    <row r="279" spans="1:34" s="287" customFormat="1" x14ac:dyDescent="0.3">
      <c r="A279" s="309"/>
      <c r="B279" s="314"/>
      <c r="C279" s="315"/>
      <c r="D279" s="316"/>
      <c r="E279" s="317"/>
      <c r="F279" s="336"/>
      <c r="G279" s="338">
        <f t="shared" si="19"/>
        <v>0</v>
      </c>
      <c r="H279" s="345"/>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row>
    <row r="280" spans="1:34" s="287" customFormat="1" x14ac:dyDescent="0.3">
      <c r="A280" s="309"/>
      <c r="B280" s="314"/>
      <c r="C280" s="315"/>
      <c r="D280" s="316"/>
      <c r="E280" s="317"/>
      <c r="F280" s="336"/>
      <c r="G280" s="338">
        <f t="shared" si="19"/>
        <v>0</v>
      </c>
      <c r="H280" s="345"/>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row>
    <row r="281" spans="1:34" s="287" customFormat="1" x14ac:dyDescent="0.3">
      <c r="A281" s="309"/>
      <c r="B281" s="314"/>
      <c r="C281" s="315"/>
      <c r="D281" s="316"/>
      <c r="E281" s="317"/>
      <c r="F281" s="336"/>
      <c r="G281" s="338">
        <f t="shared" si="19"/>
        <v>0</v>
      </c>
      <c r="H281" s="345"/>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row>
    <row r="282" spans="1:34" s="287" customFormat="1" x14ac:dyDescent="0.3">
      <c r="A282" s="309"/>
      <c r="B282" s="314"/>
      <c r="C282" s="315"/>
      <c r="D282" s="316"/>
      <c r="E282" s="317"/>
      <c r="F282" s="336"/>
      <c r="G282" s="338">
        <f t="shared" si="19"/>
        <v>0</v>
      </c>
      <c r="H282" s="345"/>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row>
    <row r="283" spans="1:34" s="287" customFormat="1" x14ac:dyDescent="0.3">
      <c r="A283" s="309"/>
      <c r="B283" s="314"/>
      <c r="C283" s="315"/>
      <c r="D283" s="316"/>
      <c r="E283" s="317"/>
      <c r="F283" s="336"/>
      <c r="G283" s="338">
        <f t="shared" si="19"/>
        <v>0</v>
      </c>
      <c r="H283" s="345"/>
      <c r="I283" s="132"/>
      <c r="J283" s="132"/>
      <c r="K283" s="132"/>
      <c r="L283" s="132"/>
      <c r="M283" s="132"/>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row>
    <row r="284" spans="1:34" s="287" customFormat="1" x14ac:dyDescent="0.3">
      <c r="A284" s="309"/>
      <c r="B284" s="314"/>
      <c r="C284" s="315"/>
      <c r="D284" s="316"/>
      <c r="E284" s="317"/>
      <c r="F284" s="336"/>
      <c r="G284" s="338">
        <f t="shared" si="19"/>
        <v>0</v>
      </c>
      <c r="H284" s="345"/>
      <c r="I284" s="132"/>
      <c r="J284" s="132"/>
      <c r="K284" s="132"/>
      <c r="L284" s="132"/>
      <c r="M284" s="132"/>
      <c r="N284" s="132"/>
      <c r="O284" s="132"/>
      <c r="P284" s="132"/>
      <c r="Q284" s="132"/>
      <c r="R284" s="132"/>
      <c r="S284" s="132"/>
      <c r="T284" s="132"/>
      <c r="U284" s="132"/>
      <c r="V284" s="132"/>
      <c r="W284" s="132"/>
      <c r="X284" s="132"/>
      <c r="Y284" s="132"/>
      <c r="Z284" s="132"/>
      <c r="AA284" s="132"/>
      <c r="AB284" s="132"/>
      <c r="AC284" s="132"/>
      <c r="AD284" s="132"/>
      <c r="AE284" s="132"/>
      <c r="AF284" s="132"/>
      <c r="AG284" s="132"/>
      <c r="AH284" s="132"/>
    </row>
    <row r="285" spans="1:34" s="287" customFormat="1" x14ac:dyDescent="0.3">
      <c r="A285" s="309"/>
      <c r="B285" s="314"/>
      <c r="C285" s="315"/>
      <c r="D285" s="316"/>
      <c r="E285" s="317"/>
      <c r="F285" s="336"/>
      <c r="G285" s="338">
        <f t="shared" si="19"/>
        <v>0</v>
      </c>
      <c r="H285" s="345"/>
      <c r="I285" s="132"/>
      <c r="J285" s="132"/>
      <c r="K285" s="132"/>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row>
    <row r="286" spans="1:34" s="287" customFormat="1" x14ac:dyDescent="0.3">
      <c r="A286" s="309"/>
      <c r="B286" s="310"/>
      <c r="C286" s="315"/>
      <c r="D286" s="316"/>
      <c r="E286" s="317"/>
      <c r="F286" s="336"/>
      <c r="G286" s="338">
        <f t="shared" si="19"/>
        <v>0</v>
      </c>
      <c r="H286" s="345"/>
      <c r="I286" s="132"/>
      <c r="J286" s="132"/>
      <c r="K286" s="132"/>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row>
    <row r="287" spans="1:34" s="287" customFormat="1" x14ac:dyDescent="0.3">
      <c r="A287" s="309"/>
      <c r="B287" s="314"/>
      <c r="C287" s="315"/>
      <c r="D287" s="316"/>
      <c r="E287" s="317"/>
      <c r="F287" s="336"/>
      <c r="G287" s="338">
        <f t="shared" si="19"/>
        <v>0</v>
      </c>
      <c r="H287" s="346"/>
      <c r="I287" s="132"/>
      <c r="J287" s="132"/>
      <c r="K287" s="132"/>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row>
    <row r="288" spans="1:34" s="287" customFormat="1" x14ac:dyDescent="0.3">
      <c r="A288" s="309"/>
      <c r="B288" s="314"/>
      <c r="C288" s="315"/>
      <c r="D288" s="318"/>
      <c r="E288" s="317"/>
      <c r="F288" s="336"/>
      <c r="G288" s="338">
        <f t="shared" si="19"/>
        <v>0</v>
      </c>
      <c r="H288" s="346"/>
      <c r="I288" s="132"/>
      <c r="J288" s="132"/>
      <c r="K288" s="132"/>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row>
    <row r="289" spans="1:34" s="287" customFormat="1" x14ac:dyDescent="0.3">
      <c r="A289" s="309"/>
      <c r="B289" s="314"/>
      <c r="C289" s="315"/>
      <c r="D289" s="318"/>
      <c r="E289" s="317"/>
      <c r="F289" s="336"/>
      <c r="G289" s="338">
        <f t="shared" si="19"/>
        <v>0</v>
      </c>
      <c r="H289" s="346"/>
      <c r="I289" s="132"/>
      <c r="J289" s="132"/>
      <c r="K289" s="132"/>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row>
    <row r="290" spans="1:34" s="287" customFormat="1" ht="16.8" thickBot="1" x14ac:dyDescent="0.35">
      <c r="A290" s="319"/>
      <c r="B290" s="320"/>
      <c r="C290" s="321"/>
      <c r="D290" s="322"/>
      <c r="E290" s="323"/>
      <c r="F290" s="337"/>
      <c r="G290" s="340">
        <f t="shared" si="19"/>
        <v>0</v>
      </c>
      <c r="H290" s="348">
        <f>SUM(G272:G290)</f>
        <v>0</v>
      </c>
      <c r="I290" s="132"/>
      <c r="J290" s="132"/>
      <c r="K290" s="132"/>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row>
    <row r="291" spans="1:34" ht="16.8" thickBot="1" x14ac:dyDescent="0.35"/>
    <row r="292" spans="1:34" ht="18" customHeight="1" x14ac:dyDescent="0.3">
      <c r="A292" s="160"/>
      <c r="B292" s="167" t="s">
        <v>91</v>
      </c>
      <c r="C292" s="167"/>
      <c r="D292" s="173"/>
      <c r="E292" s="164"/>
      <c r="F292" s="165"/>
      <c r="G292" s="164"/>
      <c r="H292" s="356"/>
    </row>
    <row r="293" spans="1:34" s="287" customFormat="1" x14ac:dyDescent="0.3">
      <c r="A293" s="284"/>
      <c r="B293" s="281"/>
      <c r="C293" s="285"/>
      <c r="D293" s="281"/>
      <c r="E293" s="286"/>
      <c r="F293" s="330"/>
      <c r="G293" s="338">
        <f t="shared" ref="G293:G306" si="20">(E293-(E293*F293/100))*A293</f>
        <v>0</v>
      </c>
      <c r="H293" s="357"/>
      <c r="I293" s="132"/>
      <c r="J293" s="132"/>
      <c r="K293" s="132"/>
      <c r="L293" s="132"/>
      <c r="M293" s="132"/>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row>
    <row r="294" spans="1:34" s="287" customFormat="1" x14ac:dyDescent="0.3">
      <c r="A294" s="284"/>
      <c r="B294" s="281"/>
      <c r="C294" s="285"/>
      <c r="D294" s="281"/>
      <c r="E294" s="286"/>
      <c r="F294" s="330"/>
      <c r="G294" s="338">
        <f t="shared" si="20"/>
        <v>0</v>
      </c>
      <c r="H294" s="357"/>
      <c r="I294" s="132"/>
      <c r="J294" s="132"/>
      <c r="K294" s="132"/>
      <c r="L294" s="132"/>
      <c r="M294" s="132"/>
      <c r="N294" s="132"/>
      <c r="O294" s="132"/>
      <c r="P294" s="132"/>
      <c r="Q294" s="132"/>
      <c r="R294" s="132"/>
      <c r="S294" s="132"/>
      <c r="T294" s="132"/>
      <c r="U294" s="132"/>
      <c r="V294" s="132"/>
      <c r="W294" s="132"/>
      <c r="X294" s="132"/>
      <c r="Y294" s="132"/>
      <c r="Z294" s="132"/>
      <c r="AA294" s="132"/>
      <c r="AB294" s="132"/>
      <c r="AC294" s="132"/>
      <c r="AD294" s="132"/>
      <c r="AE294" s="132"/>
      <c r="AF294" s="132"/>
      <c r="AG294" s="132"/>
      <c r="AH294" s="132"/>
    </row>
    <row r="295" spans="1:34" s="287" customFormat="1" x14ac:dyDescent="0.3">
      <c r="A295" s="284"/>
      <c r="B295" s="281"/>
      <c r="C295" s="285"/>
      <c r="D295" s="281"/>
      <c r="E295" s="286"/>
      <c r="F295" s="330"/>
      <c r="G295" s="338">
        <f t="shared" si="20"/>
        <v>0</v>
      </c>
      <c r="H295" s="357"/>
      <c r="I295" s="132"/>
      <c r="J295" s="132"/>
      <c r="K295" s="132"/>
      <c r="L295" s="132"/>
      <c r="M295" s="132"/>
      <c r="N295" s="132"/>
      <c r="O295" s="132"/>
      <c r="P295" s="132"/>
      <c r="Q295" s="132"/>
      <c r="R295" s="132"/>
      <c r="S295" s="132"/>
      <c r="T295" s="132"/>
      <c r="U295" s="132"/>
      <c r="V295" s="132"/>
      <c r="W295" s="132"/>
      <c r="X295" s="132"/>
      <c r="Y295" s="132"/>
      <c r="Z295" s="132"/>
      <c r="AA295" s="132"/>
      <c r="AB295" s="132"/>
      <c r="AC295" s="132"/>
      <c r="AD295" s="132"/>
      <c r="AE295" s="132"/>
      <c r="AF295" s="132"/>
      <c r="AG295" s="132"/>
      <c r="AH295" s="132"/>
    </row>
    <row r="296" spans="1:34" s="287" customFormat="1" x14ac:dyDescent="0.3">
      <c r="A296" s="284"/>
      <c r="B296" s="281"/>
      <c r="C296" s="285"/>
      <c r="D296" s="281"/>
      <c r="E296" s="286"/>
      <c r="F296" s="330"/>
      <c r="G296" s="338">
        <f t="shared" si="20"/>
        <v>0</v>
      </c>
      <c r="H296" s="357"/>
      <c r="I296" s="132"/>
      <c r="J296" s="132"/>
      <c r="K296" s="132"/>
      <c r="L296" s="132"/>
      <c r="M296" s="132"/>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row>
    <row r="297" spans="1:34" s="287" customFormat="1" x14ac:dyDescent="0.3">
      <c r="A297" s="284"/>
      <c r="B297" s="281"/>
      <c r="C297" s="285"/>
      <c r="D297" s="281"/>
      <c r="E297" s="286"/>
      <c r="F297" s="330"/>
      <c r="G297" s="338">
        <f t="shared" si="20"/>
        <v>0</v>
      </c>
      <c r="H297" s="357"/>
      <c r="I297" s="132"/>
      <c r="J297" s="132"/>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row>
    <row r="298" spans="1:34" s="287" customFormat="1" x14ac:dyDescent="0.3">
      <c r="A298" s="284"/>
      <c r="B298" s="281"/>
      <c r="C298" s="285"/>
      <c r="D298" s="281"/>
      <c r="E298" s="286"/>
      <c r="F298" s="330"/>
      <c r="G298" s="338">
        <f t="shared" si="20"/>
        <v>0</v>
      </c>
      <c r="H298" s="357"/>
      <c r="I298" s="132"/>
      <c r="J298" s="132"/>
      <c r="K298" s="132"/>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row>
    <row r="299" spans="1:34" s="287" customFormat="1" x14ac:dyDescent="0.3">
      <c r="A299" s="284"/>
      <c r="B299" s="281"/>
      <c r="C299" s="285"/>
      <c r="D299" s="281"/>
      <c r="E299" s="286"/>
      <c r="F299" s="330"/>
      <c r="G299" s="338">
        <f t="shared" si="20"/>
        <v>0</v>
      </c>
      <c r="H299" s="357"/>
      <c r="I299" s="132"/>
      <c r="J299" s="132"/>
      <c r="K299" s="132"/>
      <c r="L299" s="132"/>
      <c r="M299" s="132"/>
      <c r="N299" s="132"/>
      <c r="O299" s="132"/>
      <c r="P299" s="132"/>
      <c r="Q299" s="132"/>
      <c r="R299" s="132"/>
      <c r="S299" s="132"/>
      <c r="T299" s="132"/>
      <c r="U299" s="132"/>
      <c r="V299" s="132"/>
      <c r="W299" s="132"/>
      <c r="X299" s="132"/>
      <c r="Y299" s="132"/>
      <c r="Z299" s="132"/>
      <c r="AA299" s="132"/>
      <c r="AB299" s="132"/>
      <c r="AC299" s="132"/>
      <c r="AD299" s="132"/>
      <c r="AE299" s="132"/>
      <c r="AF299" s="132"/>
      <c r="AG299" s="132"/>
      <c r="AH299" s="132"/>
    </row>
    <row r="300" spans="1:34" s="287" customFormat="1" x14ac:dyDescent="0.3">
      <c r="A300" s="284"/>
      <c r="B300" s="281"/>
      <c r="C300" s="285"/>
      <c r="D300" s="281"/>
      <c r="E300" s="286"/>
      <c r="F300" s="330"/>
      <c r="G300" s="338">
        <f t="shared" si="20"/>
        <v>0</v>
      </c>
      <c r="H300" s="357"/>
      <c r="I300" s="132"/>
      <c r="J300" s="132"/>
      <c r="K300" s="132"/>
      <c r="L300" s="132"/>
      <c r="M300" s="132"/>
      <c r="N300" s="132"/>
      <c r="O300" s="132"/>
      <c r="P300" s="132"/>
      <c r="Q300" s="132"/>
      <c r="R300" s="132"/>
      <c r="S300" s="132"/>
      <c r="T300" s="132"/>
      <c r="U300" s="132"/>
      <c r="V300" s="132"/>
      <c r="W300" s="132"/>
      <c r="X300" s="132"/>
      <c r="Y300" s="132"/>
      <c r="Z300" s="132"/>
      <c r="AA300" s="132"/>
      <c r="AB300" s="132"/>
      <c r="AC300" s="132"/>
      <c r="AD300" s="132"/>
      <c r="AE300" s="132"/>
      <c r="AF300" s="132"/>
      <c r="AG300" s="132"/>
      <c r="AH300" s="132"/>
    </row>
    <row r="301" spans="1:34" s="287" customFormat="1" x14ac:dyDescent="0.3">
      <c r="A301" s="284"/>
      <c r="B301" s="281"/>
      <c r="C301" s="285"/>
      <c r="D301" s="281"/>
      <c r="E301" s="286"/>
      <c r="F301" s="330"/>
      <c r="G301" s="338">
        <f t="shared" si="20"/>
        <v>0</v>
      </c>
      <c r="H301" s="357"/>
      <c r="I301" s="132"/>
      <c r="J301" s="132"/>
      <c r="K301" s="132"/>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row>
    <row r="302" spans="1:34" s="287" customFormat="1" x14ac:dyDescent="0.3">
      <c r="A302" s="284"/>
      <c r="B302" s="281"/>
      <c r="C302" s="285"/>
      <c r="D302" s="281"/>
      <c r="E302" s="286"/>
      <c r="F302" s="330"/>
      <c r="G302" s="338">
        <f t="shared" si="20"/>
        <v>0</v>
      </c>
      <c r="H302" s="357"/>
      <c r="I302" s="132"/>
      <c r="J302" s="132"/>
      <c r="K302" s="132"/>
      <c r="L302" s="132"/>
      <c r="M302" s="132"/>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row>
    <row r="303" spans="1:34" s="287" customFormat="1" x14ac:dyDescent="0.3">
      <c r="A303" s="284"/>
      <c r="B303" s="281"/>
      <c r="C303" s="285"/>
      <c r="D303" s="281"/>
      <c r="E303" s="286"/>
      <c r="F303" s="330"/>
      <c r="G303" s="338">
        <f t="shared" si="20"/>
        <v>0</v>
      </c>
      <c r="H303" s="357"/>
      <c r="I303" s="132"/>
      <c r="J303" s="132"/>
      <c r="K303" s="132"/>
      <c r="L303" s="132"/>
      <c r="M303" s="132"/>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row>
    <row r="304" spans="1:34" s="287" customFormat="1" x14ac:dyDescent="0.3">
      <c r="A304" s="284"/>
      <c r="B304" s="281"/>
      <c r="C304" s="285"/>
      <c r="D304" s="281"/>
      <c r="E304" s="286"/>
      <c r="F304" s="330"/>
      <c r="G304" s="338">
        <f t="shared" si="20"/>
        <v>0</v>
      </c>
      <c r="H304" s="357"/>
      <c r="I304" s="132"/>
      <c r="J304" s="132"/>
      <c r="K304" s="132"/>
      <c r="L304" s="132"/>
      <c r="M304" s="132"/>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row>
    <row r="305" spans="1:34" s="287" customFormat="1" x14ac:dyDescent="0.3">
      <c r="A305" s="284"/>
      <c r="B305" s="281"/>
      <c r="C305" s="285"/>
      <c r="D305" s="281"/>
      <c r="E305" s="286"/>
      <c r="F305" s="330"/>
      <c r="G305" s="338">
        <f t="shared" si="20"/>
        <v>0</v>
      </c>
      <c r="H305" s="357"/>
      <c r="I305" s="132"/>
      <c r="J305" s="132"/>
      <c r="K305" s="132"/>
      <c r="L305" s="132"/>
      <c r="M305" s="132"/>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row>
    <row r="306" spans="1:34" s="287" customFormat="1" ht="16.8" thickBot="1" x14ac:dyDescent="0.35">
      <c r="A306" s="304"/>
      <c r="B306" s="307" t="s">
        <v>92</v>
      </c>
      <c r="C306" s="306"/>
      <c r="D306" s="307"/>
      <c r="E306" s="308"/>
      <c r="F306" s="334"/>
      <c r="G306" s="340">
        <f t="shared" si="20"/>
        <v>0</v>
      </c>
      <c r="H306" s="348">
        <f>SUM(G293:G306)</f>
        <v>0</v>
      </c>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row>
    <row r="307" spans="1:34" ht="16.8" thickBot="1" x14ac:dyDescent="0.35"/>
    <row r="308" spans="1:34" ht="18" customHeight="1" x14ac:dyDescent="0.3">
      <c r="A308" s="169"/>
      <c r="B308" s="161" t="s">
        <v>93</v>
      </c>
      <c r="C308" s="161"/>
      <c r="D308" s="170"/>
      <c r="E308" s="171"/>
      <c r="F308" s="172"/>
      <c r="G308" s="164"/>
      <c r="H308" s="353"/>
    </row>
    <row r="309" spans="1:34" s="287" customFormat="1" x14ac:dyDescent="0.3">
      <c r="A309" s="294"/>
      <c r="B309" s="295"/>
      <c r="C309" s="296"/>
      <c r="D309" s="297"/>
      <c r="E309" s="298"/>
      <c r="F309" s="332"/>
      <c r="G309" s="338">
        <f t="shared" ref="G309:G312" si="21">(E309-(E309*F309/100))*A309</f>
        <v>0</v>
      </c>
      <c r="H309" s="347"/>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row>
    <row r="310" spans="1:34" s="287" customFormat="1" x14ac:dyDescent="0.3">
      <c r="A310" s="294"/>
      <c r="B310" s="295"/>
      <c r="C310" s="296"/>
      <c r="D310" s="297"/>
      <c r="E310" s="298"/>
      <c r="F310" s="332"/>
      <c r="G310" s="338">
        <f t="shared" si="21"/>
        <v>0</v>
      </c>
      <c r="H310" s="347"/>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row>
    <row r="311" spans="1:34" s="287" customFormat="1" x14ac:dyDescent="0.3">
      <c r="A311" s="294"/>
      <c r="B311" s="295"/>
      <c r="C311" s="296"/>
      <c r="D311" s="297"/>
      <c r="E311" s="298"/>
      <c r="F311" s="332"/>
      <c r="G311" s="338">
        <f t="shared" si="21"/>
        <v>0</v>
      </c>
      <c r="H311" s="347"/>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row>
    <row r="312" spans="1:34" s="287" customFormat="1" x14ac:dyDescent="0.3">
      <c r="A312" s="294"/>
      <c r="B312" s="295"/>
      <c r="C312" s="296"/>
      <c r="D312" s="297"/>
      <c r="E312" s="298"/>
      <c r="F312" s="332"/>
      <c r="G312" s="338">
        <f t="shared" si="21"/>
        <v>0</v>
      </c>
      <c r="H312" s="347"/>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row>
    <row r="313" spans="1:34" s="287" customFormat="1" x14ac:dyDescent="0.3">
      <c r="A313" s="294"/>
      <c r="B313" s="295"/>
      <c r="C313" s="296"/>
      <c r="D313" s="295"/>
      <c r="E313" s="298"/>
      <c r="F313" s="332"/>
      <c r="G313" s="338">
        <f>(E313-(E313*F313/100))*A313</f>
        <v>0</v>
      </c>
      <c r="H313" s="347"/>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row>
    <row r="314" spans="1:34" s="287" customFormat="1" x14ac:dyDescent="0.3">
      <c r="A314" s="294"/>
      <c r="B314" s="295"/>
      <c r="C314" s="296"/>
      <c r="D314" s="295"/>
      <c r="E314" s="298"/>
      <c r="F314" s="332"/>
      <c r="G314" s="338">
        <f t="shared" ref="G314:G316" si="22">(E314-(E314*F314/100))*A314</f>
        <v>0</v>
      </c>
      <c r="H314" s="347"/>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row>
    <row r="315" spans="1:34" s="287" customFormat="1" x14ac:dyDescent="0.3">
      <c r="A315" s="294"/>
      <c r="B315" s="295"/>
      <c r="C315" s="296"/>
      <c r="D315" s="295"/>
      <c r="E315" s="298"/>
      <c r="F315" s="332"/>
      <c r="G315" s="338">
        <f t="shared" si="22"/>
        <v>0</v>
      </c>
      <c r="H315" s="347"/>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row>
    <row r="316" spans="1:34" s="287" customFormat="1" ht="16.8" thickBot="1" x14ac:dyDescent="0.35">
      <c r="A316" s="299"/>
      <c r="B316" s="300"/>
      <c r="C316" s="301"/>
      <c r="D316" s="300"/>
      <c r="E316" s="302"/>
      <c r="F316" s="333"/>
      <c r="G316" s="340">
        <f t="shared" si="22"/>
        <v>0</v>
      </c>
      <c r="H316" s="348">
        <f>SUM(G309:G316)</f>
        <v>0</v>
      </c>
      <c r="I316" s="132"/>
      <c r="J316" s="132"/>
      <c r="K316" s="132"/>
      <c r="L316" s="132"/>
      <c r="M316" s="132"/>
      <c r="N316" s="132"/>
      <c r="O316" s="132"/>
      <c r="P316" s="132"/>
      <c r="Q316" s="132"/>
      <c r="R316" s="132"/>
      <c r="S316" s="132"/>
      <c r="T316" s="132"/>
      <c r="U316" s="132"/>
      <c r="V316" s="132"/>
      <c r="W316" s="132"/>
      <c r="X316" s="132"/>
      <c r="Y316" s="132"/>
      <c r="Z316" s="132"/>
      <c r="AA316" s="132"/>
      <c r="AB316" s="132"/>
      <c r="AC316" s="132"/>
      <c r="AD316" s="132"/>
      <c r="AE316" s="132"/>
      <c r="AF316" s="132"/>
      <c r="AG316" s="132"/>
      <c r="AH316" s="132"/>
    </row>
    <row r="317" spans="1:34" ht="16.8" thickBot="1" x14ac:dyDescent="0.35"/>
    <row r="318" spans="1:34" ht="18" customHeight="1" x14ac:dyDescent="0.3">
      <c r="A318" s="160"/>
      <c r="B318" s="161" t="s">
        <v>94</v>
      </c>
      <c r="C318" s="167"/>
      <c r="D318" s="173"/>
      <c r="E318" s="164"/>
      <c r="F318" s="165"/>
      <c r="G318" s="164"/>
      <c r="H318" s="356"/>
    </row>
    <row r="319" spans="1:34" s="287" customFormat="1" x14ac:dyDescent="0.3">
      <c r="A319" s="284"/>
      <c r="B319" s="283"/>
      <c r="C319" s="285"/>
      <c r="D319" s="281"/>
      <c r="E319" s="286"/>
      <c r="F319" s="330"/>
      <c r="G319" s="338">
        <f t="shared" ref="G319:G326" si="23">(E319-(E319*F319/100))*A319</f>
        <v>0</v>
      </c>
      <c r="H319" s="357"/>
      <c r="I319" s="132"/>
      <c r="J319" s="132"/>
      <c r="K319" s="132"/>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row>
    <row r="320" spans="1:34" s="287" customFormat="1" x14ac:dyDescent="0.3">
      <c r="A320" s="284"/>
      <c r="B320" s="283"/>
      <c r="C320" s="285"/>
      <c r="D320" s="281"/>
      <c r="E320" s="286"/>
      <c r="F320" s="330"/>
      <c r="G320" s="338">
        <f t="shared" si="23"/>
        <v>0</v>
      </c>
      <c r="H320" s="357"/>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row>
    <row r="321" spans="1:34" s="287" customFormat="1" x14ac:dyDescent="0.3">
      <c r="A321" s="284"/>
      <c r="B321" s="283"/>
      <c r="C321" s="285"/>
      <c r="D321" s="281"/>
      <c r="E321" s="286"/>
      <c r="F321" s="330"/>
      <c r="G321" s="338">
        <f t="shared" si="23"/>
        <v>0</v>
      </c>
      <c r="H321" s="357"/>
      <c r="I321" s="132"/>
      <c r="J321" s="132"/>
      <c r="K321" s="132"/>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row>
    <row r="322" spans="1:34" s="287" customFormat="1" x14ac:dyDescent="0.3">
      <c r="A322" s="284"/>
      <c r="B322" s="283"/>
      <c r="C322" s="285"/>
      <c r="D322" s="281"/>
      <c r="E322" s="286"/>
      <c r="F322" s="330"/>
      <c r="G322" s="338">
        <f t="shared" si="23"/>
        <v>0</v>
      </c>
      <c r="H322" s="357"/>
      <c r="I322" s="132"/>
      <c r="J322" s="132"/>
      <c r="K322" s="132"/>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row>
    <row r="323" spans="1:34" s="287" customFormat="1" x14ac:dyDescent="0.3">
      <c r="A323" s="284"/>
      <c r="B323" s="283"/>
      <c r="C323" s="285"/>
      <c r="D323" s="281"/>
      <c r="E323" s="286"/>
      <c r="F323" s="330"/>
      <c r="G323" s="338">
        <f t="shared" si="23"/>
        <v>0</v>
      </c>
      <c r="H323" s="357"/>
      <c r="I323" s="132"/>
      <c r="J323" s="132"/>
      <c r="K323" s="132"/>
      <c r="L323" s="132"/>
      <c r="M323" s="132"/>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row>
    <row r="324" spans="1:34" s="287" customFormat="1" x14ac:dyDescent="0.3">
      <c r="A324" s="284"/>
      <c r="B324" s="283"/>
      <c r="C324" s="285"/>
      <c r="D324" s="281"/>
      <c r="E324" s="286"/>
      <c r="F324" s="330"/>
      <c r="G324" s="338">
        <f t="shared" si="23"/>
        <v>0</v>
      </c>
      <c r="H324" s="357"/>
      <c r="I324" s="132"/>
      <c r="J324" s="132"/>
      <c r="K324" s="132"/>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row>
    <row r="325" spans="1:34" s="287" customFormat="1" x14ac:dyDescent="0.3">
      <c r="A325" s="284"/>
      <c r="B325" s="283"/>
      <c r="C325" s="285"/>
      <c r="D325" s="281"/>
      <c r="E325" s="286"/>
      <c r="F325" s="330"/>
      <c r="G325" s="338">
        <f t="shared" si="23"/>
        <v>0</v>
      </c>
      <c r="H325" s="357"/>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row>
    <row r="326" spans="1:34" s="287" customFormat="1" ht="16.8" thickBot="1" x14ac:dyDescent="0.35">
      <c r="A326" s="304"/>
      <c r="B326" s="327"/>
      <c r="C326" s="306"/>
      <c r="D326" s="307"/>
      <c r="E326" s="308"/>
      <c r="F326" s="334"/>
      <c r="G326" s="340">
        <f t="shared" si="23"/>
        <v>0</v>
      </c>
      <c r="H326" s="348">
        <f>SUM(G319:G326)</f>
        <v>0</v>
      </c>
      <c r="I326" s="132"/>
      <c r="J326" s="132"/>
      <c r="K326" s="132"/>
      <c r="L326" s="132"/>
      <c r="M326" s="132"/>
      <c r="N326" s="132"/>
      <c r="O326" s="132"/>
      <c r="P326" s="132"/>
      <c r="Q326" s="132"/>
      <c r="R326" s="132"/>
      <c r="S326" s="132"/>
      <c r="T326" s="132"/>
      <c r="U326" s="132"/>
      <c r="V326" s="132"/>
      <c r="W326" s="132"/>
      <c r="X326" s="132"/>
      <c r="Y326" s="132"/>
      <c r="Z326" s="132"/>
      <c r="AA326" s="132"/>
      <c r="AB326" s="132"/>
      <c r="AC326" s="132"/>
      <c r="AD326" s="132"/>
      <c r="AE326" s="132"/>
      <c r="AF326" s="132"/>
      <c r="AG326" s="132"/>
      <c r="AH326" s="132"/>
    </row>
    <row r="327" spans="1:34" ht="16.8" thickBot="1" x14ac:dyDescent="0.35"/>
    <row r="328" spans="1:34" ht="18" customHeight="1" x14ac:dyDescent="0.3">
      <c r="A328" s="160"/>
      <c r="B328" s="161" t="s">
        <v>95</v>
      </c>
      <c r="C328" s="167"/>
      <c r="D328" s="173"/>
      <c r="E328" s="164"/>
      <c r="F328" s="165"/>
      <c r="G328" s="164"/>
      <c r="H328" s="356"/>
    </row>
    <row r="329" spans="1:34" s="287" customFormat="1" x14ac:dyDescent="0.3">
      <c r="A329" s="284"/>
      <c r="B329" s="283"/>
      <c r="C329" s="285"/>
      <c r="D329" s="281"/>
      <c r="E329" s="286"/>
      <c r="F329" s="330"/>
      <c r="G329" s="338">
        <f t="shared" ref="G329:G333" si="24">(E329-(E329*F329/100))*A329</f>
        <v>0</v>
      </c>
      <c r="H329" s="357"/>
      <c r="I329" s="132"/>
      <c r="J329" s="132"/>
      <c r="K329" s="132"/>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row>
    <row r="330" spans="1:34" s="287" customFormat="1" x14ac:dyDescent="0.3">
      <c r="A330" s="284"/>
      <c r="B330" s="283"/>
      <c r="C330" s="285"/>
      <c r="D330" s="281"/>
      <c r="E330" s="286"/>
      <c r="F330" s="330"/>
      <c r="G330" s="338">
        <f t="shared" si="24"/>
        <v>0</v>
      </c>
      <c r="H330" s="357"/>
      <c r="I330" s="132"/>
      <c r="J330" s="132"/>
      <c r="K330" s="132"/>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row>
    <row r="331" spans="1:34" s="287" customFormat="1" x14ac:dyDescent="0.3">
      <c r="A331" s="284"/>
      <c r="B331" s="283"/>
      <c r="C331" s="285"/>
      <c r="D331" s="281"/>
      <c r="E331" s="286"/>
      <c r="F331" s="330"/>
      <c r="G331" s="338">
        <f t="shared" si="24"/>
        <v>0</v>
      </c>
      <c r="H331" s="357"/>
      <c r="I331" s="132"/>
      <c r="J331" s="132"/>
      <c r="K331" s="132"/>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row>
    <row r="332" spans="1:34" s="287" customFormat="1" x14ac:dyDescent="0.3">
      <c r="A332" s="284"/>
      <c r="B332" s="283"/>
      <c r="C332" s="285"/>
      <c r="D332" s="281"/>
      <c r="E332" s="286"/>
      <c r="F332" s="330"/>
      <c r="G332" s="338">
        <f t="shared" si="24"/>
        <v>0</v>
      </c>
      <c r="H332" s="357"/>
      <c r="I332" s="132"/>
      <c r="J332" s="132"/>
      <c r="K332" s="132"/>
      <c r="L332" s="132"/>
      <c r="M332" s="132"/>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row>
    <row r="333" spans="1:34" s="287" customFormat="1" ht="16.8" thickBot="1" x14ac:dyDescent="0.35">
      <c r="A333" s="304"/>
      <c r="B333" s="327"/>
      <c r="C333" s="306"/>
      <c r="D333" s="307"/>
      <c r="E333" s="308"/>
      <c r="F333" s="334"/>
      <c r="G333" s="340">
        <f t="shared" si="24"/>
        <v>0</v>
      </c>
      <c r="H333" s="348">
        <f>SUM(G329:G333)</f>
        <v>0</v>
      </c>
      <c r="I333" s="132"/>
      <c r="J333" s="132"/>
      <c r="K333" s="132"/>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row>
    <row r="334" spans="1:34" ht="18" customHeight="1" x14ac:dyDescent="0.3">
      <c r="A334" s="160"/>
      <c r="B334" s="161" t="s">
        <v>96</v>
      </c>
      <c r="C334" s="162"/>
      <c r="D334" s="163"/>
      <c r="E334" s="164"/>
      <c r="F334" s="165"/>
      <c r="G334" s="341"/>
      <c r="H334" s="349"/>
    </row>
    <row r="335" spans="1:34" s="287" customFormat="1" x14ac:dyDescent="0.3">
      <c r="A335" s="284"/>
      <c r="B335" s="283"/>
      <c r="C335" s="285"/>
      <c r="D335" s="281"/>
      <c r="E335" s="286"/>
      <c r="F335" s="330"/>
      <c r="G335" s="338">
        <f t="shared" ref="G335:G338" si="25">(E335-(E335*F335/100))*A335</f>
        <v>0</v>
      </c>
      <c r="H335" s="350"/>
      <c r="I335" s="132"/>
      <c r="J335" s="132"/>
      <c r="K335" s="132"/>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row>
    <row r="336" spans="1:34" s="287" customFormat="1" x14ac:dyDescent="0.3">
      <c r="A336" s="284"/>
      <c r="B336" s="283"/>
      <c r="C336" s="285"/>
      <c r="D336" s="281"/>
      <c r="E336" s="286"/>
      <c r="F336" s="330"/>
      <c r="G336" s="338">
        <f t="shared" si="25"/>
        <v>0</v>
      </c>
      <c r="H336" s="350"/>
      <c r="I336" s="132"/>
      <c r="J336" s="132"/>
      <c r="K336" s="132"/>
      <c r="L336" s="132"/>
      <c r="M336" s="132"/>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row>
    <row r="337" spans="1:34" s="287" customFormat="1" x14ac:dyDescent="0.3">
      <c r="A337" s="284"/>
      <c r="B337" s="293"/>
      <c r="C337" s="285"/>
      <c r="D337" s="328"/>
      <c r="E337" s="286"/>
      <c r="F337" s="330"/>
      <c r="G337" s="338">
        <f t="shared" si="25"/>
        <v>0</v>
      </c>
      <c r="H337" s="350"/>
      <c r="I337" s="132"/>
      <c r="J337" s="132"/>
      <c r="K337" s="132"/>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row>
    <row r="338" spans="1:34" s="287" customFormat="1" ht="16.8" thickBot="1" x14ac:dyDescent="0.35">
      <c r="A338" s="304"/>
      <c r="B338" s="305"/>
      <c r="C338" s="306"/>
      <c r="D338" s="307"/>
      <c r="E338" s="308"/>
      <c r="F338" s="334"/>
      <c r="G338" s="340">
        <f t="shared" si="25"/>
        <v>0</v>
      </c>
      <c r="H338" s="355">
        <f>SUM(G335:G338)</f>
        <v>0</v>
      </c>
      <c r="I338" s="132"/>
      <c r="J338" s="132"/>
      <c r="K338" s="132"/>
      <c r="L338" s="132"/>
      <c r="M338" s="132"/>
      <c r="N338" s="132"/>
      <c r="O338" s="132"/>
      <c r="P338" s="132"/>
      <c r="Q338" s="132"/>
      <c r="R338" s="132"/>
      <c r="S338" s="132"/>
      <c r="T338" s="132"/>
      <c r="U338" s="132"/>
      <c r="V338" s="132"/>
      <c r="W338" s="132"/>
      <c r="X338" s="132"/>
      <c r="Y338" s="132"/>
      <c r="Z338" s="132"/>
      <c r="AA338" s="132"/>
      <c r="AB338" s="132"/>
      <c r="AC338" s="132"/>
      <c r="AD338" s="132"/>
      <c r="AE338" s="132"/>
      <c r="AF338" s="132"/>
      <c r="AG338" s="132"/>
      <c r="AH338" s="132"/>
    </row>
    <row r="339" spans="1:34" ht="15" customHeight="1" thickBot="1" x14ac:dyDescent="0.35">
      <c r="A339" s="477"/>
      <c r="B339" s="477"/>
      <c r="C339" s="477"/>
      <c r="D339" s="477"/>
      <c r="E339" s="477"/>
      <c r="F339" s="477"/>
      <c r="G339" s="477"/>
      <c r="H339" s="477"/>
    </row>
    <row r="340" spans="1:34" x14ac:dyDescent="0.3">
      <c r="A340" s="160"/>
      <c r="B340" s="161" t="s">
        <v>97</v>
      </c>
      <c r="C340" s="167"/>
      <c r="D340" s="163"/>
      <c r="E340" s="164"/>
      <c r="F340" s="165"/>
      <c r="G340" s="164"/>
      <c r="H340" s="351"/>
    </row>
    <row r="341" spans="1:34" s="287" customFormat="1" x14ac:dyDescent="0.3">
      <c r="A341" s="309"/>
      <c r="B341" s="314"/>
      <c r="C341" s="315"/>
      <c r="D341" s="316"/>
      <c r="E341" s="317"/>
      <c r="F341" s="336"/>
      <c r="G341" s="338">
        <f t="shared" ref="G341:G350" si="26">(E341-(E341*F341/100))*A341</f>
        <v>0</v>
      </c>
      <c r="H341" s="345"/>
      <c r="I341" s="132"/>
      <c r="J341" s="132"/>
      <c r="K341" s="132"/>
      <c r="L341" s="132"/>
      <c r="M341" s="132"/>
      <c r="N341" s="132"/>
      <c r="O341" s="132"/>
      <c r="P341" s="132"/>
      <c r="Q341" s="132"/>
      <c r="R341" s="132"/>
      <c r="S341" s="132"/>
      <c r="T341" s="132"/>
      <c r="U341" s="132"/>
      <c r="V341" s="132"/>
      <c r="W341" s="132"/>
      <c r="X341" s="132"/>
      <c r="Y341" s="132"/>
      <c r="Z341" s="132"/>
      <c r="AA341" s="132"/>
      <c r="AB341" s="132"/>
      <c r="AC341" s="132"/>
      <c r="AD341" s="132"/>
      <c r="AE341" s="132"/>
      <c r="AF341" s="132"/>
      <c r="AG341" s="132"/>
      <c r="AH341" s="132"/>
    </row>
    <row r="342" spans="1:34" s="287" customFormat="1" x14ac:dyDescent="0.3">
      <c r="A342" s="309"/>
      <c r="B342" s="314"/>
      <c r="C342" s="315"/>
      <c r="D342" s="316"/>
      <c r="E342" s="317"/>
      <c r="F342" s="336"/>
      <c r="G342" s="338">
        <f t="shared" si="26"/>
        <v>0</v>
      </c>
      <c r="H342" s="345"/>
      <c r="I342" s="132"/>
      <c r="J342" s="132"/>
      <c r="K342" s="132"/>
      <c r="L342" s="132"/>
      <c r="M342" s="132"/>
      <c r="N342" s="132"/>
      <c r="O342" s="132"/>
      <c r="P342" s="132"/>
      <c r="Q342" s="132"/>
      <c r="R342" s="132"/>
      <c r="S342" s="132"/>
      <c r="T342" s="132"/>
      <c r="U342" s="132"/>
      <c r="V342" s="132"/>
      <c r="W342" s="132"/>
      <c r="X342" s="132"/>
      <c r="Y342" s="132"/>
      <c r="Z342" s="132"/>
      <c r="AA342" s="132"/>
      <c r="AB342" s="132"/>
      <c r="AC342" s="132"/>
      <c r="AD342" s="132"/>
      <c r="AE342" s="132"/>
      <c r="AF342" s="132"/>
      <c r="AG342" s="132"/>
      <c r="AH342" s="132"/>
    </row>
    <row r="343" spans="1:34" s="287" customFormat="1" x14ac:dyDescent="0.3">
      <c r="A343" s="309"/>
      <c r="B343" s="310"/>
      <c r="C343" s="315"/>
      <c r="D343" s="316"/>
      <c r="E343" s="317"/>
      <c r="F343" s="336"/>
      <c r="G343" s="338">
        <f t="shared" si="26"/>
        <v>0</v>
      </c>
      <c r="H343" s="345"/>
      <c r="I343" s="132"/>
      <c r="J343" s="132"/>
      <c r="K343" s="132"/>
      <c r="L343" s="132"/>
      <c r="M343" s="132"/>
      <c r="N343" s="132"/>
      <c r="O343" s="132"/>
      <c r="P343" s="132"/>
      <c r="Q343" s="132"/>
      <c r="R343" s="132"/>
      <c r="S343" s="132"/>
      <c r="T343" s="132"/>
      <c r="U343" s="132"/>
      <c r="V343" s="132"/>
      <c r="W343" s="132"/>
      <c r="X343" s="132"/>
      <c r="Y343" s="132"/>
      <c r="Z343" s="132"/>
      <c r="AA343" s="132"/>
      <c r="AB343" s="132"/>
      <c r="AC343" s="132"/>
      <c r="AD343" s="132"/>
      <c r="AE343" s="132"/>
      <c r="AF343" s="132"/>
      <c r="AG343" s="132"/>
      <c r="AH343" s="132"/>
    </row>
    <row r="344" spans="1:34" s="287" customFormat="1" x14ac:dyDescent="0.3">
      <c r="A344" s="309"/>
      <c r="B344" s="310"/>
      <c r="C344" s="315"/>
      <c r="D344" s="316"/>
      <c r="E344" s="317"/>
      <c r="F344" s="336"/>
      <c r="G344" s="338">
        <f t="shared" si="26"/>
        <v>0</v>
      </c>
      <c r="H344" s="345"/>
      <c r="I344" s="132"/>
      <c r="J344" s="132"/>
      <c r="K344" s="132"/>
      <c r="L344" s="132"/>
      <c r="M344" s="132"/>
      <c r="N344" s="132"/>
      <c r="O344" s="132"/>
      <c r="P344" s="132"/>
      <c r="Q344" s="132"/>
      <c r="R344" s="132"/>
      <c r="S344" s="132"/>
      <c r="T344" s="132"/>
      <c r="U344" s="132"/>
      <c r="V344" s="132"/>
      <c r="W344" s="132"/>
      <c r="X344" s="132"/>
      <c r="Y344" s="132"/>
      <c r="Z344" s="132"/>
      <c r="AA344" s="132"/>
      <c r="AB344" s="132"/>
      <c r="AC344" s="132"/>
      <c r="AD344" s="132"/>
      <c r="AE344" s="132"/>
      <c r="AF344" s="132"/>
      <c r="AG344" s="132"/>
      <c r="AH344" s="132"/>
    </row>
    <row r="345" spans="1:34" s="287" customFormat="1" x14ac:dyDescent="0.3">
      <c r="A345" s="309"/>
      <c r="B345" s="310"/>
      <c r="C345" s="315"/>
      <c r="D345" s="316"/>
      <c r="E345" s="317"/>
      <c r="F345" s="336"/>
      <c r="G345" s="338">
        <f t="shared" si="26"/>
        <v>0</v>
      </c>
      <c r="H345" s="345"/>
      <c r="I345" s="132"/>
      <c r="J345" s="132"/>
      <c r="K345" s="132"/>
      <c r="L345" s="132"/>
      <c r="M345" s="132"/>
      <c r="N345" s="132"/>
      <c r="O345" s="132"/>
      <c r="P345" s="132"/>
      <c r="Q345" s="132"/>
      <c r="R345" s="132"/>
      <c r="S345" s="132"/>
      <c r="T345" s="132"/>
      <c r="U345" s="132"/>
      <c r="V345" s="132"/>
      <c r="W345" s="132"/>
      <c r="X345" s="132"/>
      <c r="Y345" s="132"/>
      <c r="Z345" s="132"/>
      <c r="AA345" s="132"/>
      <c r="AB345" s="132"/>
      <c r="AC345" s="132"/>
      <c r="AD345" s="132"/>
      <c r="AE345" s="132"/>
      <c r="AF345" s="132"/>
      <c r="AG345" s="132"/>
      <c r="AH345" s="132"/>
    </row>
    <row r="346" spans="1:34" s="287" customFormat="1" x14ac:dyDescent="0.3">
      <c r="A346" s="309"/>
      <c r="B346" s="314"/>
      <c r="C346" s="315"/>
      <c r="D346" s="316"/>
      <c r="E346" s="317"/>
      <c r="F346" s="336"/>
      <c r="G346" s="338">
        <f t="shared" si="26"/>
        <v>0</v>
      </c>
      <c r="H346" s="345"/>
      <c r="I346" s="132"/>
      <c r="J346" s="132"/>
      <c r="K346" s="132"/>
      <c r="L346" s="132"/>
      <c r="M346" s="132"/>
      <c r="N346" s="132"/>
      <c r="O346" s="132"/>
      <c r="P346" s="132"/>
      <c r="Q346" s="132"/>
      <c r="R346" s="132"/>
      <c r="S346" s="132"/>
      <c r="T346" s="132"/>
      <c r="U346" s="132"/>
      <c r="V346" s="132"/>
      <c r="W346" s="132"/>
      <c r="X346" s="132"/>
      <c r="Y346" s="132"/>
      <c r="Z346" s="132"/>
      <c r="AA346" s="132"/>
      <c r="AB346" s="132"/>
      <c r="AC346" s="132"/>
      <c r="AD346" s="132"/>
      <c r="AE346" s="132"/>
      <c r="AF346" s="132"/>
      <c r="AG346" s="132"/>
      <c r="AH346" s="132"/>
    </row>
    <row r="347" spans="1:34" s="287" customFormat="1" x14ac:dyDescent="0.3">
      <c r="A347" s="309"/>
      <c r="B347" s="312"/>
      <c r="C347" s="315"/>
      <c r="D347" s="316"/>
      <c r="E347" s="317"/>
      <c r="F347" s="336"/>
      <c r="G347" s="338">
        <f t="shared" si="26"/>
        <v>0</v>
      </c>
      <c r="H347" s="345"/>
      <c r="I347" s="132"/>
      <c r="J347" s="132"/>
      <c r="K347" s="132"/>
      <c r="L347" s="132"/>
      <c r="M347" s="132"/>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row>
    <row r="348" spans="1:34" s="287" customFormat="1" x14ac:dyDescent="0.3">
      <c r="A348" s="309"/>
      <c r="B348" s="312"/>
      <c r="C348" s="315"/>
      <c r="D348" s="316"/>
      <c r="E348" s="317"/>
      <c r="F348" s="336"/>
      <c r="G348" s="338">
        <f t="shared" si="26"/>
        <v>0</v>
      </c>
      <c r="H348" s="346"/>
      <c r="I348" s="132"/>
      <c r="J348" s="132"/>
      <c r="K348" s="132"/>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row>
    <row r="349" spans="1:34" s="287" customFormat="1" x14ac:dyDescent="0.3">
      <c r="A349" s="325"/>
      <c r="B349" s="295"/>
      <c r="C349" s="296"/>
      <c r="D349" s="295"/>
      <c r="E349" s="326"/>
      <c r="F349" s="332"/>
      <c r="G349" s="338">
        <f t="shared" si="26"/>
        <v>0</v>
      </c>
      <c r="H349" s="345"/>
      <c r="I349" s="132"/>
      <c r="J349" s="132"/>
      <c r="K349" s="132"/>
      <c r="L349" s="132"/>
      <c r="M349" s="132"/>
      <c r="N349" s="132"/>
      <c r="O349" s="132"/>
      <c r="P349" s="132"/>
      <c r="Q349" s="132"/>
      <c r="R349" s="132"/>
      <c r="S349" s="132"/>
      <c r="T349" s="132"/>
      <c r="U349" s="132"/>
      <c r="V349" s="132"/>
      <c r="W349" s="132"/>
      <c r="X349" s="132"/>
      <c r="Y349" s="132"/>
      <c r="Z349" s="132"/>
      <c r="AA349" s="132"/>
      <c r="AB349" s="132"/>
      <c r="AC349" s="132"/>
      <c r="AD349" s="132"/>
      <c r="AE349" s="132"/>
      <c r="AF349" s="132"/>
      <c r="AG349" s="132"/>
      <c r="AH349" s="132"/>
    </row>
    <row r="350" spans="1:34" s="287" customFormat="1" ht="16.8" thickBot="1" x14ac:dyDescent="0.35">
      <c r="A350" s="299"/>
      <c r="B350" s="300"/>
      <c r="C350" s="301"/>
      <c r="D350" s="300"/>
      <c r="E350" s="302"/>
      <c r="F350" s="333"/>
      <c r="G350" s="340">
        <f t="shared" si="26"/>
        <v>0</v>
      </c>
      <c r="H350" s="348">
        <f>SUM(G341:G350)</f>
        <v>0</v>
      </c>
      <c r="I350" s="132"/>
      <c r="J350" s="132"/>
      <c r="K350" s="132"/>
      <c r="L350" s="132"/>
      <c r="M350" s="132"/>
      <c r="N350" s="132"/>
      <c r="O350" s="132"/>
      <c r="P350" s="132"/>
      <c r="Q350" s="132"/>
      <c r="R350" s="132"/>
      <c r="S350" s="132"/>
      <c r="T350" s="132"/>
      <c r="U350" s="132"/>
      <c r="V350" s="132"/>
      <c r="W350" s="132"/>
      <c r="X350" s="132"/>
      <c r="Y350" s="132"/>
      <c r="Z350" s="132"/>
      <c r="AA350" s="132"/>
      <c r="AB350" s="132"/>
      <c r="AC350" s="132"/>
      <c r="AD350" s="132"/>
      <c r="AE350" s="132"/>
      <c r="AF350" s="132"/>
      <c r="AG350" s="132"/>
      <c r="AH350" s="132"/>
    </row>
    <row r="351" spans="1:34" ht="18" customHeight="1" thickBot="1" x14ac:dyDescent="0.35">
      <c r="A351" s="475"/>
      <c r="B351" s="475"/>
      <c r="C351" s="475"/>
      <c r="D351" s="475"/>
      <c r="E351" s="475"/>
      <c r="F351" s="475"/>
      <c r="G351" s="475"/>
      <c r="H351" s="475"/>
    </row>
    <row r="352" spans="1:34" ht="18" customHeight="1" x14ac:dyDescent="0.3">
      <c r="A352" s="160"/>
      <c r="B352" s="161" t="s">
        <v>98</v>
      </c>
      <c r="C352" s="167"/>
      <c r="D352" s="173"/>
      <c r="E352" s="164"/>
      <c r="F352" s="165"/>
      <c r="G352" s="164"/>
      <c r="H352" s="356"/>
    </row>
    <row r="353" spans="1:34" s="287" customFormat="1" x14ac:dyDescent="0.3">
      <c r="A353" s="284"/>
      <c r="B353" s="283"/>
      <c r="C353" s="285"/>
      <c r="D353" s="281"/>
      <c r="E353" s="286"/>
      <c r="F353" s="330"/>
      <c r="G353" s="338">
        <f t="shared" ref="G353:G358" si="27">(E353-(E353*F353/100))*A353</f>
        <v>0</v>
      </c>
      <c r="H353" s="357"/>
      <c r="I353" s="132"/>
      <c r="J353" s="132"/>
      <c r="K353" s="132"/>
      <c r="L353" s="132"/>
      <c r="M353" s="132"/>
      <c r="N353" s="132"/>
      <c r="O353" s="132"/>
      <c r="P353" s="132"/>
      <c r="Q353" s="132"/>
      <c r="R353" s="132"/>
      <c r="S353" s="132"/>
      <c r="T353" s="132"/>
      <c r="U353" s="132"/>
      <c r="V353" s="132"/>
      <c r="W353" s="132"/>
      <c r="X353" s="132"/>
      <c r="Y353" s="132"/>
      <c r="Z353" s="132"/>
      <c r="AA353" s="132"/>
      <c r="AB353" s="132"/>
      <c r="AC353" s="132"/>
      <c r="AD353" s="132"/>
      <c r="AE353" s="132"/>
      <c r="AF353" s="132"/>
      <c r="AG353" s="132"/>
      <c r="AH353" s="132"/>
    </row>
    <row r="354" spans="1:34" s="287" customFormat="1" x14ac:dyDescent="0.3">
      <c r="A354" s="284"/>
      <c r="B354" s="283"/>
      <c r="C354" s="285"/>
      <c r="D354" s="281"/>
      <c r="E354" s="286"/>
      <c r="F354" s="330"/>
      <c r="G354" s="338">
        <f t="shared" si="27"/>
        <v>0</v>
      </c>
      <c r="H354" s="357"/>
      <c r="I354" s="132"/>
      <c r="J354" s="132"/>
      <c r="K354" s="132"/>
      <c r="L354" s="132"/>
      <c r="M354" s="132"/>
      <c r="N354" s="132"/>
      <c r="O354" s="132"/>
      <c r="P354" s="132"/>
      <c r="Q354" s="132"/>
      <c r="R354" s="132"/>
      <c r="S354" s="132"/>
      <c r="T354" s="132"/>
      <c r="U354" s="132"/>
      <c r="V354" s="132"/>
      <c r="W354" s="132"/>
      <c r="X354" s="132"/>
      <c r="Y354" s="132"/>
      <c r="Z354" s="132"/>
      <c r="AA354" s="132"/>
      <c r="AB354" s="132"/>
      <c r="AC354" s="132"/>
      <c r="AD354" s="132"/>
      <c r="AE354" s="132"/>
      <c r="AF354" s="132"/>
      <c r="AG354" s="132"/>
      <c r="AH354" s="132"/>
    </row>
    <row r="355" spans="1:34" s="287" customFormat="1" x14ac:dyDescent="0.3">
      <c r="A355" s="284"/>
      <c r="B355" s="283"/>
      <c r="C355" s="285"/>
      <c r="D355" s="281"/>
      <c r="E355" s="286"/>
      <c r="F355" s="330"/>
      <c r="G355" s="338">
        <f t="shared" si="27"/>
        <v>0</v>
      </c>
      <c r="H355" s="357"/>
      <c r="I355" s="132"/>
      <c r="J355" s="132"/>
      <c r="K355" s="132"/>
      <c r="L355" s="132"/>
      <c r="M355" s="132"/>
      <c r="N355" s="132"/>
      <c r="O355" s="132"/>
      <c r="P355" s="132"/>
      <c r="Q355" s="132"/>
      <c r="R355" s="132"/>
      <c r="S355" s="132"/>
      <c r="T355" s="132"/>
      <c r="U355" s="132"/>
      <c r="V355" s="132"/>
      <c r="W355" s="132"/>
      <c r="X355" s="132"/>
      <c r="Y355" s="132"/>
      <c r="Z355" s="132"/>
      <c r="AA355" s="132"/>
      <c r="AB355" s="132"/>
      <c r="AC355" s="132"/>
      <c r="AD355" s="132"/>
      <c r="AE355" s="132"/>
      <c r="AF355" s="132"/>
      <c r="AG355" s="132"/>
      <c r="AH355" s="132"/>
    </row>
    <row r="356" spans="1:34" s="287" customFormat="1" x14ac:dyDescent="0.3">
      <c r="A356" s="284"/>
      <c r="B356" s="283"/>
      <c r="C356" s="285"/>
      <c r="D356" s="281"/>
      <c r="E356" s="286"/>
      <c r="F356" s="330"/>
      <c r="G356" s="338">
        <f t="shared" si="27"/>
        <v>0</v>
      </c>
      <c r="H356" s="357"/>
      <c r="I356" s="132"/>
      <c r="J356" s="132"/>
      <c r="K356" s="132"/>
      <c r="L356" s="132"/>
      <c r="M356" s="132"/>
      <c r="N356" s="132"/>
      <c r="O356" s="132"/>
      <c r="P356" s="132"/>
      <c r="Q356" s="132"/>
      <c r="R356" s="132"/>
      <c r="S356" s="132"/>
      <c r="T356" s="132"/>
      <c r="U356" s="132"/>
      <c r="V356" s="132"/>
      <c r="W356" s="132"/>
      <c r="X356" s="132"/>
      <c r="Y356" s="132"/>
      <c r="Z356" s="132"/>
      <c r="AA356" s="132"/>
      <c r="AB356" s="132"/>
      <c r="AC356" s="132"/>
      <c r="AD356" s="132"/>
      <c r="AE356" s="132"/>
      <c r="AF356" s="132"/>
      <c r="AG356" s="132"/>
      <c r="AH356" s="132"/>
    </row>
    <row r="357" spans="1:34" s="287" customFormat="1" x14ac:dyDescent="0.3">
      <c r="A357" s="284"/>
      <c r="B357" s="283"/>
      <c r="C357" s="285"/>
      <c r="D357" s="281"/>
      <c r="E357" s="286"/>
      <c r="F357" s="330"/>
      <c r="G357" s="338">
        <f t="shared" si="27"/>
        <v>0</v>
      </c>
      <c r="H357" s="357"/>
      <c r="I357" s="132"/>
      <c r="J357" s="132"/>
      <c r="K357" s="132"/>
      <c r="L357" s="132"/>
      <c r="M357" s="132"/>
      <c r="N357" s="132"/>
      <c r="O357" s="132"/>
      <c r="P357" s="132"/>
      <c r="Q357" s="132"/>
      <c r="R357" s="132"/>
      <c r="S357" s="132"/>
      <c r="T357" s="132"/>
      <c r="U357" s="132"/>
      <c r="V357" s="132"/>
      <c r="W357" s="132"/>
      <c r="X357" s="132"/>
      <c r="Y357" s="132"/>
      <c r="Z357" s="132"/>
      <c r="AA357" s="132"/>
      <c r="AB357" s="132"/>
      <c r="AC357" s="132"/>
      <c r="AD357" s="132"/>
      <c r="AE357" s="132"/>
      <c r="AF357" s="132"/>
      <c r="AG357" s="132"/>
      <c r="AH357" s="132"/>
    </row>
    <row r="358" spans="1:34" s="287" customFormat="1" ht="16.8" thickBot="1" x14ac:dyDescent="0.35">
      <c r="A358" s="304"/>
      <c r="B358" s="327"/>
      <c r="C358" s="306"/>
      <c r="D358" s="307"/>
      <c r="E358" s="308"/>
      <c r="F358" s="334"/>
      <c r="G358" s="340">
        <f t="shared" si="27"/>
        <v>0</v>
      </c>
      <c r="H358" s="348">
        <f>SUM(G353:G358)</f>
        <v>0</v>
      </c>
      <c r="I358" s="132"/>
      <c r="J358" s="132"/>
      <c r="K358" s="132"/>
      <c r="L358" s="132"/>
      <c r="M358" s="132"/>
      <c r="N358" s="132"/>
      <c r="O358" s="132"/>
      <c r="P358" s="132"/>
      <c r="Q358" s="132"/>
      <c r="R358" s="132"/>
      <c r="S358" s="132"/>
      <c r="T358" s="132"/>
      <c r="U358" s="132"/>
      <c r="V358" s="132"/>
      <c r="W358" s="132"/>
      <c r="X358" s="132"/>
      <c r="Y358" s="132"/>
      <c r="Z358" s="132"/>
      <c r="AA358" s="132"/>
      <c r="AB358" s="132"/>
      <c r="AC358" s="132"/>
      <c r="AD358" s="132"/>
      <c r="AE358" s="132"/>
      <c r="AF358" s="132"/>
      <c r="AG358" s="132"/>
      <c r="AH358" s="132"/>
    </row>
    <row r="359" spans="1:34" ht="18" customHeight="1" thickBot="1" x14ac:dyDescent="0.35">
      <c r="A359" s="476"/>
      <c r="B359" s="476"/>
      <c r="C359" s="476"/>
      <c r="D359" s="476"/>
      <c r="E359" s="476"/>
      <c r="F359" s="476"/>
      <c r="G359" s="476"/>
      <c r="H359" s="476"/>
    </row>
    <row r="360" spans="1:34" ht="15.9" customHeight="1" thickBot="1" x14ac:dyDescent="0.35">
      <c r="A360" s="275"/>
      <c r="B360" s="275"/>
      <c r="C360" s="275"/>
      <c r="D360" s="275"/>
      <c r="E360" s="275"/>
      <c r="F360" s="275"/>
      <c r="G360" s="275"/>
      <c r="H360" s="275"/>
    </row>
    <row r="361" spans="1:34" ht="15.9" customHeight="1" x14ac:dyDescent="0.3">
      <c r="A361" s="160"/>
      <c r="B361" s="166" t="s">
        <v>99</v>
      </c>
      <c r="C361" s="167"/>
      <c r="D361" s="163"/>
      <c r="E361" s="164"/>
      <c r="F361" s="165"/>
      <c r="G361" s="164"/>
      <c r="H361" s="351"/>
    </row>
    <row r="362" spans="1:34" s="287" customFormat="1" x14ac:dyDescent="0.3">
      <c r="A362" s="284"/>
      <c r="B362" s="283"/>
      <c r="C362" s="285"/>
      <c r="D362" s="281"/>
      <c r="E362" s="286"/>
      <c r="F362" s="330"/>
      <c r="G362" s="338">
        <f t="shared" ref="G362:G382" si="28">(E362-(E362*F362/100))*A362</f>
        <v>0</v>
      </c>
      <c r="H362" s="346"/>
      <c r="I362" s="132"/>
      <c r="J362" s="132"/>
      <c r="K362" s="132"/>
      <c r="L362" s="132"/>
      <c r="M362" s="132"/>
      <c r="N362" s="132"/>
      <c r="O362" s="132"/>
      <c r="P362" s="132"/>
      <c r="Q362" s="132"/>
      <c r="R362" s="132"/>
      <c r="S362" s="132"/>
      <c r="T362" s="132"/>
      <c r="U362" s="132"/>
      <c r="V362" s="132"/>
      <c r="W362" s="132"/>
      <c r="X362" s="132"/>
      <c r="Y362" s="132"/>
      <c r="Z362" s="132"/>
      <c r="AA362" s="132"/>
      <c r="AB362" s="132"/>
      <c r="AC362" s="132"/>
      <c r="AD362" s="132"/>
      <c r="AE362" s="132"/>
      <c r="AF362" s="132"/>
      <c r="AG362" s="132"/>
      <c r="AH362" s="132"/>
    </row>
    <row r="363" spans="1:34" s="287" customFormat="1" x14ac:dyDescent="0.3">
      <c r="A363" s="284"/>
      <c r="B363" s="283"/>
      <c r="C363" s="285"/>
      <c r="D363" s="281"/>
      <c r="E363" s="286"/>
      <c r="F363" s="330"/>
      <c r="G363" s="338">
        <f t="shared" si="28"/>
        <v>0</v>
      </c>
      <c r="H363" s="346"/>
      <c r="I363" s="132"/>
      <c r="J363" s="132"/>
      <c r="K363" s="132"/>
      <c r="L363" s="132"/>
      <c r="M363" s="132"/>
      <c r="N363" s="132"/>
      <c r="O363" s="132"/>
      <c r="P363" s="132"/>
      <c r="Q363" s="132"/>
      <c r="R363" s="132"/>
      <c r="S363" s="132"/>
      <c r="T363" s="132"/>
      <c r="U363" s="132"/>
      <c r="V363" s="132"/>
      <c r="W363" s="132"/>
      <c r="X363" s="132"/>
      <c r="Y363" s="132"/>
      <c r="Z363" s="132"/>
      <c r="AA363" s="132"/>
      <c r="AB363" s="132"/>
      <c r="AC363" s="132"/>
      <c r="AD363" s="132"/>
      <c r="AE363" s="132"/>
      <c r="AF363" s="132"/>
      <c r="AG363" s="132"/>
      <c r="AH363" s="132"/>
    </row>
    <row r="364" spans="1:34" s="287" customFormat="1" x14ac:dyDescent="0.3">
      <c r="A364" s="284"/>
      <c r="B364" s="283"/>
      <c r="C364" s="285"/>
      <c r="D364" s="281"/>
      <c r="E364" s="286"/>
      <c r="F364" s="330"/>
      <c r="G364" s="338">
        <f t="shared" si="28"/>
        <v>0</v>
      </c>
      <c r="H364" s="346"/>
      <c r="I364" s="132"/>
      <c r="J364" s="132"/>
      <c r="K364" s="132"/>
      <c r="L364" s="132"/>
      <c r="M364" s="132"/>
      <c r="N364" s="132"/>
      <c r="O364" s="132"/>
      <c r="P364" s="132"/>
      <c r="Q364" s="132"/>
      <c r="R364" s="132"/>
      <c r="S364" s="132"/>
      <c r="T364" s="132"/>
      <c r="U364" s="132"/>
      <c r="V364" s="132"/>
      <c r="W364" s="132"/>
      <c r="X364" s="132"/>
      <c r="Y364" s="132"/>
      <c r="Z364" s="132"/>
      <c r="AA364" s="132"/>
      <c r="AB364" s="132"/>
      <c r="AC364" s="132"/>
      <c r="AD364" s="132"/>
      <c r="AE364" s="132"/>
      <c r="AF364" s="132"/>
      <c r="AG364" s="132"/>
      <c r="AH364" s="132"/>
    </row>
    <row r="365" spans="1:34" s="287" customFormat="1" x14ac:dyDescent="0.3">
      <c r="A365" s="284"/>
      <c r="B365" s="283"/>
      <c r="C365" s="285"/>
      <c r="D365" s="281"/>
      <c r="E365" s="286"/>
      <c r="F365" s="330"/>
      <c r="G365" s="338">
        <f t="shared" si="28"/>
        <v>0</v>
      </c>
      <c r="H365" s="346"/>
      <c r="I365" s="132"/>
      <c r="J365" s="132"/>
      <c r="K365" s="132"/>
      <c r="L365" s="132"/>
      <c r="M365" s="132"/>
      <c r="N365" s="132"/>
      <c r="O365" s="132"/>
      <c r="P365" s="132"/>
      <c r="Q365" s="132"/>
      <c r="R365" s="132"/>
      <c r="S365" s="132"/>
      <c r="T365" s="132"/>
      <c r="U365" s="132"/>
      <c r="V365" s="132"/>
      <c r="W365" s="132"/>
      <c r="X365" s="132"/>
      <c r="Y365" s="132"/>
      <c r="Z365" s="132"/>
      <c r="AA365" s="132"/>
      <c r="AB365" s="132"/>
      <c r="AC365" s="132"/>
      <c r="AD365" s="132"/>
      <c r="AE365" s="132"/>
      <c r="AF365" s="132"/>
      <c r="AG365" s="132"/>
      <c r="AH365" s="132"/>
    </row>
    <row r="366" spans="1:34" s="287" customFormat="1" x14ac:dyDescent="0.3">
      <c r="A366" s="284"/>
      <c r="B366" s="283"/>
      <c r="C366" s="285"/>
      <c r="D366" s="281"/>
      <c r="E366" s="286"/>
      <c r="F366" s="330"/>
      <c r="G366" s="338">
        <f t="shared" si="28"/>
        <v>0</v>
      </c>
      <c r="H366" s="346"/>
      <c r="I366" s="132"/>
      <c r="J366" s="132"/>
      <c r="K366" s="132"/>
      <c r="L366" s="132"/>
      <c r="M366" s="132"/>
      <c r="N366" s="132"/>
      <c r="O366" s="132"/>
      <c r="P366" s="132"/>
      <c r="Q366" s="132"/>
      <c r="R366" s="132"/>
      <c r="S366" s="132"/>
      <c r="T366" s="132"/>
      <c r="U366" s="132"/>
      <c r="V366" s="132"/>
      <c r="W366" s="132"/>
      <c r="X366" s="132"/>
      <c r="Y366" s="132"/>
      <c r="Z366" s="132"/>
      <c r="AA366" s="132"/>
      <c r="AB366" s="132"/>
      <c r="AC366" s="132"/>
      <c r="AD366" s="132"/>
      <c r="AE366" s="132"/>
      <c r="AF366" s="132"/>
      <c r="AG366" s="132"/>
      <c r="AH366" s="132"/>
    </row>
    <row r="367" spans="1:34" s="287" customFormat="1" x14ac:dyDescent="0.3">
      <c r="A367" s="284"/>
      <c r="B367" s="283"/>
      <c r="C367" s="285"/>
      <c r="D367" s="281"/>
      <c r="E367" s="286"/>
      <c r="F367" s="330"/>
      <c r="G367" s="338">
        <f t="shared" si="28"/>
        <v>0</v>
      </c>
      <c r="H367" s="346"/>
      <c r="I367" s="132"/>
      <c r="J367" s="132"/>
      <c r="K367" s="132"/>
      <c r="L367" s="132"/>
      <c r="M367" s="132"/>
      <c r="N367" s="132"/>
      <c r="O367" s="132"/>
      <c r="P367" s="132"/>
      <c r="Q367" s="132"/>
      <c r="R367" s="132"/>
      <c r="S367" s="132"/>
      <c r="T367" s="132"/>
      <c r="U367" s="132"/>
      <c r="V367" s="132"/>
      <c r="W367" s="132"/>
      <c r="X367" s="132"/>
      <c r="Y367" s="132"/>
      <c r="Z367" s="132"/>
      <c r="AA367" s="132"/>
      <c r="AB367" s="132"/>
      <c r="AC367" s="132"/>
      <c r="AD367" s="132"/>
      <c r="AE367" s="132"/>
      <c r="AF367" s="132"/>
      <c r="AG367" s="132"/>
      <c r="AH367" s="132"/>
    </row>
    <row r="368" spans="1:34" s="287" customFormat="1" x14ac:dyDescent="0.3">
      <c r="A368" s="284"/>
      <c r="B368" s="283"/>
      <c r="C368" s="285"/>
      <c r="D368" s="281"/>
      <c r="E368" s="286"/>
      <c r="F368" s="330"/>
      <c r="G368" s="338">
        <f t="shared" si="28"/>
        <v>0</v>
      </c>
      <c r="H368" s="346"/>
      <c r="I368" s="132"/>
      <c r="J368" s="132"/>
      <c r="K368" s="132"/>
      <c r="L368" s="132"/>
      <c r="M368" s="132"/>
      <c r="N368" s="132"/>
      <c r="O368" s="132"/>
      <c r="P368" s="132"/>
      <c r="Q368" s="132"/>
      <c r="R368" s="132"/>
      <c r="S368" s="132"/>
      <c r="T368" s="132"/>
      <c r="U368" s="132"/>
      <c r="V368" s="132"/>
      <c r="W368" s="132"/>
      <c r="X368" s="132"/>
      <c r="Y368" s="132"/>
      <c r="Z368" s="132"/>
      <c r="AA368" s="132"/>
      <c r="AB368" s="132"/>
      <c r="AC368" s="132"/>
      <c r="AD368" s="132"/>
      <c r="AE368" s="132"/>
      <c r="AF368" s="132"/>
      <c r="AG368" s="132"/>
      <c r="AH368" s="132"/>
    </row>
    <row r="369" spans="1:34" s="287" customFormat="1" x14ac:dyDescent="0.3">
      <c r="A369" s="284"/>
      <c r="B369" s="283"/>
      <c r="C369" s="285"/>
      <c r="D369" s="281"/>
      <c r="E369" s="286"/>
      <c r="F369" s="330"/>
      <c r="G369" s="338">
        <f t="shared" si="28"/>
        <v>0</v>
      </c>
      <c r="H369" s="346"/>
      <c r="I369" s="132"/>
      <c r="J369" s="132"/>
      <c r="K369" s="132"/>
      <c r="L369" s="132"/>
      <c r="M369" s="132"/>
      <c r="N369" s="132"/>
      <c r="O369" s="132"/>
      <c r="P369" s="132"/>
      <c r="Q369" s="132"/>
      <c r="R369" s="132"/>
      <c r="S369" s="132"/>
      <c r="T369" s="132"/>
      <c r="U369" s="132"/>
      <c r="V369" s="132"/>
      <c r="W369" s="132"/>
      <c r="X369" s="132"/>
      <c r="Y369" s="132"/>
      <c r="Z369" s="132"/>
      <c r="AA369" s="132"/>
      <c r="AB369" s="132"/>
      <c r="AC369" s="132"/>
      <c r="AD369" s="132"/>
      <c r="AE369" s="132"/>
      <c r="AF369" s="132"/>
      <c r="AG369" s="132"/>
      <c r="AH369" s="132"/>
    </row>
    <row r="370" spans="1:34" s="287" customFormat="1" x14ac:dyDescent="0.3">
      <c r="A370" s="284"/>
      <c r="B370" s="283"/>
      <c r="C370" s="285"/>
      <c r="D370" s="281"/>
      <c r="E370" s="286"/>
      <c r="F370" s="330"/>
      <c r="G370" s="338">
        <f t="shared" si="28"/>
        <v>0</v>
      </c>
      <c r="H370" s="346"/>
      <c r="I370" s="132"/>
      <c r="J370" s="132"/>
      <c r="K370" s="132"/>
      <c r="L370" s="132"/>
      <c r="M370" s="132"/>
      <c r="N370" s="132"/>
      <c r="O370" s="132"/>
      <c r="P370" s="132"/>
      <c r="Q370" s="132"/>
      <c r="R370" s="132"/>
      <c r="S370" s="132"/>
      <c r="T370" s="132"/>
      <c r="U370" s="132"/>
      <c r="V370" s="132"/>
      <c r="W370" s="132"/>
      <c r="X370" s="132"/>
      <c r="Y370" s="132"/>
      <c r="Z370" s="132"/>
      <c r="AA370" s="132"/>
      <c r="AB370" s="132"/>
      <c r="AC370" s="132"/>
      <c r="AD370" s="132"/>
      <c r="AE370" s="132"/>
      <c r="AF370" s="132"/>
      <c r="AG370" s="132"/>
      <c r="AH370" s="132"/>
    </row>
    <row r="371" spans="1:34" s="287" customFormat="1" x14ac:dyDescent="0.3">
      <c r="A371" s="284"/>
      <c r="B371" s="283"/>
      <c r="C371" s="285"/>
      <c r="D371" s="281"/>
      <c r="E371" s="286"/>
      <c r="F371" s="330"/>
      <c r="G371" s="338">
        <f t="shared" si="28"/>
        <v>0</v>
      </c>
      <c r="H371" s="346"/>
      <c r="I371" s="132"/>
      <c r="J371" s="132"/>
      <c r="K371" s="132"/>
      <c r="L371" s="132"/>
      <c r="M371" s="132"/>
      <c r="N371" s="132"/>
      <c r="O371" s="132"/>
      <c r="P371" s="132"/>
      <c r="Q371" s="132"/>
      <c r="R371" s="132"/>
      <c r="S371" s="132"/>
      <c r="T371" s="132"/>
      <c r="U371" s="132"/>
      <c r="V371" s="132"/>
      <c r="W371" s="132"/>
      <c r="X371" s="132"/>
      <c r="Y371" s="132"/>
      <c r="Z371" s="132"/>
      <c r="AA371" s="132"/>
      <c r="AB371" s="132"/>
      <c r="AC371" s="132"/>
      <c r="AD371" s="132"/>
      <c r="AE371" s="132"/>
      <c r="AF371" s="132"/>
      <c r="AG371" s="132"/>
      <c r="AH371" s="132"/>
    </row>
    <row r="372" spans="1:34" s="287" customFormat="1" x14ac:dyDescent="0.3">
      <c r="A372" s="284"/>
      <c r="B372" s="283"/>
      <c r="C372" s="285"/>
      <c r="D372" s="281"/>
      <c r="E372" s="286"/>
      <c r="F372" s="330"/>
      <c r="G372" s="338">
        <f t="shared" si="28"/>
        <v>0</v>
      </c>
      <c r="H372" s="346"/>
      <c r="I372" s="132"/>
      <c r="J372" s="132"/>
      <c r="K372" s="132"/>
      <c r="L372" s="132"/>
      <c r="M372" s="132"/>
      <c r="N372" s="132"/>
      <c r="O372" s="132"/>
      <c r="P372" s="132"/>
      <c r="Q372" s="132"/>
      <c r="R372" s="132"/>
      <c r="S372" s="132"/>
      <c r="T372" s="132"/>
      <c r="U372" s="132"/>
      <c r="V372" s="132"/>
      <c r="W372" s="132"/>
      <c r="X372" s="132"/>
      <c r="Y372" s="132"/>
      <c r="Z372" s="132"/>
      <c r="AA372" s="132"/>
      <c r="AB372" s="132"/>
      <c r="AC372" s="132"/>
      <c r="AD372" s="132"/>
      <c r="AE372" s="132"/>
      <c r="AF372" s="132"/>
      <c r="AG372" s="132"/>
      <c r="AH372" s="132"/>
    </row>
    <row r="373" spans="1:34" s="287" customFormat="1" x14ac:dyDescent="0.3">
      <c r="A373" s="284"/>
      <c r="B373" s="283"/>
      <c r="C373" s="285"/>
      <c r="D373" s="281"/>
      <c r="E373" s="286"/>
      <c r="F373" s="330"/>
      <c r="G373" s="338">
        <f t="shared" si="28"/>
        <v>0</v>
      </c>
      <c r="H373" s="346"/>
      <c r="I373" s="132"/>
      <c r="J373" s="132"/>
      <c r="K373" s="132"/>
      <c r="L373" s="132"/>
      <c r="M373" s="132"/>
      <c r="N373" s="132"/>
      <c r="O373" s="132"/>
      <c r="P373" s="132"/>
      <c r="Q373" s="132"/>
      <c r="R373" s="132"/>
      <c r="S373" s="132"/>
      <c r="T373" s="132"/>
      <c r="U373" s="132"/>
      <c r="V373" s="132"/>
      <c r="W373" s="132"/>
      <c r="X373" s="132"/>
      <c r="Y373" s="132"/>
      <c r="Z373" s="132"/>
      <c r="AA373" s="132"/>
      <c r="AB373" s="132"/>
      <c r="AC373" s="132"/>
      <c r="AD373" s="132"/>
      <c r="AE373" s="132"/>
      <c r="AF373" s="132"/>
      <c r="AG373" s="132"/>
      <c r="AH373" s="132"/>
    </row>
    <row r="374" spans="1:34" s="287" customFormat="1" x14ac:dyDescent="0.3">
      <c r="A374" s="284"/>
      <c r="B374" s="283"/>
      <c r="C374" s="285"/>
      <c r="D374" s="281"/>
      <c r="E374" s="286"/>
      <c r="F374" s="330"/>
      <c r="G374" s="338">
        <f t="shared" si="28"/>
        <v>0</v>
      </c>
      <c r="H374" s="346"/>
      <c r="I374" s="132"/>
      <c r="J374" s="132"/>
      <c r="K374" s="132"/>
      <c r="L374" s="132"/>
      <c r="M374" s="132"/>
      <c r="N374" s="132"/>
      <c r="O374" s="132"/>
      <c r="P374" s="132"/>
      <c r="Q374" s="132"/>
      <c r="R374" s="132"/>
      <c r="S374" s="132"/>
      <c r="T374" s="132"/>
      <c r="U374" s="132"/>
      <c r="V374" s="132"/>
      <c r="W374" s="132"/>
      <c r="X374" s="132"/>
      <c r="Y374" s="132"/>
      <c r="Z374" s="132"/>
      <c r="AA374" s="132"/>
      <c r="AB374" s="132"/>
      <c r="AC374" s="132"/>
      <c r="AD374" s="132"/>
      <c r="AE374" s="132"/>
      <c r="AF374" s="132"/>
      <c r="AG374" s="132"/>
      <c r="AH374" s="132"/>
    </row>
    <row r="375" spans="1:34" s="287" customFormat="1" x14ac:dyDescent="0.3">
      <c r="A375" s="284"/>
      <c r="B375" s="283"/>
      <c r="C375" s="285"/>
      <c r="D375" s="281"/>
      <c r="E375" s="286"/>
      <c r="F375" s="330"/>
      <c r="G375" s="338">
        <f t="shared" si="28"/>
        <v>0</v>
      </c>
      <c r="H375" s="346"/>
      <c r="I375" s="132"/>
      <c r="J375" s="132"/>
      <c r="K375" s="132"/>
      <c r="L375" s="132"/>
      <c r="M375" s="132"/>
      <c r="N375" s="132"/>
      <c r="O375" s="132"/>
      <c r="P375" s="132"/>
      <c r="Q375" s="132"/>
      <c r="R375" s="132"/>
      <c r="S375" s="132"/>
      <c r="T375" s="132"/>
      <c r="U375" s="132"/>
      <c r="V375" s="132"/>
      <c r="W375" s="132"/>
      <c r="X375" s="132"/>
      <c r="Y375" s="132"/>
      <c r="Z375" s="132"/>
      <c r="AA375" s="132"/>
      <c r="AB375" s="132"/>
      <c r="AC375" s="132"/>
      <c r="AD375" s="132"/>
      <c r="AE375" s="132"/>
      <c r="AF375" s="132"/>
      <c r="AG375" s="132"/>
      <c r="AH375" s="132"/>
    </row>
    <row r="376" spans="1:34" s="287" customFormat="1" x14ac:dyDescent="0.3">
      <c r="A376" s="284"/>
      <c r="B376" s="283"/>
      <c r="C376" s="285"/>
      <c r="D376" s="281"/>
      <c r="E376" s="286"/>
      <c r="F376" s="330"/>
      <c r="G376" s="338">
        <f t="shared" si="28"/>
        <v>0</v>
      </c>
      <c r="H376" s="346"/>
      <c r="I376" s="132"/>
      <c r="J376" s="132"/>
      <c r="K376" s="132"/>
      <c r="L376" s="132"/>
      <c r="M376" s="132"/>
      <c r="N376" s="132"/>
      <c r="O376" s="132"/>
      <c r="P376" s="132"/>
      <c r="Q376" s="132"/>
      <c r="R376" s="132"/>
      <c r="S376" s="132"/>
      <c r="T376" s="132"/>
      <c r="U376" s="132"/>
      <c r="V376" s="132"/>
      <c r="W376" s="132"/>
      <c r="X376" s="132"/>
      <c r="Y376" s="132"/>
      <c r="Z376" s="132"/>
      <c r="AA376" s="132"/>
      <c r="AB376" s="132"/>
      <c r="AC376" s="132"/>
      <c r="AD376" s="132"/>
      <c r="AE376" s="132"/>
      <c r="AF376" s="132"/>
      <c r="AG376" s="132"/>
      <c r="AH376" s="132"/>
    </row>
    <row r="377" spans="1:34" s="287" customFormat="1" x14ac:dyDescent="0.3">
      <c r="A377" s="284"/>
      <c r="B377" s="283"/>
      <c r="C377" s="285"/>
      <c r="D377" s="281"/>
      <c r="E377" s="286"/>
      <c r="F377" s="330"/>
      <c r="G377" s="338">
        <f t="shared" si="28"/>
        <v>0</v>
      </c>
      <c r="H377" s="346"/>
      <c r="I377" s="132"/>
      <c r="J377" s="132"/>
      <c r="K377" s="132"/>
      <c r="L377" s="132"/>
      <c r="M377" s="132"/>
      <c r="N377" s="132"/>
      <c r="O377" s="132"/>
      <c r="P377" s="132"/>
      <c r="Q377" s="132"/>
      <c r="R377" s="132"/>
      <c r="S377" s="132"/>
      <c r="T377" s="132"/>
      <c r="U377" s="132"/>
      <c r="V377" s="132"/>
      <c r="W377" s="132"/>
      <c r="X377" s="132"/>
      <c r="Y377" s="132"/>
      <c r="Z377" s="132"/>
      <c r="AA377" s="132"/>
      <c r="AB377" s="132"/>
      <c r="AC377" s="132"/>
      <c r="AD377" s="132"/>
      <c r="AE377" s="132"/>
      <c r="AF377" s="132"/>
      <c r="AG377" s="132"/>
      <c r="AH377" s="132"/>
    </row>
    <row r="378" spans="1:34" s="287" customFormat="1" x14ac:dyDescent="0.3">
      <c r="A378" s="284"/>
      <c r="B378" s="283"/>
      <c r="C378" s="285"/>
      <c r="D378" s="281"/>
      <c r="E378" s="286"/>
      <c r="F378" s="330"/>
      <c r="G378" s="338">
        <f t="shared" si="28"/>
        <v>0</v>
      </c>
      <c r="H378" s="346"/>
      <c r="I378" s="132"/>
      <c r="J378" s="132"/>
      <c r="K378" s="132"/>
      <c r="L378" s="132"/>
      <c r="M378" s="132"/>
      <c r="N378" s="132"/>
      <c r="O378" s="132"/>
      <c r="P378" s="132"/>
      <c r="Q378" s="132"/>
      <c r="R378" s="132"/>
      <c r="S378" s="132"/>
      <c r="T378" s="132"/>
      <c r="U378" s="132"/>
      <c r="V378" s="132"/>
      <c r="W378" s="132"/>
      <c r="X378" s="132"/>
      <c r="Y378" s="132"/>
      <c r="Z378" s="132"/>
      <c r="AA378" s="132"/>
      <c r="AB378" s="132"/>
      <c r="AC378" s="132"/>
      <c r="AD378" s="132"/>
      <c r="AE378" s="132"/>
      <c r="AF378" s="132"/>
      <c r="AG378" s="132"/>
      <c r="AH378" s="132"/>
    </row>
    <row r="379" spans="1:34" s="287" customFormat="1" x14ac:dyDescent="0.3">
      <c r="A379" s="284"/>
      <c r="B379" s="283"/>
      <c r="C379" s="285"/>
      <c r="D379" s="281"/>
      <c r="E379" s="286"/>
      <c r="F379" s="330"/>
      <c r="G379" s="338">
        <f t="shared" si="28"/>
        <v>0</v>
      </c>
      <c r="H379" s="346"/>
      <c r="I379" s="132"/>
      <c r="J379" s="132"/>
      <c r="K379" s="132"/>
      <c r="L379" s="132"/>
      <c r="M379" s="132"/>
      <c r="N379" s="132"/>
      <c r="O379" s="132"/>
      <c r="P379" s="132"/>
      <c r="Q379" s="132"/>
      <c r="R379" s="132"/>
      <c r="S379" s="132"/>
      <c r="T379" s="132"/>
      <c r="U379" s="132"/>
      <c r="V379" s="132"/>
      <c r="W379" s="132"/>
      <c r="X379" s="132"/>
      <c r="Y379" s="132"/>
      <c r="Z379" s="132"/>
      <c r="AA379" s="132"/>
      <c r="AB379" s="132"/>
      <c r="AC379" s="132"/>
      <c r="AD379" s="132"/>
      <c r="AE379" s="132"/>
      <c r="AF379" s="132"/>
      <c r="AG379" s="132"/>
      <c r="AH379" s="132"/>
    </row>
    <row r="380" spans="1:34" s="287" customFormat="1" x14ac:dyDescent="0.3">
      <c r="A380" s="284"/>
      <c r="B380" s="283"/>
      <c r="C380" s="285"/>
      <c r="D380" s="281"/>
      <c r="E380" s="286"/>
      <c r="F380" s="330"/>
      <c r="G380" s="338">
        <f t="shared" si="28"/>
        <v>0</v>
      </c>
      <c r="H380" s="346"/>
      <c r="I380" s="132"/>
      <c r="J380" s="132"/>
      <c r="K380" s="132"/>
      <c r="L380" s="132"/>
      <c r="M380" s="132"/>
      <c r="N380" s="132"/>
      <c r="O380" s="132"/>
      <c r="P380" s="132"/>
      <c r="Q380" s="132"/>
      <c r="R380" s="132"/>
      <c r="S380" s="132"/>
      <c r="T380" s="132"/>
      <c r="U380" s="132"/>
      <c r="V380" s="132"/>
      <c r="W380" s="132"/>
      <c r="X380" s="132"/>
      <c r="Y380" s="132"/>
      <c r="Z380" s="132"/>
      <c r="AA380" s="132"/>
      <c r="AB380" s="132"/>
      <c r="AC380" s="132"/>
      <c r="AD380" s="132"/>
      <c r="AE380" s="132"/>
      <c r="AF380" s="132"/>
      <c r="AG380" s="132"/>
      <c r="AH380" s="132"/>
    </row>
    <row r="381" spans="1:34" s="287" customFormat="1" x14ac:dyDescent="0.3">
      <c r="A381" s="284"/>
      <c r="B381" s="283"/>
      <c r="C381" s="285"/>
      <c r="D381" s="281"/>
      <c r="E381" s="286"/>
      <c r="F381" s="330"/>
      <c r="G381" s="338">
        <f t="shared" si="28"/>
        <v>0</v>
      </c>
      <c r="H381" s="346"/>
      <c r="I381" s="132"/>
      <c r="J381" s="132"/>
      <c r="K381" s="132"/>
      <c r="L381" s="132"/>
      <c r="M381" s="132"/>
      <c r="N381" s="132"/>
      <c r="O381" s="132"/>
      <c r="P381" s="132"/>
      <c r="Q381" s="132"/>
      <c r="R381" s="132"/>
      <c r="S381" s="132"/>
      <c r="T381" s="132"/>
      <c r="U381" s="132"/>
      <c r="V381" s="132"/>
      <c r="W381" s="132"/>
      <c r="X381" s="132"/>
      <c r="Y381" s="132"/>
      <c r="Z381" s="132"/>
      <c r="AA381" s="132"/>
      <c r="AB381" s="132"/>
      <c r="AC381" s="132"/>
      <c r="AD381" s="132"/>
      <c r="AE381" s="132"/>
      <c r="AF381" s="132"/>
      <c r="AG381" s="132"/>
      <c r="AH381" s="132"/>
    </row>
    <row r="382" spans="1:34" s="287" customFormat="1" ht="16.8" thickBot="1" x14ac:dyDescent="0.35">
      <c r="A382" s="304"/>
      <c r="B382" s="327"/>
      <c r="C382" s="306"/>
      <c r="D382" s="307"/>
      <c r="E382" s="308"/>
      <c r="F382" s="334"/>
      <c r="G382" s="340">
        <f t="shared" si="28"/>
        <v>0</v>
      </c>
      <c r="H382" s="348">
        <f>SUM(G362:G382)</f>
        <v>0</v>
      </c>
      <c r="I382" s="132"/>
      <c r="J382" s="132"/>
      <c r="K382" s="132"/>
      <c r="L382" s="132"/>
      <c r="M382" s="132"/>
      <c r="N382" s="132"/>
      <c r="O382" s="132"/>
      <c r="P382" s="132"/>
      <c r="Q382" s="132"/>
      <c r="R382" s="132"/>
      <c r="S382" s="132"/>
      <c r="T382" s="132"/>
      <c r="U382" s="132"/>
      <c r="V382" s="132"/>
      <c r="W382" s="132"/>
      <c r="X382" s="132"/>
      <c r="Y382" s="132"/>
      <c r="Z382" s="132"/>
      <c r="AA382" s="132"/>
      <c r="AB382" s="132"/>
      <c r="AC382" s="132"/>
      <c r="AD382" s="132"/>
      <c r="AE382" s="132"/>
      <c r="AF382" s="132"/>
      <c r="AG382" s="132"/>
      <c r="AH382" s="132"/>
    </row>
    <row r="383" spans="1:34" ht="18" customHeight="1" thickBot="1" x14ac:dyDescent="0.35">
      <c r="A383" s="476"/>
      <c r="B383" s="476"/>
      <c r="C383" s="476"/>
      <c r="D383" s="476"/>
      <c r="E383" s="476"/>
      <c r="F383" s="476"/>
      <c r="G383" s="476"/>
      <c r="H383" s="476"/>
    </row>
    <row r="384" spans="1:34" s="30" customFormat="1" ht="32.4" x14ac:dyDescent="0.3">
      <c r="A384" s="174"/>
      <c r="B384" s="175" t="s">
        <v>100</v>
      </c>
      <c r="C384" s="176"/>
      <c r="D384" s="177"/>
      <c r="E384" s="178"/>
      <c r="F384" s="179"/>
      <c r="G384" s="178"/>
      <c r="H384" s="358">
        <f>SUM(H10:H382)</f>
        <v>0</v>
      </c>
      <c r="I384" s="182"/>
      <c r="J384" s="182"/>
      <c r="K384" s="182"/>
      <c r="L384" s="182"/>
      <c r="M384" s="182"/>
      <c r="N384" s="182"/>
      <c r="O384" s="182"/>
      <c r="P384" s="182"/>
      <c r="Q384" s="182"/>
      <c r="R384" s="182"/>
      <c r="S384" s="182"/>
      <c r="T384" s="182"/>
      <c r="U384" s="182"/>
      <c r="V384" s="182"/>
      <c r="W384" s="182"/>
      <c r="X384" s="182"/>
      <c r="Y384" s="182"/>
      <c r="Z384" s="182"/>
      <c r="AA384" s="182"/>
      <c r="AB384" s="182"/>
      <c r="AC384" s="182"/>
      <c r="AD384" s="182"/>
      <c r="AE384" s="182"/>
      <c r="AF384" s="182"/>
      <c r="AG384" s="182"/>
      <c r="AH384" s="182"/>
    </row>
    <row r="385" spans="1:34" s="30" customFormat="1" x14ac:dyDescent="0.3">
      <c r="A385" s="262"/>
      <c r="B385" s="263"/>
      <c r="C385" s="264"/>
      <c r="D385" s="265"/>
      <c r="E385" s="266"/>
      <c r="F385" s="267"/>
      <c r="G385" s="266"/>
      <c r="H385" s="359"/>
    </row>
    <row r="386" spans="1:34" s="30" customFormat="1" x14ac:dyDescent="0.3">
      <c r="A386" s="268"/>
      <c r="B386" s="269" t="s">
        <v>101</v>
      </c>
      <c r="C386" s="270"/>
      <c r="D386" s="271"/>
      <c r="E386" s="272"/>
      <c r="F386" s="273"/>
      <c r="G386" s="272"/>
      <c r="H386" s="360"/>
      <c r="I386" s="182"/>
      <c r="J386" s="182"/>
      <c r="K386" s="182"/>
      <c r="L386" s="182"/>
      <c r="M386" s="182"/>
      <c r="N386" s="182"/>
      <c r="O386" s="182"/>
      <c r="P386" s="182"/>
      <c r="Q386" s="182"/>
      <c r="R386" s="182"/>
      <c r="S386" s="182"/>
      <c r="T386" s="182"/>
      <c r="U386" s="182"/>
      <c r="V386" s="182"/>
      <c r="W386" s="182"/>
      <c r="X386" s="182"/>
      <c r="Y386" s="182"/>
      <c r="Z386" s="182"/>
      <c r="AA386" s="182"/>
      <c r="AB386" s="182"/>
      <c r="AC386" s="182"/>
      <c r="AD386" s="182"/>
      <c r="AE386" s="182"/>
      <c r="AF386" s="182"/>
      <c r="AG386" s="182"/>
      <c r="AH386" s="182"/>
    </row>
    <row r="387" spans="1:34" ht="18" customHeight="1" x14ac:dyDescent="0.3">
      <c r="A387" s="160"/>
      <c r="B387" s="183"/>
      <c r="C387" s="150" t="s">
        <v>62</v>
      </c>
      <c r="D387" s="163"/>
      <c r="E387" s="164"/>
      <c r="F387" s="165"/>
      <c r="G387" s="164"/>
      <c r="H387" s="351"/>
    </row>
    <row r="388" spans="1:34" x14ac:dyDescent="0.3">
      <c r="A388" s="184"/>
      <c r="B388" s="21"/>
      <c r="C388" s="39"/>
      <c r="D388" s="10" t="s">
        <v>102</v>
      </c>
      <c r="E388" s="40"/>
      <c r="F388" s="41"/>
      <c r="G388" s="26">
        <f>(E388-(E388*F388/100))*C388</f>
        <v>0</v>
      </c>
      <c r="H388" s="361"/>
    </row>
    <row r="389" spans="1:34" x14ac:dyDescent="0.3">
      <c r="A389" s="184"/>
      <c r="B389" s="21"/>
      <c r="C389" s="39"/>
      <c r="D389" s="10" t="s">
        <v>103</v>
      </c>
      <c r="E389" s="40"/>
      <c r="F389" s="41"/>
      <c r="G389" s="26">
        <f>(E389-(E389*F389/100))*C389</f>
        <v>0</v>
      </c>
      <c r="H389" s="361"/>
      <c r="I389" s="474"/>
      <c r="J389" s="474"/>
      <c r="K389" s="474"/>
    </row>
    <row r="390" spans="1:34" x14ac:dyDescent="0.3">
      <c r="A390" s="184"/>
      <c r="B390" s="21"/>
      <c r="C390" s="39"/>
      <c r="D390" s="10" t="s">
        <v>104</v>
      </c>
      <c r="E390" s="40"/>
      <c r="F390" s="41"/>
      <c r="G390" s="26">
        <f>(E390-(E390*F390/100))*C390</f>
        <v>0</v>
      </c>
      <c r="H390" s="361"/>
      <c r="I390" s="474"/>
      <c r="J390" s="474"/>
      <c r="K390" s="474"/>
    </row>
    <row r="391" spans="1:34" ht="32.4" x14ac:dyDescent="0.3">
      <c r="A391" s="184"/>
      <c r="B391" s="21"/>
      <c r="C391" s="39"/>
      <c r="D391" s="8" t="s">
        <v>105</v>
      </c>
      <c r="E391" s="9" t="s">
        <v>106</v>
      </c>
      <c r="F391" s="23"/>
      <c r="G391" s="26"/>
      <c r="H391" s="361"/>
      <c r="I391" s="474"/>
      <c r="J391" s="474"/>
      <c r="K391" s="474"/>
    </row>
    <row r="392" spans="1:34" x14ac:dyDescent="0.3">
      <c r="A392" s="184"/>
      <c r="B392" s="21"/>
      <c r="C392" s="39"/>
      <c r="D392" s="10" t="s">
        <v>107</v>
      </c>
      <c r="E392" s="26">
        <f>'Staat van eenheidsprijzen'!C13</f>
        <v>0</v>
      </c>
      <c r="F392" s="23"/>
      <c r="G392" s="26">
        <f>C392*E392</f>
        <v>0</v>
      </c>
      <c r="H392" s="361"/>
      <c r="I392" s="474"/>
      <c r="J392" s="474"/>
      <c r="K392" s="474"/>
    </row>
    <row r="393" spans="1:34" x14ac:dyDescent="0.3">
      <c r="A393" s="184"/>
      <c r="B393" s="21"/>
      <c r="C393" s="39"/>
      <c r="D393" s="10" t="s">
        <v>108</v>
      </c>
      <c r="E393" s="26">
        <f>'Staat van eenheidsprijzen'!C14</f>
        <v>0</v>
      </c>
      <c r="F393" s="23"/>
      <c r="G393" s="26">
        <f t="shared" ref="G393:G396" si="29">C393*E393</f>
        <v>0</v>
      </c>
      <c r="H393" s="361"/>
      <c r="I393" s="474"/>
      <c r="J393" s="474"/>
      <c r="K393" s="474"/>
    </row>
    <row r="394" spans="1:34" x14ac:dyDescent="0.3">
      <c r="A394" s="184"/>
      <c r="B394" s="21"/>
      <c r="C394" s="39"/>
      <c r="D394" s="10" t="s">
        <v>109</v>
      </c>
      <c r="E394" s="26">
        <f>'Staat van eenheidsprijzen'!C15</f>
        <v>0</v>
      </c>
      <c r="F394" s="23"/>
      <c r="G394" s="26">
        <f t="shared" si="29"/>
        <v>0</v>
      </c>
      <c r="H394" s="361"/>
      <c r="I394" s="474"/>
      <c r="J394" s="474"/>
      <c r="K394" s="474"/>
    </row>
    <row r="395" spans="1:34" x14ac:dyDescent="0.3">
      <c r="A395" s="184"/>
      <c r="B395" s="21"/>
      <c r="C395" s="39"/>
      <c r="D395" s="14" t="s">
        <v>110</v>
      </c>
      <c r="E395" s="26">
        <f>'Staat van eenheidsprijzen'!C16</f>
        <v>0</v>
      </c>
      <c r="F395" s="23"/>
      <c r="G395" s="26">
        <f t="shared" si="29"/>
        <v>0</v>
      </c>
      <c r="H395" s="361"/>
      <c r="I395" s="474"/>
      <c r="J395" s="474"/>
      <c r="K395" s="474"/>
    </row>
    <row r="396" spans="1:34" ht="18" customHeight="1" x14ac:dyDescent="0.3">
      <c r="A396" s="184"/>
      <c r="B396" s="21"/>
      <c r="C396" s="39"/>
      <c r="D396" s="14" t="s">
        <v>111</v>
      </c>
      <c r="E396" s="26">
        <f>'Staat van eenheidsprijzen'!C17</f>
        <v>0</v>
      </c>
      <c r="F396" s="23"/>
      <c r="G396" s="26">
        <f t="shared" si="29"/>
        <v>0</v>
      </c>
      <c r="H396" s="361"/>
      <c r="I396" s="474"/>
      <c r="J396" s="474"/>
      <c r="K396" s="474"/>
    </row>
    <row r="397" spans="1:34" ht="18" customHeight="1" x14ac:dyDescent="0.3">
      <c r="A397" s="184"/>
      <c r="B397" s="21"/>
      <c r="C397" s="18"/>
      <c r="D397" s="14"/>
      <c r="E397" s="22"/>
      <c r="F397" s="23"/>
      <c r="G397" s="22"/>
      <c r="H397" s="361"/>
      <c r="I397" s="474"/>
      <c r="J397" s="474"/>
      <c r="K397" s="474"/>
    </row>
    <row r="398" spans="1:34" ht="36.9" customHeight="1" x14ac:dyDescent="0.3">
      <c r="A398" s="184"/>
      <c r="B398" s="21"/>
      <c r="C398" s="18"/>
      <c r="D398" s="15" t="s">
        <v>112</v>
      </c>
      <c r="E398" s="24"/>
      <c r="F398" s="25"/>
      <c r="G398" s="343">
        <f>H384</f>
        <v>0</v>
      </c>
      <c r="H398" s="361"/>
      <c r="I398" s="474"/>
      <c r="J398" s="474"/>
      <c r="K398" s="474"/>
    </row>
    <row r="399" spans="1:34" ht="18" customHeight="1" x14ac:dyDescent="0.3">
      <c r="A399" s="184"/>
      <c r="B399" s="21"/>
      <c r="C399" s="18"/>
      <c r="D399" s="15" t="s">
        <v>113</v>
      </c>
      <c r="E399" s="24"/>
      <c r="F399" s="25"/>
      <c r="G399" s="343">
        <f>SUM(G388:G396)</f>
        <v>0</v>
      </c>
      <c r="H399" s="361"/>
      <c r="I399" s="474"/>
      <c r="J399" s="474"/>
      <c r="K399" s="474"/>
    </row>
    <row r="400" spans="1:34" x14ac:dyDescent="0.3">
      <c r="A400" s="184"/>
      <c r="B400" s="21"/>
      <c r="C400" s="18"/>
      <c r="D400" s="14"/>
      <c r="E400" s="24"/>
      <c r="F400" s="25"/>
      <c r="G400" s="24"/>
      <c r="H400" s="361"/>
    </row>
    <row r="401" spans="1:34" s="13" customFormat="1" ht="18" customHeight="1" x14ac:dyDescent="0.3">
      <c r="A401" s="185"/>
      <c r="B401" s="11"/>
      <c r="C401" s="12"/>
      <c r="D401" s="8" t="s">
        <v>114</v>
      </c>
      <c r="E401" s="16"/>
      <c r="F401" s="17"/>
      <c r="G401" s="344">
        <f>SUM(G398:G399)</f>
        <v>0</v>
      </c>
      <c r="H401" s="362"/>
      <c r="I401" s="140"/>
      <c r="J401" s="140"/>
      <c r="K401" s="140"/>
      <c r="L401" s="140"/>
      <c r="M401" s="140"/>
      <c r="N401" s="140"/>
      <c r="O401" s="140"/>
      <c r="P401" s="140"/>
      <c r="Q401" s="140"/>
      <c r="R401" s="140"/>
      <c r="S401" s="140"/>
      <c r="T401" s="140"/>
      <c r="U401" s="140"/>
      <c r="V401" s="140"/>
      <c r="W401" s="140"/>
      <c r="X401" s="140"/>
      <c r="Y401" s="140"/>
      <c r="Z401" s="140"/>
      <c r="AA401" s="140"/>
      <c r="AB401" s="140"/>
      <c r="AC401" s="140"/>
      <c r="AD401" s="140"/>
      <c r="AE401" s="140"/>
      <c r="AF401" s="140"/>
      <c r="AG401" s="140"/>
      <c r="AH401" s="140"/>
    </row>
    <row r="402" spans="1:34" ht="18.899999999999999" customHeight="1" thickBot="1" x14ac:dyDescent="0.35">
      <c r="A402" s="186"/>
      <c r="B402" s="187"/>
      <c r="C402" s="188"/>
      <c r="D402" s="189" t="s">
        <v>115</v>
      </c>
      <c r="E402" s="190"/>
      <c r="F402" s="191"/>
      <c r="G402" s="190"/>
      <c r="H402" s="363"/>
    </row>
    <row r="403" spans="1:34" s="139" customFormat="1" x14ac:dyDescent="0.3">
      <c r="D403" s="52"/>
      <c r="E403" s="141"/>
      <c r="F403" s="142"/>
      <c r="G403" s="141"/>
      <c r="H403" s="180"/>
    </row>
    <row r="404" spans="1:34" s="139" customFormat="1" ht="16.8" thickBot="1" x14ac:dyDescent="0.35">
      <c r="D404" s="52"/>
      <c r="E404" s="141"/>
      <c r="F404" s="142"/>
      <c r="G404" s="141"/>
      <c r="H404" s="180"/>
    </row>
    <row r="405" spans="1:34" s="139" customFormat="1" ht="105" customHeight="1" thickBot="1" x14ac:dyDescent="0.35">
      <c r="A405" s="478" t="s">
        <v>116</v>
      </c>
      <c r="B405" s="479"/>
      <c r="C405" s="479"/>
      <c r="D405" s="479"/>
      <c r="E405" s="479"/>
      <c r="F405" s="479"/>
      <c r="G405" s="479"/>
      <c r="H405" s="480"/>
    </row>
    <row r="406" spans="1:34" s="139" customFormat="1" x14ac:dyDescent="0.3">
      <c r="E406" s="141"/>
      <c r="F406" s="142"/>
      <c r="G406" s="141"/>
      <c r="H406" s="180"/>
    </row>
    <row r="407" spans="1:34" s="139" customFormat="1" x14ac:dyDescent="0.3">
      <c r="D407" s="52"/>
      <c r="E407" s="141"/>
      <c r="F407" s="142"/>
      <c r="G407" s="141"/>
      <c r="H407" s="180"/>
    </row>
    <row r="408" spans="1:34" s="139" customFormat="1" x14ac:dyDescent="0.3">
      <c r="D408" s="52"/>
      <c r="E408" s="141"/>
      <c r="F408" s="142"/>
      <c r="G408" s="141"/>
      <c r="H408" s="180"/>
    </row>
    <row r="409" spans="1:34" s="139" customFormat="1" x14ac:dyDescent="0.3">
      <c r="E409" s="141"/>
      <c r="F409" s="142"/>
      <c r="G409" s="141"/>
      <c r="H409" s="180"/>
    </row>
    <row r="410" spans="1:34" s="139" customFormat="1" x14ac:dyDescent="0.3">
      <c r="D410" s="52"/>
      <c r="E410" s="141"/>
      <c r="F410" s="142"/>
      <c r="G410" s="141"/>
      <c r="H410" s="180"/>
    </row>
    <row r="411" spans="1:34" s="139" customFormat="1" x14ac:dyDescent="0.3">
      <c r="D411" s="52"/>
      <c r="E411" s="141"/>
      <c r="F411" s="142"/>
      <c r="G411" s="141"/>
      <c r="H411" s="180"/>
    </row>
    <row r="412" spans="1:34" s="139" customFormat="1" x14ac:dyDescent="0.3">
      <c r="D412" s="52"/>
      <c r="E412" s="141"/>
      <c r="F412" s="142"/>
      <c r="G412" s="141"/>
      <c r="H412" s="180"/>
    </row>
    <row r="413" spans="1:34" s="139" customFormat="1" x14ac:dyDescent="0.3">
      <c r="D413" s="52"/>
      <c r="E413" s="141"/>
      <c r="F413" s="142"/>
      <c r="G413" s="141"/>
      <c r="H413" s="180"/>
    </row>
    <row r="414" spans="1:34" s="139" customFormat="1" x14ac:dyDescent="0.3">
      <c r="D414" s="52"/>
      <c r="E414" s="141"/>
      <c r="F414" s="142"/>
      <c r="G414" s="141"/>
      <c r="H414" s="180"/>
    </row>
    <row r="415" spans="1:34" s="139" customFormat="1" x14ac:dyDescent="0.3">
      <c r="D415" s="52"/>
      <c r="E415" s="141"/>
      <c r="F415" s="142"/>
      <c r="G415" s="141"/>
      <c r="H415" s="180"/>
    </row>
    <row r="416" spans="1:34" s="139" customFormat="1" x14ac:dyDescent="0.3">
      <c r="D416" s="52"/>
      <c r="E416" s="141"/>
      <c r="F416" s="142"/>
      <c r="G416" s="141"/>
      <c r="H416" s="180"/>
    </row>
    <row r="417" spans="4:8" s="139" customFormat="1" x14ac:dyDescent="0.3">
      <c r="D417" s="52"/>
      <c r="E417" s="141"/>
      <c r="F417" s="142"/>
      <c r="G417" s="141"/>
      <c r="H417" s="180"/>
    </row>
    <row r="418" spans="4:8" s="139" customFormat="1" x14ac:dyDescent="0.3">
      <c r="D418" s="52"/>
      <c r="E418" s="141"/>
      <c r="F418" s="142"/>
      <c r="G418" s="141"/>
      <c r="H418" s="180"/>
    </row>
    <row r="419" spans="4:8" s="139" customFormat="1" x14ac:dyDescent="0.3">
      <c r="D419" s="52"/>
      <c r="E419" s="141"/>
      <c r="F419" s="142"/>
      <c r="G419" s="141"/>
      <c r="H419" s="180"/>
    </row>
    <row r="420" spans="4:8" s="139" customFormat="1" x14ac:dyDescent="0.3">
      <c r="D420" s="52"/>
      <c r="E420" s="141"/>
      <c r="F420" s="142"/>
      <c r="G420" s="141"/>
      <c r="H420" s="180"/>
    </row>
    <row r="421" spans="4:8" s="139" customFormat="1" x14ac:dyDescent="0.3">
      <c r="D421" s="52"/>
      <c r="E421" s="141"/>
      <c r="F421" s="142"/>
      <c r="G421" s="141"/>
      <c r="H421" s="180"/>
    </row>
    <row r="422" spans="4:8" s="139" customFormat="1" x14ac:dyDescent="0.3">
      <c r="D422" s="52"/>
      <c r="E422" s="141"/>
      <c r="F422" s="142"/>
      <c r="G422" s="141"/>
      <c r="H422" s="180"/>
    </row>
    <row r="423" spans="4:8" s="139" customFormat="1" x14ac:dyDescent="0.3">
      <c r="D423" s="52"/>
      <c r="E423" s="141"/>
      <c r="F423" s="142"/>
      <c r="G423" s="141"/>
      <c r="H423" s="180"/>
    </row>
    <row r="424" spans="4:8" s="139" customFormat="1" x14ac:dyDescent="0.3">
      <c r="D424" s="52"/>
      <c r="E424" s="141"/>
      <c r="F424" s="142"/>
      <c r="G424" s="141"/>
      <c r="H424" s="180"/>
    </row>
    <row r="425" spans="4:8" s="139" customFormat="1" x14ac:dyDescent="0.3">
      <c r="D425" s="52"/>
      <c r="E425" s="141"/>
      <c r="F425" s="142"/>
      <c r="G425" s="141"/>
      <c r="H425" s="180"/>
    </row>
    <row r="426" spans="4:8" s="139" customFormat="1" x14ac:dyDescent="0.3">
      <c r="D426" s="52"/>
      <c r="E426" s="141"/>
      <c r="F426" s="142"/>
      <c r="G426" s="141"/>
      <c r="H426" s="180"/>
    </row>
    <row r="427" spans="4:8" s="139" customFormat="1" x14ac:dyDescent="0.3">
      <c r="D427" s="52"/>
      <c r="E427" s="141"/>
      <c r="F427" s="142"/>
      <c r="G427" s="141"/>
      <c r="H427" s="180"/>
    </row>
    <row r="428" spans="4:8" s="139" customFormat="1" x14ac:dyDescent="0.3">
      <c r="D428" s="52"/>
      <c r="E428" s="141"/>
      <c r="F428" s="142"/>
      <c r="G428" s="141"/>
      <c r="H428" s="180"/>
    </row>
    <row r="429" spans="4:8" s="139" customFormat="1" x14ac:dyDescent="0.3">
      <c r="D429" s="52"/>
      <c r="E429" s="141"/>
      <c r="F429" s="142"/>
      <c r="G429" s="141"/>
      <c r="H429" s="180"/>
    </row>
    <row r="430" spans="4:8" s="139" customFormat="1" x14ac:dyDescent="0.3">
      <c r="D430" s="52"/>
      <c r="E430" s="141"/>
      <c r="F430" s="142"/>
      <c r="G430" s="141"/>
      <c r="H430" s="180"/>
    </row>
    <row r="431" spans="4:8" s="139" customFormat="1" x14ac:dyDescent="0.3">
      <c r="D431" s="52"/>
      <c r="E431" s="141"/>
      <c r="F431" s="142"/>
      <c r="G431" s="141"/>
      <c r="H431" s="180"/>
    </row>
    <row r="432" spans="4:8" s="139" customFormat="1" x14ac:dyDescent="0.3">
      <c r="D432" s="52"/>
      <c r="E432" s="141"/>
      <c r="F432" s="142"/>
      <c r="G432" s="141"/>
      <c r="H432" s="180"/>
    </row>
    <row r="433" spans="4:8" s="139" customFormat="1" x14ac:dyDescent="0.3">
      <c r="D433" s="52"/>
      <c r="E433" s="141"/>
      <c r="F433" s="142"/>
      <c r="G433" s="141"/>
      <c r="H433" s="180"/>
    </row>
    <row r="434" spans="4:8" s="139" customFormat="1" x14ac:dyDescent="0.3">
      <c r="D434" s="52"/>
      <c r="E434" s="141"/>
      <c r="F434" s="142"/>
      <c r="G434" s="141"/>
      <c r="H434" s="180"/>
    </row>
    <row r="435" spans="4:8" s="139" customFormat="1" x14ac:dyDescent="0.3">
      <c r="D435" s="52"/>
      <c r="E435" s="141"/>
      <c r="F435" s="142"/>
      <c r="G435" s="141"/>
      <c r="H435" s="180"/>
    </row>
    <row r="436" spans="4:8" s="139" customFormat="1" x14ac:dyDescent="0.3">
      <c r="D436" s="52"/>
      <c r="E436" s="141"/>
      <c r="F436" s="142"/>
      <c r="G436" s="141"/>
      <c r="H436" s="180"/>
    </row>
    <row r="437" spans="4:8" s="139" customFormat="1" x14ac:dyDescent="0.3">
      <c r="D437" s="52"/>
      <c r="E437" s="141"/>
      <c r="F437" s="142"/>
      <c r="G437" s="141"/>
      <c r="H437" s="180"/>
    </row>
    <row r="438" spans="4:8" s="139" customFormat="1" x14ac:dyDescent="0.3">
      <c r="D438" s="52"/>
      <c r="E438" s="141"/>
      <c r="F438" s="142"/>
      <c r="G438" s="141"/>
      <c r="H438" s="180"/>
    </row>
    <row r="439" spans="4:8" s="139" customFormat="1" x14ac:dyDescent="0.3">
      <c r="D439" s="52"/>
      <c r="E439" s="141"/>
      <c r="F439" s="142"/>
      <c r="G439" s="141"/>
      <c r="H439" s="180"/>
    </row>
    <row r="440" spans="4:8" s="139" customFormat="1" x14ac:dyDescent="0.3">
      <c r="D440" s="52"/>
      <c r="E440" s="141"/>
      <c r="F440" s="142"/>
      <c r="G440" s="141"/>
      <c r="H440" s="180"/>
    </row>
    <row r="441" spans="4:8" s="139" customFormat="1" x14ac:dyDescent="0.3">
      <c r="D441" s="52"/>
      <c r="E441" s="141"/>
      <c r="F441" s="142"/>
      <c r="G441" s="141"/>
      <c r="H441" s="180"/>
    </row>
    <row r="442" spans="4:8" s="139" customFormat="1" x14ac:dyDescent="0.3">
      <c r="D442" s="52"/>
      <c r="E442" s="141"/>
      <c r="F442" s="142"/>
      <c r="G442" s="141"/>
      <c r="H442" s="180"/>
    </row>
    <row r="443" spans="4:8" s="139" customFormat="1" x14ac:dyDescent="0.3">
      <c r="D443" s="52"/>
      <c r="E443" s="141"/>
      <c r="F443" s="142"/>
      <c r="G443" s="141"/>
      <c r="H443" s="180"/>
    </row>
    <row r="444" spans="4:8" s="139" customFormat="1" x14ac:dyDescent="0.3">
      <c r="D444" s="52"/>
      <c r="E444" s="141"/>
      <c r="F444" s="142"/>
      <c r="G444" s="141"/>
      <c r="H444" s="180"/>
    </row>
    <row r="445" spans="4:8" s="139" customFormat="1" x14ac:dyDescent="0.3">
      <c r="D445" s="52"/>
      <c r="E445" s="141"/>
      <c r="F445" s="142"/>
      <c r="G445" s="141"/>
      <c r="H445" s="180"/>
    </row>
    <row r="446" spans="4:8" s="139" customFormat="1" x14ac:dyDescent="0.3">
      <c r="D446" s="52"/>
      <c r="E446" s="141"/>
      <c r="F446" s="142"/>
      <c r="G446" s="141"/>
      <c r="H446" s="180"/>
    </row>
    <row r="447" spans="4:8" s="139" customFormat="1" x14ac:dyDescent="0.3">
      <c r="D447" s="52"/>
      <c r="E447" s="141"/>
      <c r="F447" s="142"/>
      <c r="G447" s="141"/>
      <c r="H447" s="180"/>
    </row>
    <row r="448" spans="4:8" s="139" customFormat="1" x14ac:dyDescent="0.3">
      <c r="D448" s="52"/>
      <c r="E448" s="141"/>
      <c r="F448" s="142"/>
      <c r="G448" s="141"/>
      <c r="H448" s="180"/>
    </row>
    <row r="449" spans="4:8" s="139" customFormat="1" x14ac:dyDescent="0.3">
      <c r="D449" s="52"/>
      <c r="E449" s="141"/>
      <c r="F449" s="142"/>
      <c r="G449" s="141"/>
      <c r="H449" s="180"/>
    </row>
    <row r="450" spans="4:8" s="139" customFormat="1" x14ac:dyDescent="0.3">
      <c r="D450" s="52"/>
      <c r="E450" s="141"/>
      <c r="F450" s="142"/>
      <c r="G450" s="141"/>
      <c r="H450" s="180"/>
    </row>
    <row r="451" spans="4:8" s="139" customFormat="1" x14ac:dyDescent="0.3">
      <c r="D451" s="52"/>
      <c r="E451" s="141"/>
      <c r="F451" s="142"/>
      <c r="G451" s="141"/>
      <c r="H451" s="180"/>
    </row>
    <row r="452" spans="4:8" s="139" customFormat="1" x14ac:dyDescent="0.3">
      <c r="D452" s="52"/>
      <c r="E452" s="141"/>
      <c r="F452" s="142"/>
      <c r="G452" s="141"/>
      <c r="H452" s="180"/>
    </row>
    <row r="453" spans="4:8" s="139" customFormat="1" x14ac:dyDescent="0.3">
      <c r="D453" s="52"/>
      <c r="E453" s="141"/>
      <c r="F453" s="142"/>
      <c r="G453" s="141"/>
      <c r="H453" s="180"/>
    </row>
    <row r="454" spans="4:8" s="139" customFormat="1" x14ac:dyDescent="0.3">
      <c r="D454" s="52"/>
      <c r="E454" s="141"/>
      <c r="F454" s="142"/>
      <c r="G454" s="141"/>
      <c r="H454" s="180"/>
    </row>
    <row r="455" spans="4:8" s="139" customFormat="1" x14ac:dyDescent="0.3">
      <c r="D455" s="52"/>
      <c r="E455" s="141"/>
      <c r="F455" s="142"/>
      <c r="G455" s="141"/>
      <c r="H455" s="180"/>
    </row>
    <row r="456" spans="4:8" s="139" customFormat="1" x14ac:dyDescent="0.3">
      <c r="D456" s="52"/>
      <c r="E456" s="141"/>
      <c r="F456" s="142"/>
      <c r="G456" s="141"/>
      <c r="H456" s="180"/>
    </row>
    <row r="457" spans="4:8" s="139" customFormat="1" x14ac:dyDescent="0.3">
      <c r="D457" s="52"/>
      <c r="E457" s="141"/>
      <c r="F457" s="142"/>
      <c r="G457" s="141"/>
      <c r="H457" s="180"/>
    </row>
    <row r="458" spans="4:8" s="139" customFormat="1" x14ac:dyDescent="0.3">
      <c r="D458" s="52"/>
      <c r="E458" s="141"/>
      <c r="F458" s="142"/>
      <c r="G458" s="141"/>
      <c r="H458" s="180"/>
    </row>
    <row r="459" spans="4:8" s="139" customFormat="1" x14ac:dyDescent="0.3">
      <c r="D459" s="52"/>
      <c r="E459" s="141"/>
      <c r="F459" s="142"/>
      <c r="G459" s="141"/>
      <c r="H459" s="180"/>
    </row>
    <row r="460" spans="4:8" s="139" customFormat="1" x14ac:dyDescent="0.3">
      <c r="D460" s="52"/>
      <c r="E460" s="141"/>
      <c r="F460" s="142"/>
      <c r="G460" s="141"/>
      <c r="H460" s="180"/>
    </row>
    <row r="461" spans="4:8" s="139" customFormat="1" x14ac:dyDescent="0.3">
      <c r="D461" s="52"/>
      <c r="E461" s="141"/>
      <c r="F461" s="142"/>
      <c r="G461" s="141"/>
      <c r="H461" s="180"/>
    </row>
    <row r="462" spans="4:8" s="139" customFormat="1" x14ac:dyDescent="0.3">
      <c r="D462" s="52"/>
      <c r="E462" s="141"/>
      <c r="F462" s="142"/>
      <c r="G462" s="141"/>
      <c r="H462" s="180"/>
    </row>
    <row r="463" spans="4:8" s="139" customFormat="1" x14ac:dyDescent="0.3">
      <c r="D463" s="52"/>
      <c r="E463" s="141"/>
      <c r="F463" s="142"/>
      <c r="G463" s="141"/>
      <c r="H463" s="180"/>
    </row>
    <row r="464" spans="4:8" s="139" customFormat="1" x14ac:dyDescent="0.3">
      <c r="D464" s="52"/>
      <c r="E464" s="141"/>
      <c r="F464" s="142"/>
      <c r="G464" s="141"/>
      <c r="H464" s="180"/>
    </row>
    <row r="465" spans="4:8" s="139" customFormat="1" x14ac:dyDescent="0.3">
      <c r="D465" s="52"/>
      <c r="E465" s="141"/>
      <c r="F465" s="142"/>
      <c r="G465" s="141"/>
      <c r="H465" s="180"/>
    </row>
    <row r="466" spans="4:8" s="139" customFormat="1" x14ac:dyDescent="0.3">
      <c r="D466" s="52"/>
      <c r="E466" s="141"/>
      <c r="F466" s="142"/>
      <c r="G466" s="141"/>
      <c r="H466" s="180"/>
    </row>
    <row r="467" spans="4:8" s="139" customFormat="1" x14ac:dyDescent="0.3">
      <c r="D467" s="52"/>
      <c r="E467" s="141"/>
      <c r="F467" s="142"/>
      <c r="G467" s="141"/>
      <c r="H467" s="180"/>
    </row>
    <row r="468" spans="4:8" s="139" customFormat="1" x14ac:dyDescent="0.3">
      <c r="D468" s="52"/>
      <c r="E468" s="141"/>
      <c r="F468" s="142"/>
      <c r="G468" s="141"/>
      <c r="H468" s="180"/>
    </row>
    <row r="469" spans="4:8" s="139" customFormat="1" x14ac:dyDescent="0.3">
      <c r="D469" s="52"/>
      <c r="E469" s="141"/>
      <c r="F469" s="142"/>
      <c r="G469" s="141"/>
      <c r="H469" s="180"/>
    </row>
    <row r="470" spans="4:8" s="139" customFormat="1" x14ac:dyDescent="0.3">
      <c r="D470" s="52"/>
      <c r="E470" s="141"/>
      <c r="F470" s="142"/>
      <c r="G470" s="141"/>
      <c r="H470" s="180"/>
    </row>
    <row r="471" spans="4:8" s="139" customFormat="1" x14ac:dyDescent="0.3">
      <c r="D471" s="52"/>
      <c r="E471" s="141"/>
      <c r="F471" s="142"/>
      <c r="G471" s="141"/>
      <c r="H471" s="180"/>
    </row>
    <row r="472" spans="4:8" s="139" customFormat="1" x14ac:dyDescent="0.3">
      <c r="D472" s="52"/>
      <c r="E472" s="141"/>
      <c r="F472" s="142"/>
      <c r="G472" s="141"/>
      <c r="H472" s="180"/>
    </row>
    <row r="473" spans="4:8" s="139" customFormat="1" x14ac:dyDescent="0.3">
      <c r="D473" s="52"/>
      <c r="E473" s="141"/>
      <c r="F473" s="142"/>
      <c r="G473" s="141"/>
      <c r="H473" s="180"/>
    </row>
    <row r="474" spans="4:8" s="139" customFormat="1" x14ac:dyDescent="0.3">
      <c r="D474" s="52"/>
      <c r="E474" s="141"/>
      <c r="F474" s="142"/>
      <c r="G474" s="141"/>
      <c r="H474" s="180"/>
    </row>
    <row r="475" spans="4:8" s="139" customFormat="1" x14ac:dyDescent="0.3">
      <c r="D475" s="52"/>
      <c r="E475" s="141"/>
      <c r="F475" s="142"/>
      <c r="G475" s="141"/>
      <c r="H475" s="180"/>
    </row>
    <row r="476" spans="4:8" s="139" customFormat="1" x14ac:dyDescent="0.3">
      <c r="D476" s="52"/>
      <c r="E476" s="141"/>
      <c r="F476" s="142"/>
      <c r="G476" s="141"/>
      <c r="H476" s="180"/>
    </row>
    <row r="477" spans="4:8" s="139" customFormat="1" x14ac:dyDescent="0.3">
      <c r="D477" s="52"/>
      <c r="E477" s="141"/>
      <c r="F477" s="142"/>
      <c r="G477" s="141"/>
      <c r="H477" s="180"/>
    </row>
    <row r="478" spans="4:8" s="139" customFormat="1" x14ac:dyDescent="0.3">
      <c r="D478" s="52"/>
      <c r="E478" s="141"/>
      <c r="F478" s="142"/>
      <c r="G478" s="141"/>
      <c r="H478" s="180"/>
    </row>
    <row r="479" spans="4:8" s="139" customFormat="1" x14ac:dyDescent="0.3">
      <c r="D479" s="52"/>
      <c r="E479" s="141"/>
      <c r="F479" s="142"/>
      <c r="G479" s="141"/>
      <c r="H479" s="180"/>
    </row>
    <row r="480" spans="4:8" s="139" customFormat="1" x14ac:dyDescent="0.3">
      <c r="D480" s="52"/>
      <c r="E480" s="141"/>
      <c r="F480" s="142"/>
      <c r="G480" s="141"/>
      <c r="H480" s="180"/>
    </row>
    <row r="481" spans="4:8" s="139" customFormat="1" x14ac:dyDescent="0.3">
      <c r="D481" s="52"/>
      <c r="E481" s="141"/>
      <c r="F481" s="142"/>
      <c r="G481" s="141"/>
      <c r="H481" s="180"/>
    </row>
    <row r="482" spans="4:8" s="139" customFormat="1" x14ac:dyDescent="0.3">
      <c r="D482" s="52"/>
      <c r="E482" s="141"/>
      <c r="F482" s="142"/>
      <c r="G482" s="141"/>
      <c r="H482" s="180"/>
    </row>
    <row r="483" spans="4:8" s="139" customFormat="1" x14ac:dyDescent="0.3">
      <c r="D483" s="52"/>
      <c r="E483" s="141"/>
      <c r="F483" s="142"/>
      <c r="G483" s="141"/>
      <c r="H483" s="180"/>
    </row>
    <row r="484" spans="4:8" s="139" customFormat="1" x14ac:dyDescent="0.3">
      <c r="D484" s="52"/>
      <c r="E484" s="141"/>
      <c r="F484" s="142"/>
      <c r="G484" s="141"/>
      <c r="H484" s="180"/>
    </row>
    <row r="485" spans="4:8" s="139" customFormat="1" x14ac:dyDescent="0.3">
      <c r="D485" s="52"/>
      <c r="E485" s="141"/>
      <c r="F485" s="142"/>
      <c r="G485" s="141"/>
      <c r="H485" s="180"/>
    </row>
    <row r="486" spans="4:8" s="139" customFormat="1" x14ac:dyDescent="0.3">
      <c r="D486" s="52"/>
      <c r="E486" s="141"/>
      <c r="F486" s="142"/>
      <c r="G486" s="141"/>
      <c r="H486" s="180"/>
    </row>
    <row r="487" spans="4:8" s="139" customFormat="1" x14ac:dyDescent="0.3">
      <c r="D487" s="52"/>
      <c r="E487" s="141"/>
      <c r="F487" s="142"/>
      <c r="G487" s="141"/>
      <c r="H487" s="180"/>
    </row>
    <row r="488" spans="4:8" s="139" customFormat="1" x14ac:dyDescent="0.3">
      <c r="D488" s="52"/>
      <c r="E488" s="141"/>
      <c r="F488" s="142"/>
      <c r="G488" s="141"/>
      <c r="H488" s="180"/>
    </row>
    <row r="489" spans="4:8" s="139" customFormat="1" x14ac:dyDescent="0.3">
      <c r="D489" s="52"/>
      <c r="E489" s="141"/>
      <c r="F489" s="142"/>
      <c r="G489" s="141"/>
      <c r="H489" s="180"/>
    </row>
    <row r="490" spans="4:8" s="139" customFormat="1" x14ac:dyDescent="0.3">
      <c r="D490" s="52"/>
      <c r="E490" s="141"/>
      <c r="F490" s="142"/>
      <c r="G490" s="141"/>
      <c r="H490" s="180"/>
    </row>
    <row r="491" spans="4:8" s="139" customFormat="1" x14ac:dyDescent="0.3">
      <c r="D491" s="52"/>
      <c r="E491" s="141"/>
      <c r="F491" s="142"/>
      <c r="G491" s="141"/>
      <c r="H491" s="180"/>
    </row>
    <row r="492" spans="4:8" s="139" customFormat="1" x14ac:dyDescent="0.3">
      <c r="D492" s="52"/>
      <c r="E492" s="141"/>
      <c r="F492" s="142"/>
      <c r="G492" s="141"/>
      <c r="H492" s="180"/>
    </row>
    <row r="493" spans="4:8" s="139" customFormat="1" x14ac:dyDescent="0.3">
      <c r="D493" s="52"/>
      <c r="E493" s="141"/>
      <c r="F493" s="142"/>
      <c r="G493" s="141"/>
      <c r="H493" s="180"/>
    </row>
    <row r="494" spans="4:8" s="139" customFormat="1" x14ac:dyDescent="0.3">
      <c r="D494" s="52"/>
      <c r="E494" s="141"/>
      <c r="F494" s="142"/>
      <c r="G494" s="141"/>
      <c r="H494" s="180"/>
    </row>
    <row r="495" spans="4:8" s="139" customFormat="1" x14ac:dyDescent="0.3">
      <c r="D495" s="52"/>
      <c r="E495" s="141"/>
      <c r="F495" s="142"/>
      <c r="G495" s="141"/>
      <c r="H495" s="180"/>
    </row>
    <row r="496" spans="4:8" s="139" customFormat="1" x14ac:dyDescent="0.3">
      <c r="D496" s="52"/>
      <c r="E496" s="141"/>
      <c r="F496" s="142"/>
      <c r="G496" s="141"/>
      <c r="H496" s="180"/>
    </row>
    <row r="497" spans="4:8" s="139" customFormat="1" x14ac:dyDescent="0.3">
      <c r="D497" s="52"/>
      <c r="E497" s="141"/>
      <c r="F497" s="142"/>
      <c r="G497" s="141"/>
      <c r="H497" s="180"/>
    </row>
    <row r="498" spans="4:8" s="139" customFormat="1" x14ac:dyDescent="0.3">
      <c r="D498" s="52"/>
      <c r="E498" s="141"/>
      <c r="F498" s="142"/>
      <c r="G498" s="141"/>
      <c r="H498" s="180"/>
    </row>
    <row r="499" spans="4:8" s="139" customFormat="1" x14ac:dyDescent="0.3">
      <c r="D499" s="52"/>
      <c r="E499" s="141"/>
      <c r="F499" s="142"/>
      <c r="G499" s="141"/>
      <c r="H499" s="180"/>
    </row>
    <row r="500" spans="4:8" s="139" customFormat="1" x14ac:dyDescent="0.3">
      <c r="D500" s="52"/>
      <c r="E500" s="141"/>
      <c r="F500" s="142"/>
      <c r="G500" s="141"/>
      <c r="H500" s="180"/>
    </row>
    <row r="501" spans="4:8" s="139" customFormat="1" x14ac:dyDescent="0.3">
      <c r="D501" s="52"/>
      <c r="E501" s="141"/>
      <c r="F501" s="142"/>
      <c r="G501" s="141"/>
      <c r="H501" s="180"/>
    </row>
    <row r="502" spans="4:8" s="139" customFormat="1" x14ac:dyDescent="0.3">
      <c r="D502" s="52"/>
      <c r="E502" s="141"/>
      <c r="F502" s="142"/>
      <c r="G502" s="141"/>
      <c r="H502" s="180"/>
    </row>
    <row r="503" spans="4:8" s="139" customFormat="1" x14ac:dyDescent="0.3">
      <c r="D503" s="52"/>
      <c r="E503" s="141"/>
      <c r="F503" s="142"/>
      <c r="G503" s="141"/>
      <c r="H503" s="180"/>
    </row>
    <row r="504" spans="4:8" s="139" customFormat="1" x14ac:dyDescent="0.3">
      <c r="D504" s="52"/>
      <c r="E504" s="141"/>
      <c r="F504" s="142"/>
      <c r="G504" s="141"/>
      <c r="H504" s="180"/>
    </row>
    <row r="505" spans="4:8" s="139" customFormat="1" x14ac:dyDescent="0.3">
      <c r="D505" s="52"/>
      <c r="E505" s="141"/>
      <c r="F505" s="142"/>
      <c r="G505" s="141"/>
      <c r="H505" s="180"/>
    </row>
    <row r="506" spans="4:8" s="139" customFormat="1" x14ac:dyDescent="0.3">
      <c r="D506" s="52"/>
      <c r="E506" s="141"/>
      <c r="F506" s="142"/>
      <c r="G506" s="141"/>
      <c r="H506" s="180"/>
    </row>
    <row r="507" spans="4:8" s="139" customFormat="1" x14ac:dyDescent="0.3">
      <c r="D507" s="52"/>
      <c r="E507" s="141"/>
      <c r="F507" s="142"/>
      <c r="G507" s="141"/>
      <c r="H507" s="180"/>
    </row>
    <row r="508" spans="4:8" s="139" customFormat="1" x14ac:dyDescent="0.3">
      <c r="D508" s="52"/>
      <c r="E508" s="141"/>
      <c r="F508" s="142"/>
      <c r="G508" s="141"/>
      <c r="H508" s="180"/>
    </row>
    <row r="509" spans="4:8" s="139" customFormat="1" x14ac:dyDescent="0.3">
      <c r="D509" s="52"/>
      <c r="E509" s="141"/>
      <c r="F509" s="142"/>
      <c r="G509" s="141"/>
      <c r="H509" s="180"/>
    </row>
    <row r="510" spans="4:8" s="139" customFormat="1" x14ac:dyDescent="0.3">
      <c r="D510" s="52"/>
      <c r="E510" s="141"/>
      <c r="F510" s="142"/>
      <c r="G510" s="141"/>
      <c r="H510" s="180"/>
    </row>
    <row r="511" spans="4:8" s="139" customFormat="1" x14ac:dyDescent="0.3">
      <c r="D511" s="52"/>
      <c r="E511" s="141"/>
      <c r="F511" s="142"/>
      <c r="G511" s="141"/>
      <c r="H511" s="180"/>
    </row>
    <row r="512" spans="4:8" s="139" customFormat="1" x14ac:dyDescent="0.3">
      <c r="D512" s="52"/>
      <c r="E512" s="141"/>
      <c r="F512" s="142"/>
      <c r="G512" s="141"/>
      <c r="H512" s="180"/>
    </row>
    <row r="513" spans="4:8" s="139" customFormat="1" x14ac:dyDescent="0.3">
      <c r="D513" s="52"/>
      <c r="E513" s="141"/>
      <c r="F513" s="142"/>
      <c r="G513" s="141"/>
      <c r="H513" s="180"/>
    </row>
    <row r="514" spans="4:8" s="139" customFormat="1" x14ac:dyDescent="0.3">
      <c r="D514" s="52"/>
      <c r="E514" s="141"/>
      <c r="F514" s="142"/>
      <c r="G514" s="141"/>
      <c r="H514" s="180"/>
    </row>
    <row r="515" spans="4:8" s="139" customFormat="1" x14ac:dyDescent="0.3">
      <c r="D515" s="52"/>
      <c r="E515" s="141"/>
      <c r="F515" s="142"/>
      <c r="G515" s="141"/>
      <c r="H515" s="180"/>
    </row>
    <row r="516" spans="4:8" s="139" customFormat="1" x14ac:dyDescent="0.3">
      <c r="D516" s="52"/>
      <c r="E516" s="141"/>
      <c r="F516" s="142"/>
      <c r="G516" s="141"/>
      <c r="H516" s="180"/>
    </row>
    <row r="517" spans="4:8" s="139" customFormat="1" x14ac:dyDescent="0.3">
      <c r="D517" s="52"/>
      <c r="E517" s="141"/>
      <c r="F517" s="142"/>
      <c r="G517" s="141"/>
      <c r="H517" s="180"/>
    </row>
    <row r="518" spans="4:8" s="139" customFormat="1" x14ac:dyDescent="0.3">
      <c r="D518" s="52"/>
      <c r="E518" s="141"/>
      <c r="F518" s="142"/>
      <c r="G518" s="141"/>
      <c r="H518" s="180"/>
    </row>
    <row r="519" spans="4:8" s="139" customFormat="1" x14ac:dyDescent="0.3">
      <c r="D519" s="52"/>
      <c r="E519" s="141"/>
      <c r="F519" s="142"/>
      <c r="G519" s="141"/>
      <c r="H519" s="180"/>
    </row>
    <row r="520" spans="4:8" s="139" customFormat="1" x14ac:dyDescent="0.3">
      <c r="D520" s="52"/>
      <c r="E520" s="141"/>
      <c r="F520" s="142"/>
      <c r="G520" s="141"/>
      <c r="H520" s="180"/>
    </row>
    <row r="521" spans="4:8" s="139" customFormat="1" x14ac:dyDescent="0.3">
      <c r="D521" s="52"/>
      <c r="E521" s="141"/>
      <c r="F521" s="142"/>
      <c r="G521" s="141"/>
      <c r="H521" s="180"/>
    </row>
    <row r="522" spans="4:8" s="139" customFormat="1" x14ac:dyDescent="0.3">
      <c r="D522" s="52"/>
      <c r="E522" s="141"/>
      <c r="F522" s="142"/>
      <c r="G522" s="141"/>
      <c r="H522" s="180"/>
    </row>
    <row r="523" spans="4:8" s="139" customFormat="1" x14ac:dyDescent="0.3">
      <c r="D523" s="52"/>
      <c r="E523" s="141"/>
      <c r="F523" s="142"/>
      <c r="G523" s="141"/>
      <c r="H523" s="180"/>
    </row>
    <row r="524" spans="4:8" s="139" customFormat="1" x14ac:dyDescent="0.3">
      <c r="D524" s="52"/>
      <c r="E524" s="141"/>
      <c r="F524" s="142"/>
      <c r="G524" s="141"/>
      <c r="H524" s="180"/>
    </row>
    <row r="525" spans="4:8" s="139" customFormat="1" x14ac:dyDescent="0.3">
      <c r="D525" s="52"/>
      <c r="E525" s="141"/>
      <c r="F525" s="142"/>
      <c r="G525" s="141"/>
      <c r="H525" s="180"/>
    </row>
    <row r="526" spans="4:8" s="139" customFormat="1" x14ac:dyDescent="0.3">
      <c r="D526" s="52"/>
      <c r="E526" s="141"/>
      <c r="F526" s="142"/>
      <c r="G526" s="141"/>
      <c r="H526" s="180"/>
    </row>
    <row r="527" spans="4:8" s="139" customFormat="1" x14ac:dyDescent="0.3">
      <c r="D527" s="52"/>
      <c r="E527" s="141"/>
      <c r="F527" s="142"/>
      <c r="G527" s="141"/>
      <c r="H527" s="180"/>
    </row>
    <row r="528" spans="4:8" s="139" customFormat="1" x14ac:dyDescent="0.3">
      <c r="D528" s="52"/>
      <c r="E528" s="141"/>
      <c r="F528" s="142"/>
      <c r="G528" s="141"/>
      <c r="H528" s="180"/>
    </row>
    <row r="529" spans="4:8" s="139" customFormat="1" x14ac:dyDescent="0.3">
      <c r="D529" s="52"/>
      <c r="E529" s="141"/>
      <c r="F529" s="142"/>
      <c r="G529" s="141"/>
      <c r="H529" s="180"/>
    </row>
    <row r="530" spans="4:8" s="139" customFormat="1" x14ac:dyDescent="0.3">
      <c r="D530" s="52"/>
      <c r="E530" s="141"/>
      <c r="F530" s="142"/>
      <c r="G530" s="141"/>
      <c r="H530" s="180"/>
    </row>
    <row r="531" spans="4:8" s="139" customFormat="1" x14ac:dyDescent="0.3">
      <c r="D531" s="52"/>
      <c r="E531" s="141"/>
      <c r="F531" s="142"/>
      <c r="G531" s="141"/>
      <c r="H531" s="180"/>
    </row>
    <row r="532" spans="4:8" s="139" customFormat="1" x14ac:dyDescent="0.3">
      <c r="D532" s="52"/>
      <c r="E532" s="141"/>
      <c r="F532" s="142"/>
      <c r="G532" s="141"/>
      <c r="H532" s="180"/>
    </row>
    <row r="533" spans="4:8" s="139" customFormat="1" x14ac:dyDescent="0.3">
      <c r="D533" s="52"/>
      <c r="E533" s="141"/>
      <c r="F533" s="142"/>
      <c r="G533" s="141"/>
      <c r="H533" s="180"/>
    </row>
    <row r="534" spans="4:8" s="139" customFormat="1" x14ac:dyDescent="0.3">
      <c r="D534" s="52"/>
      <c r="E534" s="141"/>
      <c r="F534" s="142"/>
      <c r="G534" s="141"/>
      <c r="H534" s="180"/>
    </row>
    <row r="535" spans="4:8" s="139" customFormat="1" x14ac:dyDescent="0.3">
      <c r="D535" s="52"/>
      <c r="E535" s="141"/>
      <c r="F535" s="142"/>
      <c r="G535" s="141"/>
      <c r="H535" s="180"/>
    </row>
    <row r="536" spans="4:8" s="139" customFormat="1" x14ac:dyDescent="0.3">
      <c r="D536" s="52"/>
      <c r="E536" s="141"/>
      <c r="F536" s="142"/>
      <c r="G536" s="141"/>
      <c r="H536" s="180"/>
    </row>
    <row r="537" spans="4:8" s="139" customFormat="1" x14ac:dyDescent="0.3">
      <c r="D537" s="52"/>
      <c r="E537" s="141"/>
      <c r="F537" s="142"/>
      <c r="G537" s="141"/>
      <c r="H537" s="180"/>
    </row>
    <row r="538" spans="4:8" s="139" customFormat="1" x14ac:dyDescent="0.3">
      <c r="D538" s="52"/>
      <c r="E538" s="141"/>
      <c r="F538" s="142"/>
      <c r="G538" s="141"/>
      <c r="H538" s="180"/>
    </row>
    <row r="539" spans="4:8" s="139" customFormat="1" x14ac:dyDescent="0.3">
      <c r="D539" s="52"/>
      <c r="E539" s="141"/>
      <c r="F539" s="142"/>
      <c r="G539" s="141"/>
      <c r="H539" s="180"/>
    </row>
    <row r="540" spans="4:8" s="139" customFormat="1" x14ac:dyDescent="0.3">
      <c r="D540" s="52"/>
      <c r="E540" s="141"/>
      <c r="F540" s="142"/>
      <c r="G540" s="141"/>
      <c r="H540" s="180"/>
    </row>
    <row r="541" spans="4:8" s="139" customFormat="1" x14ac:dyDescent="0.3">
      <c r="D541" s="52"/>
      <c r="E541" s="141"/>
      <c r="F541" s="142"/>
      <c r="G541" s="141"/>
      <c r="H541" s="180"/>
    </row>
    <row r="542" spans="4:8" s="139" customFormat="1" x14ac:dyDescent="0.3">
      <c r="D542" s="52"/>
      <c r="E542" s="141"/>
      <c r="F542" s="142"/>
      <c r="G542" s="141"/>
      <c r="H542" s="180"/>
    </row>
    <row r="543" spans="4:8" s="139" customFormat="1" x14ac:dyDescent="0.3">
      <c r="D543" s="52"/>
      <c r="E543" s="141"/>
      <c r="F543" s="142"/>
      <c r="G543" s="141"/>
      <c r="H543" s="180"/>
    </row>
    <row r="544" spans="4:8" s="139" customFormat="1" x14ac:dyDescent="0.3">
      <c r="D544" s="52"/>
      <c r="E544" s="141"/>
      <c r="F544" s="142"/>
      <c r="G544" s="141"/>
      <c r="H544" s="180"/>
    </row>
    <row r="545" spans="4:8" s="139" customFormat="1" x14ac:dyDescent="0.3">
      <c r="D545" s="52"/>
      <c r="E545" s="141"/>
      <c r="F545" s="142"/>
      <c r="G545" s="141"/>
      <c r="H545" s="180"/>
    </row>
    <row r="546" spans="4:8" s="139" customFormat="1" x14ac:dyDescent="0.3">
      <c r="D546" s="52"/>
      <c r="E546" s="141"/>
      <c r="F546" s="142"/>
      <c r="G546" s="141"/>
      <c r="H546" s="180"/>
    </row>
    <row r="547" spans="4:8" s="139" customFormat="1" x14ac:dyDescent="0.3">
      <c r="D547" s="52"/>
      <c r="E547" s="141"/>
      <c r="F547" s="142"/>
      <c r="G547" s="141"/>
      <c r="H547" s="180"/>
    </row>
    <row r="548" spans="4:8" s="139" customFormat="1" x14ac:dyDescent="0.3">
      <c r="D548" s="52"/>
      <c r="E548" s="141"/>
      <c r="F548" s="142"/>
      <c r="G548" s="141"/>
      <c r="H548" s="180"/>
    </row>
    <row r="549" spans="4:8" s="139" customFormat="1" x14ac:dyDescent="0.3">
      <c r="D549" s="52"/>
      <c r="E549" s="141"/>
      <c r="F549" s="142"/>
      <c r="G549" s="141"/>
      <c r="H549" s="180"/>
    </row>
    <row r="550" spans="4:8" s="139" customFormat="1" x14ac:dyDescent="0.3">
      <c r="D550" s="52"/>
      <c r="E550" s="141"/>
      <c r="F550" s="142"/>
      <c r="G550" s="141"/>
      <c r="H550" s="180"/>
    </row>
    <row r="551" spans="4:8" s="139" customFormat="1" x14ac:dyDescent="0.3">
      <c r="D551" s="52"/>
      <c r="E551" s="141"/>
      <c r="F551" s="142"/>
      <c r="G551" s="141"/>
      <c r="H551" s="180"/>
    </row>
    <row r="552" spans="4:8" s="139" customFormat="1" x14ac:dyDescent="0.3">
      <c r="D552" s="52"/>
      <c r="E552" s="141"/>
      <c r="F552" s="142"/>
      <c r="G552" s="141"/>
      <c r="H552" s="180"/>
    </row>
    <row r="553" spans="4:8" s="139" customFormat="1" x14ac:dyDescent="0.3">
      <c r="D553" s="52"/>
      <c r="E553" s="141"/>
      <c r="F553" s="142"/>
      <c r="G553" s="141"/>
      <c r="H553" s="180"/>
    </row>
    <row r="554" spans="4:8" s="139" customFormat="1" x14ac:dyDescent="0.3">
      <c r="D554" s="52"/>
      <c r="E554" s="141"/>
      <c r="F554" s="142"/>
      <c r="G554" s="141"/>
      <c r="H554" s="180"/>
    </row>
    <row r="555" spans="4:8" s="139" customFormat="1" x14ac:dyDescent="0.3">
      <c r="D555" s="52"/>
      <c r="E555" s="141"/>
      <c r="F555" s="142"/>
      <c r="G555" s="141"/>
      <c r="H555" s="180"/>
    </row>
    <row r="556" spans="4:8" s="139" customFormat="1" x14ac:dyDescent="0.3">
      <c r="D556" s="52"/>
      <c r="E556" s="141"/>
      <c r="F556" s="142"/>
      <c r="G556" s="141"/>
      <c r="H556" s="180"/>
    </row>
    <row r="557" spans="4:8" s="139" customFormat="1" x14ac:dyDescent="0.3">
      <c r="D557" s="52"/>
      <c r="E557" s="141"/>
      <c r="F557" s="142"/>
      <c r="G557" s="141"/>
      <c r="H557" s="180"/>
    </row>
    <row r="558" spans="4:8" s="139" customFormat="1" x14ac:dyDescent="0.3">
      <c r="D558" s="52"/>
      <c r="E558" s="141"/>
      <c r="F558" s="142"/>
      <c r="G558" s="141"/>
      <c r="H558" s="180"/>
    </row>
    <row r="559" spans="4:8" s="139" customFormat="1" x14ac:dyDescent="0.3">
      <c r="D559" s="52"/>
      <c r="E559" s="141"/>
      <c r="F559" s="142"/>
      <c r="G559" s="141"/>
      <c r="H559" s="180"/>
    </row>
    <row r="560" spans="4:8" s="139" customFormat="1" x14ac:dyDescent="0.3">
      <c r="D560" s="52"/>
      <c r="E560" s="141"/>
      <c r="F560" s="142"/>
      <c r="G560" s="141"/>
      <c r="H560" s="180"/>
    </row>
    <row r="561" spans="4:8" s="139" customFormat="1" x14ac:dyDescent="0.3">
      <c r="D561" s="52"/>
      <c r="E561" s="141"/>
      <c r="F561" s="142"/>
      <c r="G561" s="141"/>
      <c r="H561" s="180"/>
    </row>
    <row r="562" spans="4:8" s="139" customFormat="1" x14ac:dyDescent="0.3">
      <c r="D562" s="52"/>
      <c r="E562" s="141"/>
      <c r="F562" s="142"/>
      <c r="G562" s="141"/>
      <c r="H562" s="180"/>
    </row>
    <row r="563" spans="4:8" s="139" customFormat="1" x14ac:dyDescent="0.3">
      <c r="D563" s="52"/>
      <c r="E563" s="141"/>
      <c r="F563" s="142"/>
      <c r="G563" s="141"/>
      <c r="H563" s="180"/>
    </row>
    <row r="564" spans="4:8" s="139" customFormat="1" x14ac:dyDescent="0.3">
      <c r="D564" s="52"/>
      <c r="E564" s="141"/>
      <c r="F564" s="142"/>
      <c r="G564" s="141"/>
      <c r="H564" s="180"/>
    </row>
    <row r="565" spans="4:8" s="139" customFormat="1" x14ac:dyDescent="0.3">
      <c r="D565" s="52"/>
      <c r="E565" s="141"/>
      <c r="F565" s="142"/>
      <c r="G565" s="141"/>
      <c r="H565" s="180"/>
    </row>
    <row r="566" spans="4:8" s="139" customFormat="1" x14ac:dyDescent="0.3">
      <c r="D566" s="52"/>
      <c r="E566" s="141"/>
      <c r="F566" s="142"/>
      <c r="G566" s="141"/>
      <c r="H566" s="180"/>
    </row>
    <row r="567" spans="4:8" s="139" customFormat="1" x14ac:dyDescent="0.3">
      <c r="D567" s="52"/>
      <c r="E567" s="141"/>
      <c r="F567" s="142"/>
      <c r="G567" s="141"/>
      <c r="H567" s="180"/>
    </row>
    <row r="568" spans="4:8" s="139" customFormat="1" x14ac:dyDescent="0.3">
      <c r="D568" s="52"/>
      <c r="E568" s="141"/>
      <c r="F568" s="142"/>
      <c r="G568" s="141"/>
      <c r="H568" s="180"/>
    </row>
    <row r="569" spans="4:8" s="139" customFormat="1" x14ac:dyDescent="0.3">
      <c r="D569" s="52"/>
      <c r="E569" s="141"/>
      <c r="F569" s="142"/>
      <c r="G569" s="141"/>
      <c r="H569" s="180"/>
    </row>
  </sheetData>
  <sheetProtection algorithmName="SHA-512" hashValue="iQ7lk00URMXDrhpt7M3ljFS+9c8QuWMK/cRLdEeJNjQb5zqqtF7Dk4LZsP10cl7Cr/cGPxRFaS88V8d1lGPqAQ==" saltValue="7sKNTreB0QwLiNVBkzIEog==" spinCount="100000" sheet="1" objects="1" scenarios="1"/>
  <mergeCells count="13">
    <mergeCell ref="A2:B2"/>
    <mergeCell ref="B6:H6"/>
    <mergeCell ref="A9:H9"/>
    <mergeCell ref="A35:H35"/>
    <mergeCell ref="A34:H34"/>
    <mergeCell ref="I389:K399"/>
    <mergeCell ref="A61:H61"/>
    <mergeCell ref="A71:H71"/>
    <mergeCell ref="A339:H339"/>
    <mergeCell ref="A405:H405"/>
    <mergeCell ref="A351:H351"/>
    <mergeCell ref="A359:H359"/>
    <mergeCell ref="A383:H38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56FD-F6E4-934B-BDE1-2A4A89A3157A}">
  <dimension ref="A1:AL470"/>
  <sheetViews>
    <sheetView workbookViewId="0">
      <pane ySplit="8" topLeftCell="A265" activePane="bottomLeft" state="frozen"/>
      <selection pane="bottomLeft" activeCell="E289" sqref="E289"/>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07421875" style="27" customWidth="1"/>
    <col min="5" max="5" width="21.4609375" style="28" customWidth="1"/>
    <col min="6" max="6" width="12" style="29" customWidth="1"/>
    <col min="7" max="7" width="15" style="28" customWidth="1"/>
    <col min="8" max="8" width="16" style="146" customWidth="1"/>
    <col min="9" max="9" width="27.4609375" style="139" customWidth="1"/>
    <col min="10" max="34" width="8.61328125" style="139"/>
    <col min="35" max="16384" width="8.61328125" style="19"/>
  </cols>
  <sheetData>
    <row r="1" spans="1:38" s="6" customFormat="1" x14ac:dyDescent="0.3">
      <c r="A1" s="57" t="s">
        <v>0</v>
      </c>
      <c r="B1" s="57"/>
      <c r="C1" s="53"/>
      <c r="D1" s="53"/>
      <c r="E1" s="53"/>
      <c r="F1" s="329"/>
      <c r="G1" s="329"/>
      <c r="H1" s="3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61"/>
      <c r="B2" s="461"/>
      <c r="C2" s="53"/>
      <c r="D2" s="53"/>
      <c r="E2" s="53"/>
      <c r="F2" s="329"/>
      <c r="G2" s="329"/>
      <c r="H2" s="32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9"/>
      <c r="G3" s="329"/>
      <c r="H3" s="32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7" t="s">
        <v>117</v>
      </c>
      <c r="B4" s="67"/>
      <c r="C4" s="51"/>
      <c r="D4" s="132"/>
      <c r="E4" s="133"/>
      <c r="F4" s="142"/>
      <c r="G4" s="141"/>
      <c r="H4" s="180"/>
    </row>
    <row r="5" spans="1:38" s="35" customFormat="1" x14ac:dyDescent="0.3">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64.5" customHeight="1" x14ac:dyDescent="0.3">
      <c r="A6" s="138" t="s">
        <v>60</v>
      </c>
      <c r="B6" s="481" t="s">
        <v>118</v>
      </c>
      <c r="C6" s="481"/>
      <c r="D6" s="481"/>
      <c r="E6" s="481"/>
      <c r="F6" s="481"/>
      <c r="G6" s="481"/>
      <c r="H6" s="481"/>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3.9" customHeight="1" thickBot="1" x14ac:dyDescent="0.35">
      <c r="A7" s="139"/>
      <c r="B7" s="140"/>
      <c r="C7" s="140"/>
      <c r="D7" s="52"/>
      <c r="E7" s="141"/>
      <c r="F7" s="142"/>
      <c r="G7" s="141"/>
      <c r="H7" s="180"/>
    </row>
    <row r="8" spans="1:38" s="20" customFormat="1" ht="50.1" customHeight="1" x14ac:dyDescent="0.3">
      <c r="A8" s="148" t="s">
        <v>62</v>
      </c>
      <c r="B8" s="149" t="s">
        <v>63</v>
      </c>
      <c r="C8" s="150" t="s">
        <v>64</v>
      </c>
      <c r="D8" s="151" t="s">
        <v>65</v>
      </c>
      <c r="E8" s="152" t="s">
        <v>66</v>
      </c>
      <c r="F8" s="153" t="s">
        <v>67</v>
      </c>
      <c r="G8" s="152" t="s">
        <v>68</v>
      </c>
      <c r="H8" s="154" t="s">
        <v>69</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147" customFormat="1" ht="40.5" customHeight="1" x14ac:dyDescent="0.3">
      <c r="A9" s="482" t="s">
        <v>119</v>
      </c>
      <c r="B9" s="483"/>
      <c r="C9" s="483"/>
      <c r="D9" s="483"/>
      <c r="E9" s="483"/>
      <c r="F9" s="483"/>
      <c r="G9" s="483"/>
      <c r="H9" s="484"/>
      <c r="I9" s="257"/>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row>
    <row r="10" spans="1:38" s="287" customFormat="1" x14ac:dyDescent="0.3">
      <c r="A10" s="284"/>
      <c r="B10" s="283"/>
      <c r="C10" s="285"/>
      <c r="D10" s="281"/>
      <c r="E10" s="286"/>
      <c r="F10" s="330"/>
      <c r="G10" s="338">
        <f t="shared" ref="G10:G32" si="0">(E10-(E10*F10/100))*A10</f>
        <v>0</v>
      </c>
      <c r="H10" s="345"/>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8" s="287" customFormat="1" x14ac:dyDescent="0.3">
      <c r="A11" s="284"/>
      <c r="B11" s="283"/>
      <c r="C11" s="285"/>
      <c r="D11" s="281"/>
      <c r="E11" s="286"/>
      <c r="F11" s="330"/>
      <c r="G11" s="338">
        <f t="shared" si="0"/>
        <v>0</v>
      </c>
      <c r="H11" s="346"/>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7" customFormat="1" x14ac:dyDescent="0.3">
      <c r="A12" s="288"/>
      <c r="B12" s="283"/>
      <c r="C12" s="285"/>
      <c r="D12" s="281"/>
      <c r="E12" s="289"/>
      <c r="F12" s="330"/>
      <c r="G12" s="338">
        <f t="shared" si="0"/>
        <v>0</v>
      </c>
      <c r="H12" s="346"/>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7" customFormat="1" x14ac:dyDescent="0.3">
      <c r="A13" s="288"/>
      <c r="B13" s="283"/>
      <c r="C13" s="285"/>
      <c r="D13" s="281"/>
      <c r="E13" s="289"/>
      <c r="F13" s="330"/>
      <c r="G13" s="338">
        <f t="shared" si="0"/>
        <v>0</v>
      </c>
      <c r="H13" s="346"/>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7" customFormat="1" x14ac:dyDescent="0.3">
      <c r="A14" s="288"/>
      <c r="B14" s="283"/>
      <c r="C14" s="285"/>
      <c r="D14" s="281"/>
      <c r="E14" s="289"/>
      <c r="F14" s="330"/>
      <c r="G14" s="338">
        <f t="shared" si="0"/>
        <v>0</v>
      </c>
      <c r="H14" s="346"/>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7" customFormat="1" x14ac:dyDescent="0.3">
      <c r="A15" s="288"/>
      <c r="B15" s="283"/>
      <c r="C15" s="285"/>
      <c r="D15" s="281"/>
      <c r="E15" s="289"/>
      <c r="F15" s="330"/>
      <c r="G15" s="338">
        <f t="shared" si="0"/>
        <v>0</v>
      </c>
      <c r="H15" s="346"/>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7" customFormat="1" x14ac:dyDescent="0.3">
      <c r="A16" s="288"/>
      <c r="B16" s="283"/>
      <c r="C16" s="285"/>
      <c r="D16" s="281"/>
      <c r="E16" s="289"/>
      <c r="F16" s="330"/>
      <c r="G16" s="338">
        <f t="shared" si="0"/>
        <v>0</v>
      </c>
      <c r="H16" s="346"/>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87" customFormat="1" x14ac:dyDescent="0.3">
      <c r="A17" s="288"/>
      <c r="B17" s="283"/>
      <c r="C17" s="285"/>
      <c r="D17" s="281"/>
      <c r="E17" s="289"/>
      <c r="F17" s="330"/>
      <c r="G17" s="338">
        <f t="shared" si="0"/>
        <v>0</v>
      </c>
      <c r="H17" s="346"/>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287" customFormat="1" x14ac:dyDescent="0.3">
      <c r="A18" s="288"/>
      <c r="B18" s="283"/>
      <c r="C18" s="285"/>
      <c r="D18" s="281"/>
      <c r="E18" s="289"/>
      <c r="F18" s="330"/>
      <c r="G18" s="338">
        <f t="shared" si="0"/>
        <v>0</v>
      </c>
      <c r="H18" s="346"/>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287" customFormat="1" x14ac:dyDescent="0.3">
      <c r="A19" s="288"/>
      <c r="B19" s="283"/>
      <c r="C19" s="285"/>
      <c r="D19" s="281"/>
      <c r="E19" s="289"/>
      <c r="F19" s="330"/>
      <c r="G19" s="338">
        <f t="shared" si="0"/>
        <v>0</v>
      </c>
      <c r="H19" s="346"/>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291" customFormat="1" x14ac:dyDescent="0.3">
      <c r="A20" s="288"/>
      <c r="B20" s="283"/>
      <c r="C20" s="285"/>
      <c r="D20" s="281"/>
      <c r="E20" s="289"/>
      <c r="F20" s="331"/>
      <c r="G20" s="338">
        <f t="shared" si="0"/>
        <v>0</v>
      </c>
      <c r="H20" s="345"/>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row>
    <row r="21" spans="1:34" s="291" customFormat="1" x14ac:dyDescent="0.3">
      <c r="A21" s="288"/>
      <c r="B21" s="283"/>
      <c r="C21" s="285"/>
      <c r="D21" s="281"/>
      <c r="E21" s="289"/>
      <c r="F21" s="331"/>
      <c r="G21" s="338">
        <f t="shared" si="0"/>
        <v>0</v>
      </c>
      <c r="H21" s="345"/>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row>
    <row r="22" spans="1:34" s="291" customFormat="1" x14ac:dyDescent="0.3">
      <c r="A22" s="288"/>
      <c r="B22" s="283"/>
      <c r="C22" s="285"/>
      <c r="D22" s="281"/>
      <c r="E22" s="289"/>
      <c r="F22" s="331"/>
      <c r="G22" s="338">
        <f t="shared" si="0"/>
        <v>0</v>
      </c>
      <c r="H22" s="345"/>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row>
    <row r="23" spans="1:34" s="291" customFormat="1" x14ac:dyDescent="0.3">
      <c r="A23" s="288"/>
      <c r="B23" s="283"/>
      <c r="C23" s="285"/>
      <c r="D23" s="281"/>
      <c r="E23" s="289"/>
      <c r="F23" s="331"/>
      <c r="G23" s="338">
        <f t="shared" si="0"/>
        <v>0</v>
      </c>
      <c r="H23" s="345"/>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row>
    <row r="24" spans="1:34" s="291" customFormat="1" x14ac:dyDescent="0.3">
      <c r="A24" s="288"/>
      <c r="B24" s="283"/>
      <c r="C24" s="285"/>
      <c r="D24" s="281"/>
      <c r="E24" s="289"/>
      <c r="F24" s="331"/>
      <c r="G24" s="338">
        <f t="shared" si="0"/>
        <v>0</v>
      </c>
      <c r="H24" s="345"/>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row>
    <row r="25" spans="1:34" s="291" customFormat="1" x14ac:dyDescent="0.3">
      <c r="A25" s="288"/>
      <c r="B25" s="283"/>
      <c r="C25" s="285"/>
      <c r="D25" s="282"/>
      <c r="E25" s="292"/>
      <c r="F25" s="331"/>
      <c r="G25" s="338">
        <f t="shared" si="0"/>
        <v>0</v>
      </c>
      <c r="H25" s="345"/>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row>
    <row r="26" spans="1:34" s="291" customFormat="1" x14ac:dyDescent="0.3">
      <c r="A26" s="288"/>
      <c r="B26" s="283"/>
      <c r="C26" s="285"/>
      <c r="D26" s="281"/>
      <c r="E26" s="289"/>
      <c r="F26" s="331"/>
      <c r="G26" s="338">
        <f t="shared" si="0"/>
        <v>0</v>
      </c>
      <c r="H26" s="345"/>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row>
    <row r="27" spans="1:34" s="291" customFormat="1" x14ac:dyDescent="0.3">
      <c r="A27" s="284"/>
      <c r="B27" s="293"/>
      <c r="C27" s="285"/>
      <c r="D27" s="281"/>
      <c r="E27" s="286"/>
      <c r="F27" s="331"/>
      <c r="G27" s="338">
        <f t="shared" si="0"/>
        <v>0</v>
      </c>
      <c r="H27" s="345"/>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row>
    <row r="28" spans="1:34" s="291" customFormat="1" x14ac:dyDescent="0.3">
      <c r="A28" s="284"/>
      <c r="B28" s="283"/>
      <c r="C28" s="285"/>
      <c r="D28" s="281"/>
      <c r="E28" s="286"/>
      <c r="F28" s="331"/>
      <c r="G28" s="338">
        <f t="shared" si="0"/>
        <v>0</v>
      </c>
      <c r="H28" s="345"/>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row>
    <row r="29" spans="1:34" s="287" customFormat="1" x14ac:dyDescent="0.3">
      <c r="A29" s="284"/>
      <c r="B29" s="283"/>
      <c r="C29" s="285"/>
      <c r="D29" s="281"/>
      <c r="E29" s="286"/>
      <c r="F29" s="330"/>
      <c r="G29" s="338">
        <f t="shared" si="0"/>
        <v>0</v>
      </c>
      <c r="H29" s="346"/>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7" customFormat="1" x14ac:dyDescent="0.3">
      <c r="A30" s="284"/>
      <c r="B30" s="283"/>
      <c r="C30" s="285"/>
      <c r="D30" s="281"/>
      <c r="E30" s="286"/>
      <c r="F30" s="330"/>
      <c r="G30" s="339">
        <f t="shared" si="0"/>
        <v>0</v>
      </c>
      <c r="H30" s="346"/>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287" customFormat="1" x14ac:dyDescent="0.3">
      <c r="A31" s="284"/>
      <c r="B31" s="283"/>
      <c r="C31" s="285"/>
      <c r="D31" s="281"/>
      <c r="E31" s="286"/>
      <c r="F31" s="330"/>
      <c r="G31" s="339">
        <f t="shared" si="0"/>
        <v>0</v>
      </c>
      <c r="H31" s="346"/>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287" customFormat="1" x14ac:dyDescent="0.3">
      <c r="A32" s="284"/>
      <c r="B32" s="283"/>
      <c r="C32" s="285"/>
      <c r="D32" s="281"/>
      <c r="E32" s="286"/>
      <c r="F32" s="330"/>
      <c r="G32" s="339">
        <f t="shared" si="0"/>
        <v>0</v>
      </c>
      <c r="H32" s="346"/>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287" customFormat="1" ht="16.8" thickBot="1" x14ac:dyDescent="0.35">
      <c r="A33" s="284"/>
      <c r="B33" s="283"/>
      <c r="C33" s="285"/>
      <c r="D33" s="281"/>
      <c r="E33" s="286"/>
      <c r="F33" s="330"/>
      <c r="G33" s="339"/>
      <c r="H33" s="347">
        <f>SUM(G10:G33)</f>
        <v>0</v>
      </c>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30" customFormat="1" ht="16.8" thickBot="1" x14ac:dyDescent="0.35">
      <c r="A34" s="488"/>
      <c r="B34" s="489"/>
      <c r="C34" s="489"/>
      <c r="D34" s="489"/>
      <c r="E34" s="489"/>
      <c r="F34" s="489"/>
      <c r="G34" s="489"/>
      <c r="H34" s="489"/>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row>
    <row r="35" spans="1:34" s="30" customFormat="1" ht="37.5" customHeight="1" x14ac:dyDescent="0.3">
      <c r="A35" s="485" t="s">
        <v>71</v>
      </c>
      <c r="B35" s="486"/>
      <c r="C35" s="486"/>
      <c r="D35" s="486"/>
      <c r="E35" s="486"/>
      <c r="F35" s="486"/>
      <c r="G35" s="486"/>
      <c r="H35" s="487"/>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row>
    <row r="36" spans="1:34" s="287" customFormat="1" x14ac:dyDescent="0.3">
      <c r="A36" s="294"/>
      <c r="B36" s="295"/>
      <c r="C36" s="296"/>
      <c r="D36" s="297"/>
      <c r="E36" s="298"/>
      <c r="F36" s="332"/>
      <c r="G36" s="338">
        <f>(E36-(E36*F36/100))*A36</f>
        <v>0</v>
      </c>
      <c r="H36" s="347"/>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7" customFormat="1" x14ac:dyDescent="0.3">
      <c r="A37" s="294"/>
      <c r="B37" s="297"/>
      <c r="C37" s="296"/>
      <c r="D37" s="297"/>
      <c r="E37" s="298"/>
      <c r="F37" s="332"/>
      <c r="G37" s="338">
        <f>(E37-(E37*F37/100))*A37</f>
        <v>0</v>
      </c>
      <c r="H37" s="347"/>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7" customFormat="1" x14ac:dyDescent="0.3">
      <c r="A38" s="294"/>
      <c r="B38" s="295"/>
      <c r="C38" s="296"/>
      <c r="D38" s="297"/>
      <c r="E38" s="298"/>
      <c r="F38" s="332"/>
      <c r="G38" s="338">
        <f t="shared" ref="G38:G40" si="1">(E38-(E38*F38/100))*A38</f>
        <v>0</v>
      </c>
      <c r="H38" s="347"/>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7" customFormat="1" x14ac:dyDescent="0.3">
      <c r="A39" s="294"/>
      <c r="B39" s="297"/>
      <c r="C39" s="296"/>
      <c r="D39" s="297"/>
      <c r="E39" s="298"/>
      <c r="F39" s="332"/>
      <c r="G39" s="338">
        <f t="shared" si="1"/>
        <v>0</v>
      </c>
      <c r="H39" s="347"/>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7" customFormat="1" x14ac:dyDescent="0.3">
      <c r="A40" s="294"/>
      <c r="B40" s="295"/>
      <c r="C40" s="296"/>
      <c r="D40" s="297"/>
      <c r="E40" s="298"/>
      <c r="F40" s="332"/>
      <c r="G40" s="338">
        <f t="shared" si="1"/>
        <v>0</v>
      </c>
      <c r="H40" s="347"/>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7" customFormat="1" x14ac:dyDescent="0.3">
      <c r="A41" s="294"/>
      <c r="B41" s="297"/>
      <c r="C41" s="296"/>
      <c r="D41" s="297"/>
      <c r="E41" s="298"/>
      <c r="F41" s="332"/>
      <c r="G41" s="338">
        <f>(E41-(E41*F41/100))*A41</f>
        <v>0</v>
      </c>
      <c r="H41" s="347"/>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7" customFormat="1" x14ac:dyDescent="0.3">
      <c r="A42" s="294"/>
      <c r="B42" s="297"/>
      <c r="C42" s="296"/>
      <c r="D42" s="297"/>
      <c r="E42" s="298"/>
      <c r="F42" s="332"/>
      <c r="G42" s="338">
        <f t="shared" ref="G42:G60" si="2">(E42-(E42*F42/100))*A42</f>
        <v>0</v>
      </c>
      <c r="H42" s="347"/>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7" customFormat="1" x14ac:dyDescent="0.3">
      <c r="A43" s="294"/>
      <c r="B43" s="297"/>
      <c r="C43" s="296"/>
      <c r="D43" s="297"/>
      <c r="E43" s="298"/>
      <c r="F43" s="332"/>
      <c r="G43" s="338">
        <f t="shared" si="2"/>
        <v>0</v>
      </c>
      <c r="H43" s="347"/>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7" customFormat="1" x14ac:dyDescent="0.3">
      <c r="A44" s="294"/>
      <c r="B44" s="297"/>
      <c r="C44" s="296"/>
      <c r="D44" s="297"/>
      <c r="E44" s="298"/>
      <c r="F44" s="332"/>
      <c r="G44" s="338">
        <f t="shared" si="2"/>
        <v>0</v>
      </c>
      <c r="H44" s="347"/>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287" customFormat="1" x14ac:dyDescent="0.3">
      <c r="A45" s="294"/>
      <c r="B45" s="295"/>
      <c r="C45" s="296"/>
      <c r="D45" s="297"/>
      <c r="E45" s="298"/>
      <c r="F45" s="332"/>
      <c r="G45" s="338">
        <f t="shared" si="2"/>
        <v>0</v>
      </c>
      <c r="H45" s="347"/>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287" customFormat="1" x14ac:dyDescent="0.3">
      <c r="A46" s="294"/>
      <c r="B46" s="297"/>
      <c r="C46" s="296"/>
      <c r="D46" s="297"/>
      <c r="E46" s="298"/>
      <c r="F46" s="332"/>
      <c r="G46" s="338">
        <f t="shared" si="2"/>
        <v>0</v>
      </c>
      <c r="H46" s="347"/>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287" customFormat="1" x14ac:dyDescent="0.3">
      <c r="A47" s="294"/>
      <c r="B47" s="297"/>
      <c r="C47" s="296"/>
      <c r="D47" s="297"/>
      <c r="E47" s="298"/>
      <c r="F47" s="332"/>
      <c r="G47" s="338">
        <f t="shared" si="2"/>
        <v>0</v>
      </c>
      <c r="H47" s="347"/>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287" customFormat="1" x14ac:dyDescent="0.3">
      <c r="A48" s="294"/>
      <c r="B48" s="297"/>
      <c r="C48" s="296"/>
      <c r="D48" s="297"/>
      <c r="E48" s="298"/>
      <c r="F48" s="332"/>
      <c r="G48" s="338">
        <f t="shared" si="2"/>
        <v>0</v>
      </c>
      <c r="H48" s="347"/>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7" customFormat="1" x14ac:dyDescent="0.3">
      <c r="A49" s="294"/>
      <c r="B49" s="297"/>
      <c r="C49" s="296"/>
      <c r="D49" s="297"/>
      <c r="E49" s="298"/>
      <c r="F49" s="332"/>
      <c r="G49" s="338">
        <f t="shared" si="2"/>
        <v>0</v>
      </c>
      <c r="H49" s="347"/>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7" customFormat="1" x14ac:dyDescent="0.3">
      <c r="A50" s="294"/>
      <c r="B50" s="297"/>
      <c r="C50" s="296"/>
      <c r="D50" s="297"/>
      <c r="E50" s="298"/>
      <c r="F50" s="332"/>
      <c r="G50" s="338">
        <f t="shared" si="2"/>
        <v>0</v>
      </c>
      <c r="H50" s="347"/>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7" customFormat="1" x14ac:dyDescent="0.3">
      <c r="A51" s="294"/>
      <c r="B51" s="297"/>
      <c r="C51" s="296"/>
      <c r="D51" s="297"/>
      <c r="E51" s="298"/>
      <c r="F51" s="332"/>
      <c r="G51" s="338">
        <f t="shared" si="2"/>
        <v>0</v>
      </c>
      <c r="H51" s="347"/>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7" customFormat="1" x14ac:dyDescent="0.3">
      <c r="A52" s="294"/>
      <c r="B52" s="297"/>
      <c r="C52" s="296"/>
      <c r="D52" s="297"/>
      <c r="E52" s="298"/>
      <c r="F52" s="332"/>
      <c r="G52" s="338">
        <f t="shared" si="2"/>
        <v>0</v>
      </c>
      <c r="H52" s="347"/>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287" customFormat="1" x14ac:dyDescent="0.3">
      <c r="A53" s="294"/>
      <c r="B53" s="297"/>
      <c r="C53" s="296"/>
      <c r="D53" s="297"/>
      <c r="E53" s="298"/>
      <c r="F53" s="332"/>
      <c r="G53" s="338">
        <f t="shared" si="2"/>
        <v>0</v>
      </c>
      <c r="H53" s="347"/>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287" customFormat="1" x14ac:dyDescent="0.3">
      <c r="A54" s="294"/>
      <c r="B54" s="297"/>
      <c r="C54" s="296"/>
      <c r="D54" s="297"/>
      <c r="E54" s="298"/>
      <c r="F54" s="332"/>
      <c r="G54" s="338">
        <f t="shared" si="2"/>
        <v>0</v>
      </c>
      <c r="H54" s="347"/>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287" customFormat="1" x14ac:dyDescent="0.3">
      <c r="A55" s="294"/>
      <c r="B55" s="295"/>
      <c r="C55" s="296"/>
      <c r="D55" s="297"/>
      <c r="E55" s="298"/>
      <c r="F55" s="332"/>
      <c r="G55" s="338">
        <f t="shared" si="2"/>
        <v>0</v>
      </c>
      <c r="H55" s="347"/>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7" customFormat="1" ht="32.4" x14ac:dyDescent="0.3">
      <c r="A56" s="294"/>
      <c r="B56" s="295" t="s">
        <v>120</v>
      </c>
      <c r="C56" s="296"/>
      <c r="D56" s="297"/>
      <c r="E56" s="298"/>
      <c r="F56" s="332"/>
      <c r="G56" s="338">
        <f t="shared" si="2"/>
        <v>0</v>
      </c>
      <c r="H56" s="347"/>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287" customFormat="1" x14ac:dyDescent="0.3">
      <c r="A57" s="294"/>
      <c r="B57" s="295"/>
      <c r="C57" s="296"/>
      <c r="D57" s="297"/>
      <c r="E57" s="298"/>
      <c r="F57" s="332"/>
      <c r="G57" s="338">
        <f t="shared" si="2"/>
        <v>0</v>
      </c>
      <c r="H57" s="347"/>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287" customFormat="1" x14ac:dyDescent="0.3">
      <c r="A58" s="294"/>
      <c r="B58" s="295" t="s">
        <v>121</v>
      </c>
      <c r="C58" s="296"/>
      <c r="D58" s="297"/>
      <c r="E58" s="298"/>
      <c r="F58" s="332"/>
      <c r="G58" s="338">
        <f t="shared" si="2"/>
        <v>0</v>
      </c>
      <c r="H58" s="347"/>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287" customFormat="1" x14ac:dyDescent="0.3">
      <c r="A59" s="294"/>
      <c r="B59" s="296"/>
      <c r="C59" s="296"/>
      <c r="D59" s="297"/>
      <c r="E59" s="298"/>
      <c r="F59" s="332"/>
      <c r="G59" s="338">
        <f t="shared" si="2"/>
        <v>0</v>
      </c>
      <c r="H59" s="347"/>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7" customFormat="1" ht="16.8" thickBot="1" x14ac:dyDescent="0.35">
      <c r="A60" s="299"/>
      <c r="B60" s="300"/>
      <c r="C60" s="301"/>
      <c r="D60" s="300"/>
      <c r="E60" s="302"/>
      <c r="F60" s="333"/>
      <c r="G60" s="340">
        <f t="shared" si="2"/>
        <v>0</v>
      </c>
      <c r="H60" s="348">
        <f>SUM(G36:G60)</f>
        <v>0</v>
      </c>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ht="18" customHeight="1" thickBot="1" x14ac:dyDescent="0.35">
      <c r="A61" s="475"/>
      <c r="B61" s="475"/>
      <c r="C61" s="475"/>
      <c r="D61" s="475"/>
      <c r="E61" s="475"/>
      <c r="F61" s="475"/>
      <c r="G61" s="475"/>
      <c r="H61" s="475"/>
    </row>
    <row r="62" spans="1:34" ht="18" customHeight="1" x14ac:dyDescent="0.3">
      <c r="A62" s="160"/>
      <c r="B62" s="161" t="s">
        <v>122</v>
      </c>
      <c r="C62" s="162"/>
      <c r="D62" s="163"/>
      <c r="E62" s="164"/>
      <c r="F62" s="165"/>
      <c r="G62" s="164"/>
      <c r="H62" s="349"/>
    </row>
    <row r="63" spans="1:34" s="287" customFormat="1" x14ac:dyDescent="0.3">
      <c r="A63" s="284"/>
      <c r="B63" s="283"/>
      <c r="C63" s="285"/>
      <c r="D63" s="281"/>
      <c r="E63" s="286"/>
      <c r="F63" s="330"/>
      <c r="G63" s="338">
        <f t="shared" ref="G63:G70" si="3">(E63-(E63*F63/100))*A63</f>
        <v>0</v>
      </c>
      <c r="H63" s="350"/>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7" customFormat="1" x14ac:dyDescent="0.3">
      <c r="A64" s="284"/>
      <c r="B64" s="283"/>
      <c r="C64" s="285"/>
      <c r="D64" s="281"/>
      <c r="E64" s="286"/>
      <c r="F64" s="330"/>
      <c r="G64" s="338">
        <f t="shared" si="3"/>
        <v>0</v>
      </c>
      <c r="H64" s="350"/>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7" customFormat="1" x14ac:dyDescent="0.3">
      <c r="A65" s="284"/>
      <c r="B65" s="283"/>
      <c r="C65" s="285"/>
      <c r="D65" s="281"/>
      <c r="E65" s="286"/>
      <c r="F65" s="330"/>
      <c r="G65" s="338">
        <f t="shared" si="3"/>
        <v>0</v>
      </c>
      <c r="H65" s="350"/>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7" customFormat="1" x14ac:dyDescent="0.3">
      <c r="A66" s="284"/>
      <c r="B66" s="283"/>
      <c r="C66" s="285"/>
      <c r="D66" s="281"/>
      <c r="E66" s="286"/>
      <c r="F66" s="330"/>
      <c r="G66" s="338">
        <f t="shared" si="3"/>
        <v>0</v>
      </c>
      <c r="H66" s="350"/>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7" customFormat="1" x14ac:dyDescent="0.3">
      <c r="A67" s="284"/>
      <c r="B67" s="283"/>
      <c r="C67" s="285"/>
      <c r="D67" s="281"/>
      <c r="E67" s="286"/>
      <c r="F67" s="330"/>
      <c r="G67" s="338">
        <f t="shared" si="3"/>
        <v>0</v>
      </c>
      <c r="H67" s="350"/>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7" customFormat="1" x14ac:dyDescent="0.3">
      <c r="A68" s="284"/>
      <c r="B68" s="283"/>
      <c r="C68" s="285"/>
      <c r="D68" s="281"/>
      <c r="E68" s="286"/>
      <c r="F68" s="330"/>
      <c r="G68" s="338">
        <f t="shared" si="3"/>
        <v>0</v>
      </c>
      <c r="H68" s="350"/>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s="287" customFormat="1" x14ac:dyDescent="0.3">
      <c r="A69" s="284"/>
      <c r="B69" s="303"/>
      <c r="C69" s="285"/>
      <c r="D69" s="281"/>
      <c r="E69" s="286"/>
      <c r="F69" s="330"/>
      <c r="G69" s="338">
        <f t="shared" si="3"/>
        <v>0</v>
      </c>
      <c r="H69" s="350"/>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1:34" s="287" customFormat="1" ht="15" customHeight="1" thickBot="1" x14ac:dyDescent="0.35">
      <c r="A70" s="304"/>
      <c r="B70" s="305"/>
      <c r="C70" s="306"/>
      <c r="D70" s="307"/>
      <c r="E70" s="308"/>
      <c r="F70" s="334"/>
      <c r="G70" s="340">
        <f t="shared" si="3"/>
        <v>0</v>
      </c>
      <c r="H70" s="348">
        <f>SUM(G63:G70)</f>
        <v>0</v>
      </c>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row>
    <row r="71" spans="1:34" ht="15" customHeight="1" thickBot="1" x14ac:dyDescent="0.35">
      <c r="A71" s="476"/>
      <c r="B71" s="476"/>
      <c r="C71" s="476"/>
      <c r="D71" s="476"/>
      <c r="E71" s="476"/>
      <c r="F71" s="476"/>
      <c r="G71" s="476"/>
      <c r="H71" s="476"/>
    </row>
    <row r="72" spans="1:34" x14ac:dyDescent="0.3">
      <c r="A72" s="160"/>
      <c r="B72" s="166" t="s">
        <v>74</v>
      </c>
      <c r="C72" s="167"/>
      <c r="D72" s="163"/>
      <c r="E72" s="164"/>
      <c r="F72" s="165"/>
      <c r="G72" s="164"/>
      <c r="H72" s="351"/>
    </row>
    <row r="73" spans="1:34" s="287" customFormat="1" x14ac:dyDescent="0.3">
      <c r="A73" s="309"/>
      <c r="B73" s="310"/>
      <c r="C73" s="311"/>
      <c r="D73" s="312"/>
      <c r="E73" s="313"/>
      <c r="F73" s="335"/>
      <c r="G73" s="338">
        <f t="shared" ref="G73:G88" si="4">(E73-(E73*F73/100))*A73</f>
        <v>0</v>
      </c>
      <c r="H73" s="345"/>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s="287" customFormat="1" x14ac:dyDescent="0.3">
      <c r="A74" s="309"/>
      <c r="B74" s="314"/>
      <c r="C74" s="315"/>
      <c r="D74" s="316"/>
      <c r="E74" s="317"/>
      <c r="F74" s="336"/>
      <c r="G74" s="338">
        <f t="shared" si="4"/>
        <v>0</v>
      </c>
      <c r="H74" s="345"/>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1:34" s="287" customFormat="1" x14ac:dyDescent="0.3">
      <c r="A75" s="309"/>
      <c r="B75" s="314"/>
      <c r="C75" s="315"/>
      <c r="D75" s="316"/>
      <c r="E75" s="317"/>
      <c r="F75" s="336"/>
      <c r="G75" s="338">
        <f t="shared" si="4"/>
        <v>0</v>
      </c>
      <c r="H75" s="345"/>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1:34" s="287" customFormat="1" x14ac:dyDescent="0.3">
      <c r="A76" s="309"/>
      <c r="B76" s="314"/>
      <c r="C76" s="315"/>
      <c r="D76" s="316"/>
      <c r="E76" s="317"/>
      <c r="F76" s="336"/>
      <c r="G76" s="338">
        <f t="shared" si="4"/>
        <v>0</v>
      </c>
      <c r="H76" s="345"/>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7" customFormat="1" x14ac:dyDescent="0.3">
      <c r="A77" s="309"/>
      <c r="B77" s="314"/>
      <c r="C77" s="315"/>
      <c r="D77" s="316"/>
      <c r="E77" s="317"/>
      <c r="F77" s="336"/>
      <c r="G77" s="338">
        <f t="shared" si="4"/>
        <v>0</v>
      </c>
      <c r="H77" s="345"/>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7" customFormat="1" x14ac:dyDescent="0.3">
      <c r="A78" s="309"/>
      <c r="B78" s="314"/>
      <c r="C78" s="315"/>
      <c r="D78" s="316"/>
      <c r="E78" s="317"/>
      <c r="F78" s="336"/>
      <c r="G78" s="338">
        <f t="shared" si="4"/>
        <v>0</v>
      </c>
      <c r="H78" s="345"/>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s="287" customFormat="1" x14ac:dyDescent="0.3">
      <c r="A79" s="309"/>
      <c r="B79" s="314"/>
      <c r="C79" s="315"/>
      <c r="D79" s="316"/>
      <c r="E79" s="317"/>
      <c r="F79" s="336"/>
      <c r="G79" s="338">
        <f t="shared" si="4"/>
        <v>0</v>
      </c>
      <c r="H79" s="345"/>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row>
    <row r="80" spans="1:34" s="287" customFormat="1" x14ac:dyDescent="0.3">
      <c r="A80" s="309"/>
      <c r="B80" s="314"/>
      <c r="C80" s="315"/>
      <c r="D80" s="316"/>
      <c r="E80" s="317"/>
      <c r="F80" s="336"/>
      <c r="G80" s="338">
        <f t="shared" si="4"/>
        <v>0</v>
      </c>
      <c r="H80" s="345"/>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row>
    <row r="81" spans="1:34" s="287" customFormat="1" x14ac:dyDescent="0.3">
      <c r="A81" s="309"/>
      <c r="B81" s="314"/>
      <c r="C81" s="315"/>
      <c r="D81" s="316"/>
      <c r="E81" s="317"/>
      <c r="F81" s="336"/>
      <c r="G81" s="338">
        <f t="shared" si="4"/>
        <v>0</v>
      </c>
      <c r="H81" s="345"/>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row>
    <row r="82" spans="1:34" s="287" customFormat="1" x14ac:dyDescent="0.3">
      <c r="A82" s="309"/>
      <c r="B82" s="314"/>
      <c r="C82" s="315"/>
      <c r="D82" s="316"/>
      <c r="E82" s="317"/>
      <c r="F82" s="336"/>
      <c r="G82" s="338">
        <f t="shared" si="4"/>
        <v>0</v>
      </c>
      <c r="H82" s="345"/>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row>
    <row r="83" spans="1:34" s="287" customFormat="1" x14ac:dyDescent="0.3">
      <c r="A83" s="309"/>
      <c r="B83" s="314"/>
      <c r="C83" s="315"/>
      <c r="D83" s="316"/>
      <c r="E83" s="317"/>
      <c r="F83" s="336"/>
      <c r="G83" s="338">
        <f t="shared" si="4"/>
        <v>0</v>
      </c>
      <c r="H83" s="345"/>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7" customFormat="1" x14ac:dyDescent="0.3">
      <c r="A84" s="309"/>
      <c r="B84" s="310"/>
      <c r="C84" s="315"/>
      <c r="D84" s="316"/>
      <c r="E84" s="317"/>
      <c r="F84" s="336"/>
      <c r="G84" s="338">
        <f t="shared" si="4"/>
        <v>0</v>
      </c>
      <c r="H84" s="345"/>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7" customFormat="1" x14ac:dyDescent="0.3">
      <c r="A85" s="309"/>
      <c r="B85" s="314"/>
      <c r="C85" s="315"/>
      <c r="D85" s="316"/>
      <c r="E85" s="317"/>
      <c r="F85" s="336"/>
      <c r="G85" s="338">
        <f t="shared" si="4"/>
        <v>0</v>
      </c>
      <c r="H85" s="346"/>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7" customFormat="1" x14ac:dyDescent="0.3">
      <c r="A86" s="309"/>
      <c r="B86" s="314"/>
      <c r="C86" s="315"/>
      <c r="D86" s="318"/>
      <c r="E86" s="317"/>
      <c r="F86" s="336"/>
      <c r="G86" s="338">
        <f t="shared" si="4"/>
        <v>0</v>
      </c>
      <c r="H86" s="346"/>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7" customFormat="1" x14ac:dyDescent="0.3">
      <c r="A87" s="309"/>
      <c r="B87" s="314"/>
      <c r="C87" s="315"/>
      <c r="D87" s="318"/>
      <c r="E87" s="317"/>
      <c r="F87" s="336"/>
      <c r="G87" s="338">
        <f t="shared" si="4"/>
        <v>0</v>
      </c>
      <c r="H87" s="346"/>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s="287" customFormat="1" ht="16.8" thickBot="1" x14ac:dyDescent="0.35">
      <c r="A88" s="319"/>
      <c r="B88" s="320"/>
      <c r="C88" s="321"/>
      <c r="D88" s="322"/>
      <c r="E88" s="323"/>
      <c r="F88" s="337"/>
      <c r="G88" s="340">
        <f t="shared" si="4"/>
        <v>0</v>
      </c>
      <c r="H88" s="348">
        <f>SUM(G73:G88)</f>
        <v>0</v>
      </c>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row>
    <row r="89" spans="1:34" ht="16.8" thickBot="1" x14ac:dyDescent="0.35"/>
    <row r="90" spans="1:34" ht="48.6" x14ac:dyDescent="0.3">
      <c r="A90" s="160"/>
      <c r="B90" s="166" t="s">
        <v>75</v>
      </c>
      <c r="C90" s="167"/>
      <c r="D90" s="163"/>
      <c r="E90" s="164"/>
      <c r="F90" s="165"/>
      <c r="G90" s="164"/>
      <c r="H90" s="351"/>
    </row>
    <row r="91" spans="1:34" s="287" customFormat="1" x14ac:dyDescent="0.3">
      <c r="A91" s="309"/>
      <c r="B91" s="314"/>
      <c r="C91" s="315"/>
      <c r="D91" s="318"/>
      <c r="E91" s="324"/>
      <c r="F91" s="336"/>
      <c r="G91" s="338">
        <f t="shared" ref="G91:G94" si="5">(E91-(E91*F91/100))*A91</f>
        <v>0</v>
      </c>
      <c r="H91" s="345"/>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7" customFormat="1" x14ac:dyDescent="0.3">
      <c r="A92" s="309"/>
      <c r="B92" s="314"/>
      <c r="C92" s="311"/>
      <c r="D92" s="314"/>
      <c r="E92" s="324"/>
      <c r="F92" s="335"/>
      <c r="G92" s="338">
        <f t="shared" si="5"/>
        <v>0</v>
      </c>
      <c r="H92" s="345"/>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7" customFormat="1" x14ac:dyDescent="0.3">
      <c r="A93" s="325"/>
      <c r="B93" s="295"/>
      <c r="C93" s="296"/>
      <c r="D93" s="295"/>
      <c r="E93" s="326"/>
      <c r="F93" s="332"/>
      <c r="G93" s="338">
        <f t="shared" si="5"/>
        <v>0</v>
      </c>
      <c r="H93" s="345"/>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287" customFormat="1" ht="16.8" thickBot="1" x14ac:dyDescent="0.35">
      <c r="A94" s="299"/>
      <c r="B94" s="320"/>
      <c r="C94" s="301"/>
      <c r="D94" s="300"/>
      <c r="E94" s="302"/>
      <c r="F94" s="333"/>
      <c r="G94" s="340">
        <f t="shared" si="5"/>
        <v>0</v>
      </c>
      <c r="H94" s="348">
        <f>SUM(G91:G94)</f>
        <v>0</v>
      </c>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row>
    <row r="95" spans="1:34" s="139" customFormat="1" ht="18" customHeight="1" thickBot="1" x14ac:dyDescent="0.35">
      <c r="A95" s="155"/>
      <c r="B95" s="168"/>
      <c r="C95" s="156"/>
      <c r="D95" s="157"/>
      <c r="E95" s="158"/>
      <c r="F95" s="159"/>
      <c r="G95" s="342"/>
      <c r="H95" s="352"/>
    </row>
    <row r="96" spans="1:34" ht="32.4" x14ac:dyDescent="0.3">
      <c r="A96" s="160"/>
      <c r="B96" s="166" t="s">
        <v>123</v>
      </c>
      <c r="C96" s="167"/>
      <c r="D96" s="163"/>
      <c r="E96" s="164"/>
      <c r="F96" s="165"/>
      <c r="G96" s="164"/>
      <c r="H96" s="351"/>
    </row>
    <row r="97" spans="1:34" s="287" customFormat="1" x14ac:dyDescent="0.3">
      <c r="A97" s="309"/>
      <c r="B97" s="314"/>
      <c r="C97" s="315"/>
      <c r="D97" s="318"/>
      <c r="E97" s="324"/>
      <c r="F97" s="336"/>
      <c r="G97" s="338">
        <f t="shared" ref="G97:G106" si="6">(E97-(E97*F97/100))*A97</f>
        <v>0</v>
      </c>
      <c r="H97" s="345"/>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1:34" s="287" customFormat="1" x14ac:dyDescent="0.3">
      <c r="A98" s="309"/>
      <c r="B98" s="314"/>
      <c r="C98" s="315"/>
      <c r="D98" s="318"/>
      <c r="E98" s="324"/>
      <c r="F98" s="336"/>
      <c r="G98" s="338">
        <f t="shared" si="6"/>
        <v>0</v>
      </c>
      <c r="H98" s="345"/>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row>
    <row r="99" spans="1:34" s="287" customFormat="1" x14ac:dyDescent="0.3">
      <c r="A99" s="309"/>
      <c r="B99" s="314"/>
      <c r="C99" s="315"/>
      <c r="D99" s="318"/>
      <c r="E99" s="324"/>
      <c r="F99" s="336"/>
      <c r="G99" s="338">
        <f t="shared" si="6"/>
        <v>0</v>
      </c>
      <c r="H99" s="345"/>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row>
    <row r="100" spans="1:34" s="287" customFormat="1" x14ac:dyDescent="0.3">
      <c r="A100" s="309"/>
      <c r="B100" s="314"/>
      <c r="C100" s="315"/>
      <c r="D100" s="318"/>
      <c r="E100" s="324"/>
      <c r="F100" s="336"/>
      <c r="G100" s="338">
        <f t="shared" si="6"/>
        <v>0</v>
      </c>
      <c r="H100" s="345"/>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7" customFormat="1" x14ac:dyDescent="0.3">
      <c r="A101" s="309"/>
      <c r="B101" s="314"/>
      <c r="C101" s="315"/>
      <c r="D101" s="318"/>
      <c r="E101" s="324"/>
      <c r="F101" s="336"/>
      <c r="G101" s="338">
        <f t="shared" si="6"/>
        <v>0</v>
      </c>
      <c r="H101" s="345"/>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287" customFormat="1" x14ac:dyDescent="0.3">
      <c r="A102" s="309"/>
      <c r="B102" s="314"/>
      <c r="C102" s="315"/>
      <c r="D102" s="316"/>
      <c r="E102" s="324"/>
      <c r="F102" s="336"/>
      <c r="G102" s="338">
        <f t="shared" si="6"/>
        <v>0</v>
      </c>
      <c r="H102" s="345"/>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row>
    <row r="103" spans="1:34" s="287" customFormat="1" x14ac:dyDescent="0.3">
      <c r="A103" s="309"/>
      <c r="B103" s="314"/>
      <c r="C103" s="311"/>
      <c r="D103" s="312"/>
      <c r="E103" s="324"/>
      <c r="F103" s="335"/>
      <c r="G103" s="338">
        <f t="shared" si="6"/>
        <v>0</v>
      </c>
      <c r="H103" s="345"/>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row>
    <row r="104" spans="1:34" s="287" customFormat="1" x14ac:dyDescent="0.3">
      <c r="A104" s="309"/>
      <c r="B104" s="314"/>
      <c r="C104" s="311"/>
      <c r="D104" s="314"/>
      <c r="E104" s="324"/>
      <c r="F104" s="335"/>
      <c r="G104" s="338">
        <f t="shared" si="6"/>
        <v>0</v>
      </c>
      <c r="H104" s="345"/>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7" customFormat="1" x14ac:dyDescent="0.3">
      <c r="A105" s="325"/>
      <c r="B105" s="295"/>
      <c r="C105" s="296"/>
      <c r="D105" s="295"/>
      <c r="E105" s="326"/>
      <c r="F105" s="332"/>
      <c r="G105" s="338">
        <f t="shared" si="6"/>
        <v>0</v>
      </c>
      <c r="H105" s="345"/>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7" customFormat="1" ht="16.8" thickBot="1" x14ac:dyDescent="0.35">
      <c r="A106" s="299"/>
      <c r="B106" s="320"/>
      <c r="C106" s="301"/>
      <c r="D106" s="300"/>
      <c r="E106" s="302"/>
      <c r="F106" s="333"/>
      <c r="G106" s="340">
        <f t="shared" si="6"/>
        <v>0</v>
      </c>
      <c r="H106" s="348">
        <f>SUM(G97:G106)</f>
        <v>0</v>
      </c>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s="139" customFormat="1" ht="18" customHeight="1" thickBot="1" x14ac:dyDescent="0.35">
      <c r="A107" s="155"/>
      <c r="B107" s="168"/>
      <c r="C107" s="156"/>
      <c r="D107" s="157"/>
      <c r="E107" s="158"/>
      <c r="F107" s="159"/>
      <c r="G107" s="342"/>
      <c r="H107" s="352"/>
    </row>
    <row r="108" spans="1:34" ht="32.4" x14ac:dyDescent="0.3">
      <c r="A108" s="160"/>
      <c r="B108" s="166" t="s">
        <v>77</v>
      </c>
      <c r="C108" s="167"/>
      <c r="D108" s="163"/>
      <c r="E108" s="164"/>
      <c r="F108" s="165"/>
      <c r="G108" s="164"/>
      <c r="H108" s="351"/>
    </row>
    <row r="109" spans="1:34" s="287" customFormat="1" x14ac:dyDescent="0.3">
      <c r="A109" s="309"/>
      <c r="B109" s="314"/>
      <c r="C109" s="315"/>
      <c r="D109" s="318"/>
      <c r="E109" s="324"/>
      <c r="F109" s="336"/>
      <c r="G109" s="338">
        <f t="shared" ref="G109:G114" si="7">(E109-(E109*F109/100))*A109</f>
        <v>0</v>
      </c>
      <c r="H109" s="345"/>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row>
    <row r="110" spans="1:34" s="287" customFormat="1" x14ac:dyDescent="0.3">
      <c r="A110" s="309"/>
      <c r="B110" s="314"/>
      <c r="C110" s="311"/>
      <c r="D110" s="314"/>
      <c r="E110" s="324"/>
      <c r="F110" s="335"/>
      <c r="G110" s="338">
        <f t="shared" si="7"/>
        <v>0</v>
      </c>
      <c r="H110" s="345"/>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7" customFormat="1" x14ac:dyDescent="0.3">
      <c r="A111" s="309"/>
      <c r="B111" s="314"/>
      <c r="C111" s="311"/>
      <c r="D111" s="314"/>
      <c r="E111" s="324"/>
      <c r="F111" s="335"/>
      <c r="G111" s="338">
        <f t="shared" si="7"/>
        <v>0</v>
      </c>
      <c r="H111" s="345"/>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7" customFormat="1" x14ac:dyDescent="0.3">
      <c r="A112" s="309"/>
      <c r="B112" s="314"/>
      <c r="C112" s="311"/>
      <c r="D112" s="314"/>
      <c r="E112" s="324"/>
      <c r="F112" s="335"/>
      <c r="G112" s="338">
        <f t="shared" si="7"/>
        <v>0</v>
      </c>
      <c r="H112" s="345"/>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7" customFormat="1" x14ac:dyDescent="0.3">
      <c r="A113" s="325"/>
      <c r="B113" s="295"/>
      <c r="C113" s="296"/>
      <c r="D113" s="295"/>
      <c r="E113" s="326"/>
      <c r="F113" s="332"/>
      <c r="G113" s="338">
        <f t="shared" si="7"/>
        <v>0</v>
      </c>
      <c r="H113" s="345"/>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7" customFormat="1" ht="16.8" thickBot="1" x14ac:dyDescent="0.35">
      <c r="A114" s="299"/>
      <c r="B114" s="320"/>
      <c r="C114" s="301"/>
      <c r="D114" s="300"/>
      <c r="E114" s="302"/>
      <c r="F114" s="333"/>
      <c r="G114" s="340">
        <f t="shared" si="7"/>
        <v>0</v>
      </c>
      <c r="H114" s="348">
        <f>SUM(G109:G114)</f>
        <v>0</v>
      </c>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139" customFormat="1" ht="18" customHeight="1" thickBot="1" x14ac:dyDescent="0.35">
      <c r="A115" s="155"/>
      <c r="B115" s="168"/>
      <c r="C115" s="156"/>
      <c r="D115" s="157"/>
      <c r="E115" s="158"/>
      <c r="F115" s="159"/>
      <c r="G115" s="342"/>
      <c r="H115" s="352"/>
    </row>
    <row r="116" spans="1:34" ht="32.4" x14ac:dyDescent="0.3">
      <c r="A116" s="160"/>
      <c r="B116" s="166" t="s">
        <v>78</v>
      </c>
      <c r="C116" s="167"/>
      <c r="D116" s="163"/>
      <c r="E116" s="164"/>
      <c r="F116" s="165"/>
      <c r="G116" s="164"/>
      <c r="H116" s="351"/>
    </row>
    <row r="117" spans="1:34" s="287" customFormat="1" x14ac:dyDescent="0.3">
      <c r="A117" s="309"/>
      <c r="B117" s="310"/>
      <c r="C117" s="311"/>
      <c r="D117" s="312"/>
      <c r="E117" s="313"/>
      <c r="F117" s="335"/>
      <c r="G117" s="338">
        <f t="shared" ref="G117:G131" si="8">(E117-(E117*F117/100))*A117</f>
        <v>0</v>
      </c>
      <c r="H117" s="345"/>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7" customFormat="1" x14ac:dyDescent="0.3">
      <c r="A118" s="309"/>
      <c r="B118" s="314"/>
      <c r="C118" s="315"/>
      <c r="D118" s="316"/>
      <c r="E118" s="317"/>
      <c r="F118" s="336"/>
      <c r="G118" s="338">
        <f t="shared" si="8"/>
        <v>0</v>
      </c>
      <c r="H118" s="345"/>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s="287" customFormat="1" x14ac:dyDescent="0.3">
      <c r="A119" s="309"/>
      <c r="B119" s="314"/>
      <c r="C119" s="315"/>
      <c r="D119" s="316"/>
      <c r="E119" s="317"/>
      <c r="F119" s="336"/>
      <c r="G119" s="338">
        <f t="shared" si="8"/>
        <v>0</v>
      </c>
      <c r="H119" s="345"/>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row>
    <row r="120" spans="1:34" s="287" customFormat="1" x14ac:dyDescent="0.3">
      <c r="A120" s="309"/>
      <c r="B120" s="314"/>
      <c r="C120" s="315"/>
      <c r="D120" s="316"/>
      <c r="E120" s="317"/>
      <c r="F120" s="336"/>
      <c r="G120" s="338">
        <f t="shared" si="8"/>
        <v>0</v>
      </c>
      <c r="H120" s="345"/>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row>
    <row r="121" spans="1:34" s="287" customFormat="1" x14ac:dyDescent="0.3">
      <c r="A121" s="309"/>
      <c r="B121" s="314"/>
      <c r="C121" s="315"/>
      <c r="D121" s="316"/>
      <c r="E121" s="317"/>
      <c r="F121" s="336"/>
      <c r="G121" s="338">
        <f t="shared" si="8"/>
        <v>0</v>
      </c>
      <c r="H121" s="345"/>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1:34" s="287" customFormat="1" x14ac:dyDescent="0.3">
      <c r="A122" s="309"/>
      <c r="B122" s="314"/>
      <c r="C122" s="315"/>
      <c r="D122" s="316"/>
      <c r="E122" s="317"/>
      <c r="F122" s="336"/>
      <c r="G122" s="338">
        <f t="shared" si="8"/>
        <v>0</v>
      </c>
      <c r="H122" s="345"/>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row>
    <row r="123" spans="1:34" s="287" customFormat="1" x14ac:dyDescent="0.3">
      <c r="A123" s="309"/>
      <c r="B123" s="314"/>
      <c r="C123" s="315"/>
      <c r="D123" s="316"/>
      <c r="E123" s="317"/>
      <c r="F123" s="336"/>
      <c r="G123" s="338">
        <f t="shared" si="8"/>
        <v>0</v>
      </c>
      <c r="H123" s="345"/>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row>
    <row r="124" spans="1:34" s="287" customFormat="1" x14ac:dyDescent="0.3">
      <c r="A124" s="309"/>
      <c r="B124" s="314"/>
      <c r="C124" s="315"/>
      <c r="D124" s="316"/>
      <c r="E124" s="317"/>
      <c r="F124" s="336"/>
      <c r="G124" s="338">
        <f t="shared" si="8"/>
        <v>0</v>
      </c>
      <c r="H124" s="345"/>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7" customFormat="1" x14ac:dyDescent="0.3">
      <c r="A125" s="309"/>
      <c r="B125" s="314"/>
      <c r="C125" s="315"/>
      <c r="D125" s="316"/>
      <c r="E125" s="317"/>
      <c r="F125" s="336"/>
      <c r="G125" s="338">
        <f t="shared" si="8"/>
        <v>0</v>
      </c>
      <c r="H125" s="345"/>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7" customFormat="1" x14ac:dyDescent="0.3">
      <c r="A126" s="309"/>
      <c r="B126" s="314"/>
      <c r="C126" s="315"/>
      <c r="D126" s="316"/>
      <c r="E126" s="317"/>
      <c r="F126" s="336"/>
      <c r="G126" s="338">
        <f t="shared" si="8"/>
        <v>0</v>
      </c>
      <c r="H126" s="345"/>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7" customFormat="1" x14ac:dyDescent="0.3">
      <c r="A127" s="309"/>
      <c r="B127" s="310"/>
      <c r="C127" s="315"/>
      <c r="D127" s="316"/>
      <c r="E127" s="317"/>
      <c r="F127" s="336"/>
      <c r="G127" s="338">
        <f t="shared" si="8"/>
        <v>0</v>
      </c>
      <c r="H127" s="345"/>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7" customFormat="1" x14ac:dyDescent="0.3">
      <c r="A128" s="309"/>
      <c r="B128" s="314"/>
      <c r="C128" s="315"/>
      <c r="D128" s="316"/>
      <c r="E128" s="317"/>
      <c r="F128" s="336"/>
      <c r="G128" s="338">
        <f t="shared" si="8"/>
        <v>0</v>
      </c>
      <c r="H128" s="346"/>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7" customFormat="1" x14ac:dyDescent="0.3">
      <c r="A129" s="309"/>
      <c r="B129" s="314"/>
      <c r="C129" s="315"/>
      <c r="D129" s="318"/>
      <c r="E129" s="317"/>
      <c r="F129" s="336"/>
      <c r="G129" s="338">
        <f t="shared" si="8"/>
        <v>0</v>
      </c>
      <c r="H129" s="346"/>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7" customFormat="1" ht="48.6" x14ac:dyDescent="0.3">
      <c r="A130" s="309"/>
      <c r="B130" s="314" t="s">
        <v>79</v>
      </c>
      <c r="C130" s="315"/>
      <c r="D130" s="318"/>
      <c r="E130" s="317"/>
      <c r="F130" s="336"/>
      <c r="G130" s="338">
        <f t="shared" si="8"/>
        <v>0</v>
      </c>
      <c r="H130" s="346"/>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7" customFormat="1" ht="16.8" thickBot="1" x14ac:dyDescent="0.35">
      <c r="A131" s="319"/>
      <c r="B131" s="320" t="s">
        <v>80</v>
      </c>
      <c r="C131" s="321"/>
      <c r="D131" s="322"/>
      <c r="E131" s="323"/>
      <c r="F131" s="337"/>
      <c r="G131" s="340">
        <f t="shared" si="8"/>
        <v>0</v>
      </c>
      <c r="H131" s="348">
        <f>SUM(G117:G131)</f>
        <v>0</v>
      </c>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139" customFormat="1" ht="18" customHeight="1" thickBot="1" x14ac:dyDescent="0.35">
      <c r="A132" s="155"/>
      <c r="B132" s="168"/>
      <c r="C132" s="156"/>
      <c r="D132" s="157"/>
      <c r="E132" s="158"/>
      <c r="F132" s="159"/>
      <c r="G132" s="342"/>
      <c r="H132" s="352"/>
    </row>
    <row r="133" spans="1:34" x14ac:dyDescent="0.3">
      <c r="A133" s="160"/>
      <c r="B133" s="166" t="s">
        <v>124</v>
      </c>
      <c r="C133" s="167"/>
      <c r="D133" s="163"/>
      <c r="E133" s="164"/>
      <c r="F133" s="165"/>
      <c r="G133" s="164"/>
      <c r="H133" s="351"/>
    </row>
    <row r="134" spans="1:34" s="287" customFormat="1" x14ac:dyDescent="0.3">
      <c r="A134" s="309"/>
      <c r="B134" s="310"/>
      <c r="C134" s="311"/>
      <c r="D134" s="312"/>
      <c r="E134" s="313"/>
      <c r="F134" s="335"/>
      <c r="G134" s="338">
        <f t="shared" ref="G134:G143" si="9">(E134-(E134*F134/100))*A134</f>
        <v>0</v>
      </c>
      <c r="H134" s="345"/>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row>
    <row r="135" spans="1:34" s="287" customFormat="1" x14ac:dyDescent="0.3">
      <c r="A135" s="309"/>
      <c r="B135" s="314"/>
      <c r="C135" s="315"/>
      <c r="D135" s="316"/>
      <c r="E135" s="317"/>
      <c r="F135" s="336"/>
      <c r="G135" s="338">
        <f t="shared" si="9"/>
        <v>0</v>
      </c>
      <c r="H135" s="345"/>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7" customFormat="1" x14ac:dyDescent="0.3">
      <c r="A136" s="309"/>
      <c r="B136" s="314"/>
      <c r="C136" s="315"/>
      <c r="D136" s="316"/>
      <c r="E136" s="317"/>
      <c r="F136" s="336"/>
      <c r="G136" s="338">
        <f t="shared" si="9"/>
        <v>0</v>
      </c>
      <c r="H136" s="345"/>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7" customFormat="1" x14ac:dyDescent="0.3">
      <c r="A137" s="309"/>
      <c r="B137" s="314"/>
      <c r="C137" s="315"/>
      <c r="D137" s="316"/>
      <c r="E137" s="317"/>
      <c r="F137" s="336"/>
      <c r="G137" s="338">
        <f t="shared" si="9"/>
        <v>0</v>
      </c>
      <c r="H137" s="345"/>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7" customFormat="1" x14ac:dyDescent="0.3">
      <c r="A138" s="309"/>
      <c r="B138" s="314"/>
      <c r="C138" s="315"/>
      <c r="D138" s="316"/>
      <c r="E138" s="317"/>
      <c r="F138" s="336"/>
      <c r="G138" s="338">
        <f t="shared" si="9"/>
        <v>0</v>
      </c>
      <c r="H138" s="345"/>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7" customFormat="1" x14ac:dyDescent="0.3">
      <c r="A139" s="309"/>
      <c r="B139" s="314"/>
      <c r="C139" s="315"/>
      <c r="D139" s="316"/>
      <c r="E139" s="317"/>
      <c r="F139" s="336"/>
      <c r="G139" s="338">
        <f t="shared" si="9"/>
        <v>0</v>
      </c>
      <c r="H139" s="345"/>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7" customFormat="1" x14ac:dyDescent="0.3">
      <c r="A140" s="309"/>
      <c r="B140" s="310"/>
      <c r="C140" s="315"/>
      <c r="D140" s="316"/>
      <c r="E140" s="317"/>
      <c r="F140" s="336"/>
      <c r="G140" s="338">
        <f t="shared" si="9"/>
        <v>0</v>
      </c>
      <c r="H140" s="345"/>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s="287" customFormat="1" x14ac:dyDescent="0.3">
      <c r="A141" s="309"/>
      <c r="B141" s="314"/>
      <c r="C141" s="315"/>
      <c r="D141" s="316"/>
      <c r="E141" s="317"/>
      <c r="F141" s="336"/>
      <c r="G141" s="338">
        <f t="shared" si="9"/>
        <v>0</v>
      </c>
      <c r="H141" s="346"/>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row>
    <row r="142" spans="1:34" s="287" customFormat="1" ht="32.4" x14ac:dyDescent="0.3">
      <c r="A142" s="309"/>
      <c r="B142" s="314" t="s">
        <v>125</v>
      </c>
      <c r="C142" s="315"/>
      <c r="D142" s="318"/>
      <c r="E142" s="317"/>
      <c r="F142" s="336"/>
      <c r="G142" s="338">
        <f t="shared" si="9"/>
        <v>0</v>
      </c>
      <c r="H142" s="346"/>
      <c r="I142" s="132"/>
      <c r="J142" s="132"/>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row>
    <row r="143" spans="1:34" s="287" customFormat="1" ht="16.8" thickBot="1" x14ac:dyDescent="0.35">
      <c r="A143" s="319"/>
      <c r="B143" s="320"/>
      <c r="C143" s="321"/>
      <c r="D143" s="322"/>
      <c r="E143" s="323"/>
      <c r="F143" s="337"/>
      <c r="G143" s="340">
        <f t="shared" si="9"/>
        <v>0</v>
      </c>
      <c r="H143" s="447">
        <f>SUM(G134:G143)</f>
        <v>0</v>
      </c>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row>
    <row r="144" spans="1:34" s="287" customFormat="1" ht="16.8" thickBot="1" x14ac:dyDescent="0.35">
      <c r="A144" s="438"/>
      <c r="B144" s="439"/>
      <c r="C144" s="440"/>
      <c r="D144" s="441"/>
      <c r="E144" s="442"/>
      <c r="F144" s="443"/>
      <c r="G144" s="444"/>
      <c r="H144" s="446"/>
    </row>
    <row r="145" spans="1:34" x14ac:dyDescent="0.3">
      <c r="A145" s="160"/>
      <c r="B145" s="166" t="s">
        <v>83</v>
      </c>
      <c r="C145" s="167"/>
      <c r="D145" s="163"/>
      <c r="E145" s="164"/>
      <c r="F145" s="165"/>
      <c r="G145" s="164"/>
      <c r="H145" s="445"/>
    </row>
    <row r="146" spans="1:34" s="287" customFormat="1" x14ac:dyDescent="0.3">
      <c r="A146" s="309"/>
      <c r="B146" s="314"/>
      <c r="C146" s="315"/>
      <c r="D146" s="318"/>
      <c r="E146" s="324"/>
      <c r="F146" s="336"/>
      <c r="G146" s="338">
        <f t="shared" ref="G146:G151" si="10">(E146-(E146*F146/100))*A146</f>
        <v>0</v>
      </c>
      <c r="H146" s="345"/>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row>
    <row r="147" spans="1:34" s="287" customFormat="1" x14ac:dyDescent="0.3">
      <c r="A147" s="309"/>
      <c r="B147" s="314"/>
      <c r="C147" s="311"/>
      <c r="D147" s="314"/>
      <c r="E147" s="324"/>
      <c r="F147" s="335"/>
      <c r="G147" s="338">
        <f t="shared" si="10"/>
        <v>0</v>
      </c>
      <c r="H147" s="345"/>
      <c r="I147" s="132"/>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row>
    <row r="148" spans="1:34" s="287" customFormat="1" x14ac:dyDescent="0.3">
      <c r="A148" s="309"/>
      <c r="B148" s="314"/>
      <c r="C148" s="311"/>
      <c r="D148" s="314"/>
      <c r="E148" s="324"/>
      <c r="F148" s="335"/>
      <c r="G148" s="338">
        <f t="shared" si="10"/>
        <v>0</v>
      </c>
      <c r="H148" s="345"/>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row>
    <row r="149" spans="1:34" s="287" customFormat="1" x14ac:dyDescent="0.3">
      <c r="A149" s="309"/>
      <c r="B149" s="314"/>
      <c r="C149" s="311"/>
      <c r="D149" s="314"/>
      <c r="E149" s="324"/>
      <c r="F149" s="335"/>
      <c r="G149" s="338">
        <f t="shared" si="10"/>
        <v>0</v>
      </c>
      <c r="H149" s="345"/>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row>
    <row r="150" spans="1:34" s="287" customFormat="1" x14ac:dyDescent="0.3">
      <c r="A150" s="325"/>
      <c r="B150" s="295"/>
      <c r="C150" s="296"/>
      <c r="D150" s="295"/>
      <c r="E150" s="326"/>
      <c r="F150" s="332"/>
      <c r="G150" s="338">
        <f t="shared" si="10"/>
        <v>0</v>
      </c>
      <c r="H150" s="345"/>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row>
    <row r="151" spans="1:34" s="287" customFormat="1" ht="16.8" thickBot="1" x14ac:dyDescent="0.35">
      <c r="A151" s="299"/>
      <c r="B151" s="320"/>
      <c r="C151" s="301"/>
      <c r="D151" s="300"/>
      <c r="E151" s="302"/>
      <c r="F151" s="333"/>
      <c r="G151" s="340">
        <f t="shared" si="10"/>
        <v>0</v>
      </c>
      <c r="H151" s="348">
        <f>SUM(G146:G151)</f>
        <v>0</v>
      </c>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row>
    <row r="152" spans="1:34" ht="16.8" thickBot="1" x14ac:dyDescent="0.35">
      <c r="H152" s="448"/>
    </row>
    <row r="153" spans="1:34" x14ac:dyDescent="0.3">
      <c r="A153" s="160"/>
      <c r="B153" s="166" t="s">
        <v>126</v>
      </c>
      <c r="C153" s="167"/>
      <c r="D153" s="163"/>
      <c r="E153" s="164"/>
      <c r="F153" s="165"/>
      <c r="G153" s="164"/>
      <c r="H153" s="445"/>
    </row>
    <row r="154" spans="1:34" s="287" customFormat="1" x14ac:dyDescent="0.3">
      <c r="A154" s="309"/>
      <c r="B154" s="314"/>
      <c r="C154" s="315"/>
      <c r="D154" s="318"/>
      <c r="E154" s="324"/>
      <c r="F154" s="336"/>
      <c r="G154" s="338">
        <f t="shared" ref="G154:G159" si="11">(E154-(E154*F154/100))*A154</f>
        <v>0</v>
      </c>
      <c r="H154" s="345"/>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row>
    <row r="155" spans="1:34" s="287" customFormat="1" x14ac:dyDescent="0.3">
      <c r="A155" s="309"/>
      <c r="B155" s="314"/>
      <c r="C155" s="311"/>
      <c r="D155" s="314"/>
      <c r="E155" s="324"/>
      <c r="F155" s="335"/>
      <c r="G155" s="338">
        <f t="shared" si="11"/>
        <v>0</v>
      </c>
      <c r="H155" s="345"/>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row>
    <row r="156" spans="1:34" s="287" customFormat="1" x14ac:dyDescent="0.3">
      <c r="A156" s="309"/>
      <c r="B156" s="314"/>
      <c r="C156" s="311"/>
      <c r="D156" s="314"/>
      <c r="E156" s="324"/>
      <c r="F156" s="335"/>
      <c r="G156" s="338">
        <f t="shared" si="11"/>
        <v>0</v>
      </c>
      <c r="H156" s="345"/>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row>
    <row r="157" spans="1:34" s="287" customFormat="1" x14ac:dyDescent="0.3">
      <c r="A157" s="309"/>
      <c r="B157" s="314"/>
      <c r="C157" s="311"/>
      <c r="D157" s="314"/>
      <c r="E157" s="324"/>
      <c r="F157" s="335"/>
      <c r="G157" s="338">
        <f t="shared" si="11"/>
        <v>0</v>
      </c>
      <c r="H157" s="345"/>
      <c r="I157" s="132"/>
      <c r="J157" s="132"/>
      <c r="K157" s="132"/>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row>
    <row r="158" spans="1:34" s="287" customFormat="1" x14ac:dyDescent="0.3">
      <c r="A158" s="325"/>
      <c r="B158" s="295"/>
      <c r="C158" s="296"/>
      <c r="D158" s="295"/>
      <c r="E158" s="326"/>
      <c r="F158" s="332"/>
      <c r="G158" s="338">
        <f t="shared" si="11"/>
        <v>0</v>
      </c>
      <c r="H158" s="345"/>
      <c r="I158" s="132"/>
      <c r="J158" s="132"/>
      <c r="K158" s="132"/>
      <c r="L158" s="132"/>
      <c r="M158" s="132"/>
      <c r="N158" s="132"/>
      <c r="O158" s="132"/>
      <c r="P158" s="132"/>
      <c r="Q158" s="132"/>
      <c r="R158" s="132"/>
      <c r="S158" s="132"/>
      <c r="T158" s="132"/>
      <c r="U158" s="132"/>
      <c r="V158" s="132"/>
      <c r="W158" s="132"/>
      <c r="X158" s="132"/>
      <c r="Y158" s="132"/>
      <c r="Z158" s="132"/>
      <c r="AA158" s="132"/>
      <c r="AB158" s="132"/>
      <c r="AC158" s="132"/>
      <c r="AD158" s="132"/>
      <c r="AE158" s="132"/>
      <c r="AF158" s="132"/>
      <c r="AG158" s="132"/>
      <c r="AH158" s="132"/>
    </row>
    <row r="159" spans="1:34" s="287" customFormat="1" ht="16.8" thickBot="1" x14ac:dyDescent="0.35">
      <c r="A159" s="299"/>
      <c r="B159" s="320"/>
      <c r="C159" s="301"/>
      <c r="D159" s="300"/>
      <c r="E159" s="302"/>
      <c r="F159" s="333"/>
      <c r="G159" s="340">
        <f t="shared" si="11"/>
        <v>0</v>
      </c>
      <c r="H159" s="348">
        <f>SUM(G154:G159)</f>
        <v>0</v>
      </c>
      <c r="I159" s="132"/>
      <c r="J159" s="132"/>
      <c r="K159" s="132"/>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row>
    <row r="160" spans="1:34" s="139" customFormat="1" ht="18" customHeight="1" thickBot="1" x14ac:dyDescent="0.35">
      <c r="A160" s="155"/>
      <c r="B160" s="168"/>
      <c r="C160" s="156"/>
      <c r="D160" s="157"/>
      <c r="E160" s="158"/>
      <c r="F160" s="159"/>
      <c r="G160" s="342"/>
      <c r="H160" s="449"/>
    </row>
    <row r="161" spans="1:34" x14ac:dyDescent="0.3">
      <c r="A161" s="160"/>
      <c r="B161" s="166" t="s">
        <v>127</v>
      </c>
      <c r="C161" s="167"/>
      <c r="D161" s="163"/>
      <c r="E161" s="164"/>
      <c r="F161" s="165"/>
      <c r="G161" s="164"/>
      <c r="H161" s="445"/>
    </row>
    <row r="162" spans="1:34" s="287" customFormat="1" x14ac:dyDescent="0.3">
      <c r="A162" s="309"/>
      <c r="B162" s="314"/>
      <c r="C162" s="315"/>
      <c r="D162" s="318"/>
      <c r="E162" s="324"/>
      <c r="F162" s="336"/>
      <c r="G162" s="338">
        <f t="shared" ref="G162:G169" si="12">(E162-(E162*F162/100))*A162</f>
        <v>0</v>
      </c>
      <c r="H162" s="345"/>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row>
    <row r="163" spans="1:34" s="287" customFormat="1" x14ac:dyDescent="0.3">
      <c r="A163" s="309"/>
      <c r="B163" s="314"/>
      <c r="C163" s="311"/>
      <c r="D163" s="314"/>
      <c r="E163" s="324"/>
      <c r="F163" s="335"/>
      <c r="G163" s="338">
        <f t="shared" si="12"/>
        <v>0</v>
      </c>
      <c r="H163" s="345"/>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row>
    <row r="164" spans="1:34" s="287" customFormat="1" x14ac:dyDescent="0.3">
      <c r="A164" s="309"/>
      <c r="B164" s="314"/>
      <c r="C164" s="311"/>
      <c r="D164" s="314"/>
      <c r="E164" s="324"/>
      <c r="F164" s="335"/>
      <c r="G164" s="338">
        <f t="shared" si="12"/>
        <v>0</v>
      </c>
      <c r="H164" s="345"/>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row>
    <row r="165" spans="1:34" s="287" customFormat="1" x14ac:dyDescent="0.3">
      <c r="A165" s="309"/>
      <c r="B165" s="314"/>
      <c r="C165" s="311"/>
      <c r="D165" s="314"/>
      <c r="E165" s="324"/>
      <c r="F165" s="335"/>
      <c r="G165" s="338">
        <f t="shared" si="12"/>
        <v>0</v>
      </c>
      <c r="H165" s="345"/>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row>
    <row r="166" spans="1:34" s="287" customFormat="1" x14ac:dyDescent="0.3">
      <c r="A166" s="309"/>
      <c r="B166" s="314"/>
      <c r="C166" s="311"/>
      <c r="D166" s="314"/>
      <c r="E166" s="324"/>
      <c r="F166" s="335"/>
      <c r="G166" s="338">
        <f t="shared" si="12"/>
        <v>0</v>
      </c>
      <c r="H166" s="345"/>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row>
    <row r="167" spans="1:34" s="287" customFormat="1" x14ac:dyDescent="0.3">
      <c r="A167" s="309"/>
      <c r="B167" s="314"/>
      <c r="C167" s="311"/>
      <c r="D167" s="314"/>
      <c r="E167" s="324"/>
      <c r="F167" s="335"/>
      <c r="G167" s="338">
        <f t="shared" si="12"/>
        <v>0</v>
      </c>
      <c r="H167" s="345"/>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row>
    <row r="168" spans="1:34" s="287" customFormat="1" x14ac:dyDescent="0.3">
      <c r="A168" s="325"/>
      <c r="B168" s="295"/>
      <c r="C168" s="296"/>
      <c r="D168" s="295"/>
      <c r="E168" s="326"/>
      <c r="F168" s="332"/>
      <c r="G168" s="338">
        <f t="shared" si="12"/>
        <v>0</v>
      </c>
      <c r="H168" s="345"/>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row>
    <row r="169" spans="1:34" s="287" customFormat="1" ht="16.8" thickBot="1" x14ac:dyDescent="0.35">
      <c r="A169" s="299"/>
      <c r="B169" s="320"/>
      <c r="C169" s="301"/>
      <c r="D169" s="300"/>
      <c r="E169" s="302"/>
      <c r="F169" s="333"/>
      <c r="G169" s="340">
        <f t="shared" si="12"/>
        <v>0</v>
      </c>
      <c r="H169" s="348">
        <f>SUM(G162:G169)</f>
        <v>0</v>
      </c>
      <c r="I169" s="132"/>
      <c r="J169" s="132"/>
      <c r="K169" s="132"/>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c r="AG169" s="132"/>
      <c r="AH169" s="132"/>
    </row>
    <row r="170" spans="1:34" s="139" customFormat="1" ht="18" customHeight="1" x14ac:dyDescent="0.3">
      <c r="A170" s="155"/>
      <c r="B170" s="168"/>
      <c r="C170" s="156"/>
      <c r="D170" s="157"/>
      <c r="E170" s="158"/>
      <c r="F170" s="159"/>
      <c r="G170" s="342"/>
      <c r="H170" s="450"/>
    </row>
    <row r="171" spans="1:34" s="139" customFormat="1" ht="18" customHeight="1" thickBot="1" x14ac:dyDescent="0.35">
      <c r="A171" s="155"/>
      <c r="B171" s="168"/>
      <c r="C171" s="156"/>
      <c r="D171" s="157"/>
      <c r="E171" s="158"/>
      <c r="F171" s="159"/>
      <c r="G171" s="342"/>
      <c r="H171" s="450"/>
    </row>
    <row r="172" spans="1:34" x14ac:dyDescent="0.3">
      <c r="A172" s="160"/>
      <c r="B172" s="166" t="s">
        <v>85</v>
      </c>
      <c r="C172" s="167"/>
      <c r="D172" s="163"/>
      <c r="E172" s="164"/>
      <c r="F172" s="165"/>
      <c r="G172" s="164"/>
      <c r="H172" s="445"/>
    </row>
    <row r="173" spans="1:34" s="287" customFormat="1" x14ac:dyDescent="0.3">
      <c r="A173" s="309"/>
      <c r="B173" s="314"/>
      <c r="C173" s="315"/>
      <c r="D173" s="318"/>
      <c r="E173" s="324"/>
      <c r="F173" s="336"/>
      <c r="G173" s="338">
        <f t="shared" ref="G173:G180" si="13">(E173-(E173*F173/100))*A173</f>
        <v>0</v>
      </c>
      <c r="H173" s="345"/>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row>
    <row r="174" spans="1:34" s="287" customFormat="1" x14ac:dyDescent="0.3">
      <c r="A174" s="309"/>
      <c r="B174" s="314"/>
      <c r="C174" s="311"/>
      <c r="D174" s="314"/>
      <c r="E174" s="324"/>
      <c r="F174" s="335"/>
      <c r="G174" s="338">
        <f t="shared" si="13"/>
        <v>0</v>
      </c>
      <c r="H174" s="345"/>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row>
    <row r="175" spans="1:34" s="287" customFormat="1" x14ac:dyDescent="0.3">
      <c r="A175" s="309"/>
      <c r="B175" s="314"/>
      <c r="C175" s="311"/>
      <c r="D175" s="314"/>
      <c r="E175" s="324"/>
      <c r="F175" s="335"/>
      <c r="G175" s="338">
        <f t="shared" si="13"/>
        <v>0</v>
      </c>
      <c r="H175" s="345"/>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row>
    <row r="176" spans="1:34" s="287" customFormat="1" x14ac:dyDescent="0.3">
      <c r="A176" s="309"/>
      <c r="B176" s="314"/>
      <c r="C176" s="311"/>
      <c r="D176" s="314"/>
      <c r="E176" s="324"/>
      <c r="F176" s="335"/>
      <c r="G176" s="338">
        <f t="shared" si="13"/>
        <v>0</v>
      </c>
      <c r="H176" s="345"/>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row>
    <row r="177" spans="1:34" s="287" customFormat="1" x14ac:dyDescent="0.3">
      <c r="A177" s="309"/>
      <c r="B177" s="314"/>
      <c r="C177" s="311"/>
      <c r="D177" s="314"/>
      <c r="E177" s="324"/>
      <c r="F177" s="335"/>
      <c r="G177" s="338">
        <f t="shared" si="13"/>
        <v>0</v>
      </c>
      <c r="H177" s="345"/>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row>
    <row r="178" spans="1:34" s="287" customFormat="1" x14ac:dyDescent="0.3">
      <c r="A178" s="309"/>
      <c r="B178" s="314"/>
      <c r="C178" s="311"/>
      <c r="D178" s="314"/>
      <c r="E178" s="324"/>
      <c r="F178" s="335"/>
      <c r="G178" s="338">
        <f t="shared" si="13"/>
        <v>0</v>
      </c>
      <c r="H178" s="345"/>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row>
    <row r="179" spans="1:34" s="287" customFormat="1" x14ac:dyDescent="0.3">
      <c r="A179" s="325"/>
      <c r="B179" s="295"/>
      <c r="C179" s="296"/>
      <c r="D179" s="295"/>
      <c r="E179" s="326"/>
      <c r="F179" s="332"/>
      <c r="G179" s="338">
        <f t="shared" si="13"/>
        <v>0</v>
      </c>
      <c r="H179" s="345"/>
      <c r="I179" s="132"/>
      <c r="J179" s="132"/>
      <c r="K179" s="132"/>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row>
    <row r="180" spans="1:34" s="287" customFormat="1" ht="16.8" thickBot="1" x14ac:dyDescent="0.35">
      <c r="A180" s="299"/>
      <c r="B180" s="320"/>
      <c r="C180" s="301"/>
      <c r="D180" s="300"/>
      <c r="E180" s="302"/>
      <c r="F180" s="333"/>
      <c r="G180" s="340">
        <f t="shared" si="13"/>
        <v>0</v>
      </c>
      <c r="H180" s="348">
        <f>SUM(G173:G180)</f>
        <v>0</v>
      </c>
      <c r="I180" s="132"/>
      <c r="J180" s="132"/>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row>
    <row r="181" spans="1:34" s="139" customFormat="1" ht="18" customHeight="1" thickBot="1" x14ac:dyDescent="0.35">
      <c r="A181" s="155"/>
      <c r="B181" s="168"/>
      <c r="C181" s="156"/>
      <c r="D181" s="157"/>
      <c r="E181" s="158"/>
      <c r="F181" s="159"/>
      <c r="G181" s="342"/>
      <c r="H181" s="352"/>
    </row>
    <row r="182" spans="1:34" ht="32.4" x14ac:dyDescent="0.3">
      <c r="A182" s="160"/>
      <c r="B182" s="166" t="s">
        <v>128</v>
      </c>
      <c r="C182" s="167"/>
      <c r="D182" s="163"/>
      <c r="E182" s="164"/>
      <c r="F182" s="165"/>
      <c r="G182" s="164"/>
      <c r="H182" s="351"/>
    </row>
    <row r="183" spans="1:34" s="287" customFormat="1" x14ac:dyDescent="0.3">
      <c r="A183" s="309"/>
      <c r="B183" s="310"/>
      <c r="C183" s="311"/>
      <c r="D183" s="312"/>
      <c r="E183" s="313"/>
      <c r="F183" s="335"/>
      <c r="G183" s="338">
        <f t="shared" ref="G183:G196" si="14">(E183-(E183*F183/100))*A183</f>
        <v>0</v>
      </c>
      <c r="H183" s="345"/>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row>
    <row r="184" spans="1:34" s="287" customFormat="1" x14ac:dyDescent="0.3">
      <c r="A184" s="309"/>
      <c r="B184" s="314"/>
      <c r="C184" s="315"/>
      <c r="D184" s="316"/>
      <c r="E184" s="317"/>
      <c r="F184" s="336"/>
      <c r="G184" s="338">
        <f t="shared" si="14"/>
        <v>0</v>
      </c>
      <c r="H184" s="345"/>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row>
    <row r="185" spans="1:34" s="287" customFormat="1" x14ac:dyDescent="0.3">
      <c r="A185" s="309"/>
      <c r="B185" s="314"/>
      <c r="C185" s="315"/>
      <c r="D185" s="316"/>
      <c r="E185" s="317"/>
      <c r="F185" s="336"/>
      <c r="G185" s="338">
        <f t="shared" si="14"/>
        <v>0</v>
      </c>
      <c r="H185" s="345"/>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row>
    <row r="186" spans="1:34" s="287" customFormat="1" x14ac:dyDescent="0.3">
      <c r="A186" s="309"/>
      <c r="B186" s="314"/>
      <c r="C186" s="315"/>
      <c r="D186" s="316"/>
      <c r="E186" s="317"/>
      <c r="F186" s="336"/>
      <c r="G186" s="338">
        <f t="shared" si="14"/>
        <v>0</v>
      </c>
      <c r="H186" s="345"/>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row>
    <row r="187" spans="1:34" s="287" customFormat="1" x14ac:dyDescent="0.3">
      <c r="A187" s="309"/>
      <c r="B187" s="314"/>
      <c r="C187" s="315"/>
      <c r="D187" s="316"/>
      <c r="E187" s="317"/>
      <c r="F187" s="336"/>
      <c r="G187" s="338">
        <f t="shared" si="14"/>
        <v>0</v>
      </c>
      <c r="H187" s="345"/>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row>
    <row r="188" spans="1:34" s="287" customFormat="1" x14ac:dyDescent="0.3">
      <c r="A188" s="309"/>
      <c r="B188" s="314"/>
      <c r="C188" s="315"/>
      <c r="D188" s="316"/>
      <c r="E188" s="317"/>
      <c r="F188" s="336"/>
      <c r="G188" s="338">
        <f t="shared" si="14"/>
        <v>0</v>
      </c>
      <c r="H188" s="345"/>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row>
    <row r="189" spans="1:34" s="287" customFormat="1" x14ac:dyDescent="0.3">
      <c r="A189" s="309"/>
      <c r="B189" s="314"/>
      <c r="C189" s="315"/>
      <c r="D189" s="316"/>
      <c r="E189" s="317"/>
      <c r="F189" s="336"/>
      <c r="G189" s="338">
        <f t="shared" si="14"/>
        <v>0</v>
      </c>
      <c r="H189" s="345"/>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row>
    <row r="190" spans="1:34" s="287" customFormat="1" x14ac:dyDescent="0.3">
      <c r="A190" s="309"/>
      <c r="B190" s="314"/>
      <c r="C190" s="315"/>
      <c r="D190" s="316"/>
      <c r="E190" s="317"/>
      <c r="F190" s="336"/>
      <c r="G190" s="338">
        <f t="shared" si="14"/>
        <v>0</v>
      </c>
      <c r="H190" s="345"/>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row>
    <row r="191" spans="1:34" s="287" customFormat="1" x14ac:dyDescent="0.3">
      <c r="A191" s="309"/>
      <c r="B191" s="314"/>
      <c r="C191" s="315"/>
      <c r="D191" s="316"/>
      <c r="E191" s="317"/>
      <c r="F191" s="336"/>
      <c r="G191" s="338">
        <f t="shared" si="14"/>
        <v>0</v>
      </c>
      <c r="H191" s="345"/>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row>
    <row r="192" spans="1:34" s="287" customFormat="1" x14ac:dyDescent="0.3">
      <c r="A192" s="309"/>
      <c r="B192" s="310"/>
      <c r="C192" s="315"/>
      <c r="D192" s="316"/>
      <c r="E192" s="317"/>
      <c r="F192" s="336"/>
      <c r="G192" s="338">
        <f t="shared" si="14"/>
        <v>0</v>
      </c>
      <c r="H192" s="345"/>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row>
    <row r="193" spans="1:34" s="287" customFormat="1" x14ac:dyDescent="0.3">
      <c r="A193" s="309"/>
      <c r="B193" s="314"/>
      <c r="C193" s="315"/>
      <c r="D193" s="316"/>
      <c r="E193" s="317"/>
      <c r="F193" s="336"/>
      <c r="G193" s="338">
        <f t="shared" si="14"/>
        <v>0</v>
      </c>
      <c r="H193" s="346"/>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row>
    <row r="194" spans="1:34" s="287" customFormat="1" x14ac:dyDescent="0.3">
      <c r="A194" s="309"/>
      <c r="B194" s="314"/>
      <c r="C194" s="315"/>
      <c r="D194" s="318"/>
      <c r="E194" s="317"/>
      <c r="F194" s="336"/>
      <c r="G194" s="338">
        <f t="shared" si="14"/>
        <v>0</v>
      </c>
      <c r="H194" s="346"/>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row>
    <row r="195" spans="1:34" s="287" customFormat="1" x14ac:dyDescent="0.3">
      <c r="A195" s="309"/>
      <c r="B195" s="314"/>
      <c r="C195" s="315"/>
      <c r="D195" s="318"/>
      <c r="E195" s="317"/>
      <c r="F195" s="336"/>
      <c r="G195" s="338">
        <f t="shared" si="14"/>
        <v>0</v>
      </c>
      <c r="H195" s="346"/>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row>
    <row r="196" spans="1:34" s="287" customFormat="1" ht="16.8" thickBot="1" x14ac:dyDescent="0.35">
      <c r="A196" s="319"/>
      <c r="B196" s="320"/>
      <c r="C196" s="321"/>
      <c r="D196" s="322"/>
      <c r="E196" s="323"/>
      <c r="F196" s="337"/>
      <c r="G196" s="340">
        <f t="shared" si="14"/>
        <v>0</v>
      </c>
      <c r="H196" s="348">
        <f>SUM(G183:G196)</f>
        <v>0</v>
      </c>
      <c r="I196" s="132"/>
      <c r="J196" s="132"/>
      <c r="K196" s="132"/>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c r="AG196" s="132"/>
      <c r="AH196" s="132"/>
    </row>
    <row r="197" spans="1:34" ht="16.8" thickBot="1" x14ac:dyDescent="0.35"/>
    <row r="198" spans="1:34" ht="18" customHeight="1" x14ac:dyDescent="0.3">
      <c r="A198" s="169"/>
      <c r="B198" s="161" t="s">
        <v>88</v>
      </c>
      <c r="C198" s="161"/>
      <c r="D198" s="170"/>
      <c r="E198" s="171"/>
      <c r="F198" s="172"/>
      <c r="G198" s="164"/>
      <c r="H198" s="353"/>
    </row>
    <row r="199" spans="1:34" s="287" customFormat="1" x14ac:dyDescent="0.3">
      <c r="A199" s="294"/>
      <c r="B199" s="295"/>
      <c r="C199" s="296"/>
      <c r="D199" s="297"/>
      <c r="E199" s="298"/>
      <c r="F199" s="332"/>
      <c r="G199" s="338">
        <f t="shared" ref="G199" si="15">(E199-(E199*F199/100))*A199</f>
        <v>0</v>
      </c>
      <c r="H199" s="347"/>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row>
    <row r="200" spans="1:34" s="287" customFormat="1" x14ac:dyDescent="0.3">
      <c r="A200" s="294"/>
      <c r="B200" s="295"/>
      <c r="C200" s="296"/>
      <c r="D200" s="297"/>
      <c r="E200" s="298"/>
      <c r="F200" s="332"/>
      <c r="G200" s="338">
        <f>(E200-(E200*F200/100))*A200</f>
        <v>0</v>
      </c>
      <c r="H200" s="347"/>
      <c r="I200" s="132"/>
      <c r="J200" s="132"/>
      <c r="K200" s="132"/>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2"/>
      <c r="AH200" s="132"/>
    </row>
    <row r="201" spans="1:34" s="287" customFormat="1" x14ac:dyDescent="0.3">
      <c r="A201" s="294"/>
      <c r="B201" s="295"/>
      <c r="C201" s="296"/>
      <c r="D201" s="295"/>
      <c r="E201" s="298"/>
      <c r="F201" s="332"/>
      <c r="G201" s="338">
        <f>(E201-(E201*F201/100))*A201</f>
        <v>0</v>
      </c>
      <c r="H201" s="347"/>
      <c r="I201" s="132"/>
      <c r="J201" s="132"/>
      <c r="K201" s="132"/>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row>
    <row r="202" spans="1:34" s="287" customFormat="1" x14ac:dyDescent="0.3">
      <c r="A202" s="294"/>
      <c r="B202" s="295"/>
      <c r="C202" s="296"/>
      <c r="D202" s="295"/>
      <c r="E202" s="298"/>
      <c r="F202" s="332"/>
      <c r="G202" s="338">
        <f t="shared" ref="G202:G204" si="16">(E202-(E202*F202/100))*A202</f>
        <v>0</v>
      </c>
      <c r="H202" s="347"/>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row>
    <row r="203" spans="1:34" s="287" customFormat="1" x14ac:dyDescent="0.3">
      <c r="A203" s="294"/>
      <c r="B203" s="295"/>
      <c r="C203" s="296"/>
      <c r="D203" s="295"/>
      <c r="E203" s="298"/>
      <c r="F203" s="332"/>
      <c r="G203" s="338">
        <f t="shared" si="16"/>
        <v>0</v>
      </c>
      <c r="H203" s="347"/>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row>
    <row r="204" spans="1:34" s="287" customFormat="1" ht="16.8" thickBot="1" x14ac:dyDescent="0.35">
      <c r="A204" s="299"/>
      <c r="B204" s="300"/>
      <c r="C204" s="301"/>
      <c r="D204" s="300"/>
      <c r="E204" s="302"/>
      <c r="F204" s="333"/>
      <c r="G204" s="340">
        <f t="shared" si="16"/>
        <v>0</v>
      </c>
      <c r="H204" s="348">
        <f>SUM(G199:G204)</f>
        <v>0</v>
      </c>
      <c r="I204" s="132"/>
      <c r="J204" s="132"/>
      <c r="K204" s="132"/>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row>
    <row r="205" spans="1:34" ht="18" customHeight="1" thickBot="1" x14ac:dyDescent="0.35">
      <c r="A205" s="276"/>
      <c r="B205" s="276"/>
      <c r="C205" s="277"/>
      <c r="D205" s="278"/>
      <c r="E205" s="279"/>
      <c r="F205" s="280"/>
      <c r="H205" s="354"/>
    </row>
    <row r="206" spans="1:34" x14ac:dyDescent="0.3">
      <c r="A206" s="160"/>
      <c r="B206" s="166" t="s">
        <v>90</v>
      </c>
      <c r="C206" s="167"/>
      <c r="D206" s="163"/>
      <c r="E206" s="164"/>
      <c r="F206" s="165"/>
      <c r="G206" s="164"/>
      <c r="H206" s="351"/>
    </row>
    <row r="207" spans="1:34" s="287" customFormat="1" x14ac:dyDescent="0.3">
      <c r="A207" s="309"/>
      <c r="B207" s="310"/>
      <c r="C207" s="311"/>
      <c r="D207" s="312"/>
      <c r="E207" s="313"/>
      <c r="F207" s="335"/>
      <c r="G207" s="338">
        <f t="shared" ref="G207:G225" si="17">(E207-(E207*F207/100))*A207</f>
        <v>0</v>
      </c>
      <c r="H207" s="345"/>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row>
    <row r="208" spans="1:34" s="287" customFormat="1" x14ac:dyDescent="0.3">
      <c r="A208" s="309"/>
      <c r="B208" s="314"/>
      <c r="C208" s="315"/>
      <c r="D208" s="316"/>
      <c r="E208" s="317"/>
      <c r="F208" s="336"/>
      <c r="G208" s="338">
        <f t="shared" si="17"/>
        <v>0</v>
      </c>
      <c r="H208" s="345"/>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row>
    <row r="209" spans="1:34" s="287" customFormat="1" x14ac:dyDescent="0.3">
      <c r="A209" s="309"/>
      <c r="B209" s="314"/>
      <c r="C209" s="315"/>
      <c r="D209" s="316"/>
      <c r="E209" s="317"/>
      <c r="F209" s="336"/>
      <c r="G209" s="338">
        <f t="shared" si="17"/>
        <v>0</v>
      </c>
      <c r="H209" s="345"/>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row>
    <row r="210" spans="1:34" s="287" customFormat="1" x14ac:dyDescent="0.3">
      <c r="A210" s="309"/>
      <c r="B210" s="314"/>
      <c r="C210" s="315"/>
      <c r="D210" s="316"/>
      <c r="E210" s="317"/>
      <c r="F210" s="336"/>
      <c r="G210" s="338">
        <f t="shared" si="17"/>
        <v>0</v>
      </c>
      <c r="H210" s="345"/>
      <c r="I210" s="132"/>
      <c r="J210" s="132"/>
      <c r="K210" s="132"/>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row>
    <row r="211" spans="1:34" s="287" customFormat="1" x14ac:dyDescent="0.3">
      <c r="A211" s="309"/>
      <c r="B211" s="314"/>
      <c r="C211" s="315"/>
      <c r="D211" s="316"/>
      <c r="E211" s="317"/>
      <c r="F211" s="336"/>
      <c r="G211" s="338">
        <f t="shared" si="17"/>
        <v>0</v>
      </c>
      <c r="H211" s="345"/>
      <c r="I211" s="132"/>
      <c r="J211" s="132"/>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row>
    <row r="212" spans="1:34" s="287" customFormat="1" x14ac:dyDescent="0.3">
      <c r="A212" s="309"/>
      <c r="B212" s="314"/>
      <c r="C212" s="315"/>
      <c r="D212" s="316"/>
      <c r="E212" s="317"/>
      <c r="F212" s="336"/>
      <c r="G212" s="338">
        <f t="shared" si="17"/>
        <v>0</v>
      </c>
      <c r="H212" s="345"/>
      <c r="I212" s="132"/>
      <c r="J212" s="132"/>
      <c r="K212" s="132"/>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row>
    <row r="213" spans="1:34" s="287" customFormat="1" x14ac:dyDescent="0.3">
      <c r="A213" s="309"/>
      <c r="B213" s="314"/>
      <c r="C213" s="315"/>
      <c r="D213" s="316"/>
      <c r="E213" s="317"/>
      <c r="F213" s="336"/>
      <c r="G213" s="338">
        <f t="shared" si="17"/>
        <v>0</v>
      </c>
      <c r="H213" s="345"/>
      <c r="I213" s="132"/>
      <c r="J213" s="132"/>
      <c r="K213" s="132"/>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row>
    <row r="214" spans="1:34" s="287" customFormat="1" x14ac:dyDescent="0.3">
      <c r="A214" s="309"/>
      <c r="B214" s="314"/>
      <c r="C214" s="315"/>
      <c r="D214" s="316"/>
      <c r="E214" s="317"/>
      <c r="F214" s="336"/>
      <c r="G214" s="338">
        <f t="shared" si="17"/>
        <v>0</v>
      </c>
      <c r="H214" s="345"/>
      <c r="I214" s="132"/>
      <c r="J214" s="132"/>
      <c r="K214" s="132"/>
      <c r="L214" s="132"/>
      <c r="M214" s="132"/>
      <c r="N214" s="132"/>
      <c r="O214" s="132"/>
      <c r="P214" s="132"/>
      <c r="Q214" s="132"/>
      <c r="R214" s="132"/>
      <c r="S214" s="132"/>
      <c r="T214" s="132"/>
      <c r="U214" s="132"/>
      <c r="V214" s="132"/>
      <c r="W214" s="132"/>
      <c r="X214" s="132"/>
      <c r="Y214" s="132"/>
      <c r="Z214" s="132"/>
      <c r="AA214" s="132"/>
      <c r="AB214" s="132"/>
      <c r="AC214" s="132"/>
      <c r="AD214" s="132"/>
      <c r="AE214" s="132"/>
      <c r="AF214" s="132"/>
      <c r="AG214" s="132"/>
      <c r="AH214" s="132"/>
    </row>
    <row r="215" spans="1:34" s="287" customFormat="1" x14ac:dyDescent="0.3">
      <c r="A215" s="309"/>
      <c r="B215" s="314"/>
      <c r="C215" s="315"/>
      <c r="D215" s="316"/>
      <c r="E215" s="317"/>
      <c r="F215" s="336"/>
      <c r="G215" s="338">
        <f t="shared" si="17"/>
        <v>0</v>
      </c>
      <c r="H215" s="345"/>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row>
    <row r="216" spans="1:34" s="287" customFormat="1" x14ac:dyDescent="0.3">
      <c r="A216" s="309"/>
      <c r="B216" s="314"/>
      <c r="C216" s="315"/>
      <c r="D216" s="316"/>
      <c r="E216" s="317"/>
      <c r="F216" s="336"/>
      <c r="G216" s="338">
        <f t="shared" si="17"/>
        <v>0</v>
      </c>
      <c r="H216" s="345"/>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row>
    <row r="217" spans="1:34" s="287" customFormat="1" x14ac:dyDescent="0.3">
      <c r="A217" s="309"/>
      <c r="B217" s="314"/>
      <c r="C217" s="315"/>
      <c r="D217" s="316"/>
      <c r="E217" s="317"/>
      <c r="F217" s="336"/>
      <c r="G217" s="338">
        <f t="shared" si="17"/>
        <v>0</v>
      </c>
      <c r="H217" s="345"/>
      <c r="I217" s="132"/>
      <c r="J217" s="132"/>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row>
    <row r="218" spans="1:34" s="287" customFormat="1" x14ac:dyDescent="0.3">
      <c r="A218" s="309"/>
      <c r="B218" s="314"/>
      <c r="C218" s="315"/>
      <c r="D218" s="316"/>
      <c r="E218" s="317"/>
      <c r="F218" s="336"/>
      <c r="G218" s="338">
        <f t="shared" si="17"/>
        <v>0</v>
      </c>
      <c r="H218" s="345"/>
      <c r="I218" s="132"/>
      <c r="J218" s="132"/>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row>
    <row r="219" spans="1:34" s="287" customFormat="1" x14ac:dyDescent="0.3">
      <c r="A219" s="309"/>
      <c r="B219" s="314"/>
      <c r="C219" s="315"/>
      <c r="D219" s="316"/>
      <c r="E219" s="317"/>
      <c r="F219" s="336"/>
      <c r="G219" s="338">
        <f t="shared" si="17"/>
        <v>0</v>
      </c>
      <c r="H219" s="345"/>
      <c r="I219" s="132"/>
      <c r="J219" s="132"/>
      <c r="K219" s="132"/>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row>
    <row r="220" spans="1:34" s="287" customFormat="1" x14ac:dyDescent="0.3">
      <c r="A220" s="309"/>
      <c r="B220" s="314"/>
      <c r="C220" s="315"/>
      <c r="D220" s="316"/>
      <c r="E220" s="317"/>
      <c r="F220" s="336"/>
      <c r="G220" s="338">
        <f t="shared" si="17"/>
        <v>0</v>
      </c>
      <c r="H220" s="345"/>
      <c r="I220" s="132"/>
      <c r="J220" s="132"/>
      <c r="K220" s="132"/>
      <c r="L220" s="132"/>
      <c r="M220" s="132"/>
      <c r="N220" s="132"/>
      <c r="O220" s="132"/>
      <c r="P220" s="132"/>
      <c r="Q220" s="132"/>
      <c r="R220" s="132"/>
      <c r="S220" s="132"/>
      <c r="T220" s="132"/>
      <c r="U220" s="132"/>
      <c r="V220" s="132"/>
      <c r="W220" s="132"/>
      <c r="X220" s="132"/>
      <c r="Y220" s="132"/>
      <c r="Z220" s="132"/>
      <c r="AA220" s="132"/>
      <c r="AB220" s="132"/>
      <c r="AC220" s="132"/>
      <c r="AD220" s="132"/>
      <c r="AE220" s="132"/>
      <c r="AF220" s="132"/>
      <c r="AG220" s="132"/>
      <c r="AH220" s="132"/>
    </row>
    <row r="221" spans="1:34" s="287" customFormat="1" x14ac:dyDescent="0.3">
      <c r="A221" s="309"/>
      <c r="B221" s="310"/>
      <c r="C221" s="315"/>
      <c r="D221" s="316"/>
      <c r="E221" s="317"/>
      <c r="F221" s="336"/>
      <c r="G221" s="338">
        <f t="shared" si="17"/>
        <v>0</v>
      </c>
      <c r="H221" s="345"/>
      <c r="I221" s="132"/>
      <c r="J221" s="132"/>
      <c r="K221" s="132"/>
      <c r="L221" s="132"/>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row>
    <row r="222" spans="1:34" s="287" customFormat="1" x14ac:dyDescent="0.3">
      <c r="A222" s="309"/>
      <c r="B222" s="314"/>
      <c r="C222" s="315"/>
      <c r="D222" s="316"/>
      <c r="E222" s="317"/>
      <c r="F222" s="336"/>
      <c r="G222" s="338">
        <f t="shared" si="17"/>
        <v>0</v>
      </c>
      <c r="H222" s="346"/>
      <c r="I222" s="132"/>
      <c r="J222" s="132"/>
      <c r="K222" s="132"/>
      <c r="L222" s="132"/>
      <c r="M222" s="132"/>
      <c r="N222" s="132"/>
      <c r="O222" s="132"/>
      <c r="P222" s="132"/>
      <c r="Q222" s="132"/>
      <c r="R222" s="132"/>
      <c r="S222" s="132"/>
      <c r="T222" s="132"/>
      <c r="U222" s="132"/>
      <c r="V222" s="132"/>
      <c r="W222" s="132"/>
      <c r="X222" s="132"/>
      <c r="Y222" s="132"/>
      <c r="Z222" s="132"/>
      <c r="AA222" s="132"/>
      <c r="AB222" s="132"/>
      <c r="AC222" s="132"/>
      <c r="AD222" s="132"/>
      <c r="AE222" s="132"/>
      <c r="AF222" s="132"/>
      <c r="AG222" s="132"/>
      <c r="AH222" s="132"/>
    </row>
    <row r="223" spans="1:34" s="287" customFormat="1" x14ac:dyDescent="0.3">
      <c r="A223" s="309"/>
      <c r="B223" s="314"/>
      <c r="C223" s="315"/>
      <c r="D223" s="318"/>
      <c r="E223" s="317"/>
      <c r="F223" s="336"/>
      <c r="G223" s="338">
        <f t="shared" si="17"/>
        <v>0</v>
      </c>
      <c r="H223" s="346"/>
      <c r="I223" s="132"/>
      <c r="J223" s="132"/>
      <c r="K223" s="132"/>
      <c r="L223" s="132"/>
      <c r="M223" s="132"/>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row>
    <row r="224" spans="1:34" s="287" customFormat="1" x14ac:dyDescent="0.3">
      <c r="A224" s="309"/>
      <c r="B224" s="314"/>
      <c r="C224" s="315"/>
      <c r="D224" s="318"/>
      <c r="E224" s="317"/>
      <c r="F224" s="336"/>
      <c r="G224" s="338">
        <f t="shared" si="17"/>
        <v>0</v>
      </c>
      <c r="H224" s="346"/>
      <c r="I224" s="132"/>
      <c r="J224" s="132"/>
      <c r="K224" s="132"/>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row>
    <row r="225" spans="1:34" s="287" customFormat="1" ht="16.8" thickBot="1" x14ac:dyDescent="0.35">
      <c r="A225" s="319"/>
      <c r="B225" s="320"/>
      <c r="C225" s="321"/>
      <c r="D225" s="322"/>
      <c r="E225" s="323"/>
      <c r="F225" s="337"/>
      <c r="G225" s="340">
        <f t="shared" si="17"/>
        <v>0</v>
      </c>
      <c r="H225" s="348">
        <f>SUM(G207:G225)</f>
        <v>0</v>
      </c>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row>
    <row r="226" spans="1:34" ht="16.8" thickBot="1" x14ac:dyDescent="0.35"/>
    <row r="227" spans="1:34" ht="18" customHeight="1" x14ac:dyDescent="0.3">
      <c r="A227" s="160"/>
      <c r="B227" s="167" t="s">
        <v>91</v>
      </c>
      <c r="C227" s="167"/>
      <c r="D227" s="173"/>
      <c r="E227" s="164"/>
      <c r="F227" s="165"/>
      <c r="G227" s="164"/>
      <c r="H227" s="356"/>
    </row>
    <row r="228" spans="1:34" s="287" customFormat="1" x14ac:dyDescent="0.3">
      <c r="A228" s="284"/>
      <c r="B228" s="281"/>
      <c r="C228" s="285"/>
      <c r="D228" s="281"/>
      <c r="E228" s="286"/>
      <c r="F228" s="330"/>
      <c r="G228" s="338">
        <f t="shared" ref="G228:G241" si="18">(E228-(E228*F228/100))*A228</f>
        <v>0</v>
      </c>
      <c r="H228" s="357"/>
      <c r="I228" s="132"/>
      <c r="J228" s="132"/>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row>
    <row r="229" spans="1:34" s="287" customFormat="1" x14ac:dyDescent="0.3">
      <c r="A229" s="284"/>
      <c r="B229" s="281"/>
      <c r="C229" s="285"/>
      <c r="D229" s="281"/>
      <c r="E229" s="286"/>
      <c r="F229" s="330"/>
      <c r="G229" s="338">
        <f t="shared" si="18"/>
        <v>0</v>
      </c>
      <c r="H229" s="357"/>
      <c r="I229" s="132"/>
      <c r="J229" s="132"/>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row>
    <row r="230" spans="1:34" s="287" customFormat="1" x14ac:dyDescent="0.3">
      <c r="A230" s="284"/>
      <c r="B230" s="281"/>
      <c r="C230" s="285"/>
      <c r="D230" s="281"/>
      <c r="E230" s="286"/>
      <c r="F230" s="330"/>
      <c r="G230" s="338">
        <f t="shared" si="18"/>
        <v>0</v>
      </c>
      <c r="H230" s="357"/>
      <c r="I230" s="132"/>
      <c r="J230" s="132"/>
      <c r="K230" s="132"/>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row>
    <row r="231" spans="1:34" s="287" customFormat="1" x14ac:dyDescent="0.3">
      <c r="A231" s="284"/>
      <c r="B231" s="281"/>
      <c r="C231" s="285"/>
      <c r="D231" s="281"/>
      <c r="E231" s="286"/>
      <c r="F231" s="330"/>
      <c r="G231" s="338">
        <f t="shared" si="18"/>
        <v>0</v>
      </c>
      <c r="H231" s="357"/>
      <c r="I231" s="132"/>
      <c r="J231" s="132"/>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row>
    <row r="232" spans="1:34" s="287" customFormat="1" x14ac:dyDescent="0.3">
      <c r="A232" s="284"/>
      <c r="B232" s="281"/>
      <c r="C232" s="285"/>
      <c r="D232" s="281"/>
      <c r="E232" s="286"/>
      <c r="F232" s="330"/>
      <c r="G232" s="338">
        <f t="shared" si="18"/>
        <v>0</v>
      </c>
      <c r="H232" s="357"/>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row>
    <row r="233" spans="1:34" s="287" customFormat="1" x14ac:dyDescent="0.3">
      <c r="A233" s="284"/>
      <c r="B233" s="281"/>
      <c r="C233" s="285"/>
      <c r="D233" s="281"/>
      <c r="E233" s="286"/>
      <c r="F233" s="330"/>
      <c r="G233" s="338">
        <f t="shared" si="18"/>
        <v>0</v>
      </c>
      <c r="H233" s="357"/>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row>
    <row r="234" spans="1:34" s="287" customFormat="1" x14ac:dyDescent="0.3">
      <c r="A234" s="284"/>
      <c r="B234" s="281"/>
      <c r="C234" s="285"/>
      <c r="D234" s="281"/>
      <c r="E234" s="286"/>
      <c r="F234" s="330"/>
      <c r="G234" s="338">
        <f t="shared" si="18"/>
        <v>0</v>
      </c>
      <c r="H234" s="357"/>
      <c r="I234" s="132"/>
      <c r="J234" s="132"/>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row>
    <row r="235" spans="1:34" s="287" customFormat="1" x14ac:dyDescent="0.3">
      <c r="A235" s="284"/>
      <c r="B235" s="281"/>
      <c r="C235" s="285"/>
      <c r="D235" s="281"/>
      <c r="E235" s="286"/>
      <c r="F235" s="330"/>
      <c r="G235" s="338">
        <f t="shared" si="18"/>
        <v>0</v>
      </c>
      <c r="H235" s="357"/>
      <c r="I235" s="132"/>
      <c r="J235" s="132"/>
      <c r="K235" s="132"/>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row>
    <row r="236" spans="1:34" s="287" customFormat="1" x14ac:dyDescent="0.3">
      <c r="A236" s="284"/>
      <c r="B236" s="281"/>
      <c r="C236" s="285"/>
      <c r="D236" s="281"/>
      <c r="E236" s="286"/>
      <c r="F236" s="330"/>
      <c r="G236" s="338">
        <f t="shared" si="18"/>
        <v>0</v>
      </c>
      <c r="H236" s="357"/>
      <c r="I236" s="132"/>
      <c r="J236" s="132"/>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row>
    <row r="237" spans="1:34" s="287" customFormat="1" x14ac:dyDescent="0.3">
      <c r="A237" s="284"/>
      <c r="B237" s="281"/>
      <c r="C237" s="285"/>
      <c r="D237" s="281"/>
      <c r="E237" s="286"/>
      <c r="F237" s="330"/>
      <c r="G237" s="338">
        <f t="shared" si="18"/>
        <v>0</v>
      </c>
      <c r="H237" s="357"/>
      <c r="I237" s="132"/>
      <c r="J237" s="132"/>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row>
    <row r="238" spans="1:34" s="287" customFormat="1" x14ac:dyDescent="0.3">
      <c r="A238" s="284"/>
      <c r="B238" s="281"/>
      <c r="C238" s="285"/>
      <c r="D238" s="281"/>
      <c r="E238" s="286"/>
      <c r="F238" s="330"/>
      <c r="G238" s="338">
        <f t="shared" si="18"/>
        <v>0</v>
      </c>
      <c r="H238" s="357"/>
      <c r="I238" s="132"/>
      <c r="J238" s="132"/>
      <c r="K238" s="132"/>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row>
    <row r="239" spans="1:34" s="287" customFormat="1" x14ac:dyDescent="0.3">
      <c r="A239" s="284"/>
      <c r="B239" s="281"/>
      <c r="C239" s="285"/>
      <c r="D239" s="281"/>
      <c r="E239" s="286"/>
      <c r="F239" s="330"/>
      <c r="G239" s="338">
        <f t="shared" si="18"/>
        <v>0</v>
      </c>
      <c r="H239" s="357"/>
      <c r="I239" s="132"/>
      <c r="J239" s="132"/>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row>
    <row r="240" spans="1:34" s="287" customFormat="1" x14ac:dyDescent="0.3">
      <c r="A240" s="284"/>
      <c r="B240" s="281"/>
      <c r="C240" s="285"/>
      <c r="D240" s="281"/>
      <c r="E240" s="286"/>
      <c r="F240" s="330"/>
      <c r="G240" s="338">
        <f t="shared" si="18"/>
        <v>0</v>
      </c>
      <c r="H240" s="357"/>
      <c r="I240" s="132"/>
      <c r="J240" s="132"/>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row>
    <row r="241" spans="1:34" s="287" customFormat="1" ht="16.8" thickBot="1" x14ac:dyDescent="0.35">
      <c r="A241" s="304"/>
      <c r="B241" s="307" t="s">
        <v>92</v>
      </c>
      <c r="C241" s="306"/>
      <c r="D241" s="307"/>
      <c r="E241" s="308"/>
      <c r="F241" s="334"/>
      <c r="G241" s="340">
        <f t="shared" si="18"/>
        <v>0</v>
      </c>
      <c r="H241" s="348">
        <f>SUM(G228:G241)</f>
        <v>0</v>
      </c>
      <c r="I241" s="132"/>
      <c r="J241" s="132"/>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row>
    <row r="242" spans="1:34" ht="16.8" thickBot="1" x14ac:dyDescent="0.35"/>
    <row r="243" spans="1:34" ht="18" customHeight="1" x14ac:dyDescent="0.3">
      <c r="A243" s="169"/>
      <c r="B243" s="161" t="s">
        <v>93</v>
      </c>
      <c r="C243" s="161"/>
      <c r="D243" s="170"/>
      <c r="E243" s="171"/>
      <c r="F243" s="172"/>
      <c r="G243" s="164"/>
      <c r="H243" s="353"/>
    </row>
    <row r="244" spans="1:34" s="287" customFormat="1" x14ac:dyDescent="0.3">
      <c r="A244" s="294"/>
      <c r="B244" s="295"/>
      <c r="C244" s="296"/>
      <c r="D244" s="297"/>
      <c r="E244" s="298"/>
      <c r="F244" s="332"/>
      <c r="G244" s="338">
        <f t="shared" ref="G244:G247" si="19">(E244-(E244*F244/100))*A244</f>
        <v>0</v>
      </c>
      <c r="H244" s="347"/>
      <c r="I244" s="132"/>
      <c r="J244" s="132"/>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row>
    <row r="245" spans="1:34" s="287" customFormat="1" x14ac:dyDescent="0.3">
      <c r="A245" s="294"/>
      <c r="B245" s="295"/>
      <c r="C245" s="296"/>
      <c r="D245" s="297"/>
      <c r="E245" s="298"/>
      <c r="F245" s="332"/>
      <c r="G245" s="338">
        <f t="shared" si="19"/>
        <v>0</v>
      </c>
      <c r="H245" s="347"/>
      <c r="I245" s="132"/>
      <c r="J245" s="132"/>
      <c r="K245" s="132"/>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row>
    <row r="246" spans="1:34" s="287" customFormat="1" x14ac:dyDescent="0.3">
      <c r="A246" s="294"/>
      <c r="B246" s="295"/>
      <c r="C246" s="296"/>
      <c r="D246" s="297"/>
      <c r="E246" s="298"/>
      <c r="F246" s="332"/>
      <c r="G246" s="338">
        <f t="shared" si="19"/>
        <v>0</v>
      </c>
      <c r="H246" s="347"/>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row>
    <row r="247" spans="1:34" s="287" customFormat="1" x14ac:dyDescent="0.3">
      <c r="A247" s="294"/>
      <c r="B247" s="295"/>
      <c r="C247" s="296"/>
      <c r="D247" s="297"/>
      <c r="E247" s="298"/>
      <c r="F247" s="332"/>
      <c r="G247" s="338">
        <f t="shared" si="19"/>
        <v>0</v>
      </c>
      <c r="H247" s="347"/>
      <c r="I247" s="132"/>
      <c r="J247" s="132"/>
      <c r="K247" s="132"/>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row>
    <row r="248" spans="1:34" s="287" customFormat="1" x14ac:dyDescent="0.3">
      <c r="A248" s="294"/>
      <c r="B248" s="295"/>
      <c r="C248" s="296"/>
      <c r="D248" s="295"/>
      <c r="E248" s="298"/>
      <c r="F248" s="332"/>
      <c r="G248" s="338">
        <f>(E248-(E248*F248/100))*A248</f>
        <v>0</v>
      </c>
      <c r="H248" s="347"/>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E248" s="132"/>
      <c r="AF248" s="132"/>
      <c r="AG248" s="132"/>
      <c r="AH248" s="132"/>
    </row>
    <row r="249" spans="1:34" s="287" customFormat="1" x14ac:dyDescent="0.3">
      <c r="A249" s="294"/>
      <c r="B249" s="295"/>
      <c r="C249" s="296"/>
      <c r="D249" s="295"/>
      <c r="E249" s="298"/>
      <c r="F249" s="332"/>
      <c r="G249" s="338">
        <f t="shared" ref="G249:G251" si="20">(E249-(E249*F249/100))*A249</f>
        <v>0</v>
      </c>
      <c r="H249" s="347"/>
      <c r="I249" s="132"/>
      <c r="J249" s="132"/>
      <c r="K249" s="132"/>
      <c r="L249" s="132"/>
      <c r="M249" s="132"/>
      <c r="N249" s="132"/>
      <c r="O249" s="132"/>
      <c r="P249" s="132"/>
      <c r="Q249" s="132"/>
      <c r="R249" s="132"/>
      <c r="S249" s="132"/>
      <c r="T249" s="132"/>
      <c r="U249" s="132"/>
      <c r="V249" s="132"/>
      <c r="W249" s="132"/>
      <c r="X249" s="132"/>
      <c r="Y249" s="132"/>
      <c r="Z249" s="132"/>
      <c r="AA249" s="132"/>
      <c r="AB249" s="132"/>
      <c r="AC249" s="132"/>
      <c r="AD249" s="132"/>
      <c r="AE249" s="132"/>
      <c r="AF249" s="132"/>
      <c r="AG249" s="132"/>
      <c r="AH249" s="132"/>
    </row>
    <row r="250" spans="1:34" s="287" customFormat="1" x14ac:dyDescent="0.3">
      <c r="A250" s="294"/>
      <c r="B250" s="295"/>
      <c r="C250" s="296"/>
      <c r="D250" s="295"/>
      <c r="E250" s="298"/>
      <c r="F250" s="332"/>
      <c r="G250" s="338">
        <f t="shared" si="20"/>
        <v>0</v>
      </c>
      <c r="H250" s="347"/>
      <c r="I250" s="132"/>
      <c r="J250" s="132"/>
      <c r="K250" s="132"/>
      <c r="L250" s="132"/>
      <c r="M250" s="132"/>
      <c r="N250" s="132"/>
      <c r="O250" s="132"/>
      <c r="P250" s="132"/>
      <c r="Q250" s="132"/>
      <c r="R250" s="132"/>
      <c r="S250" s="132"/>
      <c r="T250" s="132"/>
      <c r="U250" s="132"/>
      <c r="V250" s="132"/>
      <c r="W250" s="132"/>
      <c r="X250" s="132"/>
      <c r="Y250" s="132"/>
      <c r="Z250" s="132"/>
      <c r="AA250" s="132"/>
      <c r="AB250" s="132"/>
      <c r="AC250" s="132"/>
      <c r="AD250" s="132"/>
      <c r="AE250" s="132"/>
      <c r="AF250" s="132"/>
      <c r="AG250" s="132"/>
      <c r="AH250" s="132"/>
    </row>
    <row r="251" spans="1:34" s="287" customFormat="1" ht="16.8" thickBot="1" x14ac:dyDescent="0.35">
      <c r="A251" s="299"/>
      <c r="B251" s="300"/>
      <c r="C251" s="301"/>
      <c r="D251" s="300"/>
      <c r="E251" s="302"/>
      <c r="F251" s="333"/>
      <c r="G251" s="340">
        <f t="shared" si="20"/>
        <v>0</v>
      </c>
      <c r="H251" s="348">
        <f>SUM(G244:G251)</f>
        <v>0</v>
      </c>
      <c r="I251" s="132"/>
      <c r="J251" s="132"/>
      <c r="K251" s="132"/>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row>
    <row r="252" spans="1:34" ht="16.8" thickBot="1" x14ac:dyDescent="0.35"/>
    <row r="253" spans="1:34" ht="18" customHeight="1" x14ac:dyDescent="0.3">
      <c r="A253" s="160"/>
      <c r="B253" s="161" t="s">
        <v>98</v>
      </c>
      <c r="C253" s="167"/>
      <c r="D253" s="173"/>
      <c r="E253" s="164"/>
      <c r="F253" s="165"/>
      <c r="G253" s="164"/>
      <c r="H253" s="356"/>
    </row>
    <row r="254" spans="1:34" s="287" customFormat="1" x14ac:dyDescent="0.3">
      <c r="A254" s="284"/>
      <c r="B254" s="283"/>
      <c r="C254" s="285"/>
      <c r="D254" s="281"/>
      <c r="E254" s="286"/>
      <c r="F254" s="330"/>
      <c r="G254" s="338">
        <f t="shared" ref="G254:G259" si="21">(E254-(E254*F254/100))*A254</f>
        <v>0</v>
      </c>
      <c r="H254" s="357"/>
      <c r="I254" s="132"/>
      <c r="J254" s="132"/>
      <c r="K254" s="132"/>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row>
    <row r="255" spans="1:34" s="287" customFormat="1" x14ac:dyDescent="0.3">
      <c r="A255" s="284"/>
      <c r="B255" s="283"/>
      <c r="C255" s="285"/>
      <c r="D255" s="281"/>
      <c r="E255" s="286"/>
      <c r="F255" s="330"/>
      <c r="G255" s="338">
        <f t="shared" si="21"/>
        <v>0</v>
      </c>
      <c r="H255" s="357"/>
      <c r="I255" s="132"/>
      <c r="J255" s="132"/>
      <c r="K255" s="132"/>
      <c r="L255" s="132"/>
      <c r="M255" s="132"/>
      <c r="N255" s="132"/>
      <c r="O255" s="132"/>
      <c r="P255" s="132"/>
      <c r="Q255" s="132"/>
      <c r="R255" s="132"/>
      <c r="S255" s="132"/>
      <c r="T255" s="132"/>
      <c r="U255" s="132"/>
      <c r="V255" s="132"/>
      <c r="W255" s="132"/>
      <c r="X255" s="132"/>
      <c r="Y255" s="132"/>
      <c r="Z255" s="132"/>
      <c r="AA255" s="132"/>
      <c r="AB255" s="132"/>
      <c r="AC255" s="132"/>
      <c r="AD255" s="132"/>
      <c r="AE255" s="132"/>
      <c r="AF255" s="132"/>
      <c r="AG255" s="132"/>
      <c r="AH255" s="132"/>
    </row>
    <row r="256" spans="1:34" s="287" customFormat="1" x14ac:dyDescent="0.3">
      <c r="A256" s="284"/>
      <c r="B256" s="283"/>
      <c r="C256" s="285"/>
      <c r="D256" s="281"/>
      <c r="E256" s="286"/>
      <c r="F256" s="330"/>
      <c r="G256" s="338">
        <f t="shared" si="21"/>
        <v>0</v>
      </c>
      <c r="H256" s="357"/>
      <c r="I256" s="132"/>
      <c r="J256" s="132"/>
      <c r="K256" s="132"/>
      <c r="L256" s="132"/>
      <c r="M256" s="132"/>
      <c r="N256" s="132"/>
      <c r="O256" s="132"/>
      <c r="P256" s="132"/>
      <c r="Q256" s="132"/>
      <c r="R256" s="132"/>
      <c r="S256" s="132"/>
      <c r="T256" s="132"/>
      <c r="U256" s="132"/>
      <c r="V256" s="132"/>
      <c r="W256" s="132"/>
      <c r="X256" s="132"/>
      <c r="Y256" s="132"/>
      <c r="Z256" s="132"/>
      <c r="AA256" s="132"/>
      <c r="AB256" s="132"/>
      <c r="AC256" s="132"/>
      <c r="AD256" s="132"/>
      <c r="AE256" s="132"/>
      <c r="AF256" s="132"/>
      <c r="AG256" s="132"/>
      <c r="AH256" s="132"/>
    </row>
    <row r="257" spans="1:34" s="287" customFormat="1" x14ac:dyDescent="0.3">
      <c r="A257" s="284"/>
      <c r="B257" s="283"/>
      <c r="C257" s="285"/>
      <c r="D257" s="281"/>
      <c r="E257" s="286"/>
      <c r="F257" s="330"/>
      <c r="G257" s="338">
        <f t="shared" si="21"/>
        <v>0</v>
      </c>
      <c r="H257" s="357"/>
      <c r="I257" s="132"/>
      <c r="J257" s="132"/>
      <c r="K257" s="132"/>
      <c r="L257" s="132"/>
      <c r="M257" s="132"/>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row>
    <row r="258" spans="1:34" s="287" customFormat="1" x14ac:dyDescent="0.3">
      <c r="A258" s="284"/>
      <c r="B258" s="283"/>
      <c r="C258" s="285"/>
      <c r="D258" s="281"/>
      <c r="E258" s="286"/>
      <c r="F258" s="330"/>
      <c r="G258" s="338">
        <f t="shared" si="21"/>
        <v>0</v>
      </c>
      <c r="H258" s="357"/>
      <c r="I258" s="132"/>
      <c r="J258" s="132"/>
      <c r="K258" s="132"/>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row>
    <row r="259" spans="1:34" s="287" customFormat="1" ht="16.8" thickBot="1" x14ac:dyDescent="0.35">
      <c r="A259" s="304"/>
      <c r="B259" s="327"/>
      <c r="C259" s="306"/>
      <c r="D259" s="307"/>
      <c r="E259" s="308"/>
      <c r="F259" s="334"/>
      <c r="G259" s="340">
        <f t="shared" si="21"/>
        <v>0</v>
      </c>
      <c r="H259" s="348">
        <f>SUM(G254:G259)</f>
        <v>0</v>
      </c>
      <c r="I259" s="132"/>
      <c r="J259" s="132"/>
      <c r="K259" s="132"/>
      <c r="L259" s="132"/>
      <c r="M259" s="132"/>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row>
    <row r="260" spans="1:34" ht="18" customHeight="1" thickBot="1" x14ac:dyDescent="0.35">
      <c r="A260" s="476"/>
      <c r="B260" s="476"/>
      <c r="C260" s="476"/>
      <c r="D260" s="476"/>
      <c r="E260" s="476"/>
      <c r="F260" s="476"/>
      <c r="G260" s="476"/>
      <c r="H260" s="476"/>
    </row>
    <row r="261" spans="1:34" ht="15.9" customHeight="1" thickBot="1" x14ac:dyDescent="0.35">
      <c r="A261" s="275"/>
      <c r="B261" s="275"/>
      <c r="C261" s="275"/>
      <c r="D261" s="275"/>
      <c r="E261" s="275"/>
      <c r="F261" s="275"/>
      <c r="G261" s="275"/>
      <c r="H261" s="275"/>
    </row>
    <row r="262" spans="1:34" ht="15.9" customHeight="1" x14ac:dyDescent="0.3">
      <c r="A262" s="160"/>
      <c r="B262" s="166" t="s">
        <v>99</v>
      </c>
      <c r="C262" s="167"/>
      <c r="D262" s="163"/>
      <c r="E262" s="164"/>
      <c r="F262" s="165"/>
      <c r="G262" s="164"/>
      <c r="H262" s="351"/>
    </row>
    <row r="263" spans="1:34" s="287" customFormat="1" x14ac:dyDescent="0.3">
      <c r="A263" s="284"/>
      <c r="B263" s="283"/>
      <c r="C263" s="285"/>
      <c r="D263" s="281"/>
      <c r="E263" s="286"/>
      <c r="F263" s="330"/>
      <c r="G263" s="338">
        <f t="shared" ref="G263:G283" si="22">(E263-(E263*F263/100))*A263</f>
        <v>0</v>
      </c>
      <c r="H263" s="346"/>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row>
    <row r="264" spans="1:34" s="287" customFormat="1" x14ac:dyDescent="0.3">
      <c r="A264" s="284"/>
      <c r="B264" s="283"/>
      <c r="C264" s="285"/>
      <c r="D264" s="281"/>
      <c r="E264" s="286"/>
      <c r="F264" s="330"/>
      <c r="G264" s="338">
        <f t="shared" si="22"/>
        <v>0</v>
      </c>
      <c r="H264" s="346"/>
      <c r="I264" s="132"/>
      <c r="J264" s="132"/>
      <c r="K264" s="132"/>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row>
    <row r="265" spans="1:34" s="287" customFormat="1" x14ac:dyDescent="0.3">
      <c r="A265" s="284"/>
      <c r="B265" s="283"/>
      <c r="C265" s="285"/>
      <c r="D265" s="281"/>
      <c r="E265" s="286"/>
      <c r="F265" s="330"/>
      <c r="G265" s="338">
        <f t="shared" si="22"/>
        <v>0</v>
      </c>
      <c r="H265" s="346"/>
      <c r="I265" s="132"/>
      <c r="J265" s="132"/>
      <c r="K265" s="132"/>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row>
    <row r="266" spans="1:34" s="287" customFormat="1" x14ac:dyDescent="0.3">
      <c r="A266" s="284"/>
      <c r="B266" s="283"/>
      <c r="C266" s="285"/>
      <c r="D266" s="281"/>
      <c r="E266" s="286"/>
      <c r="F266" s="330"/>
      <c r="G266" s="338">
        <f t="shared" si="22"/>
        <v>0</v>
      </c>
      <c r="H266" s="346"/>
      <c r="I266" s="132"/>
      <c r="J266" s="132"/>
      <c r="K266" s="132"/>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row>
    <row r="267" spans="1:34" s="287" customFormat="1" x14ac:dyDescent="0.3">
      <c r="A267" s="284"/>
      <c r="B267" s="283"/>
      <c r="C267" s="285"/>
      <c r="D267" s="281"/>
      <c r="E267" s="286"/>
      <c r="F267" s="330"/>
      <c r="G267" s="338">
        <f t="shared" si="22"/>
        <v>0</v>
      </c>
      <c r="H267" s="346"/>
      <c r="I267" s="132"/>
      <c r="J267" s="132"/>
      <c r="K267" s="132"/>
      <c r="L267" s="132"/>
      <c r="M267" s="132"/>
      <c r="N267" s="132"/>
      <c r="O267" s="132"/>
      <c r="P267" s="132"/>
      <c r="Q267" s="132"/>
      <c r="R267" s="132"/>
      <c r="S267" s="132"/>
      <c r="T267" s="132"/>
      <c r="U267" s="132"/>
      <c r="V267" s="132"/>
      <c r="W267" s="132"/>
      <c r="X267" s="132"/>
      <c r="Y267" s="132"/>
      <c r="Z267" s="132"/>
      <c r="AA267" s="132"/>
      <c r="AB267" s="132"/>
      <c r="AC267" s="132"/>
      <c r="AD267" s="132"/>
      <c r="AE267" s="132"/>
      <c r="AF267" s="132"/>
      <c r="AG267" s="132"/>
      <c r="AH267" s="132"/>
    </row>
    <row r="268" spans="1:34" s="287" customFormat="1" x14ac:dyDescent="0.3">
      <c r="A268" s="284"/>
      <c r="B268" s="283"/>
      <c r="C268" s="285"/>
      <c r="D268" s="281"/>
      <c r="E268" s="286"/>
      <c r="F268" s="330"/>
      <c r="G268" s="338">
        <f t="shared" si="22"/>
        <v>0</v>
      </c>
      <c r="H268" s="346"/>
      <c r="I268" s="132"/>
      <c r="J268" s="132"/>
      <c r="K268" s="132"/>
      <c r="L268" s="132"/>
      <c r="M268" s="132"/>
      <c r="N268" s="132"/>
      <c r="O268" s="132"/>
      <c r="P268" s="132"/>
      <c r="Q268" s="132"/>
      <c r="R268" s="132"/>
      <c r="S268" s="132"/>
      <c r="T268" s="132"/>
      <c r="U268" s="132"/>
      <c r="V268" s="132"/>
      <c r="W268" s="132"/>
      <c r="X268" s="132"/>
      <c r="Y268" s="132"/>
      <c r="Z268" s="132"/>
      <c r="AA268" s="132"/>
      <c r="AB268" s="132"/>
      <c r="AC268" s="132"/>
      <c r="AD268" s="132"/>
      <c r="AE268" s="132"/>
      <c r="AF268" s="132"/>
      <c r="AG268" s="132"/>
      <c r="AH268" s="132"/>
    </row>
    <row r="269" spans="1:34" s="287" customFormat="1" x14ac:dyDescent="0.3">
      <c r="A269" s="284"/>
      <c r="B269" s="283"/>
      <c r="C269" s="285"/>
      <c r="D269" s="281"/>
      <c r="E269" s="286"/>
      <c r="F269" s="330"/>
      <c r="G269" s="338">
        <f t="shared" si="22"/>
        <v>0</v>
      </c>
      <c r="H269" s="346"/>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row>
    <row r="270" spans="1:34" s="287" customFormat="1" x14ac:dyDescent="0.3">
      <c r="A270" s="284"/>
      <c r="B270" s="283"/>
      <c r="C270" s="285"/>
      <c r="D270" s="281"/>
      <c r="E270" s="286"/>
      <c r="F270" s="330"/>
      <c r="G270" s="338">
        <f t="shared" si="22"/>
        <v>0</v>
      </c>
      <c r="H270" s="346"/>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row>
    <row r="271" spans="1:34" s="287" customFormat="1" x14ac:dyDescent="0.3">
      <c r="A271" s="284"/>
      <c r="B271" s="283"/>
      <c r="C271" s="285"/>
      <c r="D271" s="281"/>
      <c r="E271" s="286"/>
      <c r="F271" s="330"/>
      <c r="G271" s="338">
        <f t="shared" si="22"/>
        <v>0</v>
      </c>
      <c r="H271" s="346"/>
      <c r="I271" s="132"/>
      <c r="J271" s="132"/>
      <c r="K271" s="132"/>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2"/>
      <c r="AH271" s="132"/>
    </row>
    <row r="272" spans="1:34" s="287" customFormat="1" x14ac:dyDescent="0.3">
      <c r="A272" s="284"/>
      <c r="B272" s="283"/>
      <c r="C272" s="285"/>
      <c r="D272" s="281"/>
      <c r="E272" s="286"/>
      <c r="F272" s="330"/>
      <c r="G272" s="338">
        <f t="shared" si="22"/>
        <v>0</v>
      </c>
      <c r="H272" s="346"/>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row>
    <row r="273" spans="1:34" s="287" customFormat="1" x14ac:dyDescent="0.3">
      <c r="A273" s="284"/>
      <c r="B273" s="283"/>
      <c r="C273" s="285"/>
      <c r="D273" s="281"/>
      <c r="E273" s="286"/>
      <c r="F273" s="330"/>
      <c r="G273" s="338">
        <f t="shared" si="22"/>
        <v>0</v>
      </c>
      <c r="H273" s="346"/>
      <c r="I273" s="132"/>
      <c r="J273" s="132"/>
      <c r="K273" s="132"/>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row>
    <row r="274" spans="1:34" s="287" customFormat="1" x14ac:dyDescent="0.3">
      <c r="A274" s="284"/>
      <c r="B274" s="283"/>
      <c r="C274" s="285"/>
      <c r="D274" s="281"/>
      <c r="E274" s="286"/>
      <c r="F274" s="330"/>
      <c r="G274" s="338">
        <f t="shared" si="22"/>
        <v>0</v>
      </c>
      <c r="H274" s="346"/>
      <c r="I274" s="132"/>
      <c r="J274" s="132"/>
      <c r="K274" s="132"/>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row>
    <row r="275" spans="1:34" s="287" customFormat="1" x14ac:dyDescent="0.3">
      <c r="A275" s="284"/>
      <c r="B275" s="283"/>
      <c r="C275" s="285"/>
      <c r="D275" s="281"/>
      <c r="E275" s="286"/>
      <c r="F275" s="330"/>
      <c r="G275" s="338">
        <f t="shared" si="22"/>
        <v>0</v>
      </c>
      <c r="H275" s="346"/>
      <c r="I275" s="132"/>
      <c r="J275" s="132"/>
      <c r="K275" s="132"/>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row>
    <row r="276" spans="1:34" s="287" customFormat="1" x14ac:dyDescent="0.3">
      <c r="A276" s="284"/>
      <c r="B276" s="283"/>
      <c r="C276" s="285"/>
      <c r="D276" s="281"/>
      <c r="E276" s="286"/>
      <c r="F276" s="330"/>
      <c r="G276" s="338">
        <f t="shared" si="22"/>
        <v>0</v>
      </c>
      <c r="H276" s="346"/>
      <c r="I276" s="132"/>
      <c r="J276" s="132"/>
      <c r="K276" s="132"/>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row>
    <row r="277" spans="1:34" s="287" customFormat="1" x14ac:dyDescent="0.3">
      <c r="A277" s="284"/>
      <c r="B277" s="283"/>
      <c r="C277" s="285"/>
      <c r="D277" s="281"/>
      <c r="E277" s="286"/>
      <c r="F277" s="330"/>
      <c r="G277" s="338">
        <f t="shared" si="22"/>
        <v>0</v>
      </c>
      <c r="H277" s="346"/>
      <c r="I277" s="132"/>
      <c r="J277" s="132"/>
      <c r="K277" s="132"/>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row>
    <row r="278" spans="1:34" s="287" customFormat="1" x14ac:dyDescent="0.3">
      <c r="A278" s="284"/>
      <c r="B278" s="283"/>
      <c r="C278" s="285"/>
      <c r="D278" s="281"/>
      <c r="E278" s="286"/>
      <c r="F278" s="330"/>
      <c r="G278" s="338">
        <f t="shared" si="22"/>
        <v>0</v>
      </c>
      <c r="H278" s="346"/>
      <c r="I278" s="132"/>
      <c r="J278" s="132"/>
      <c r="K278" s="132"/>
      <c r="L278" s="132"/>
      <c r="M278" s="132"/>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row>
    <row r="279" spans="1:34" s="287" customFormat="1" x14ac:dyDescent="0.3">
      <c r="A279" s="284"/>
      <c r="B279" s="283"/>
      <c r="C279" s="285"/>
      <c r="D279" s="281"/>
      <c r="E279" s="286"/>
      <c r="F279" s="330"/>
      <c r="G279" s="338">
        <f t="shared" si="22"/>
        <v>0</v>
      </c>
      <c r="H279" s="346"/>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row>
    <row r="280" spans="1:34" s="287" customFormat="1" x14ac:dyDescent="0.3">
      <c r="A280" s="284"/>
      <c r="B280" s="283"/>
      <c r="C280" s="285"/>
      <c r="D280" s="281"/>
      <c r="E280" s="286"/>
      <c r="F280" s="330"/>
      <c r="G280" s="338">
        <f t="shared" si="22"/>
        <v>0</v>
      </c>
      <c r="H280" s="346"/>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row>
    <row r="281" spans="1:34" s="287" customFormat="1" x14ac:dyDescent="0.3">
      <c r="A281" s="284"/>
      <c r="B281" s="283"/>
      <c r="C281" s="285"/>
      <c r="D281" s="281"/>
      <c r="E281" s="286"/>
      <c r="F281" s="330"/>
      <c r="G281" s="338">
        <f t="shared" si="22"/>
        <v>0</v>
      </c>
      <c r="H281" s="346"/>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row>
    <row r="282" spans="1:34" s="287" customFormat="1" x14ac:dyDescent="0.3">
      <c r="A282" s="284"/>
      <c r="B282" s="283"/>
      <c r="C282" s="285"/>
      <c r="D282" s="281"/>
      <c r="E282" s="286"/>
      <c r="F282" s="330"/>
      <c r="G282" s="338">
        <f t="shared" si="22"/>
        <v>0</v>
      </c>
      <c r="H282" s="346"/>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row>
    <row r="283" spans="1:34" s="287" customFormat="1" ht="16.8" thickBot="1" x14ac:dyDescent="0.35">
      <c r="A283" s="304"/>
      <c r="B283" s="327"/>
      <c r="C283" s="306"/>
      <c r="D283" s="307"/>
      <c r="E283" s="308"/>
      <c r="F283" s="334"/>
      <c r="G283" s="340">
        <f t="shared" si="22"/>
        <v>0</v>
      </c>
      <c r="H283" s="348">
        <f>SUM(G263:G283)</f>
        <v>0</v>
      </c>
      <c r="I283" s="132"/>
      <c r="J283" s="132"/>
      <c r="K283" s="132"/>
      <c r="L283" s="132"/>
      <c r="M283" s="132"/>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row>
    <row r="284" spans="1:34" ht="18" customHeight="1" thickBot="1" x14ac:dyDescent="0.35">
      <c r="A284" s="476"/>
      <c r="B284" s="476"/>
      <c r="C284" s="476"/>
      <c r="D284" s="476"/>
      <c r="E284" s="476"/>
      <c r="F284" s="476"/>
      <c r="G284" s="476"/>
      <c r="H284" s="476"/>
    </row>
    <row r="285" spans="1:34" s="30" customFormat="1" ht="33" thickBot="1" x14ac:dyDescent="0.35">
      <c r="A285" s="174"/>
      <c r="B285" s="175" t="s">
        <v>129</v>
      </c>
      <c r="C285" s="176"/>
      <c r="D285" s="177"/>
      <c r="E285" s="178"/>
      <c r="F285" s="179"/>
      <c r="G285" s="178"/>
      <c r="H285" s="358">
        <f>SUM(H10:H283)</f>
        <v>0</v>
      </c>
      <c r="I285" s="182"/>
      <c r="J285" s="182"/>
      <c r="K285" s="182"/>
      <c r="L285" s="182"/>
      <c r="M285" s="182"/>
      <c r="N285" s="182"/>
      <c r="O285" s="182"/>
      <c r="P285" s="182"/>
      <c r="Q285" s="182"/>
      <c r="R285" s="182"/>
      <c r="S285" s="182"/>
      <c r="T285" s="182"/>
      <c r="U285" s="182"/>
      <c r="V285" s="182"/>
      <c r="W285" s="182"/>
      <c r="X285" s="182"/>
      <c r="Y285" s="182"/>
      <c r="Z285" s="182"/>
      <c r="AA285" s="182"/>
      <c r="AB285" s="182"/>
      <c r="AC285" s="182"/>
      <c r="AD285" s="182"/>
      <c r="AE285" s="182"/>
      <c r="AF285" s="182"/>
      <c r="AG285" s="182"/>
      <c r="AH285" s="182"/>
    </row>
    <row r="286" spans="1:34" s="30" customFormat="1" ht="16.8" thickBot="1" x14ac:dyDescent="0.35">
      <c r="A286" s="262"/>
      <c r="B286" s="263"/>
      <c r="C286" s="264"/>
      <c r="D286" s="265"/>
      <c r="E286" s="266"/>
      <c r="F286" s="267"/>
      <c r="G286" s="266"/>
      <c r="H286" s="359"/>
    </row>
    <row r="287" spans="1:34" s="30" customFormat="1" ht="16.8" thickBot="1" x14ac:dyDescent="0.35">
      <c r="A287" s="268"/>
      <c r="B287" s="269" t="s">
        <v>101</v>
      </c>
      <c r="C287" s="270"/>
      <c r="D287" s="271"/>
      <c r="E287" s="272"/>
      <c r="F287" s="273"/>
      <c r="G287" s="272"/>
      <c r="H287" s="360"/>
      <c r="I287" s="182"/>
      <c r="J287" s="182"/>
      <c r="K287" s="182"/>
      <c r="L287" s="182"/>
      <c r="M287" s="182"/>
      <c r="N287" s="182"/>
      <c r="O287" s="182"/>
      <c r="P287" s="182"/>
      <c r="Q287" s="182"/>
      <c r="R287" s="182"/>
      <c r="S287" s="182"/>
      <c r="T287" s="182"/>
      <c r="U287" s="182"/>
      <c r="V287" s="182"/>
      <c r="W287" s="182"/>
      <c r="X287" s="182"/>
      <c r="Y287" s="182"/>
      <c r="Z287" s="182"/>
      <c r="AA287" s="182"/>
      <c r="AB287" s="182"/>
      <c r="AC287" s="182"/>
      <c r="AD287" s="182"/>
      <c r="AE287" s="182"/>
      <c r="AF287" s="182"/>
      <c r="AG287" s="182"/>
      <c r="AH287" s="182"/>
    </row>
    <row r="288" spans="1:34" ht="18" customHeight="1" x14ac:dyDescent="0.3">
      <c r="A288" s="160"/>
      <c r="B288" s="183"/>
      <c r="C288" s="150" t="s">
        <v>62</v>
      </c>
      <c r="D288" s="163"/>
      <c r="E288" s="164"/>
      <c r="F288" s="165"/>
      <c r="G288" s="164"/>
      <c r="H288" s="351"/>
    </row>
    <row r="289" spans="1:34" x14ac:dyDescent="0.3">
      <c r="A289" s="184"/>
      <c r="B289" s="21"/>
      <c r="C289" s="39"/>
      <c r="D289" s="10" t="s">
        <v>102</v>
      </c>
      <c r="E289" s="40"/>
      <c r="F289" s="41"/>
      <c r="G289" s="26">
        <f>(E289-(E289*F289/100))*C289</f>
        <v>0</v>
      </c>
      <c r="H289" s="361"/>
    </row>
    <row r="290" spans="1:34" x14ac:dyDescent="0.3">
      <c r="A290" s="184"/>
      <c r="B290" s="21"/>
      <c r="C290" s="39"/>
      <c r="D290" s="10" t="s">
        <v>103</v>
      </c>
      <c r="E290" s="40"/>
      <c r="F290" s="41"/>
      <c r="G290" s="26">
        <f>(E290-(E290*F290/100))*C290</f>
        <v>0</v>
      </c>
      <c r="H290" s="361"/>
      <c r="I290" s="474"/>
      <c r="J290" s="474"/>
      <c r="K290" s="474"/>
    </row>
    <row r="291" spans="1:34" x14ac:dyDescent="0.3">
      <c r="A291" s="184"/>
      <c r="B291" s="21"/>
      <c r="C291" s="39"/>
      <c r="D291" s="10" t="s">
        <v>104</v>
      </c>
      <c r="E291" s="40"/>
      <c r="F291" s="41"/>
      <c r="G291" s="26">
        <f>(E291-(E291*F291/100))*C291</f>
        <v>0</v>
      </c>
      <c r="H291" s="361"/>
      <c r="I291" s="474"/>
      <c r="J291" s="474"/>
      <c r="K291" s="474"/>
    </row>
    <row r="292" spans="1:34" ht="32.4" x14ac:dyDescent="0.3">
      <c r="A292" s="184"/>
      <c r="B292" s="21"/>
      <c r="C292" s="39"/>
      <c r="D292" s="8" t="s">
        <v>105</v>
      </c>
      <c r="E292" s="9" t="s">
        <v>106</v>
      </c>
      <c r="F292" s="23"/>
      <c r="G292" s="26"/>
      <c r="H292" s="361"/>
      <c r="I292" s="474"/>
      <c r="J292" s="474"/>
      <c r="K292" s="474"/>
    </row>
    <row r="293" spans="1:34" x14ac:dyDescent="0.3">
      <c r="A293" s="184"/>
      <c r="B293" s="21"/>
      <c r="C293" s="39"/>
      <c r="D293" s="10" t="s">
        <v>107</v>
      </c>
      <c r="E293" s="26">
        <f>'Staat van eenheidsprijzen'!C13</f>
        <v>0</v>
      </c>
      <c r="F293" s="23"/>
      <c r="G293" s="26">
        <f>C293*E293</f>
        <v>0</v>
      </c>
      <c r="H293" s="361"/>
      <c r="I293" s="474"/>
      <c r="J293" s="474"/>
      <c r="K293" s="474"/>
    </row>
    <row r="294" spans="1:34" x14ac:dyDescent="0.3">
      <c r="A294" s="184"/>
      <c r="B294" s="21"/>
      <c r="C294" s="39"/>
      <c r="D294" s="10" t="s">
        <v>108</v>
      </c>
      <c r="E294" s="26">
        <f>'Staat van eenheidsprijzen'!C14</f>
        <v>0</v>
      </c>
      <c r="F294" s="23"/>
      <c r="G294" s="26">
        <f t="shared" ref="G294:G297" si="23">C294*E294</f>
        <v>0</v>
      </c>
      <c r="H294" s="361"/>
      <c r="I294" s="474"/>
      <c r="J294" s="474"/>
      <c r="K294" s="474"/>
    </row>
    <row r="295" spans="1:34" x14ac:dyDescent="0.3">
      <c r="A295" s="184"/>
      <c r="B295" s="21"/>
      <c r="C295" s="39"/>
      <c r="D295" s="10" t="s">
        <v>109</v>
      </c>
      <c r="E295" s="26">
        <f>'Staat van eenheidsprijzen'!C15</f>
        <v>0</v>
      </c>
      <c r="F295" s="23"/>
      <c r="G295" s="26">
        <f t="shared" si="23"/>
        <v>0</v>
      </c>
      <c r="H295" s="361"/>
      <c r="I295" s="474"/>
      <c r="J295" s="474"/>
      <c r="K295" s="474"/>
    </row>
    <row r="296" spans="1:34" x14ac:dyDescent="0.3">
      <c r="A296" s="184"/>
      <c r="B296" s="21"/>
      <c r="C296" s="39"/>
      <c r="D296" s="14" t="s">
        <v>110</v>
      </c>
      <c r="E296" s="26">
        <f>'Staat van eenheidsprijzen'!C16</f>
        <v>0</v>
      </c>
      <c r="F296" s="23"/>
      <c r="G296" s="26">
        <f t="shared" si="23"/>
        <v>0</v>
      </c>
      <c r="H296" s="361"/>
      <c r="I296" s="474"/>
      <c r="J296" s="474"/>
      <c r="K296" s="474"/>
    </row>
    <row r="297" spans="1:34" ht="18" customHeight="1" x14ac:dyDescent="0.3">
      <c r="A297" s="184"/>
      <c r="B297" s="21"/>
      <c r="C297" s="39"/>
      <c r="D297" s="14" t="s">
        <v>111</v>
      </c>
      <c r="E297" s="26">
        <f>'Staat van eenheidsprijzen'!C17</f>
        <v>0</v>
      </c>
      <c r="F297" s="23"/>
      <c r="G297" s="26">
        <f t="shared" si="23"/>
        <v>0</v>
      </c>
      <c r="H297" s="361"/>
      <c r="I297" s="474"/>
      <c r="J297" s="474"/>
      <c r="K297" s="474"/>
    </row>
    <row r="298" spans="1:34" ht="18" customHeight="1" x14ac:dyDescent="0.3">
      <c r="A298" s="184"/>
      <c r="B298" s="21"/>
      <c r="C298" s="18"/>
      <c r="D298" s="14"/>
      <c r="E298" s="22"/>
      <c r="F298" s="23"/>
      <c r="G298" s="22"/>
      <c r="H298" s="361"/>
      <c r="I298" s="474"/>
      <c r="J298" s="474"/>
      <c r="K298" s="474"/>
    </row>
    <row r="299" spans="1:34" ht="36.9" customHeight="1" x14ac:dyDescent="0.3">
      <c r="A299" s="184"/>
      <c r="B299" s="21"/>
      <c r="C299" s="18"/>
      <c r="D299" s="15" t="s">
        <v>112</v>
      </c>
      <c r="E299" s="24"/>
      <c r="F299" s="25"/>
      <c r="G299" s="343">
        <f>H285</f>
        <v>0</v>
      </c>
      <c r="H299" s="361"/>
      <c r="I299" s="474"/>
      <c r="J299" s="474"/>
      <c r="K299" s="474"/>
    </row>
    <row r="300" spans="1:34" ht="18" customHeight="1" x14ac:dyDescent="0.3">
      <c r="A300" s="184"/>
      <c r="B300" s="21"/>
      <c r="C300" s="18"/>
      <c r="D300" s="15" t="s">
        <v>113</v>
      </c>
      <c r="E300" s="24"/>
      <c r="F300" s="25"/>
      <c r="G300" s="343">
        <f>SUM(G289:G297)</f>
        <v>0</v>
      </c>
      <c r="H300" s="361"/>
      <c r="I300" s="474"/>
      <c r="J300" s="474"/>
      <c r="K300" s="474"/>
    </row>
    <row r="301" spans="1:34" x14ac:dyDescent="0.3">
      <c r="A301" s="184"/>
      <c r="B301" s="21"/>
      <c r="C301" s="18"/>
      <c r="D301" s="14"/>
      <c r="E301" s="24"/>
      <c r="F301" s="25"/>
      <c r="G301" s="24"/>
      <c r="H301" s="361"/>
    </row>
    <row r="302" spans="1:34" s="13" customFormat="1" ht="18" customHeight="1" x14ac:dyDescent="0.3">
      <c r="A302" s="185"/>
      <c r="B302" s="11"/>
      <c r="C302" s="12"/>
      <c r="D302" s="8" t="s">
        <v>114</v>
      </c>
      <c r="E302" s="16"/>
      <c r="F302" s="17"/>
      <c r="G302" s="344">
        <f>SUM(G299:G300)</f>
        <v>0</v>
      </c>
      <c r="H302" s="362"/>
      <c r="I302" s="140"/>
      <c r="J302" s="140"/>
      <c r="K302" s="140"/>
      <c r="L302" s="140"/>
      <c r="M302" s="140"/>
      <c r="N302" s="140"/>
      <c r="O302" s="140"/>
      <c r="P302" s="140"/>
      <c r="Q302" s="140"/>
      <c r="R302" s="140"/>
      <c r="S302" s="140"/>
      <c r="T302" s="140"/>
      <c r="U302" s="140"/>
      <c r="V302" s="140"/>
      <c r="W302" s="140"/>
      <c r="X302" s="140"/>
      <c r="Y302" s="140"/>
      <c r="Z302" s="140"/>
      <c r="AA302" s="140"/>
      <c r="AB302" s="140"/>
      <c r="AC302" s="140"/>
      <c r="AD302" s="140"/>
      <c r="AE302" s="140"/>
      <c r="AF302" s="140"/>
      <c r="AG302" s="140"/>
      <c r="AH302" s="140"/>
    </row>
    <row r="303" spans="1:34" ht="18.899999999999999" customHeight="1" thickBot="1" x14ac:dyDescent="0.35">
      <c r="A303" s="186"/>
      <c r="B303" s="187"/>
      <c r="C303" s="188"/>
      <c r="D303" s="189" t="s">
        <v>115</v>
      </c>
      <c r="E303" s="190"/>
      <c r="F303" s="191"/>
      <c r="G303" s="190"/>
      <c r="H303" s="363"/>
    </row>
    <row r="304" spans="1:34" s="139" customFormat="1" x14ac:dyDescent="0.3">
      <c r="D304" s="52"/>
      <c r="E304" s="141"/>
      <c r="F304" s="142"/>
      <c r="G304" s="141"/>
      <c r="H304" s="180"/>
    </row>
    <row r="305" spans="1:8" s="139" customFormat="1" ht="16.8" thickBot="1" x14ac:dyDescent="0.35">
      <c r="D305" s="52"/>
      <c r="E305" s="141"/>
      <c r="F305" s="142"/>
      <c r="G305" s="141"/>
      <c r="H305" s="180"/>
    </row>
    <row r="306" spans="1:8" s="139" customFormat="1" ht="105" customHeight="1" thickBot="1" x14ac:dyDescent="0.35">
      <c r="A306" s="478" t="s">
        <v>116</v>
      </c>
      <c r="B306" s="479"/>
      <c r="C306" s="479"/>
      <c r="D306" s="479"/>
      <c r="E306" s="479"/>
      <c r="F306" s="479"/>
      <c r="G306" s="479"/>
      <c r="H306" s="480"/>
    </row>
    <row r="307" spans="1:8" s="139" customFormat="1" x14ac:dyDescent="0.3">
      <c r="E307" s="141"/>
      <c r="F307" s="142"/>
      <c r="G307" s="141"/>
      <c r="H307" s="180"/>
    </row>
    <row r="308" spans="1:8" s="139" customFormat="1" x14ac:dyDescent="0.3">
      <c r="D308" s="52"/>
      <c r="E308" s="141"/>
      <c r="F308" s="142"/>
      <c r="G308" s="141"/>
      <c r="H308" s="180"/>
    </row>
    <row r="309" spans="1:8" s="139" customFormat="1" x14ac:dyDescent="0.3">
      <c r="D309" s="52"/>
      <c r="E309" s="141"/>
      <c r="F309" s="142"/>
      <c r="G309" s="141"/>
      <c r="H309" s="180"/>
    </row>
    <row r="310" spans="1:8" s="139" customFormat="1" x14ac:dyDescent="0.3">
      <c r="E310" s="141"/>
      <c r="F310" s="142"/>
      <c r="G310" s="141"/>
      <c r="H310" s="180"/>
    </row>
    <row r="311" spans="1:8" s="139" customFormat="1" x14ac:dyDescent="0.3">
      <c r="D311" s="52"/>
      <c r="E311" s="141"/>
      <c r="F311" s="142"/>
      <c r="G311" s="141"/>
      <c r="H311" s="180"/>
    </row>
    <row r="312" spans="1:8" s="139" customFormat="1" x14ac:dyDescent="0.3">
      <c r="D312" s="52"/>
      <c r="E312" s="141"/>
      <c r="F312" s="142"/>
      <c r="G312" s="141"/>
      <c r="H312" s="180"/>
    </row>
    <row r="313" spans="1:8" s="139" customFormat="1" x14ac:dyDescent="0.3">
      <c r="D313" s="52"/>
      <c r="E313" s="141"/>
      <c r="F313" s="142"/>
      <c r="G313" s="141"/>
      <c r="H313" s="180"/>
    </row>
    <row r="314" spans="1:8" s="139" customFormat="1" x14ac:dyDescent="0.3">
      <c r="D314" s="52"/>
      <c r="E314" s="141"/>
      <c r="F314" s="142"/>
      <c r="G314" s="141"/>
      <c r="H314" s="180"/>
    </row>
    <row r="315" spans="1:8" s="139" customFormat="1" x14ac:dyDescent="0.3">
      <c r="D315" s="52"/>
      <c r="E315" s="141"/>
      <c r="F315" s="142"/>
      <c r="G315" s="141"/>
      <c r="H315" s="180"/>
    </row>
    <row r="316" spans="1:8" s="139" customFormat="1" x14ac:dyDescent="0.3">
      <c r="D316" s="52"/>
      <c r="E316" s="141"/>
      <c r="F316" s="142"/>
      <c r="G316" s="141"/>
      <c r="H316" s="180"/>
    </row>
    <row r="317" spans="1:8" s="139" customFormat="1" x14ac:dyDescent="0.3">
      <c r="D317" s="52"/>
      <c r="E317" s="141"/>
      <c r="F317" s="142"/>
      <c r="G317" s="141"/>
      <c r="H317" s="180"/>
    </row>
    <row r="318" spans="1:8" s="139" customFormat="1" x14ac:dyDescent="0.3">
      <c r="D318" s="52"/>
      <c r="E318" s="141"/>
      <c r="F318" s="142"/>
      <c r="G318" s="141"/>
      <c r="H318" s="180"/>
    </row>
    <row r="319" spans="1:8" s="139" customFormat="1" x14ac:dyDescent="0.3">
      <c r="D319" s="52"/>
      <c r="E319" s="141"/>
      <c r="F319" s="142"/>
      <c r="G319" s="141"/>
      <c r="H319" s="180"/>
    </row>
    <row r="320" spans="1:8" s="139" customFormat="1" x14ac:dyDescent="0.3">
      <c r="D320" s="52"/>
      <c r="E320" s="141"/>
      <c r="F320" s="142"/>
      <c r="G320" s="141"/>
      <c r="H320" s="180"/>
    </row>
    <row r="321" spans="4:8" s="139" customFormat="1" x14ac:dyDescent="0.3">
      <c r="D321" s="52"/>
      <c r="E321" s="141"/>
      <c r="F321" s="142"/>
      <c r="G321" s="141"/>
      <c r="H321" s="180"/>
    </row>
    <row r="322" spans="4:8" s="139" customFormat="1" x14ac:dyDescent="0.3">
      <c r="D322" s="52"/>
      <c r="E322" s="141"/>
      <c r="F322" s="142"/>
      <c r="G322" s="141"/>
      <c r="H322" s="180"/>
    </row>
    <row r="323" spans="4:8" s="139" customFormat="1" x14ac:dyDescent="0.3">
      <c r="D323" s="52"/>
      <c r="E323" s="141"/>
      <c r="F323" s="142"/>
      <c r="G323" s="141"/>
      <c r="H323" s="180"/>
    </row>
    <row r="324" spans="4:8" s="139" customFormat="1" x14ac:dyDescent="0.3">
      <c r="D324" s="52"/>
      <c r="E324" s="141"/>
      <c r="F324" s="142"/>
      <c r="G324" s="141"/>
      <c r="H324" s="180"/>
    </row>
    <row r="325" spans="4:8" s="139" customFormat="1" x14ac:dyDescent="0.3">
      <c r="D325" s="52"/>
      <c r="E325" s="141"/>
      <c r="F325" s="142"/>
      <c r="G325" s="141"/>
      <c r="H325" s="180"/>
    </row>
    <row r="326" spans="4:8" s="139" customFormat="1" x14ac:dyDescent="0.3">
      <c r="D326" s="52"/>
      <c r="E326" s="141"/>
      <c r="F326" s="142"/>
      <c r="G326" s="141"/>
      <c r="H326" s="180"/>
    </row>
    <row r="327" spans="4:8" s="139" customFormat="1" x14ac:dyDescent="0.3">
      <c r="D327" s="52"/>
      <c r="E327" s="141"/>
      <c r="F327" s="142"/>
      <c r="G327" s="141"/>
      <c r="H327" s="180"/>
    </row>
    <row r="328" spans="4:8" s="139" customFormat="1" x14ac:dyDescent="0.3">
      <c r="D328" s="52"/>
      <c r="E328" s="141"/>
      <c r="F328" s="142"/>
      <c r="G328" s="141"/>
      <c r="H328" s="180"/>
    </row>
    <row r="329" spans="4:8" s="139" customFormat="1" x14ac:dyDescent="0.3">
      <c r="D329" s="52"/>
      <c r="E329" s="141"/>
      <c r="F329" s="142"/>
      <c r="G329" s="141"/>
      <c r="H329" s="180"/>
    </row>
    <row r="330" spans="4:8" s="139" customFormat="1" x14ac:dyDescent="0.3">
      <c r="D330" s="52"/>
      <c r="E330" s="141"/>
      <c r="F330" s="142"/>
      <c r="G330" s="141"/>
      <c r="H330" s="180"/>
    </row>
    <row r="331" spans="4:8" s="139" customFormat="1" x14ac:dyDescent="0.3">
      <c r="D331" s="52"/>
      <c r="E331" s="141"/>
      <c r="F331" s="142"/>
      <c r="G331" s="141"/>
      <c r="H331" s="180"/>
    </row>
    <row r="332" spans="4:8" s="139" customFormat="1" x14ac:dyDescent="0.3">
      <c r="D332" s="52"/>
      <c r="E332" s="141"/>
      <c r="F332" s="142"/>
      <c r="G332" s="141"/>
      <c r="H332" s="180"/>
    </row>
    <row r="333" spans="4:8" s="139" customFormat="1" x14ac:dyDescent="0.3">
      <c r="D333" s="52"/>
      <c r="E333" s="141"/>
      <c r="F333" s="142"/>
      <c r="G333" s="141"/>
      <c r="H333" s="180"/>
    </row>
    <row r="334" spans="4:8" s="139" customFormat="1" x14ac:dyDescent="0.3">
      <c r="D334" s="52"/>
      <c r="E334" s="141"/>
      <c r="F334" s="142"/>
      <c r="G334" s="141"/>
      <c r="H334" s="180"/>
    </row>
    <row r="335" spans="4:8" s="139" customFormat="1" x14ac:dyDescent="0.3">
      <c r="D335" s="52"/>
      <c r="E335" s="141"/>
      <c r="F335" s="142"/>
      <c r="G335" s="141"/>
      <c r="H335" s="180"/>
    </row>
    <row r="336" spans="4:8" s="139" customFormat="1" x14ac:dyDescent="0.3">
      <c r="D336" s="52"/>
      <c r="E336" s="141"/>
      <c r="F336" s="142"/>
      <c r="G336" s="141"/>
      <c r="H336" s="180"/>
    </row>
    <row r="337" spans="4:8" s="139" customFormat="1" x14ac:dyDescent="0.3">
      <c r="D337" s="52"/>
      <c r="E337" s="141"/>
      <c r="F337" s="142"/>
      <c r="G337" s="141"/>
      <c r="H337" s="180"/>
    </row>
    <row r="338" spans="4:8" s="139" customFormat="1" x14ac:dyDescent="0.3">
      <c r="D338" s="52"/>
      <c r="E338" s="141"/>
      <c r="F338" s="142"/>
      <c r="G338" s="141"/>
      <c r="H338" s="180"/>
    </row>
    <row r="339" spans="4:8" s="139" customFormat="1" x14ac:dyDescent="0.3">
      <c r="D339" s="52"/>
      <c r="E339" s="141"/>
      <c r="F339" s="142"/>
      <c r="G339" s="141"/>
      <c r="H339" s="180"/>
    </row>
    <row r="340" spans="4:8" s="139" customFormat="1" x14ac:dyDescent="0.3">
      <c r="D340" s="52"/>
      <c r="E340" s="141"/>
      <c r="F340" s="142"/>
      <c r="G340" s="141"/>
      <c r="H340" s="180"/>
    </row>
    <row r="341" spans="4:8" s="139" customFormat="1" x14ac:dyDescent="0.3">
      <c r="D341" s="52"/>
      <c r="E341" s="141"/>
      <c r="F341" s="142"/>
      <c r="G341" s="141"/>
      <c r="H341" s="180"/>
    </row>
    <row r="342" spans="4:8" s="139" customFormat="1" x14ac:dyDescent="0.3">
      <c r="D342" s="52"/>
      <c r="E342" s="141"/>
      <c r="F342" s="142"/>
      <c r="G342" s="141"/>
      <c r="H342" s="180"/>
    </row>
    <row r="343" spans="4:8" s="139" customFormat="1" x14ac:dyDescent="0.3">
      <c r="D343" s="52"/>
      <c r="E343" s="141"/>
      <c r="F343" s="142"/>
      <c r="G343" s="141"/>
      <c r="H343" s="180"/>
    </row>
    <row r="344" spans="4:8" s="139" customFormat="1" x14ac:dyDescent="0.3">
      <c r="D344" s="52"/>
      <c r="E344" s="141"/>
      <c r="F344" s="142"/>
      <c r="G344" s="141"/>
      <c r="H344" s="180"/>
    </row>
    <row r="345" spans="4:8" s="139" customFormat="1" x14ac:dyDescent="0.3">
      <c r="D345" s="52"/>
      <c r="E345" s="141"/>
      <c r="F345" s="142"/>
      <c r="G345" s="141"/>
      <c r="H345" s="180"/>
    </row>
    <row r="346" spans="4:8" s="139" customFormat="1" x14ac:dyDescent="0.3">
      <c r="D346" s="52"/>
      <c r="E346" s="141"/>
      <c r="F346" s="142"/>
      <c r="G346" s="141"/>
      <c r="H346" s="180"/>
    </row>
    <row r="347" spans="4:8" s="139" customFormat="1" x14ac:dyDescent="0.3">
      <c r="D347" s="52"/>
      <c r="E347" s="141"/>
      <c r="F347" s="142"/>
      <c r="G347" s="141"/>
      <c r="H347" s="180"/>
    </row>
    <row r="348" spans="4:8" s="139" customFormat="1" x14ac:dyDescent="0.3">
      <c r="D348" s="52"/>
      <c r="E348" s="141"/>
      <c r="F348" s="142"/>
      <c r="G348" s="141"/>
      <c r="H348" s="180"/>
    </row>
    <row r="349" spans="4:8" s="139" customFormat="1" x14ac:dyDescent="0.3">
      <c r="D349" s="52"/>
      <c r="E349" s="141"/>
      <c r="F349" s="142"/>
      <c r="G349" s="141"/>
      <c r="H349" s="180"/>
    </row>
    <row r="350" spans="4:8" s="139" customFormat="1" x14ac:dyDescent="0.3">
      <c r="D350" s="52"/>
      <c r="E350" s="141"/>
      <c r="F350" s="142"/>
      <c r="G350" s="141"/>
      <c r="H350" s="180"/>
    </row>
    <row r="351" spans="4:8" s="139" customFormat="1" x14ac:dyDescent="0.3">
      <c r="D351" s="52"/>
      <c r="E351" s="141"/>
      <c r="F351" s="142"/>
      <c r="G351" s="141"/>
      <c r="H351" s="180"/>
    </row>
    <row r="352" spans="4:8" s="139" customFormat="1" x14ac:dyDescent="0.3">
      <c r="D352" s="52"/>
      <c r="E352" s="141"/>
      <c r="F352" s="142"/>
      <c r="G352" s="141"/>
      <c r="H352" s="180"/>
    </row>
    <row r="353" spans="4:8" s="139" customFormat="1" x14ac:dyDescent="0.3">
      <c r="D353" s="52"/>
      <c r="E353" s="141"/>
      <c r="F353" s="142"/>
      <c r="G353" s="141"/>
      <c r="H353" s="180"/>
    </row>
    <row r="354" spans="4:8" s="139" customFormat="1" x14ac:dyDescent="0.3">
      <c r="D354" s="52"/>
      <c r="E354" s="141"/>
      <c r="F354" s="142"/>
      <c r="G354" s="141"/>
      <c r="H354" s="180"/>
    </row>
    <row r="355" spans="4:8" s="139" customFormat="1" x14ac:dyDescent="0.3">
      <c r="D355" s="52"/>
      <c r="E355" s="141"/>
      <c r="F355" s="142"/>
      <c r="G355" s="141"/>
      <c r="H355" s="180"/>
    </row>
    <row r="356" spans="4:8" s="139" customFormat="1" x14ac:dyDescent="0.3">
      <c r="D356" s="52"/>
      <c r="E356" s="141"/>
      <c r="F356" s="142"/>
      <c r="G356" s="141"/>
      <c r="H356" s="180"/>
    </row>
    <row r="357" spans="4:8" s="139" customFormat="1" x14ac:dyDescent="0.3">
      <c r="D357" s="52"/>
      <c r="E357" s="141"/>
      <c r="F357" s="142"/>
      <c r="G357" s="141"/>
      <c r="H357" s="180"/>
    </row>
    <row r="358" spans="4:8" s="139" customFormat="1" x14ac:dyDescent="0.3">
      <c r="D358" s="52"/>
      <c r="E358" s="141"/>
      <c r="F358" s="142"/>
      <c r="G358" s="141"/>
      <c r="H358" s="180"/>
    </row>
    <row r="359" spans="4:8" s="139" customFormat="1" x14ac:dyDescent="0.3">
      <c r="D359" s="52"/>
      <c r="E359" s="141"/>
      <c r="F359" s="142"/>
      <c r="G359" s="141"/>
      <c r="H359" s="180"/>
    </row>
    <row r="360" spans="4:8" s="139" customFormat="1" x14ac:dyDescent="0.3">
      <c r="D360" s="52"/>
      <c r="E360" s="141"/>
      <c r="F360" s="142"/>
      <c r="G360" s="141"/>
      <c r="H360" s="180"/>
    </row>
    <row r="361" spans="4:8" s="139" customFormat="1" x14ac:dyDescent="0.3">
      <c r="D361" s="52"/>
      <c r="E361" s="141"/>
      <c r="F361" s="142"/>
      <c r="G361" s="141"/>
      <c r="H361" s="180"/>
    </row>
    <row r="362" spans="4:8" s="139" customFormat="1" x14ac:dyDescent="0.3">
      <c r="D362" s="52"/>
      <c r="E362" s="141"/>
      <c r="F362" s="142"/>
      <c r="G362" s="141"/>
      <c r="H362" s="180"/>
    </row>
    <row r="363" spans="4:8" s="139" customFormat="1" x14ac:dyDescent="0.3">
      <c r="D363" s="52"/>
      <c r="E363" s="141"/>
      <c r="F363" s="142"/>
      <c r="G363" s="141"/>
      <c r="H363" s="180"/>
    </row>
    <row r="364" spans="4:8" s="139" customFormat="1" x14ac:dyDescent="0.3">
      <c r="D364" s="52"/>
      <c r="E364" s="141"/>
      <c r="F364" s="142"/>
      <c r="G364" s="141"/>
      <c r="H364" s="180"/>
    </row>
    <row r="365" spans="4:8" s="139" customFormat="1" x14ac:dyDescent="0.3">
      <c r="D365" s="52"/>
      <c r="E365" s="141"/>
      <c r="F365" s="142"/>
      <c r="G365" s="141"/>
      <c r="H365" s="180"/>
    </row>
    <row r="366" spans="4:8" s="139" customFormat="1" x14ac:dyDescent="0.3">
      <c r="D366" s="52"/>
      <c r="E366" s="141"/>
      <c r="F366" s="142"/>
      <c r="G366" s="141"/>
      <c r="H366" s="180"/>
    </row>
    <row r="367" spans="4:8" s="139" customFormat="1" x14ac:dyDescent="0.3">
      <c r="D367" s="52"/>
      <c r="E367" s="141"/>
      <c r="F367" s="142"/>
      <c r="G367" s="141"/>
      <c r="H367" s="180"/>
    </row>
    <row r="368" spans="4:8" s="139" customFormat="1" x14ac:dyDescent="0.3">
      <c r="D368" s="52"/>
      <c r="E368" s="141"/>
      <c r="F368" s="142"/>
      <c r="G368" s="141"/>
      <c r="H368" s="180"/>
    </row>
    <row r="369" spans="4:8" s="139" customFormat="1" x14ac:dyDescent="0.3">
      <c r="D369" s="52"/>
      <c r="E369" s="141"/>
      <c r="F369" s="142"/>
      <c r="G369" s="141"/>
      <c r="H369" s="180"/>
    </row>
    <row r="370" spans="4:8" s="139" customFormat="1" x14ac:dyDescent="0.3">
      <c r="D370" s="52"/>
      <c r="E370" s="141"/>
      <c r="F370" s="142"/>
      <c r="G370" s="141"/>
      <c r="H370" s="180"/>
    </row>
    <row r="371" spans="4:8" s="139" customFormat="1" x14ac:dyDescent="0.3">
      <c r="D371" s="52"/>
      <c r="E371" s="141"/>
      <c r="F371" s="142"/>
      <c r="G371" s="141"/>
      <c r="H371" s="180"/>
    </row>
    <row r="372" spans="4:8" s="139" customFormat="1" x14ac:dyDescent="0.3">
      <c r="D372" s="52"/>
      <c r="E372" s="141"/>
      <c r="F372" s="142"/>
      <c r="G372" s="141"/>
      <c r="H372" s="180"/>
    </row>
    <row r="373" spans="4:8" s="139" customFormat="1" x14ac:dyDescent="0.3">
      <c r="D373" s="52"/>
      <c r="E373" s="141"/>
      <c r="F373" s="142"/>
      <c r="G373" s="141"/>
      <c r="H373" s="180"/>
    </row>
    <row r="374" spans="4:8" s="139" customFormat="1" x14ac:dyDescent="0.3">
      <c r="D374" s="52"/>
      <c r="E374" s="141"/>
      <c r="F374" s="142"/>
      <c r="G374" s="141"/>
      <c r="H374" s="180"/>
    </row>
    <row r="375" spans="4:8" s="139" customFormat="1" x14ac:dyDescent="0.3">
      <c r="D375" s="52"/>
      <c r="E375" s="141"/>
      <c r="F375" s="142"/>
      <c r="G375" s="141"/>
      <c r="H375" s="180"/>
    </row>
    <row r="376" spans="4:8" s="139" customFormat="1" x14ac:dyDescent="0.3">
      <c r="D376" s="52"/>
      <c r="E376" s="141"/>
      <c r="F376" s="142"/>
      <c r="G376" s="141"/>
      <c r="H376" s="180"/>
    </row>
    <row r="377" spans="4:8" s="139" customFormat="1" x14ac:dyDescent="0.3">
      <c r="D377" s="52"/>
      <c r="E377" s="141"/>
      <c r="F377" s="142"/>
      <c r="G377" s="141"/>
      <c r="H377" s="180"/>
    </row>
    <row r="378" spans="4:8" s="139" customFormat="1" x14ac:dyDescent="0.3">
      <c r="D378" s="52"/>
      <c r="E378" s="141"/>
      <c r="F378" s="142"/>
      <c r="G378" s="141"/>
      <c r="H378" s="180"/>
    </row>
    <row r="379" spans="4:8" s="139" customFormat="1" x14ac:dyDescent="0.3">
      <c r="D379" s="52"/>
      <c r="E379" s="141"/>
      <c r="F379" s="142"/>
      <c r="G379" s="141"/>
      <c r="H379" s="180"/>
    </row>
    <row r="380" spans="4:8" s="139" customFormat="1" x14ac:dyDescent="0.3">
      <c r="D380" s="52"/>
      <c r="E380" s="141"/>
      <c r="F380" s="142"/>
      <c r="G380" s="141"/>
      <c r="H380" s="180"/>
    </row>
    <row r="381" spans="4:8" s="139" customFormat="1" x14ac:dyDescent="0.3">
      <c r="D381" s="52"/>
      <c r="E381" s="141"/>
      <c r="F381" s="142"/>
      <c r="G381" s="141"/>
      <c r="H381" s="180"/>
    </row>
    <row r="382" spans="4:8" s="139" customFormat="1" x14ac:dyDescent="0.3">
      <c r="D382" s="52"/>
      <c r="E382" s="141"/>
      <c r="F382" s="142"/>
      <c r="G382" s="141"/>
      <c r="H382" s="180"/>
    </row>
    <row r="383" spans="4:8" s="139" customFormat="1" x14ac:dyDescent="0.3">
      <c r="D383" s="52"/>
      <c r="E383" s="141"/>
      <c r="F383" s="142"/>
      <c r="G383" s="141"/>
      <c r="H383" s="180"/>
    </row>
    <row r="384" spans="4:8" s="139" customFormat="1" x14ac:dyDescent="0.3">
      <c r="D384" s="52"/>
      <c r="E384" s="141"/>
      <c r="F384" s="142"/>
      <c r="G384" s="141"/>
      <c r="H384" s="180"/>
    </row>
    <row r="385" spans="4:8" s="139" customFormat="1" x14ac:dyDescent="0.3">
      <c r="D385" s="52"/>
      <c r="E385" s="141"/>
      <c r="F385" s="142"/>
      <c r="G385" s="141"/>
      <c r="H385" s="180"/>
    </row>
    <row r="386" spans="4:8" s="139" customFormat="1" x14ac:dyDescent="0.3">
      <c r="D386" s="52"/>
      <c r="E386" s="141"/>
      <c r="F386" s="142"/>
      <c r="G386" s="141"/>
      <c r="H386" s="180"/>
    </row>
    <row r="387" spans="4:8" s="139" customFormat="1" x14ac:dyDescent="0.3">
      <c r="D387" s="52"/>
      <c r="E387" s="141"/>
      <c r="F387" s="142"/>
      <c r="G387" s="141"/>
      <c r="H387" s="180"/>
    </row>
    <row r="388" spans="4:8" s="139" customFormat="1" x14ac:dyDescent="0.3">
      <c r="D388" s="52"/>
      <c r="E388" s="141"/>
      <c r="F388" s="142"/>
      <c r="G388" s="141"/>
      <c r="H388" s="180"/>
    </row>
    <row r="389" spans="4:8" s="139" customFormat="1" x14ac:dyDescent="0.3">
      <c r="D389" s="52"/>
      <c r="E389" s="141"/>
      <c r="F389" s="142"/>
      <c r="G389" s="141"/>
      <c r="H389" s="180"/>
    </row>
    <row r="390" spans="4:8" s="139" customFormat="1" x14ac:dyDescent="0.3">
      <c r="D390" s="52"/>
      <c r="E390" s="141"/>
      <c r="F390" s="142"/>
      <c r="G390" s="141"/>
      <c r="H390" s="180"/>
    </row>
    <row r="391" spans="4:8" s="139" customFormat="1" x14ac:dyDescent="0.3">
      <c r="D391" s="52"/>
      <c r="E391" s="141"/>
      <c r="F391" s="142"/>
      <c r="G391" s="141"/>
      <c r="H391" s="180"/>
    </row>
    <row r="392" spans="4:8" s="139" customFormat="1" x14ac:dyDescent="0.3">
      <c r="D392" s="52"/>
      <c r="E392" s="141"/>
      <c r="F392" s="142"/>
      <c r="G392" s="141"/>
      <c r="H392" s="180"/>
    </row>
    <row r="393" spans="4:8" s="139" customFormat="1" x14ac:dyDescent="0.3">
      <c r="D393" s="52"/>
      <c r="E393" s="141"/>
      <c r="F393" s="142"/>
      <c r="G393" s="141"/>
      <c r="H393" s="180"/>
    </row>
    <row r="394" spans="4:8" s="139" customFormat="1" x14ac:dyDescent="0.3">
      <c r="D394" s="52"/>
      <c r="E394" s="141"/>
      <c r="F394" s="142"/>
      <c r="G394" s="141"/>
      <c r="H394" s="180"/>
    </row>
    <row r="395" spans="4:8" s="139" customFormat="1" x14ac:dyDescent="0.3">
      <c r="D395" s="52"/>
      <c r="E395" s="141"/>
      <c r="F395" s="142"/>
      <c r="G395" s="141"/>
      <c r="H395" s="180"/>
    </row>
    <row r="396" spans="4:8" s="139" customFormat="1" x14ac:dyDescent="0.3">
      <c r="D396" s="52"/>
      <c r="E396" s="141"/>
      <c r="F396" s="142"/>
      <c r="G396" s="141"/>
      <c r="H396" s="180"/>
    </row>
    <row r="397" spans="4:8" s="139" customFormat="1" x14ac:dyDescent="0.3">
      <c r="D397" s="52"/>
      <c r="E397" s="141"/>
      <c r="F397" s="142"/>
      <c r="G397" s="141"/>
      <c r="H397" s="180"/>
    </row>
    <row r="398" spans="4:8" s="139" customFormat="1" x14ac:dyDescent="0.3">
      <c r="D398" s="52"/>
      <c r="E398" s="141"/>
      <c r="F398" s="142"/>
      <c r="G398" s="141"/>
      <c r="H398" s="180"/>
    </row>
    <row r="399" spans="4:8" s="139" customFormat="1" x14ac:dyDescent="0.3">
      <c r="D399" s="52"/>
      <c r="E399" s="141"/>
      <c r="F399" s="142"/>
      <c r="G399" s="141"/>
      <c r="H399" s="180"/>
    </row>
    <row r="400" spans="4:8" s="139" customFormat="1" x14ac:dyDescent="0.3">
      <c r="D400" s="52"/>
      <c r="E400" s="141"/>
      <c r="F400" s="142"/>
      <c r="G400" s="141"/>
      <c r="H400" s="180"/>
    </row>
    <row r="401" spans="4:8" s="139" customFormat="1" x14ac:dyDescent="0.3">
      <c r="D401" s="52"/>
      <c r="E401" s="141"/>
      <c r="F401" s="142"/>
      <c r="G401" s="141"/>
      <c r="H401" s="180"/>
    </row>
    <row r="402" spans="4:8" s="139" customFormat="1" x14ac:dyDescent="0.3">
      <c r="D402" s="52"/>
      <c r="E402" s="141"/>
      <c r="F402" s="142"/>
      <c r="G402" s="141"/>
      <c r="H402" s="180"/>
    </row>
    <row r="403" spans="4:8" s="139" customFormat="1" x14ac:dyDescent="0.3">
      <c r="D403" s="52"/>
      <c r="E403" s="141"/>
      <c r="F403" s="142"/>
      <c r="G403" s="141"/>
      <c r="H403" s="180"/>
    </row>
    <row r="404" spans="4:8" s="139" customFormat="1" x14ac:dyDescent="0.3">
      <c r="D404" s="52"/>
      <c r="E404" s="141"/>
      <c r="F404" s="142"/>
      <c r="G404" s="141"/>
      <c r="H404" s="180"/>
    </row>
    <row r="405" spans="4:8" s="139" customFormat="1" x14ac:dyDescent="0.3">
      <c r="D405" s="52"/>
      <c r="E405" s="141"/>
      <c r="F405" s="142"/>
      <c r="G405" s="141"/>
      <c r="H405" s="180"/>
    </row>
    <row r="406" spans="4:8" s="139" customFormat="1" x14ac:dyDescent="0.3">
      <c r="D406" s="52"/>
      <c r="E406" s="141"/>
      <c r="F406" s="142"/>
      <c r="G406" s="141"/>
      <c r="H406" s="180"/>
    </row>
    <row r="407" spans="4:8" s="139" customFormat="1" x14ac:dyDescent="0.3">
      <c r="D407" s="52"/>
      <c r="E407" s="141"/>
      <c r="F407" s="142"/>
      <c r="G407" s="141"/>
      <c r="H407" s="180"/>
    </row>
    <row r="408" spans="4:8" s="139" customFormat="1" x14ac:dyDescent="0.3">
      <c r="D408" s="52"/>
      <c r="E408" s="141"/>
      <c r="F408" s="142"/>
      <c r="G408" s="141"/>
      <c r="H408" s="180"/>
    </row>
    <row r="409" spans="4:8" s="139" customFormat="1" x14ac:dyDescent="0.3">
      <c r="D409" s="52"/>
      <c r="E409" s="141"/>
      <c r="F409" s="142"/>
      <c r="G409" s="141"/>
      <c r="H409" s="180"/>
    </row>
    <row r="410" spans="4:8" s="139" customFormat="1" x14ac:dyDescent="0.3">
      <c r="D410" s="52"/>
      <c r="E410" s="141"/>
      <c r="F410" s="142"/>
      <c r="G410" s="141"/>
      <c r="H410" s="180"/>
    </row>
    <row r="411" spans="4:8" s="139" customFormat="1" x14ac:dyDescent="0.3">
      <c r="D411" s="52"/>
      <c r="E411" s="141"/>
      <c r="F411" s="142"/>
      <c r="G411" s="141"/>
      <c r="H411" s="180"/>
    </row>
    <row r="412" spans="4:8" s="139" customFormat="1" x14ac:dyDescent="0.3">
      <c r="D412" s="52"/>
      <c r="E412" s="141"/>
      <c r="F412" s="142"/>
      <c r="G412" s="141"/>
      <c r="H412" s="180"/>
    </row>
    <row r="413" spans="4:8" s="139" customFormat="1" x14ac:dyDescent="0.3">
      <c r="D413" s="52"/>
      <c r="E413" s="141"/>
      <c r="F413" s="142"/>
      <c r="G413" s="141"/>
      <c r="H413" s="180"/>
    </row>
    <row r="414" spans="4:8" s="139" customFormat="1" x14ac:dyDescent="0.3">
      <c r="D414" s="52"/>
      <c r="E414" s="141"/>
      <c r="F414" s="142"/>
      <c r="G414" s="141"/>
      <c r="H414" s="180"/>
    </row>
    <row r="415" spans="4:8" s="139" customFormat="1" x14ac:dyDescent="0.3">
      <c r="D415" s="52"/>
      <c r="E415" s="141"/>
      <c r="F415" s="142"/>
      <c r="G415" s="141"/>
      <c r="H415" s="180"/>
    </row>
    <row r="416" spans="4:8" s="139" customFormat="1" x14ac:dyDescent="0.3">
      <c r="D416" s="52"/>
      <c r="E416" s="141"/>
      <c r="F416" s="142"/>
      <c r="G416" s="141"/>
      <c r="H416" s="180"/>
    </row>
    <row r="417" spans="4:8" s="139" customFormat="1" x14ac:dyDescent="0.3">
      <c r="D417" s="52"/>
      <c r="E417" s="141"/>
      <c r="F417" s="142"/>
      <c r="G417" s="141"/>
      <c r="H417" s="180"/>
    </row>
    <row r="418" spans="4:8" s="139" customFormat="1" x14ac:dyDescent="0.3">
      <c r="D418" s="52"/>
      <c r="E418" s="141"/>
      <c r="F418" s="142"/>
      <c r="G418" s="141"/>
      <c r="H418" s="180"/>
    </row>
    <row r="419" spans="4:8" s="139" customFormat="1" x14ac:dyDescent="0.3">
      <c r="D419" s="52"/>
      <c r="E419" s="141"/>
      <c r="F419" s="142"/>
      <c r="G419" s="141"/>
      <c r="H419" s="180"/>
    </row>
    <row r="420" spans="4:8" s="139" customFormat="1" x14ac:dyDescent="0.3">
      <c r="D420" s="52"/>
      <c r="E420" s="141"/>
      <c r="F420" s="142"/>
      <c r="G420" s="141"/>
      <c r="H420" s="180"/>
    </row>
    <row r="421" spans="4:8" s="139" customFormat="1" x14ac:dyDescent="0.3">
      <c r="D421" s="52"/>
      <c r="E421" s="141"/>
      <c r="F421" s="142"/>
      <c r="G421" s="141"/>
      <c r="H421" s="180"/>
    </row>
    <row r="422" spans="4:8" s="139" customFormat="1" x14ac:dyDescent="0.3">
      <c r="D422" s="52"/>
      <c r="E422" s="141"/>
      <c r="F422" s="142"/>
      <c r="G422" s="141"/>
      <c r="H422" s="180"/>
    </row>
    <row r="423" spans="4:8" s="139" customFormat="1" x14ac:dyDescent="0.3">
      <c r="D423" s="52"/>
      <c r="E423" s="141"/>
      <c r="F423" s="142"/>
      <c r="G423" s="141"/>
      <c r="H423" s="180"/>
    </row>
    <row r="424" spans="4:8" s="139" customFormat="1" x14ac:dyDescent="0.3">
      <c r="D424" s="52"/>
      <c r="E424" s="141"/>
      <c r="F424" s="142"/>
      <c r="G424" s="141"/>
      <c r="H424" s="180"/>
    </row>
    <row r="425" spans="4:8" s="139" customFormat="1" x14ac:dyDescent="0.3">
      <c r="D425" s="52"/>
      <c r="E425" s="141"/>
      <c r="F425" s="142"/>
      <c r="G425" s="141"/>
      <c r="H425" s="180"/>
    </row>
    <row r="426" spans="4:8" s="139" customFormat="1" x14ac:dyDescent="0.3">
      <c r="D426" s="52"/>
      <c r="E426" s="141"/>
      <c r="F426" s="142"/>
      <c r="G426" s="141"/>
      <c r="H426" s="180"/>
    </row>
    <row r="427" spans="4:8" s="139" customFormat="1" x14ac:dyDescent="0.3">
      <c r="D427" s="52"/>
      <c r="E427" s="141"/>
      <c r="F427" s="142"/>
      <c r="G427" s="141"/>
      <c r="H427" s="180"/>
    </row>
    <row r="428" spans="4:8" s="139" customFormat="1" x14ac:dyDescent="0.3">
      <c r="D428" s="52"/>
      <c r="E428" s="141"/>
      <c r="F428" s="142"/>
      <c r="G428" s="141"/>
      <c r="H428" s="180"/>
    </row>
    <row r="429" spans="4:8" s="139" customFormat="1" x14ac:dyDescent="0.3">
      <c r="D429" s="52"/>
      <c r="E429" s="141"/>
      <c r="F429" s="142"/>
      <c r="G429" s="141"/>
      <c r="H429" s="180"/>
    </row>
    <row r="430" spans="4:8" s="139" customFormat="1" x14ac:dyDescent="0.3">
      <c r="D430" s="52"/>
      <c r="E430" s="141"/>
      <c r="F430" s="142"/>
      <c r="G430" s="141"/>
      <c r="H430" s="180"/>
    </row>
    <row r="431" spans="4:8" s="139" customFormat="1" x14ac:dyDescent="0.3">
      <c r="D431" s="52"/>
      <c r="E431" s="141"/>
      <c r="F431" s="142"/>
      <c r="G431" s="141"/>
      <c r="H431" s="180"/>
    </row>
    <row r="432" spans="4:8" s="139" customFormat="1" x14ac:dyDescent="0.3">
      <c r="D432" s="52"/>
      <c r="E432" s="141"/>
      <c r="F432" s="142"/>
      <c r="G432" s="141"/>
      <c r="H432" s="180"/>
    </row>
    <row r="433" spans="4:8" s="139" customFormat="1" x14ac:dyDescent="0.3">
      <c r="D433" s="52"/>
      <c r="E433" s="141"/>
      <c r="F433" s="142"/>
      <c r="G433" s="141"/>
      <c r="H433" s="180"/>
    </row>
    <row r="434" spans="4:8" s="139" customFormat="1" x14ac:dyDescent="0.3">
      <c r="D434" s="52"/>
      <c r="E434" s="141"/>
      <c r="F434" s="142"/>
      <c r="G434" s="141"/>
      <c r="H434" s="180"/>
    </row>
    <row r="435" spans="4:8" s="139" customFormat="1" x14ac:dyDescent="0.3">
      <c r="D435" s="52"/>
      <c r="E435" s="141"/>
      <c r="F435" s="142"/>
      <c r="G435" s="141"/>
      <c r="H435" s="180"/>
    </row>
    <row r="436" spans="4:8" s="139" customFormat="1" x14ac:dyDescent="0.3">
      <c r="D436" s="52"/>
      <c r="E436" s="141"/>
      <c r="F436" s="142"/>
      <c r="G436" s="141"/>
      <c r="H436" s="180"/>
    </row>
    <row r="437" spans="4:8" s="139" customFormat="1" x14ac:dyDescent="0.3">
      <c r="D437" s="52"/>
      <c r="E437" s="141"/>
      <c r="F437" s="142"/>
      <c r="G437" s="141"/>
      <c r="H437" s="180"/>
    </row>
    <row r="438" spans="4:8" s="139" customFormat="1" x14ac:dyDescent="0.3">
      <c r="D438" s="52"/>
      <c r="E438" s="141"/>
      <c r="F438" s="142"/>
      <c r="G438" s="141"/>
      <c r="H438" s="180"/>
    </row>
    <row r="439" spans="4:8" s="139" customFormat="1" x14ac:dyDescent="0.3">
      <c r="D439" s="52"/>
      <c r="E439" s="141"/>
      <c r="F439" s="142"/>
      <c r="G439" s="141"/>
      <c r="H439" s="180"/>
    </row>
    <row r="440" spans="4:8" s="139" customFormat="1" x14ac:dyDescent="0.3">
      <c r="D440" s="52"/>
      <c r="E440" s="141"/>
      <c r="F440" s="142"/>
      <c r="G440" s="141"/>
      <c r="H440" s="180"/>
    </row>
    <row r="441" spans="4:8" s="139" customFormat="1" x14ac:dyDescent="0.3">
      <c r="D441" s="52"/>
      <c r="E441" s="141"/>
      <c r="F441" s="142"/>
      <c r="G441" s="141"/>
      <c r="H441" s="180"/>
    </row>
    <row r="442" spans="4:8" s="139" customFormat="1" x14ac:dyDescent="0.3">
      <c r="D442" s="52"/>
      <c r="E442" s="141"/>
      <c r="F442" s="142"/>
      <c r="G442" s="141"/>
      <c r="H442" s="180"/>
    </row>
    <row r="443" spans="4:8" s="139" customFormat="1" x14ac:dyDescent="0.3">
      <c r="D443" s="52"/>
      <c r="E443" s="141"/>
      <c r="F443" s="142"/>
      <c r="G443" s="141"/>
      <c r="H443" s="180"/>
    </row>
    <row r="444" spans="4:8" s="139" customFormat="1" x14ac:dyDescent="0.3">
      <c r="D444" s="52"/>
      <c r="E444" s="141"/>
      <c r="F444" s="142"/>
      <c r="G444" s="141"/>
      <c r="H444" s="180"/>
    </row>
    <row r="445" spans="4:8" s="139" customFormat="1" x14ac:dyDescent="0.3">
      <c r="D445" s="52"/>
      <c r="E445" s="141"/>
      <c r="F445" s="142"/>
      <c r="G445" s="141"/>
      <c r="H445" s="180"/>
    </row>
    <row r="446" spans="4:8" s="139" customFormat="1" x14ac:dyDescent="0.3">
      <c r="D446" s="52"/>
      <c r="E446" s="141"/>
      <c r="F446" s="142"/>
      <c r="G446" s="141"/>
      <c r="H446" s="180"/>
    </row>
    <row r="447" spans="4:8" s="139" customFormat="1" x14ac:dyDescent="0.3">
      <c r="D447" s="52"/>
      <c r="E447" s="141"/>
      <c r="F447" s="142"/>
      <c r="G447" s="141"/>
      <c r="H447" s="180"/>
    </row>
    <row r="448" spans="4:8" s="139" customFormat="1" x14ac:dyDescent="0.3">
      <c r="D448" s="52"/>
      <c r="E448" s="141"/>
      <c r="F448" s="142"/>
      <c r="G448" s="141"/>
      <c r="H448" s="180"/>
    </row>
    <row r="449" spans="4:8" s="139" customFormat="1" x14ac:dyDescent="0.3">
      <c r="D449" s="52"/>
      <c r="E449" s="141"/>
      <c r="F449" s="142"/>
      <c r="G449" s="141"/>
      <c r="H449" s="180"/>
    </row>
    <row r="450" spans="4:8" s="139" customFormat="1" x14ac:dyDescent="0.3">
      <c r="D450" s="52"/>
      <c r="E450" s="141"/>
      <c r="F450" s="142"/>
      <c r="G450" s="141"/>
      <c r="H450" s="180"/>
    </row>
    <row r="451" spans="4:8" s="139" customFormat="1" x14ac:dyDescent="0.3">
      <c r="D451" s="52"/>
      <c r="E451" s="141"/>
      <c r="F451" s="142"/>
      <c r="G451" s="141"/>
      <c r="H451" s="180"/>
    </row>
    <row r="452" spans="4:8" s="139" customFormat="1" x14ac:dyDescent="0.3">
      <c r="D452" s="52"/>
      <c r="E452" s="141"/>
      <c r="F452" s="142"/>
      <c r="G452" s="141"/>
      <c r="H452" s="180"/>
    </row>
    <row r="453" spans="4:8" s="139" customFormat="1" x14ac:dyDescent="0.3">
      <c r="D453" s="52"/>
      <c r="E453" s="141"/>
      <c r="F453" s="142"/>
      <c r="G453" s="141"/>
      <c r="H453" s="180"/>
    </row>
    <row r="454" spans="4:8" s="139" customFormat="1" x14ac:dyDescent="0.3">
      <c r="D454" s="52"/>
      <c r="E454" s="141"/>
      <c r="F454" s="142"/>
      <c r="G454" s="141"/>
      <c r="H454" s="180"/>
    </row>
    <row r="455" spans="4:8" s="139" customFormat="1" x14ac:dyDescent="0.3">
      <c r="D455" s="52"/>
      <c r="E455" s="141"/>
      <c r="F455" s="142"/>
      <c r="G455" s="141"/>
      <c r="H455" s="180"/>
    </row>
    <row r="456" spans="4:8" s="139" customFormat="1" x14ac:dyDescent="0.3">
      <c r="D456" s="52"/>
      <c r="E456" s="141"/>
      <c r="F456" s="142"/>
      <c r="G456" s="141"/>
      <c r="H456" s="180"/>
    </row>
    <row r="457" spans="4:8" s="139" customFormat="1" x14ac:dyDescent="0.3">
      <c r="D457" s="52"/>
      <c r="E457" s="141"/>
      <c r="F457" s="142"/>
      <c r="G457" s="141"/>
      <c r="H457" s="180"/>
    </row>
    <row r="458" spans="4:8" s="139" customFormat="1" x14ac:dyDescent="0.3">
      <c r="D458" s="52"/>
      <c r="E458" s="141"/>
      <c r="F458" s="142"/>
      <c r="G458" s="141"/>
      <c r="H458" s="180"/>
    </row>
    <row r="459" spans="4:8" s="139" customFormat="1" x14ac:dyDescent="0.3">
      <c r="D459" s="52"/>
      <c r="E459" s="141"/>
      <c r="F459" s="142"/>
      <c r="G459" s="141"/>
      <c r="H459" s="180"/>
    </row>
    <row r="460" spans="4:8" s="139" customFormat="1" x14ac:dyDescent="0.3">
      <c r="D460" s="52"/>
      <c r="E460" s="141"/>
      <c r="F460" s="142"/>
      <c r="G460" s="141"/>
      <c r="H460" s="180"/>
    </row>
    <row r="461" spans="4:8" s="139" customFormat="1" x14ac:dyDescent="0.3">
      <c r="D461" s="52"/>
      <c r="E461" s="141"/>
      <c r="F461" s="142"/>
      <c r="G461" s="141"/>
      <c r="H461" s="180"/>
    </row>
    <row r="462" spans="4:8" s="139" customFormat="1" x14ac:dyDescent="0.3">
      <c r="D462" s="52"/>
      <c r="E462" s="141"/>
      <c r="F462" s="142"/>
      <c r="G462" s="141"/>
      <c r="H462" s="180"/>
    </row>
    <row r="463" spans="4:8" s="139" customFormat="1" x14ac:dyDescent="0.3">
      <c r="D463" s="52"/>
      <c r="E463" s="141"/>
      <c r="F463" s="142"/>
      <c r="G463" s="141"/>
      <c r="H463" s="180"/>
    </row>
    <row r="464" spans="4:8" s="139" customFormat="1" x14ac:dyDescent="0.3">
      <c r="D464" s="52"/>
      <c r="E464" s="141"/>
      <c r="F464" s="142"/>
      <c r="G464" s="141"/>
      <c r="H464" s="180"/>
    </row>
    <row r="465" spans="4:8" s="139" customFormat="1" x14ac:dyDescent="0.3">
      <c r="D465" s="52"/>
      <c r="E465" s="141"/>
      <c r="F465" s="142"/>
      <c r="G465" s="141"/>
      <c r="H465" s="180"/>
    </row>
    <row r="466" spans="4:8" s="139" customFormat="1" x14ac:dyDescent="0.3">
      <c r="D466" s="52"/>
      <c r="E466" s="141"/>
      <c r="F466" s="142"/>
      <c r="G466" s="141"/>
      <c r="H466" s="180"/>
    </row>
    <row r="467" spans="4:8" s="139" customFormat="1" x14ac:dyDescent="0.3">
      <c r="D467" s="52"/>
      <c r="E467" s="141"/>
      <c r="F467" s="142"/>
      <c r="G467" s="141"/>
      <c r="H467" s="180"/>
    </row>
    <row r="468" spans="4:8" s="139" customFormat="1" x14ac:dyDescent="0.3">
      <c r="D468" s="52"/>
      <c r="E468" s="141"/>
      <c r="F468" s="142"/>
      <c r="G468" s="141"/>
      <c r="H468" s="180"/>
    </row>
    <row r="469" spans="4:8" s="139" customFormat="1" x14ac:dyDescent="0.3">
      <c r="D469" s="52"/>
      <c r="E469" s="141"/>
      <c r="F469" s="142"/>
      <c r="G469" s="141"/>
      <c r="H469" s="180"/>
    </row>
    <row r="470" spans="4:8" s="139" customFormat="1" x14ac:dyDescent="0.3">
      <c r="D470" s="52"/>
      <c r="E470" s="141"/>
      <c r="F470" s="142"/>
      <c r="G470" s="141"/>
      <c r="H470" s="180"/>
    </row>
  </sheetData>
  <sheetProtection algorithmName="SHA-512" hashValue="Jk23cQikUbfvYv/LHheeEmy+1WVsBa/260qq5eWiTuQu/FeKK9oMolAEM/jslkpao9WyKvcQQvn9sNEYo4E2pA==" saltValue="nujMtP4gQgBE9ODy6tOBcg==" spinCount="100000" sheet="1" objects="1" scenarios="1"/>
  <mergeCells count="11">
    <mergeCell ref="A306:H306"/>
    <mergeCell ref="A260:H260"/>
    <mergeCell ref="A284:H284"/>
    <mergeCell ref="I290:K300"/>
    <mergeCell ref="A2:B2"/>
    <mergeCell ref="B6:H6"/>
    <mergeCell ref="A9:H9"/>
    <mergeCell ref="A34:H34"/>
    <mergeCell ref="A35:H35"/>
    <mergeCell ref="A61:H61"/>
    <mergeCell ref="A71:H7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022C7-3C3C-A445-9A2A-F035412815EF}">
  <dimension ref="A1:AL330"/>
  <sheetViews>
    <sheetView workbookViewId="0">
      <pane ySplit="8" topLeftCell="A183" activePane="bottomLeft" state="frozen"/>
      <selection pane="bottomLeft" activeCell="E204" sqref="E204"/>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07421875" style="27" customWidth="1"/>
    <col min="5" max="5" width="21.4609375" style="28" customWidth="1"/>
    <col min="6" max="6" width="12" style="29" customWidth="1"/>
    <col min="7" max="7" width="15" style="28" customWidth="1"/>
    <col min="8" max="8" width="16" style="146" customWidth="1"/>
    <col min="9" max="9" width="27.4609375" style="139" customWidth="1"/>
    <col min="10" max="34" width="8.61328125" style="139"/>
    <col min="35" max="16384" width="8.61328125" style="19"/>
  </cols>
  <sheetData>
    <row r="1" spans="1:38" s="6" customFormat="1" x14ac:dyDescent="0.3">
      <c r="A1" s="57" t="s">
        <v>0</v>
      </c>
      <c r="B1" s="57"/>
      <c r="C1" s="53"/>
      <c r="D1" s="53"/>
      <c r="E1" s="53"/>
      <c r="F1" s="329"/>
      <c r="G1" s="329"/>
      <c r="H1" s="3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61"/>
      <c r="B2" s="461"/>
      <c r="C2" s="53"/>
      <c r="D2" s="53"/>
      <c r="E2" s="53"/>
      <c r="F2" s="329"/>
      <c r="G2" s="329"/>
      <c r="H2" s="32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9"/>
      <c r="G3" s="329"/>
      <c r="H3" s="32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7" t="s">
        <v>130</v>
      </c>
      <c r="B4" s="67"/>
      <c r="C4" s="51"/>
      <c r="D4" s="132"/>
      <c r="E4" s="133"/>
      <c r="F4" s="142"/>
      <c r="G4" s="141"/>
      <c r="H4" s="180"/>
    </row>
    <row r="5" spans="1:38" s="35" customFormat="1" x14ac:dyDescent="0.3">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64.5" customHeight="1" x14ac:dyDescent="0.3">
      <c r="A6" s="138" t="s">
        <v>60</v>
      </c>
      <c r="B6" s="481" t="s">
        <v>131</v>
      </c>
      <c r="C6" s="481"/>
      <c r="D6" s="481"/>
      <c r="E6" s="481"/>
      <c r="F6" s="481"/>
      <c r="G6" s="481"/>
      <c r="H6" s="481"/>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thickBot="1" x14ac:dyDescent="0.35">
      <c r="A7" s="139"/>
      <c r="B7" s="140"/>
      <c r="C7" s="140"/>
      <c r="D7" s="52"/>
      <c r="E7" s="141"/>
      <c r="F7" s="142"/>
      <c r="G7" s="141"/>
      <c r="H7" s="180"/>
    </row>
    <row r="8" spans="1:38" s="20" customFormat="1" ht="50.1" customHeight="1" thickBot="1" x14ac:dyDescent="0.35">
      <c r="A8" s="148" t="s">
        <v>62</v>
      </c>
      <c r="B8" s="149" t="s">
        <v>63</v>
      </c>
      <c r="C8" s="150" t="s">
        <v>64</v>
      </c>
      <c r="D8" s="151" t="s">
        <v>65</v>
      </c>
      <c r="E8" s="152" t="s">
        <v>66</v>
      </c>
      <c r="F8" s="153" t="s">
        <v>67</v>
      </c>
      <c r="G8" s="152" t="s">
        <v>68</v>
      </c>
      <c r="H8" s="154" t="s">
        <v>69</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30" customFormat="1" ht="16.8" thickBot="1" x14ac:dyDescent="0.35">
      <c r="A9" s="488"/>
      <c r="B9" s="489"/>
      <c r="C9" s="489"/>
      <c r="D9" s="489"/>
      <c r="E9" s="489"/>
      <c r="F9" s="489"/>
      <c r="G9" s="489"/>
      <c r="H9" s="489"/>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row>
    <row r="10" spans="1:38" ht="32.4" x14ac:dyDescent="0.3">
      <c r="A10" s="160"/>
      <c r="B10" s="166" t="s">
        <v>132</v>
      </c>
      <c r="C10" s="167"/>
      <c r="D10" s="163"/>
      <c r="E10" s="164"/>
      <c r="F10" s="165"/>
      <c r="G10" s="164"/>
      <c r="H10" s="351"/>
    </row>
    <row r="11" spans="1:38" s="287" customFormat="1" x14ac:dyDescent="0.3">
      <c r="A11" s="309"/>
      <c r="B11" s="310"/>
      <c r="C11" s="311"/>
      <c r="D11" s="312"/>
      <c r="E11" s="313"/>
      <c r="F11" s="335"/>
      <c r="G11" s="338">
        <f t="shared" ref="G11:G22" si="0">(E11-(E11*F11/100))*A11</f>
        <v>0</v>
      </c>
      <c r="H11" s="345"/>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7" customFormat="1" x14ac:dyDescent="0.3">
      <c r="A12" s="309"/>
      <c r="B12" s="314"/>
      <c r="C12" s="315"/>
      <c r="D12" s="316"/>
      <c r="E12" s="317"/>
      <c r="F12" s="336"/>
      <c r="G12" s="338">
        <f t="shared" si="0"/>
        <v>0</v>
      </c>
      <c r="H12" s="345"/>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7" customFormat="1" x14ac:dyDescent="0.3">
      <c r="A13" s="309"/>
      <c r="B13" s="314"/>
      <c r="C13" s="315"/>
      <c r="D13" s="316"/>
      <c r="E13" s="317"/>
      <c r="F13" s="336"/>
      <c r="G13" s="338">
        <f t="shared" si="0"/>
        <v>0</v>
      </c>
      <c r="H13" s="345"/>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7" customFormat="1" x14ac:dyDescent="0.3">
      <c r="A14" s="309"/>
      <c r="B14" s="314"/>
      <c r="C14" s="315"/>
      <c r="D14" s="316"/>
      <c r="E14" s="317"/>
      <c r="F14" s="336"/>
      <c r="G14" s="338">
        <f t="shared" si="0"/>
        <v>0</v>
      </c>
      <c r="H14" s="345"/>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7" customFormat="1" x14ac:dyDescent="0.3">
      <c r="A15" s="309"/>
      <c r="B15" s="314"/>
      <c r="C15" s="315"/>
      <c r="D15" s="316"/>
      <c r="E15" s="317"/>
      <c r="F15" s="336"/>
      <c r="G15" s="338">
        <f t="shared" si="0"/>
        <v>0</v>
      </c>
      <c r="H15" s="345"/>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7" customFormat="1" x14ac:dyDescent="0.3">
      <c r="A16" s="309"/>
      <c r="B16" s="314"/>
      <c r="C16" s="315"/>
      <c r="D16" s="316"/>
      <c r="E16" s="317"/>
      <c r="F16" s="336"/>
      <c r="G16" s="338">
        <f t="shared" si="0"/>
        <v>0</v>
      </c>
      <c r="H16" s="345"/>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87" customFormat="1" x14ac:dyDescent="0.3">
      <c r="A17" s="309"/>
      <c r="B17" s="314"/>
      <c r="C17" s="315"/>
      <c r="D17" s="316"/>
      <c r="E17" s="317"/>
      <c r="F17" s="336"/>
      <c r="G17" s="338">
        <f t="shared" si="0"/>
        <v>0</v>
      </c>
      <c r="H17" s="345"/>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287" customFormat="1" x14ac:dyDescent="0.3">
      <c r="A18" s="309"/>
      <c r="B18" s="310"/>
      <c r="C18" s="315"/>
      <c r="D18" s="316"/>
      <c r="E18" s="317"/>
      <c r="F18" s="336"/>
      <c r="G18" s="338">
        <f t="shared" si="0"/>
        <v>0</v>
      </c>
      <c r="H18" s="345"/>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287" customFormat="1" x14ac:dyDescent="0.3">
      <c r="A19" s="309"/>
      <c r="B19" s="314"/>
      <c r="C19" s="315"/>
      <c r="D19" s="316"/>
      <c r="E19" s="317"/>
      <c r="F19" s="336"/>
      <c r="G19" s="338">
        <f t="shared" si="0"/>
        <v>0</v>
      </c>
      <c r="H19" s="346"/>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287" customFormat="1" x14ac:dyDescent="0.3">
      <c r="A20" s="309"/>
      <c r="B20" s="314"/>
      <c r="C20" s="315"/>
      <c r="D20" s="318"/>
      <c r="E20" s="317"/>
      <c r="F20" s="336"/>
      <c r="G20" s="338">
        <f t="shared" si="0"/>
        <v>0</v>
      </c>
      <c r="H20" s="346"/>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row>
    <row r="21" spans="1:34" s="287" customFormat="1" x14ac:dyDescent="0.3">
      <c r="A21" s="309"/>
      <c r="B21" s="314"/>
      <c r="C21" s="315"/>
      <c r="D21" s="318"/>
      <c r="E21" s="317"/>
      <c r="F21" s="336"/>
      <c r="G21" s="338">
        <f t="shared" si="0"/>
        <v>0</v>
      </c>
      <c r="H21" s="346"/>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row>
    <row r="22" spans="1:34" s="287" customFormat="1" ht="16.8" thickBot="1" x14ac:dyDescent="0.35">
      <c r="A22" s="319"/>
      <c r="B22" s="320"/>
      <c r="C22" s="321"/>
      <c r="D22" s="322"/>
      <c r="E22" s="323"/>
      <c r="F22" s="337"/>
      <c r="G22" s="340">
        <f t="shared" si="0"/>
        <v>0</v>
      </c>
      <c r="H22" s="348">
        <f>SUM(G11:G22)</f>
        <v>0</v>
      </c>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row>
    <row r="23" spans="1:34" ht="16.8" thickBot="1" x14ac:dyDescent="0.35"/>
    <row r="24" spans="1:34" ht="18" customHeight="1" x14ac:dyDescent="0.3">
      <c r="A24" s="169"/>
      <c r="B24" s="161" t="s">
        <v>133</v>
      </c>
      <c r="C24" s="161"/>
      <c r="D24" s="170"/>
      <c r="E24" s="171"/>
      <c r="F24" s="172"/>
      <c r="G24" s="164"/>
      <c r="H24" s="353"/>
    </row>
    <row r="25" spans="1:34" s="287" customFormat="1" x14ac:dyDescent="0.3">
      <c r="A25" s="294"/>
      <c r="B25" s="295"/>
      <c r="C25" s="296"/>
      <c r="D25" s="297"/>
      <c r="E25" s="298"/>
      <c r="F25" s="332"/>
      <c r="G25" s="338">
        <f t="shared" ref="G25:G28" si="1">(E25-(E25*F25/100))*A25</f>
        <v>0</v>
      </c>
      <c r="H25" s="347"/>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row>
    <row r="26" spans="1:34" s="287" customFormat="1" x14ac:dyDescent="0.3">
      <c r="A26" s="294"/>
      <c r="B26" s="295"/>
      <c r="C26" s="296"/>
      <c r="D26" s="297"/>
      <c r="E26" s="298"/>
      <c r="F26" s="332"/>
      <c r="G26" s="338">
        <f t="shared" si="1"/>
        <v>0</v>
      </c>
      <c r="H26" s="347"/>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287" customFormat="1" x14ac:dyDescent="0.3">
      <c r="A27" s="294"/>
      <c r="B27" s="295"/>
      <c r="C27" s="296"/>
      <c r="D27" s="297"/>
      <c r="E27" s="298"/>
      <c r="F27" s="332"/>
      <c r="G27" s="338">
        <f t="shared" si="1"/>
        <v>0</v>
      </c>
      <c r="H27" s="347"/>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287" customFormat="1" x14ac:dyDescent="0.3">
      <c r="A28" s="294"/>
      <c r="B28" s="295"/>
      <c r="C28" s="296"/>
      <c r="D28" s="297"/>
      <c r="E28" s="298"/>
      <c r="F28" s="332"/>
      <c r="G28" s="338">
        <f t="shared" si="1"/>
        <v>0</v>
      </c>
      <c r="H28" s="347"/>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287" customFormat="1" x14ac:dyDescent="0.3">
      <c r="A29" s="294"/>
      <c r="B29" s="295"/>
      <c r="C29" s="296"/>
      <c r="D29" s="295"/>
      <c r="E29" s="298"/>
      <c r="F29" s="332"/>
      <c r="G29" s="338">
        <f>(E29-(E29*F29/100))*A29</f>
        <v>0</v>
      </c>
      <c r="H29" s="347"/>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7" customFormat="1" x14ac:dyDescent="0.3">
      <c r="A30" s="294"/>
      <c r="B30" s="295"/>
      <c r="C30" s="296"/>
      <c r="D30" s="295"/>
      <c r="E30" s="298"/>
      <c r="F30" s="332"/>
      <c r="G30" s="338">
        <f t="shared" ref="G30:G32" si="2">(E30-(E30*F30/100))*A30</f>
        <v>0</v>
      </c>
      <c r="H30" s="347"/>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287" customFormat="1" x14ac:dyDescent="0.3">
      <c r="A31" s="294"/>
      <c r="B31" s="295"/>
      <c r="C31" s="296"/>
      <c r="D31" s="295"/>
      <c r="E31" s="298"/>
      <c r="F31" s="332"/>
      <c r="G31" s="338">
        <f t="shared" si="2"/>
        <v>0</v>
      </c>
      <c r="H31" s="347"/>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287" customFormat="1" ht="16.8" thickBot="1" x14ac:dyDescent="0.35">
      <c r="A32" s="299"/>
      <c r="B32" s="300"/>
      <c r="C32" s="301"/>
      <c r="D32" s="300"/>
      <c r="E32" s="302"/>
      <c r="F32" s="333"/>
      <c r="G32" s="340">
        <f t="shared" si="2"/>
        <v>0</v>
      </c>
      <c r="H32" s="348">
        <f>SUM(G25:G32)</f>
        <v>0</v>
      </c>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ht="18" customHeight="1" thickBot="1" x14ac:dyDescent="0.35">
      <c r="A33" s="276"/>
      <c r="B33" s="276"/>
      <c r="C33" s="277"/>
      <c r="D33" s="278"/>
      <c r="E33" s="279"/>
      <c r="F33" s="280"/>
      <c r="H33" s="354"/>
    </row>
    <row r="34" spans="1:34" ht="32.4" x14ac:dyDescent="0.3">
      <c r="A34" s="160"/>
      <c r="B34" s="166" t="s">
        <v>134</v>
      </c>
      <c r="C34" s="167"/>
      <c r="D34" s="163"/>
      <c r="E34" s="164"/>
      <c r="F34" s="165"/>
      <c r="G34" s="164"/>
      <c r="H34" s="351"/>
    </row>
    <row r="35" spans="1:34" s="287" customFormat="1" x14ac:dyDescent="0.3">
      <c r="A35" s="309"/>
      <c r="B35" s="310"/>
      <c r="C35" s="311"/>
      <c r="D35" s="312"/>
      <c r="E35" s="313"/>
      <c r="F35" s="335"/>
      <c r="G35" s="338">
        <f t="shared" ref="G35:G45" si="3">(E35-(E35*F35/100))*A35</f>
        <v>0</v>
      </c>
      <c r="H35" s="345"/>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287" customFormat="1" x14ac:dyDescent="0.3">
      <c r="A36" s="309"/>
      <c r="B36" s="314"/>
      <c r="C36" s="315"/>
      <c r="D36" s="316"/>
      <c r="E36" s="317"/>
      <c r="F36" s="336"/>
      <c r="G36" s="338">
        <f t="shared" si="3"/>
        <v>0</v>
      </c>
      <c r="H36" s="345"/>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7" customFormat="1" x14ac:dyDescent="0.3">
      <c r="A37" s="309"/>
      <c r="B37" s="314"/>
      <c r="C37" s="315"/>
      <c r="D37" s="316"/>
      <c r="E37" s="317"/>
      <c r="F37" s="336"/>
      <c r="G37" s="338">
        <f t="shared" si="3"/>
        <v>0</v>
      </c>
      <c r="H37" s="345"/>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7" customFormat="1" x14ac:dyDescent="0.3">
      <c r="A38" s="309"/>
      <c r="B38" s="314"/>
      <c r="C38" s="315"/>
      <c r="D38" s="316"/>
      <c r="E38" s="317"/>
      <c r="F38" s="336"/>
      <c r="G38" s="338">
        <f t="shared" si="3"/>
        <v>0</v>
      </c>
      <c r="H38" s="345"/>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7" customFormat="1" x14ac:dyDescent="0.3">
      <c r="A39" s="309"/>
      <c r="B39" s="314"/>
      <c r="C39" s="315"/>
      <c r="D39" s="316"/>
      <c r="E39" s="317"/>
      <c r="F39" s="336"/>
      <c r="G39" s="338">
        <f t="shared" si="3"/>
        <v>0</v>
      </c>
      <c r="H39" s="345"/>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7" customFormat="1" x14ac:dyDescent="0.3">
      <c r="A40" s="309"/>
      <c r="B40" s="314"/>
      <c r="C40" s="315"/>
      <c r="D40" s="316"/>
      <c r="E40" s="317"/>
      <c r="F40" s="336"/>
      <c r="G40" s="338">
        <f t="shared" si="3"/>
        <v>0</v>
      </c>
      <c r="H40" s="345"/>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7" customFormat="1" x14ac:dyDescent="0.3">
      <c r="A41" s="309"/>
      <c r="B41" s="314"/>
      <c r="C41" s="315"/>
      <c r="D41" s="316"/>
      <c r="E41" s="317"/>
      <c r="F41" s="336"/>
      <c r="G41" s="338">
        <f t="shared" si="3"/>
        <v>0</v>
      </c>
      <c r="H41" s="345"/>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7" customFormat="1" x14ac:dyDescent="0.3">
      <c r="A42" s="309"/>
      <c r="B42" s="310"/>
      <c r="C42" s="315"/>
      <c r="D42" s="316"/>
      <c r="E42" s="317"/>
      <c r="F42" s="336"/>
      <c r="G42" s="338">
        <f t="shared" si="3"/>
        <v>0</v>
      </c>
      <c r="H42" s="345"/>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7" customFormat="1" x14ac:dyDescent="0.3">
      <c r="A43" s="309"/>
      <c r="B43" s="314"/>
      <c r="C43" s="315"/>
      <c r="D43" s="316"/>
      <c r="E43" s="317"/>
      <c r="F43" s="336"/>
      <c r="G43" s="338">
        <f t="shared" si="3"/>
        <v>0</v>
      </c>
      <c r="H43" s="346"/>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7" customFormat="1" x14ac:dyDescent="0.3">
      <c r="A44" s="309"/>
      <c r="B44" s="314"/>
      <c r="C44" s="315"/>
      <c r="D44" s="318"/>
      <c r="E44" s="317"/>
      <c r="F44" s="336"/>
      <c r="G44" s="338">
        <f t="shared" si="3"/>
        <v>0</v>
      </c>
      <c r="H44" s="346"/>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287" customFormat="1" ht="16.8" thickBot="1" x14ac:dyDescent="0.35">
      <c r="A45" s="319"/>
      <c r="B45" s="320"/>
      <c r="C45" s="321"/>
      <c r="D45" s="322"/>
      <c r="E45" s="323"/>
      <c r="F45" s="337"/>
      <c r="G45" s="340">
        <f t="shared" si="3"/>
        <v>0</v>
      </c>
      <c r="H45" s="348">
        <f>SUM(G35:G45)</f>
        <v>0</v>
      </c>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ht="16.8" thickBot="1" x14ac:dyDescent="0.35"/>
    <row r="47" spans="1:34" x14ac:dyDescent="0.3">
      <c r="A47" s="160"/>
      <c r="B47" s="166" t="s">
        <v>135</v>
      </c>
      <c r="C47" s="167"/>
      <c r="D47" s="163"/>
      <c r="E47" s="164"/>
      <c r="F47" s="165"/>
      <c r="G47" s="164"/>
      <c r="H47" s="351"/>
    </row>
    <row r="48" spans="1:34" s="287" customFormat="1" x14ac:dyDescent="0.3">
      <c r="A48" s="309"/>
      <c r="B48" s="310"/>
      <c r="C48" s="311"/>
      <c r="D48" s="312"/>
      <c r="E48" s="313"/>
      <c r="F48" s="335"/>
      <c r="G48" s="338">
        <f t="shared" ref="G48:G56" si="4">(E48-(E48*F48/100))*A48</f>
        <v>0</v>
      </c>
      <c r="H48" s="345"/>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7" customFormat="1" x14ac:dyDescent="0.3">
      <c r="A49" s="309"/>
      <c r="B49" s="314"/>
      <c r="C49" s="315"/>
      <c r="D49" s="316"/>
      <c r="E49" s="317"/>
      <c r="F49" s="336"/>
      <c r="G49" s="338">
        <f t="shared" si="4"/>
        <v>0</v>
      </c>
      <c r="H49" s="345"/>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7" customFormat="1" x14ac:dyDescent="0.3">
      <c r="A50" s="309"/>
      <c r="B50" s="314"/>
      <c r="C50" s="315"/>
      <c r="D50" s="316"/>
      <c r="E50" s="317"/>
      <c r="F50" s="336"/>
      <c r="G50" s="338">
        <f t="shared" si="4"/>
        <v>0</v>
      </c>
      <c r="H50" s="345"/>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7" customFormat="1" x14ac:dyDescent="0.3">
      <c r="A51" s="309"/>
      <c r="B51" s="314"/>
      <c r="C51" s="315"/>
      <c r="D51" s="316"/>
      <c r="E51" s="317"/>
      <c r="F51" s="336"/>
      <c r="G51" s="338">
        <f t="shared" si="4"/>
        <v>0</v>
      </c>
      <c r="H51" s="345"/>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7" customFormat="1" x14ac:dyDescent="0.3">
      <c r="A52" s="309"/>
      <c r="B52" s="310"/>
      <c r="C52" s="315"/>
      <c r="D52" s="316"/>
      <c r="E52" s="317"/>
      <c r="F52" s="336"/>
      <c r="G52" s="338">
        <f t="shared" si="4"/>
        <v>0</v>
      </c>
      <c r="H52" s="345"/>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287" customFormat="1" x14ac:dyDescent="0.3">
      <c r="A53" s="309"/>
      <c r="B53" s="314"/>
      <c r="C53" s="315"/>
      <c r="D53" s="316"/>
      <c r="E53" s="317"/>
      <c r="F53" s="336"/>
      <c r="G53" s="338">
        <f t="shared" si="4"/>
        <v>0</v>
      </c>
      <c r="H53" s="346"/>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287" customFormat="1" x14ac:dyDescent="0.3">
      <c r="A54" s="309"/>
      <c r="B54" s="314"/>
      <c r="C54" s="315"/>
      <c r="D54" s="318"/>
      <c r="E54" s="317"/>
      <c r="F54" s="336"/>
      <c r="G54" s="338">
        <f t="shared" si="4"/>
        <v>0</v>
      </c>
      <c r="H54" s="346"/>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287" customFormat="1" x14ac:dyDescent="0.3">
      <c r="A55" s="309"/>
      <c r="B55" s="314"/>
      <c r="C55" s="315"/>
      <c r="D55" s="318"/>
      <c r="E55" s="317"/>
      <c r="F55" s="336"/>
      <c r="G55" s="338">
        <f t="shared" si="4"/>
        <v>0</v>
      </c>
      <c r="H55" s="346"/>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7" customFormat="1" ht="16.8" thickBot="1" x14ac:dyDescent="0.35">
      <c r="A56" s="319"/>
      <c r="B56" s="320"/>
      <c r="C56" s="321"/>
      <c r="D56" s="322"/>
      <c r="E56" s="323"/>
      <c r="F56" s="337"/>
      <c r="G56" s="340">
        <f t="shared" si="4"/>
        <v>0</v>
      </c>
      <c r="H56" s="348">
        <f>SUM(G48:G56)</f>
        <v>0</v>
      </c>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ht="16.8" thickBot="1" x14ac:dyDescent="0.35"/>
    <row r="58" spans="1:34" ht="32.4" x14ac:dyDescent="0.3">
      <c r="A58" s="160"/>
      <c r="B58" s="166" t="s">
        <v>136</v>
      </c>
      <c r="C58" s="167"/>
      <c r="D58" s="163"/>
      <c r="E58" s="164"/>
      <c r="F58" s="165"/>
      <c r="G58" s="164"/>
      <c r="H58" s="351"/>
    </row>
    <row r="59" spans="1:34" s="287" customFormat="1" x14ac:dyDescent="0.3">
      <c r="A59" s="309"/>
      <c r="B59" s="310"/>
      <c r="C59" s="311"/>
      <c r="D59" s="312"/>
      <c r="E59" s="313"/>
      <c r="F59" s="335"/>
      <c r="G59" s="338">
        <f t="shared" ref="G59:G73" si="5">(E59-(E59*F59/100))*A59</f>
        <v>0</v>
      </c>
      <c r="H59" s="345"/>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7" customFormat="1" x14ac:dyDescent="0.3">
      <c r="A60" s="309"/>
      <c r="B60" s="314"/>
      <c r="C60" s="315"/>
      <c r="D60" s="316"/>
      <c r="E60" s="317"/>
      <c r="F60" s="336"/>
      <c r="G60" s="338">
        <f t="shared" si="5"/>
        <v>0</v>
      </c>
      <c r="H60" s="345"/>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287" customFormat="1" x14ac:dyDescent="0.3">
      <c r="A61" s="309"/>
      <c r="B61" s="314"/>
      <c r="C61" s="315"/>
      <c r="D61" s="316"/>
      <c r="E61" s="317"/>
      <c r="F61" s="336"/>
      <c r="G61" s="338">
        <f t="shared" si="5"/>
        <v>0</v>
      </c>
      <c r="H61" s="345"/>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287" customFormat="1" x14ac:dyDescent="0.3">
      <c r="A62" s="309"/>
      <c r="B62" s="314"/>
      <c r="C62" s="315"/>
      <c r="D62" s="316"/>
      <c r="E62" s="317"/>
      <c r="F62" s="336"/>
      <c r="G62" s="338">
        <f t="shared" si="5"/>
        <v>0</v>
      </c>
      <c r="H62" s="345"/>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287" customFormat="1" x14ac:dyDescent="0.3">
      <c r="A63" s="309"/>
      <c r="B63" s="314"/>
      <c r="C63" s="315"/>
      <c r="D63" s="316"/>
      <c r="E63" s="317"/>
      <c r="F63" s="336"/>
      <c r="G63" s="338">
        <f t="shared" si="5"/>
        <v>0</v>
      </c>
      <c r="H63" s="345"/>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7" customFormat="1" x14ac:dyDescent="0.3">
      <c r="A64" s="309"/>
      <c r="B64" s="314"/>
      <c r="C64" s="315"/>
      <c r="D64" s="316"/>
      <c r="E64" s="317"/>
      <c r="F64" s="336"/>
      <c r="G64" s="338">
        <f t="shared" si="5"/>
        <v>0</v>
      </c>
      <c r="H64" s="345"/>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7" customFormat="1" x14ac:dyDescent="0.3">
      <c r="A65" s="309"/>
      <c r="B65" s="314"/>
      <c r="C65" s="315"/>
      <c r="D65" s="316"/>
      <c r="E65" s="317"/>
      <c r="F65" s="336"/>
      <c r="G65" s="338">
        <f t="shared" si="5"/>
        <v>0</v>
      </c>
      <c r="H65" s="345"/>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7" customFormat="1" x14ac:dyDescent="0.3">
      <c r="A66" s="309"/>
      <c r="B66" s="314"/>
      <c r="C66" s="315"/>
      <c r="D66" s="316"/>
      <c r="E66" s="317"/>
      <c r="F66" s="336"/>
      <c r="G66" s="338">
        <f t="shared" si="5"/>
        <v>0</v>
      </c>
      <c r="H66" s="345"/>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7" customFormat="1" x14ac:dyDescent="0.3">
      <c r="A67" s="309"/>
      <c r="B67" s="314"/>
      <c r="C67" s="315"/>
      <c r="D67" s="316"/>
      <c r="E67" s="317"/>
      <c r="F67" s="336"/>
      <c r="G67" s="338">
        <f t="shared" si="5"/>
        <v>0</v>
      </c>
      <c r="H67" s="345"/>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7" customFormat="1" x14ac:dyDescent="0.3">
      <c r="A68" s="309"/>
      <c r="B68" s="314"/>
      <c r="C68" s="315"/>
      <c r="D68" s="316"/>
      <c r="E68" s="317"/>
      <c r="F68" s="336"/>
      <c r="G68" s="338">
        <f t="shared" si="5"/>
        <v>0</v>
      </c>
      <c r="H68" s="345"/>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s="287" customFormat="1" x14ac:dyDescent="0.3">
      <c r="A69" s="309"/>
      <c r="B69" s="310"/>
      <c r="C69" s="315"/>
      <c r="D69" s="316"/>
      <c r="E69" s="317"/>
      <c r="F69" s="336"/>
      <c r="G69" s="338">
        <f t="shared" si="5"/>
        <v>0</v>
      </c>
      <c r="H69" s="345"/>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1:34" s="287" customFormat="1" x14ac:dyDescent="0.3">
      <c r="A70" s="309"/>
      <c r="B70" s="314"/>
      <c r="C70" s="315"/>
      <c r="D70" s="316"/>
      <c r="E70" s="317"/>
      <c r="F70" s="336"/>
      <c r="G70" s="338">
        <f t="shared" si="5"/>
        <v>0</v>
      </c>
      <c r="H70" s="346"/>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row>
    <row r="71" spans="1:34" s="287" customFormat="1" x14ac:dyDescent="0.3">
      <c r="A71" s="309"/>
      <c r="B71" s="314"/>
      <c r="C71" s="315"/>
      <c r="D71" s="318"/>
      <c r="E71" s="317"/>
      <c r="F71" s="336"/>
      <c r="G71" s="338">
        <f t="shared" si="5"/>
        <v>0</v>
      </c>
      <c r="H71" s="346"/>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row>
    <row r="72" spans="1:34" s="287" customFormat="1" x14ac:dyDescent="0.3">
      <c r="A72" s="309"/>
      <c r="B72" s="314"/>
      <c r="C72" s="315"/>
      <c r="D72" s="318"/>
      <c r="E72" s="317"/>
      <c r="F72" s="336"/>
      <c r="G72" s="338">
        <f t="shared" si="5"/>
        <v>0</v>
      </c>
      <c r="H72" s="346"/>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row>
    <row r="73" spans="1:34" s="287" customFormat="1" ht="16.8" thickBot="1" x14ac:dyDescent="0.35">
      <c r="A73" s="319"/>
      <c r="B73" s="320"/>
      <c r="C73" s="321"/>
      <c r="D73" s="322"/>
      <c r="E73" s="323"/>
      <c r="F73" s="337"/>
      <c r="G73" s="340">
        <f t="shared" si="5"/>
        <v>0</v>
      </c>
      <c r="H73" s="348">
        <f>SUM(G59:G73)</f>
        <v>0</v>
      </c>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ht="16.8" thickBot="1" x14ac:dyDescent="0.35"/>
    <row r="75" spans="1:34" ht="32.4" x14ac:dyDescent="0.3">
      <c r="A75" s="160"/>
      <c r="B75" s="166" t="s">
        <v>137</v>
      </c>
      <c r="C75" s="162"/>
      <c r="D75" s="163"/>
      <c r="E75" s="164"/>
      <c r="F75" s="165"/>
      <c r="G75" s="341"/>
      <c r="H75" s="349"/>
    </row>
    <row r="76" spans="1:34" s="287" customFormat="1" x14ac:dyDescent="0.3">
      <c r="A76" s="284"/>
      <c r="B76" s="283"/>
      <c r="C76" s="285"/>
      <c r="D76" s="281"/>
      <c r="E76" s="286"/>
      <c r="F76" s="330"/>
      <c r="G76" s="338">
        <f t="shared" ref="G76:G95" si="6">(E76-(E76*F76/100))*A76</f>
        <v>0</v>
      </c>
      <c r="H76" s="350"/>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7" customFormat="1" x14ac:dyDescent="0.3">
      <c r="A77" s="284"/>
      <c r="B77" s="283"/>
      <c r="C77" s="285"/>
      <c r="D77" s="281"/>
      <c r="E77" s="286"/>
      <c r="F77" s="330"/>
      <c r="G77" s="338">
        <f t="shared" si="6"/>
        <v>0</v>
      </c>
      <c r="H77" s="350"/>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7" customFormat="1" x14ac:dyDescent="0.3">
      <c r="A78" s="284"/>
      <c r="B78" s="283"/>
      <c r="C78" s="285"/>
      <c r="D78" s="281"/>
      <c r="E78" s="286"/>
      <c r="F78" s="330"/>
      <c r="G78" s="338">
        <f t="shared" si="6"/>
        <v>0</v>
      </c>
      <c r="H78" s="350"/>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s="287" customFormat="1" x14ac:dyDescent="0.3">
      <c r="A79" s="284"/>
      <c r="B79" s="283"/>
      <c r="C79" s="285"/>
      <c r="D79" s="281"/>
      <c r="E79" s="286"/>
      <c r="F79" s="330"/>
      <c r="G79" s="338">
        <f t="shared" si="6"/>
        <v>0</v>
      </c>
      <c r="H79" s="350"/>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row>
    <row r="80" spans="1:34" s="287" customFormat="1" x14ac:dyDescent="0.3">
      <c r="A80" s="284"/>
      <c r="B80" s="283"/>
      <c r="C80" s="285"/>
      <c r="D80" s="281"/>
      <c r="E80" s="286"/>
      <c r="F80" s="330"/>
      <c r="G80" s="338">
        <f t="shared" si="6"/>
        <v>0</v>
      </c>
      <c r="H80" s="350"/>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row>
    <row r="81" spans="1:34" s="287" customFormat="1" x14ac:dyDescent="0.3">
      <c r="A81" s="284"/>
      <c r="B81" s="283"/>
      <c r="C81" s="285"/>
      <c r="D81" s="281"/>
      <c r="E81" s="286"/>
      <c r="F81" s="330"/>
      <c r="G81" s="338">
        <f t="shared" si="6"/>
        <v>0</v>
      </c>
      <c r="H81" s="350"/>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row>
    <row r="82" spans="1:34" s="287" customFormat="1" x14ac:dyDescent="0.3">
      <c r="A82" s="284"/>
      <c r="B82" s="283"/>
      <c r="C82" s="285"/>
      <c r="D82" s="281"/>
      <c r="E82" s="286"/>
      <c r="F82" s="330"/>
      <c r="G82" s="338">
        <f t="shared" si="6"/>
        <v>0</v>
      </c>
      <c r="H82" s="350"/>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row>
    <row r="83" spans="1:34" s="287" customFormat="1" x14ac:dyDescent="0.3">
      <c r="A83" s="284"/>
      <c r="B83" s="283"/>
      <c r="C83" s="285"/>
      <c r="D83" s="281"/>
      <c r="E83" s="286"/>
      <c r="F83" s="330"/>
      <c r="G83" s="338">
        <f t="shared" si="6"/>
        <v>0</v>
      </c>
      <c r="H83" s="350"/>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7" customFormat="1" x14ac:dyDescent="0.3">
      <c r="A84" s="284"/>
      <c r="B84" s="283"/>
      <c r="C84" s="285"/>
      <c r="D84" s="281"/>
      <c r="E84" s="286"/>
      <c r="F84" s="330"/>
      <c r="G84" s="338">
        <f t="shared" si="6"/>
        <v>0</v>
      </c>
      <c r="H84" s="350"/>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7" customFormat="1" x14ac:dyDescent="0.3">
      <c r="A85" s="284"/>
      <c r="B85" s="283"/>
      <c r="C85" s="285"/>
      <c r="D85" s="281"/>
      <c r="E85" s="286"/>
      <c r="F85" s="330"/>
      <c r="G85" s="338">
        <f t="shared" si="6"/>
        <v>0</v>
      </c>
      <c r="H85" s="350"/>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7" customFormat="1" x14ac:dyDescent="0.3">
      <c r="A86" s="284"/>
      <c r="B86" s="283"/>
      <c r="C86" s="285"/>
      <c r="D86" s="281"/>
      <c r="E86" s="286"/>
      <c r="F86" s="330"/>
      <c r="G86" s="338">
        <f t="shared" si="6"/>
        <v>0</v>
      </c>
      <c r="H86" s="350"/>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7" customFormat="1" x14ac:dyDescent="0.3">
      <c r="A87" s="284"/>
      <c r="B87" s="283"/>
      <c r="C87" s="285"/>
      <c r="D87" s="281"/>
      <c r="E87" s="286"/>
      <c r="F87" s="330"/>
      <c r="G87" s="338">
        <f t="shared" si="6"/>
        <v>0</v>
      </c>
      <c r="H87" s="350"/>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s="287" customFormat="1" x14ac:dyDescent="0.3">
      <c r="A88" s="284"/>
      <c r="B88" s="283"/>
      <c r="C88" s="285"/>
      <c r="D88" s="281"/>
      <c r="E88" s="286"/>
      <c r="F88" s="330"/>
      <c r="G88" s="338">
        <f t="shared" si="6"/>
        <v>0</v>
      </c>
      <c r="H88" s="350"/>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row>
    <row r="89" spans="1:34" s="287" customFormat="1" x14ac:dyDescent="0.3">
      <c r="A89" s="284"/>
      <c r="B89" s="283"/>
      <c r="C89" s="285"/>
      <c r="D89" s="281"/>
      <c r="E89" s="286"/>
      <c r="F89" s="330"/>
      <c r="G89" s="338">
        <f t="shared" si="6"/>
        <v>0</v>
      </c>
      <c r="H89" s="350"/>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row>
    <row r="90" spans="1:34" s="287" customFormat="1" x14ac:dyDescent="0.3">
      <c r="A90" s="284"/>
      <c r="B90" s="283"/>
      <c r="C90" s="285"/>
      <c r="D90" s="281"/>
      <c r="E90" s="286"/>
      <c r="F90" s="330"/>
      <c r="G90" s="338">
        <f t="shared" si="6"/>
        <v>0</v>
      </c>
      <c r="H90" s="350"/>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row>
    <row r="91" spans="1:34" s="287" customFormat="1" x14ac:dyDescent="0.3">
      <c r="A91" s="284"/>
      <c r="B91" s="283"/>
      <c r="C91" s="285"/>
      <c r="D91" s="281"/>
      <c r="E91" s="286"/>
      <c r="F91" s="330"/>
      <c r="G91" s="338">
        <f t="shared" si="6"/>
        <v>0</v>
      </c>
      <c r="H91" s="350"/>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7" customFormat="1" x14ac:dyDescent="0.3">
      <c r="A92" s="284"/>
      <c r="B92" s="283"/>
      <c r="C92" s="285"/>
      <c r="D92" s="281"/>
      <c r="E92" s="286"/>
      <c r="F92" s="330"/>
      <c r="G92" s="338">
        <f t="shared" si="6"/>
        <v>0</v>
      </c>
      <c r="H92" s="350"/>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7" customFormat="1" x14ac:dyDescent="0.3">
      <c r="A93" s="284"/>
      <c r="B93" s="283"/>
      <c r="C93" s="285"/>
      <c r="D93" s="281"/>
      <c r="E93" s="286"/>
      <c r="F93" s="330"/>
      <c r="G93" s="338">
        <f t="shared" si="6"/>
        <v>0</v>
      </c>
      <c r="H93" s="350"/>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287" customFormat="1" x14ac:dyDescent="0.3">
      <c r="A94" s="284"/>
      <c r="B94" s="293"/>
      <c r="C94" s="285"/>
      <c r="D94" s="328"/>
      <c r="E94" s="286"/>
      <c r="F94" s="330"/>
      <c r="G94" s="338">
        <f t="shared" si="6"/>
        <v>0</v>
      </c>
      <c r="H94" s="350"/>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row>
    <row r="95" spans="1:34" s="287" customFormat="1" ht="16.8" thickBot="1" x14ac:dyDescent="0.35">
      <c r="A95" s="304"/>
      <c r="B95" s="305"/>
      <c r="C95" s="306"/>
      <c r="D95" s="307"/>
      <c r="E95" s="308"/>
      <c r="F95" s="334"/>
      <c r="G95" s="340">
        <f t="shared" si="6"/>
        <v>0</v>
      </c>
      <c r="H95" s="355">
        <f>SUM(G76:G95)</f>
        <v>0</v>
      </c>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row>
    <row r="96" spans="1:34" ht="15" customHeight="1" thickBot="1" x14ac:dyDescent="0.35">
      <c r="A96" s="477"/>
      <c r="B96" s="477"/>
      <c r="C96" s="477"/>
      <c r="D96" s="477"/>
      <c r="E96" s="477"/>
      <c r="F96" s="477"/>
      <c r="G96" s="477"/>
      <c r="H96" s="477"/>
    </row>
    <row r="97" spans="1:34" ht="48.6" x14ac:dyDescent="0.3">
      <c r="A97" s="160"/>
      <c r="B97" s="166" t="s">
        <v>138</v>
      </c>
      <c r="C97" s="167"/>
      <c r="D97" s="163"/>
      <c r="E97" s="164"/>
      <c r="F97" s="165"/>
      <c r="G97" s="164"/>
      <c r="H97" s="351"/>
    </row>
    <row r="98" spans="1:34" s="287" customFormat="1" x14ac:dyDescent="0.3">
      <c r="A98" s="309"/>
      <c r="B98" s="314"/>
      <c r="C98" s="315"/>
      <c r="D98" s="316"/>
      <c r="E98" s="317"/>
      <c r="F98" s="336"/>
      <c r="G98" s="338">
        <f t="shared" ref="G98:G107" si="7">(E98-(E98*F98/100))*A98</f>
        <v>0</v>
      </c>
      <c r="H98" s="345"/>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row>
    <row r="99" spans="1:34" s="287" customFormat="1" x14ac:dyDescent="0.3">
      <c r="A99" s="309"/>
      <c r="B99" s="314"/>
      <c r="C99" s="315"/>
      <c r="D99" s="316"/>
      <c r="E99" s="317"/>
      <c r="F99" s="336"/>
      <c r="G99" s="338">
        <f t="shared" si="7"/>
        <v>0</v>
      </c>
      <c r="H99" s="345"/>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row>
    <row r="100" spans="1:34" s="287" customFormat="1" x14ac:dyDescent="0.3">
      <c r="A100" s="309"/>
      <c r="B100" s="310"/>
      <c r="C100" s="315"/>
      <c r="D100" s="316"/>
      <c r="E100" s="317"/>
      <c r="F100" s="336"/>
      <c r="G100" s="338">
        <f t="shared" si="7"/>
        <v>0</v>
      </c>
      <c r="H100" s="345"/>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7" customFormat="1" x14ac:dyDescent="0.3">
      <c r="A101" s="309"/>
      <c r="B101" s="310"/>
      <c r="C101" s="315"/>
      <c r="D101" s="316"/>
      <c r="E101" s="317"/>
      <c r="F101" s="336"/>
      <c r="G101" s="338">
        <f t="shared" si="7"/>
        <v>0</v>
      </c>
      <c r="H101" s="345"/>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287" customFormat="1" x14ac:dyDescent="0.3">
      <c r="A102" s="309"/>
      <c r="B102" s="310"/>
      <c r="C102" s="315"/>
      <c r="D102" s="316"/>
      <c r="E102" s="317"/>
      <c r="F102" s="336"/>
      <c r="G102" s="338">
        <f t="shared" si="7"/>
        <v>0</v>
      </c>
      <c r="H102" s="345"/>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row>
    <row r="103" spans="1:34" s="287" customFormat="1" x14ac:dyDescent="0.3">
      <c r="A103" s="309"/>
      <c r="B103" s="314"/>
      <c r="C103" s="315"/>
      <c r="D103" s="316"/>
      <c r="E103" s="317"/>
      <c r="F103" s="336"/>
      <c r="G103" s="338">
        <f t="shared" si="7"/>
        <v>0</v>
      </c>
      <c r="H103" s="345"/>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row>
    <row r="104" spans="1:34" s="287" customFormat="1" x14ac:dyDescent="0.3">
      <c r="A104" s="309"/>
      <c r="B104" s="312"/>
      <c r="C104" s="315"/>
      <c r="D104" s="316"/>
      <c r="E104" s="317"/>
      <c r="F104" s="336"/>
      <c r="G104" s="338">
        <f t="shared" si="7"/>
        <v>0</v>
      </c>
      <c r="H104" s="345"/>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7" customFormat="1" x14ac:dyDescent="0.3">
      <c r="A105" s="309"/>
      <c r="B105" s="312"/>
      <c r="C105" s="315"/>
      <c r="D105" s="316"/>
      <c r="E105" s="317"/>
      <c r="F105" s="336"/>
      <c r="G105" s="338">
        <f t="shared" si="7"/>
        <v>0</v>
      </c>
      <c r="H105" s="346"/>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7" customFormat="1" x14ac:dyDescent="0.3">
      <c r="A106" s="325"/>
      <c r="B106" s="295"/>
      <c r="C106" s="296"/>
      <c r="D106" s="295"/>
      <c r="E106" s="326"/>
      <c r="F106" s="332"/>
      <c r="G106" s="338">
        <f t="shared" si="7"/>
        <v>0</v>
      </c>
      <c r="H106" s="345"/>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s="287" customFormat="1" ht="16.8" thickBot="1" x14ac:dyDescent="0.35">
      <c r="A107" s="299"/>
      <c r="B107" s="300"/>
      <c r="C107" s="301"/>
      <c r="D107" s="300"/>
      <c r="E107" s="302"/>
      <c r="F107" s="333"/>
      <c r="G107" s="340">
        <f t="shared" si="7"/>
        <v>0</v>
      </c>
      <c r="H107" s="348">
        <f>SUM(G98:G107)</f>
        <v>0</v>
      </c>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row>
    <row r="108" spans="1:34" ht="18" customHeight="1" thickBot="1" x14ac:dyDescent="0.35">
      <c r="A108" s="475"/>
      <c r="B108" s="475"/>
      <c r="C108" s="475"/>
      <c r="D108" s="475"/>
      <c r="E108" s="475"/>
      <c r="F108" s="475"/>
      <c r="G108" s="475"/>
      <c r="H108" s="475"/>
    </row>
    <row r="109" spans="1:34" ht="32.4" x14ac:dyDescent="0.3">
      <c r="A109" s="160"/>
      <c r="B109" s="166" t="s">
        <v>139</v>
      </c>
      <c r="C109" s="167"/>
      <c r="D109" s="163"/>
      <c r="E109" s="164"/>
      <c r="F109" s="165"/>
      <c r="G109" s="164"/>
      <c r="H109" s="351"/>
    </row>
    <row r="110" spans="1:34" s="287" customFormat="1" x14ac:dyDescent="0.3">
      <c r="A110" s="309"/>
      <c r="B110" s="314"/>
      <c r="C110" s="315"/>
      <c r="D110" s="316"/>
      <c r="E110" s="317"/>
      <c r="F110" s="336"/>
      <c r="G110" s="338">
        <f t="shared" ref="G110:G119" si="8">(E110-(E110*F110/100))*A110</f>
        <v>0</v>
      </c>
      <c r="H110" s="345"/>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7" customFormat="1" x14ac:dyDescent="0.3">
      <c r="A111" s="309"/>
      <c r="B111" s="314"/>
      <c r="C111" s="315"/>
      <c r="D111" s="316"/>
      <c r="E111" s="317"/>
      <c r="F111" s="336"/>
      <c r="G111" s="338">
        <f t="shared" si="8"/>
        <v>0</v>
      </c>
      <c r="H111" s="345"/>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7" customFormat="1" x14ac:dyDescent="0.3">
      <c r="A112" s="309"/>
      <c r="B112" s="310"/>
      <c r="C112" s="315"/>
      <c r="D112" s="316"/>
      <c r="E112" s="317"/>
      <c r="F112" s="336"/>
      <c r="G112" s="338">
        <f t="shared" si="8"/>
        <v>0</v>
      </c>
      <c r="H112" s="345"/>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7" customFormat="1" x14ac:dyDescent="0.3">
      <c r="A113" s="309"/>
      <c r="B113" s="310"/>
      <c r="C113" s="315"/>
      <c r="D113" s="316"/>
      <c r="E113" s="317"/>
      <c r="F113" s="336"/>
      <c r="G113" s="338">
        <f t="shared" si="8"/>
        <v>0</v>
      </c>
      <c r="H113" s="345"/>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7" customFormat="1" x14ac:dyDescent="0.3">
      <c r="A114" s="309"/>
      <c r="B114" s="310"/>
      <c r="C114" s="315"/>
      <c r="D114" s="316"/>
      <c r="E114" s="317"/>
      <c r="F114" s="336"/>
      <c r="G114" s="338">
        <f t="shared" si="8"/>
        <v>0</v>
      </c>
      <c r="H114" s="345"/>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287" customFormat="1" x14ac:dyDescent="0.3">
      <c r="A115" s="309"/>
      <c r="B115" s="314"/>
      <c r="C115" s="315"/>
      <c r="D115" s="316"/>
      <c r="E115" s="317"/>
      <c r="F115" s="336"/>
      <c r="G115" s="338">
        <f t="shared" si="8"/>
        <v>0</v>
      </c>
      <c r="H115" s="345"/>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row>
    <row r="116" spans="1:34" s="287" customFormat="1" x14ac:dyDescent="0.3">
      <c r="A116" s="309"/>
      <c r="B116" s="312"/>
      <c r="C116" s="315"/>
      <c r="D116" s="316"/>
      <c r="E116" s="317"/>
      <c r="F116" s="336"/>
      <c r="G116" s="338">
        <f t="shared" si="8"/>
        <v>0</v>
      </c>
      <c r="H116" s="345"/>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row>
    <row r="117" spans="1:34" s="287" customFormat="1" x14ac:dyDescent="0.3">
      <c r="A117" s="309"/>
      <c r="B117" s="312"/>
      <c r="C117" s="315"/>
      <c r="D117" s="316"/>
      <c r="E117" s="317"/>
      <c r="F117" s="336"/>
      <c r="G117" s="338">
        <f t="shared" si="8"/>
        <v>0</v>
      </c>
      <c r="H117" s="346"/>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7" customFormat="1" x14ac:dyDescent="0.3">
      <c r="A118" s="325"/>
      <c r="B118" s="295"/>
      <c r="C118" s="296"/>
      <c r="D118" s="295"/>
      <c r="E118" s="326"/>
      <c r="F118" s="332"/>
      <c r="G118" s="338">
        <f t="shared" si="8"/>
        <v>0</v>
      </c>
      <c r="H118" s="345"/>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s="287" customFormat="1" ht="16.8" thickBot="1" x14ac:dyDescent="0.35">
      <c r="A119" s="299"/>
      <c r="B119" s="300"/>
      <c r="C119" s="301"/>
      <c r="D119" s="300"/>
      <c r="E119" s="302"/>
      <c r="F119" s="333"/>
      <c r="G119" s="340">
        <f t="shared" si="8"/>
        <v>0</v>
      </c>
      <c r="H119" s="348">
        <f>SUM(G110:G119)</f>
        <v>0</v>
      </c>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row>
    <row r="120" spans="1:34" ht="18" customHeight="1" thickBot="1" x14ac:dyDescent="0.35">
      <c r="A120" s="451"/>
      <c r="B120" s="451"/>
      <c r="C120" s="451"/>
      <c r="D120" s="451"/>
      <c r="E120" s="451"/>
      <c r="F120" s="451"/>
      <c r="G120" s="451"/>
      <c r="H120" s="451"/>
    </row>
    <row r="121" spans="1:34" ht="32.4" x14ac:dyDescent="0.3">
      <c r="A121" s="160"/>
      <c r="B121" s="166" t="s">
        <v>140</v>
      </c>
      <c r="C121" s="167"/>
      <c r="D121" s="163"/>
      <c r="E121" s="164"/>
      <c r="F121" s="165"/>
      <c r="G121" s="164"/>
      <c r="H121" s="351"/>
    </row>
    <row r="122" spans="1:34" s="287" customFormat="1" x14ac:dyDescent="0.3">
      <c r="A122" s="309"/>
      <c r="B122" s="310"/>
      <c r="C122" s="311"/>
      <c r="D122" s="312"/>
      <c r="E122" s="313"/>
      <c r="F122" s="335"/>
      <c r="G122" s="338">
        <f t="shared" ref="G122:G132" si="9">(E122-(E122*F122/100))*A122</f>
        <v>0</v>
      </c>
      <c r="H122" s="345"/>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row>
    <row r="123" spans="1:34" s="287" customFormat="1" x14ac:dyDescent="0.3">
      <c r="A123" s="309"/>
      <c r="B123" s="314"/>
      <c r="C123" s="315"/>
      <c r="D123" s="316"/>
      <c r="E123" s="317"/>
      <c r="F123" s="336"/>
      <c r="G123" s="338">
        <f t="shared" si="9"/>
        <v>0</v>
      </c>
      <c r="H123" s="345"/>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row>
    <row r="124" spans="1:34" s="287" customFormat="1" x14ac:dyDescent="0.3">
      <c r="A124" s="309"/>
      <c r="B124" s="314"/>
      <c r="C124" s="315"/>
      <c r="D124" s="316"/>
      <c r="E124" s="317"/>
      <c r="F124" s="336"/>
      <c r="G124" s="338">
        <f t="shared" si="9"/>
        <v>0</v>
      </c>
      <c r="H124" s="345"/>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7" customFormat="1" x14ac:dyDescent="0.3">
      <c r="A125" s="309"/>
      <c r="B125" s="314"/>
      <c r="C125" s="315"/>
      <c r="D125" s="316"/>
      <c r="E125" s="317"/>
      <c r="F125" s="336"/>
      <c r="G125" s="338">
        <f t="shared" si="9"/>
        <v>0</v>
      </c>
      <c r="H125" s="345"/>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7" customFormat="1" x14ac:dyDescent="0.3">
      <c r="A126" s="309"/>
      <c r="B126" s="314"/>
      <c r="C126" s="315"/>
      <c r="D126" s="316"/>
      <c r="E126" s="317"/>
      <c r="F126" s="336"/>
      <c r="G126" s="338">
        <f t="shared" si="9"/>
        <v>0</v>
      </c>
      <c r="H126" s="345"/>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7" customFormat="1" x14ac:dyDescent="0.3">
      <c r="A127" s="309"/>
      <c r="B127" s="314"/>
      <c r="C127" s="315"/>
      <c r="D127" s="316"/>
      <c r="E127" s="317"/>
      <c r="F127" s="336"/>
      <c r="G127" s="338">
        <f t="shared" si="9"/>
        <v>0</v>
      </c>
      <c r="H127" s="345"/>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7" customFormat="1" x14ac:dyDescent="0.3">
      <c r="A128" s="309"/>
      <c r="B128" s="314"/>
      <c r="C128" s="315"/>
      <c r="D128" s="316"/>
      <c r="E128" s="317"/>
      <c r="F128" s="336"/>
      <c r="G128" s="338">
        <f t="shared" si="9"/>
        <v>0</v>
      </c>
      <c r="H128" s="345"/>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7" customFormat="1" x14ac:dyDescent="0.3">
      <c r="A129" s="309"/>
      <c r="B129" s="310"/>
      <c r="C129" s="315"/>
      <c r="D129" s="316"/>
      <c r="E129" s="317"/>
      <c r="F129" s="336"/>
      <c r="G129" s="338">
        <f t="shared" si="9"/>
        <v>0</v>
      </c>
      <c r="H129" s="345"/>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7" customFormat="1" x14ac:dyDescent="0.3">
      <c r="A130" s="309"/>
      <c r="B130" s="314"/>
      <c r="C130" s="315"/>
      <c r="D130" s="316"/>
      <c r="E130" s="317"/>
      <c r="F130" s="336"/>
      <c r="G130" s="338">
        <f t="shared" si="9"/>
        <v>0</v>
      </c>
      <c r="H130" s="346"/>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7" customFormat="1" x14ac:dyDescent="0.3">
      <c r="A131" s="309"/>
      <c r="B131" s="314"/>
      <c r="C131" s="315"/>
      <c r="D131" s="318"/>
      <c r="E131" s="317"/>
      <c r="F131" s="336"/>
      <c r="G131" s="338">
        <f t="shared" si="9"/>
        <v>0</v>
      </c>
      <c r="H131" s="346"/>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287" customFormat="1" ht="16.8" thickBot="1" x14ac:dyDescent="0.35">
      <c r="A132" s="319"/>
      <c r="B132" s="320"/>
      <c r="C132" s="321"/>
      <c r="D132" s="322"/>
      <c r="E132" s="323"/>
      <c r="F132" s="337"/>
      <c r="G132" s="340">
        <f t="shared" si="9"/>
        <v>0</v>
      </c>
      <c r="H132" s="348">
        <f>SUM(G122:G132)</f>
        <v>0</v>
      </c>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row>
    <row r="133" spans="1:34" ht="18" customHeight="1" thickBot="1" x14ac:dyDescent="0.35">
      <c r="A133" s="451"/>
      <c r="B133" s="451"/>
      <c r="C133" s="451"/>
      <c r="D133" s="451"/>
      <c r="E133" s="451"/>
      <c r="F133" s="451"/>
      <c r="G133" s="451"/>
      <c r="H133" s="451"/>
    </row>
    <row r="134" spans="1:34" ht="32.4" x14ac:dyDescent="0.3">
      <c r="A134" s="160"/>
      <c r="B134" s="166" t="s">
        <v>141</v>
      </c>
      <c r="C134" s="167"/>
      <c r="D134" s="163"/>
      <c r="E134" s="164"/>
      <c r="F134" s="165"/>
      <c r="G134" s="164"/>
      <c r="H134" s="351"/>
    </row>
    <row r="135" spans="1:34" s="287" customFormat="1" x14ac:dyDescent="0.3">
      <c r="A135" s="309"/>
      <c r="B135" s="310"/>
      <c r="C135" s="311"/>
      <c r="D135" s="312"/>
      <c r="E135" s="313"/>
      <c r="F135" s="335"/>
      <c r="G135" s="338">
        <f t="shared" ref="G135:G145" si="10">(E135-(E135*F135/100))*A135</f>
        <v>0</v>
      </c>
      <c r="H135" s="345"/>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7" customFormat="1" x14ac:dyDescent="0.3">
      <c r="A136" s="309"/>
      <c r="B136" s="314"/>
      <c r="C136" s="315"/>
      <c r="D136" s="316"/>
      <c r="E136" s="317"/>
      <c r="F136" s="336"/>
      <c r="G136" s="338">
        <f t="shared" si="10"/>
        <v>0</v>
      </c>
      <c r="H136" s="345"/>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7" customFormat="1" x14ac:dyDescent="0.3">
      <c r="A137" s="309"/>
      <c r="B137" s="314"/>
      <c r="C137" s="315"/>
      <c r="D137" s="316"/>
      <c r="E137" s="317"/>
      <c r="F137" s="336"/>
      <c r="G137" s="338">
        <f t="shared" si="10"/>
        <v>0</v>
      </c>
      <c r="H137" s="345"/>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7" customFormat="1" x14ac:dyDescent="0.3">
      <c r="A138" s="309"/>
      <c r="B138" s="314"/>
      <c r="C138" s="315"/>
      <c r="D138" s="316"/>
      <c r="E138" s="317"/>
      <c r="F138" s="336"/>
      <c r="G138" s="338">
        <f t="shared" si="10"/>
        <v>0</v>
      </c>
      <c r="H138" s="345"/>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7" customFormat="1" x14ac:dyDescent="0.3">
      <c r="A139" s="309"/>
      <c r="B139" s="314"/>
      <c r="C139" s="315"/>
      <c r="D139" s="316"/>
      <c r="E139" s="317"/>
      <c r="F139" s="336"/>
      <c r="G139" s="338">
        <f t="shared" si="10"/>
        <v>0</v>
      </c>
      <c r="H139" s="345"/>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7" customFormat="1" x14ac:dyDescent="0.3">
      <c r="A140" s="309"/>
      <c r="B140" s="314"/>
      <c r="C140" s="315"/>
      <c r="D140" s="316"/>
      <c r="E140" s="317"/>
      <c r="F140" s="336"/>
      <c r="G140" s="338">
        <f t="shared" si="10"/>
        <v>0</v>
      </c>
      <c r="H140" s="345"/>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s="287" customFormat="1" x14ac:dyDescent="0.3">
      <c r="A141" s="309"/>
      <c r="B141" s="314"/>
      <c r="C141" s="315"/>
      <c r="D141" s="316"/>
      <c r="E141" s="317"/>
      <c r="F141" s="336"/>
      <c r="G141" s="338">
        <f t="shared" si="10"/>
        <v>0</v>
      </c>
      <c r="H141" s="345"/>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row>
    <row r="142" spans="1:34" s="287" customFormat="1" x14ac:dyDescent="0.3">
      <c r="A142" s="309"/>
      <c r="B142" s="310"/>
      <c r="C142" s="315"/>
      <c r="D142" s="316"/>
      <c r="E142" s="317"/>
      <c r="F142" s="336"/>
      <c r="G142" s="338">
        <f t="shared" si="10"/>
        <v>0</v>
      </c>
      <c r="H142" s="345"/>
      <c r="I142" s="132"/>
      <c r="J142" s="132"/>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row>
    <row r="143" spans="1:34" s="287" customFormat="1" x14ac:dyDescent="0.3">
      <c r="A143" s="309"/>
      <c r="B143" s="314"/>
      <c r="C143" s="315"/>
      <c r="D143" s="316"/>
      <c r="E143" s="317"/>
      <c r="F143" s="336"/>
      <c r="G143" s="338">
        <f t="shared" si="10"/>
        <v>0</v>
      </c>
      <c r="H143" s="346"/>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row>
    <row r="144" spans="1:34" s="287" customFormat="1" x14ac:dyDescent="0.3">
      <c r="A144" s="309"/>
      <c r="B144" s="314"/>
      <c r="C144" s="315"/>
      <c r="D144" s="318"/>
      <c r="E144" s="317"/>
      <c r="F144" s="336"/>
      <c r="G144" s="338">
        <f t="shared" si="10"/>
        <v>0</v>
      </c>
      <c r="H144" s="346"/>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row>
    <row r="145" spans="1:34" s="287" customFormat="1" ht="16.8" thickBot="1" x14ac:dyDescent="0.35">
      <c r="A145" s="319"/>
      <c r="B145" s="320"/>
      <c r="C145" s="321"/>
      <c r="D145" s="322"/>
      <c r="E145" s="323"/>
      <c r="F145" s="337"/>
      <c r="G145" s="340">
        <f t="shared" si="10"/>
        <v>0</v>
      </c>
      <c r="H145" s="348">
        <f>SUM(G135:G145)</f>
        <v>0</v>
      </c>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row>
    <row r="146" spans="1:34" ht="18" customHeight="1" thickBot="1" x14ac:dyDescent="0.35">
      <c r="A146" s="451"/>
      <c r="B146" s="451"/>
      <c r="C146" s="451"/>
      <c r="D146" s="451"/>
      <c r="E146" s="451"/>
      <c r="F146" s="451"/>
      <c r="G146" s="451"/>
      <c r="H146" s="451"/>
    </row>
    <row r="147" spans="1:34" ht="32.4" x14ac:dyDescent="0.3">
      <c r="A147" s="160"/>
      <c r="B147" s="166" t="s">
        <v>142</v>
      </c>
      <c r="C147" s="167"/>
      <c r="D147" s="163"/>
      <c r="E147" s="164"/>
      <c r="F147" s="165"/>
      <c r="G147" s="164"/>
      <c r="H147" s="351"/>
    </row>
    <row r="148" spans="1:34" s="287" customFormat="1" x14ac:dyDescent="0.3">
      <c r="A148" s="309"/>
      <c r="B148" s="310"/>
      <c r="C148" s="311"/>
      <c r="D148" s="312"/>
      <c r="E148" s="313"/>
      <c r="F148" s="335"/>
      <c r="G148" s="338">
        <f t="shared" ref="G148:G156" si="11">(E148-(E148*F148/100))*A148</f>
        <v>0</v>
      </c>
      <c r="H148" s="345"/>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row>
    <row r="149" spans="1:34" s="287" customFormat="1" x14ac:dyDescent="0.3">
      <c r="A149" s="309"/>
      <c r="B149" s="314"/>
      <c r="C149" s="315"/>
      <c r="D149" s="316"/>
      <c r="E149" s="317"/>
      <c r="F149" s="336"/>
      <c r="G149" s="338">
        <f t="shared" si="11"/>
        <v>0</v>
      </c>
      <c r="H149" s="345"/>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row>
    <row r="150" spans="1:34" s="287" customFormat="1" x14ac:dyDescent="0.3">
      <c r="A150" s="309"/>
      <c r="B150" s="314"/>
      <c r="C150" s="315"/>
      <c r="D150" s="316"/>
      <c r="E150" s="317"/>
      <c r="F150" s="336"/>
      <c r="G150" s="338">
        <f t="shared" si="11"/>
        <v>0</v>
      </c>
      <c r="H150" s="345"/>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row>
    <row r="151" spans="1:34" s="287" customFormat="1" x14ac:dyDescent="0.3">
      <c r="A151" s="309"/>
      <c r="B151" s="314"/>
      <c r="C151" s="315"/>
      <c r="D151" s="316"/>
      <c r="E151" s="317"/>
      <c r="F151" s="336"/>
      <c r="G151" s="338">
        <f t="shared" si="11"/>
        <v>0</v>
      </c>
      <c r="H151" s="345"/>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row>
    <row r="152" spans="1:34" s="287" customFormat="1" x14ac:dyDescent="0.3">
      <c r="A152" s="309"/>
      <c r="B152" s="310"/>
      <c r="C152" s="315"/>
      <c r="D152" s="316"/>
      <c r="E152" s="317"/>
      <c r="F152" s="336"/>
      <c r="G152" s="338">
        <f t="shared" si="11"/>
        <v>0</v>
      </c>
      <c r="H152" s="345"/>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row>
    <row r="153" spans="1:34" s="287" customFormat="1" x14ac:dyDescent="0.3">
      <c r="A153" s="309"/>
      <c r="B153" s="314"/>
      <c r="C153" s="315"/>
      <c r="D153" s="316"/>
      <c r="E153" s="317"/>
      <c r="F153" s="336"/>
      <c r="G153" s="338">
        <f t="shared" si="11"/>
        <v>0</v>
      </c>
      <c r="H153" s="346"/>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row>
    <row r="154" spans="1:34" s="287" customFormat="1" x14ac:dyDescent="0.3">
      <c r="A154" s="309"/>
      <c r="B154" s="314"/>
      <c r="C154" s="315"/>
      <c r="D154" s="318"/>
      <c r="E154" s="317"/>
      <c r="F154" s="336"/>
      <c r="G154" s="338">
        <f t="shared" si="11"/>
        <v>0</v>
      </c>
      <c r="H154" s="346"/>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row>
    <row r="155" spans="1:34" s="287" customFormat="1" x14ac:dyDescent="0.3">
      <c r="A155" s="309"/>
      <c r="B155" s="314"/>
      <c r="C155" s="315"/>
      <c r="D155" s="318"/>
      <c r="E155" s="317"/>
      <c r="F155" s="336"/>
      <c r="G155" s="338">
        <f t="shared" si="11"/>
        <v>0</v>
      </c>
      <c r="H155" s="346"/>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row>
    <row r="156" spans="1:34" s="287" customFormat="1" ht="16.8" thickBot="1" x14ac:dyDescent="0.35">
      <c r="A156" s="319"/>
      <c r="B156" s="320"/>
      <c r="C156" s="321"/>
      <c r="D156" s="322"/>
      <c r="E156" s="323"/>
      <c r="F156" s="337"/>
      <c r="G156" s="340">
        <f t="shared" si="11"/>
        <v>0</v>
      </c>
      <c r="H156" s="348">
        <f>SUM(G148:G156)</f>
        <v>0</v>
      </c>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row>
    <row r="157" spans="1:34" ht="18" customHeight="1" thickBot="1" x14ac:dyDescent="0.35">
      <c r="A157" s="451"/>
      <c r="B157" s="451"/>
      <c r="C157" s="451"/>
      <c r="D157" s="451"/>
      <c r="E157" s="451"/>
      <c r="F157" s="451"/>
      <c r="G157" s="451"/>
      <c r="H157" s="451"/>
    </row>
    <row r="158" spans="1:34" ht="32.4" x14ac:dyDescent="0.3">
      <c r="A158" s="160"/>
      <c r="B158" s="166" t="s">
        <v>143</v>
      </c>
      <c r="C158" s="167"/>
      <c r="D158" s="163"/>
      <c r="E158" s="164"/>
      <c r="F158" s="165"/>
      <c r="G158" s="164"/>
      <c r="H158" s="351"/>
    </row>
    <row r="159" spans="1:34" s="287" customFormat="1" x14ac:dyDescent="0.3">
      <c r="A159" s="309"/>
      <c r="B159" s="310"/>
      <c r="C159" s="311"/>
      <c r="D159" s="312"/>
      <c r="E159" s="313"/>
      <c r="F159" s="335"/>
      <c r="G159" s="338">
        <f t="shared" ref="G159:G167" si="12">(E159-(E159*F159/100))*A159</f>
        <v>0</v>
      </c>
      <c r="H159" s="345"/>
      <c r="I159" s="132"/>
      <c r="J159" s="132"/>
      <c r="K159" s="132"/>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row>
    <row r="160" spans="1:34" s="287" customFormat="1" x14ac:dyDescent="0.3">
      <c r="A160" s="309"/>
      <c r="B160" s="314"/>
      <c r="C160" s="315"/>
      <c r="D160" s="316"/>
      <c r="E160" s="317"/>
      <c r="F160" s="336"/>
      <c r="G160" s="338">
        <f t="shared" si="12"/>
        <v>0</v>
      </c>
      <c r="H160" s="345"/>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row>
    <row r="161" spans="1:34" s="287" customFormat="1" x14ac:dyDescent="0.3">
      <c r="A161" s="309"/>
      <c r="B161" s="314"/>
      <c r="C161" s="315"/>
      <c r="D161" s="316"/>
      <c r="E161" s="317"/>
      <c r="F161" s="336"/>
      <c r="G161" s="338">
        <f t="shared" si="12"/>
        <v>0</v>
      </c>
      <c r="H161" s="345"/>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row>
    <row r="162" spans="1:34" s="287" customFormat="1" x14ac:dyDescent="0.3">
      <c r="A162" s="309"/>
      <c r="B162" s="314"/>
      <c r="C162" s="315"/>
      <c r="D162" s="316"/>
      <c r="E162" s="317"/>
      <c r="F162" s="336"/>
      <c r="G162" s="338">
        <f t="shared" si="12"/>
        <v>0</v>
      </c>
      <c r="H162" s="345"/>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row>
    <row r="163" spans="1:34" s="287" customFormat="1" x14ac:dyDescent="0.3">
      <c r="A163" s="309"/>
      <c r="B163" s="310"/>
      <c r="C163" s="315"/>
      <c r="D163" s="316"/>
      <c r="E163" s="317"/>
      <c r="F163" s="336"/>
      <c r="G163" s="338">
        <f t="shared" si="12"/>
        <v>0</v>
      </c>
      <c r="H163" s="345"/>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row>
    <row r="164" spans="1:34" s="287" customFormat="1" x14ac:dyDescent="0.3">
      <c r="A164" s="309"/>
      <c r="B164" s="314"/>
      <c r="C164" s="315"/>
      <c r="D164" s="316"/>
      <c r="E164" s="317"/>
      <c r="F164" s="336"/>
      <c r="G164" s="338">
        <f t="shared" si="12"/>
        <v>0</v>
      </c>
      <c r="H164" s="346"/>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row>
    <row r="165" spans="1:34" s="287" customFormat="1" x14ac:dyDescent="0.3">
      <c r="A165" s="309"/>
      <c r="B165" s="314"/>
      <c r="C165" s="315"/>
      <c r="D165" s="318"/>
      <c r="E165" s="317"/>
      <c r="F165" s="336"/>
      <c r="G165" s="338">
        <f t="shared" si="12"/>
        <v>0</v>
      </c>
      <c r="H165" s="346"/>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row>
    <row r="166" spans="1:34" s="287" customFormat="1" x14ac:dyDescent="0.3">
      <c r="A166" s="309"/>
      <c r="B166" s="314"/>
      <c r="C166" s="315"/>
      <c r="D166" s="318"/>
      <c r="E166" s="317"/>
      <c r="F166" s="336"/>
      <c r="G166" s="338">
        <f t="shared" si="12"/>
        <v>0</v>
      </c>
      <c r="H166" s="346"/>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row>
    <row r="167" spans="1:34" s="287" customFormat="1" ht="16.8" thickBot="1" x14ac:dyDescent="0.35">
      <c r="A167" s="319"/>
      <c r="B167" s="320"/>
      <c r="C167" s="321"/>
      <c r="D167" s="322"/>
      <c r="E167" s="323"/>
      <c r="F167" s="337"/>
      <c r="G167" s="340">
        <f t="shared" si="12"/>
        <v>0</v>
      </c>
      <c r="H167" s="348">
        <f>SUM(G159:G167)</f>
        <v>0</v>
      </c>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row>
    <row r="168" spans="1:34" ht="18" customHeight="1" thickBot="1" x14ac:dyDescent="0.35">
      <c r="A168" s="451"/>
      <c r="B168" s="451"/>
      <c r="C168" s="451"/>
      <c r="D168" s="451"/>
      <c r="E168" s="451"/>
      <c r="F168" s="451"/>
      <c r="G168" s="451"/>
      <c r="H168" s="451"/>
    </row>
    <row r="169" spans="1:34" ht="32.4" x14ac:dyDescent="0.3">
      <c r="A169" s="160"/>
      <c r="B169" s="166" t="s">
        <v>144</v>
      </c>
      <c r="C169" s="167"/>
      <c r="D169" s="163"/>
      <c r="E169" s="164"/>
      <c r="F169" s="165"/>
      <c r="G169" s="164"/>
      <c r="H169" s="351"/>
    </row>
    <row r="170" spans="1:34" s="287" customFormat="1" x14ac:dyDescent="0.3">
      <c r="A170" s="309"/>
      <c r="B170" s="310"/>
      <c r="C170" s="311"/>
      <c r="D170" s="312"/>
      <c r="E170" s="313"/>
      <c r="F170" s="335"/>
      <c r="G170" s="338">
        <f t="shared" ref="G170:G180" si="13">(E170-(E170*F170/100))*A170</f>
        <v>0</v>
      </c>
      <c r="H170" s="345"/>
      <c r="I170" s="132"/>
      <c r="J170" s="132"/>
      <c r="K170" s="132"/>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row>
    <row r="171" spans="1:34" s="287" customFormat="1" x14ac:dyDescent="0.3">
      <c r="A171" s="309"/>
      <c r="B171" s="314"/>
      <c r="C171" s="315"/>
      <c r="D171" s="316"/>
      <c r="E171" s="317"/>
      <c r="F171" s="336"/>
      <c r="G171" s="338">
        <f t="shared" si="13"/>
        <v>0</v>
      </c>
      <c r="H171" s="345"/>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row>
    <row r="172" spans="1:34" s="287" customFormat="1" x14ac:dyDescent="0.3">
      <c r="A172" s="309"/>
      <c r="B172" s="314"/>
      <c r="C172" s="315"/>
      <c r="D172" s="316"/>
      <c r="E172" s="317"/>
      <c r="F172" s="336"/>
      <c r="G172" s="338">
        <f t="shared" si="13"/>
        <v>0</v>
      </c>
      <c r="H172" s="345"/>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row>
    <row r="173" spans="1:34" s="287" customFormat="1" x14ac:dyDescent="0.3">
      <c r="A173" s="309"/>
      <c r="B173" s="314"/>
      <c r="C173" s="315"/>
      <c r="D173" s="316"/>
      <c r="E173" s="317"/>
      <c r="F173" s="336"/>
      <c r="G173" s="338">
        <f t="shared" si="13"/>
        <v>0</v>
      </c>
      <c r="H173" s="345"/>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row>
    <row r="174" spans="1:34" s="287" customFormat="1" x14ac:dyDescent="0.3">
      <c r="A174" s="309"/>
      <c r="B174" s="314"/>
      <c r="C174" s="315"/>
      <c r="D174" s="316"/>
      <c r="E174" s="317"/>
      <c r="F174" s="336"/>
      <c r="G174" s="338">
        <f t="shared" si="13"/>
        <v>0</v>
      </c>
      <c r="H174" s="345"/>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row>
    <row r="175" spans="1:34" s="287" customFormat="1" x14ac:dyDescent="0.3">
      <c r="A175" s="309"/>
      <c r="B175" s="314"/>
      <c r="C175" s="315"/>
      <c r="D175" s="316"/>
      <c r="E175" s="317"/>
      <c r="F175" s="336"/>
      <c r="G175" s="338">
        <f t="shared" si="13"/>
        <v>0</v>
      </c>
      <c r="H175" s="345"/>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row>
    <row r="176" spans="1:34" s="287" customFormat="1" x14ac:dyDescent="0.3">
      <c r="A176" s="309"/>
      <c r="B176" s="314"/>
      <c r="C176" s="315"/>
      <c r="D176" s="316"/>
      <c r="E176" s="317"/>
      <c r="F176" s="336"/>
      <c r="G176" s="338">
        <f t="shared" si="13"/>
        <v>0</v>
      </c>
      <c r="H176" s="345"/>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row>
    <row r="177" spans="1:34" s="287" customFormat="1" x14ac:dyDescent="0.3">
      <c r="A177" s="309"/>
      <c r="B177" s="310"/>
      <c r="C177" s="315"/>
      <c r="D177" s="316"/>
      <c r="E177" s="317"/>
      <c r="F177" s="336"/>
      <c r="G177" s="338">
        <f t="shared" si="13"/>
        <v>0</v>
      </c>
      <c r="H177" s="345"/>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row>
    <row r="178" spans="1:34" s="287" customFormat="1" x14ac:dyDescent="0.3">
      <c r="A178" s="309"/>
      <c r="B178" s="314"/>
      <c r="C178" s="315"/>
      <c r="D178" s="316"/>
      <c r="E178" s="317"/>
      <c r="F178" s="336"/>
      <c r="G178" s="338">
        <f t="shared" si="13"/>
        <v>0</v>
      </c>
      <c r="H178" s="346"/>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row>
    <row r="179" spans="1:34" s="287" customFormat="1" x14ac:dyDescent="0.3">
      <c r="A179" s="309"/>
      <c r="B179" s="314"/>
      <c r="C179" s="315"/>
      <c r="D179" s="318"/>
      <c r="E179" s="317"/>
      <c r="F179" s="336"/>
      <c r="G179" s="338">
        <f t="shared" si="13"/>
        <v>0</v>
      </c>
      <c r="H179" s="346"/>
      <c r="I179" s="132"/>
      <c r="J179" s="132"/>
      <c r="K179" s="132"/>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row>
    <row r="180" spans="1:34" s="287" customFormat="1" ht="16.8" thickBot="1" x14ac:dyDescent="0.35">
      <c r="A180" s="319"/>
      <c r="B180" s="320"/>
      <c r="C180" s="321"/>
      <c r="D180" s="322"/>
      <c r="E180" s="323"/>
      <c r="F180" s="337"/>
      <c r="G180" s="340">
        <f t="shared" si="13"/>
        <v>0</v>
      </c>
      <c r="H180" s="348">
        <f>SUM(G170:G180)</f>
        <v>0</v>
      </c>
      <c r="I180" s="132"/>
      <c r="J180" s="132"/>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row>
    <row r="181" spans="1:34" ht="18" customHeight="1" thickBot="1" x14ac:dyDescent="0.35">
      <c r="A181" s="451"/>
      <c r="B181" s="451"/>
      <c r="C181" s="451"/>
      <c r="D181" s="451"/>
      <c r="E181" s="451"/>
      <c r="F181" s="451"/>
      <c r="G181" s="451"/>
      <c r="H181" s="451"/>
    </row>
    <row r="182" spans="1:34" ht="15.9" customHeight="1" x14ac:dyDescent="0.3">
      <c r="A182" s="160"/>
      <c r="B182" s="166" t="s">
        <v>99</v>
      </c>
      <c r="C182" s="167"/>
      <c r="D182" s="163"/>
      <c r="E182" s="164"/>
      <c r="F182" s="165"/>
      <c r="G182" s="164"/>
      <c r="H182" s="351"/>
    </row>
    <row r="183" spans="1:34" s="287" customFormat="1" x14ac:dyDescent="0.3">
      <c r="A183" s="284"/>
      <c r="B183" s="283"/>
      <c r="C183" s="285"/>
      <c r="D183" s="281"/>
      <c r="E183" s="286"/>
      <c r="F183" s="330"/>
      <c r="G183" s="338">
        <f t="shared" ref="G183:G198" si="14">(E183-(E183*F183/100))*A183</f>
        <v>0</v>
      </c>
      <c r="H183" s="346"/>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row>
    <row r="184" spans="1:34" s="287" customFormat="1" x14ac:dyDescent="0.3">
      <c r="A184" s="284"/>
      <c r="B184" s="283"/>
      <c r="C184" s="285"/>
      <c r="D184" s="281"/>
      <c r="E184" s="286"/>
      <c r="F184" s="330"/>
      <c r="G184" s="338">
        <f t="shared" si="14"/>
        <v>0</v>
      </c>
      <c r="H184" s="346"/>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row>
    <row r="185" spans="1:34" s="287" customFormat="1" x14ac:dyDescent="0.3">
      <c r="A185" s="284"/>
      <c r="B185" s="283"/>
      <c r="C185" s="285"/>
      <c r="D185" s="281"/>
      <c r="E185" s="286"/>
      <c r="F185" s="330"/>
      <c r="G185" s="338">
        <f t="shared" si="14"/>
        <v>0</v>
      </c>
      <c r="H185" s="346"/>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row>
    <row r="186" spans="1:34" s="287" customFormat="1" x14ac:dyDescent="0.3">
      <c r="A186" s="284"/>
      <c r="B186" s="283"/>
      <c r="C186" s="285"/>
      <c r="D186" s="281"/>
      <c r="E186" s="286"/>
      <c r="F186" s="330"/>
      <c r="G186" s="338">
        <f t="shared" si="14"/>
        <v>0</v>
      </c>
      <c r="H186" s="346"/>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row>
    <row r="187" spans="1:34" s="287" customFormat="1" x14ac:dyDescent="0.3">
      <c r="A187" s="284"/>
      <c r="B187" s="283"/>
      <c r="C187" s="285"/>
      <c r="D187" s="281"/>
      <c r="E187" s="286"/>
      <c r="F187" s="330"/>
      <c r="G187" s="338">
        <f t="shared" si="14"/>
        <v>0</v>
      </c>
      <c r="H187" s="346"/>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row>
    <row r="188" spans="1:34" s="287" customFormat="1" x14ac:dyDescent="0.3">
      <c r="A188" s="284"/>
      <c r="B188" s="283"/>
      <c r="C188" s="285"/>
      <c r="D188" s="281"/>
      <c r="E188" s="286"/>
      <c r="F188" s="330"/>
      <c r="G188" s="338">
        <f t="shared" si="14"/>
        <v>0</v>
      </c>
      <c r="H188" s="346"/>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row>
    <row r="189" spans="1:34" s="287" customFormat="1" x14ac:dyDescent="0.3">
      <c r="A189" s="284"/>
      <c r="B189" s="283"/>
      <c r="C189" s="285"/>
      <c r="D189" s="281"/>
      <c r="E189" s="286"/>
      <c r="F189" s="330"/>
      <c r="G189" s="338">
        <f t="shared" si="14"/>
        <v>0</v>
      </c>
      <c r="H189" s="346"/>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row>
    <row r="190" spans="1:34" s="287" customFormat="1" x14ac:dyDescent="0.3">
      <c r="A190" s="284"/>
      <c r="B190" s="283"/>
      <c r="C190" s="285"/>
      <c r="D190" s="281"/>
      <c r="E190" s="286"/>
      <c r="F190" s="330"/>
      <c r="G190" s="338">
        <f t="shared" si="14"/>
        <v>0</v>
      </c>
      <c r="H190" s="346"/>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row>
    <row r="191" spans="1:34" s="287" customFormat="1" x14ac:dyDescent="0.3">
      <c r="A191" s="284"/>
      <c r="B191" s="283"/>
      <c r="C191" s="285"/>
      <c r="D191" s="281"/>
      <c r="E191" s="286"/>
      <c r="F191" s="330"/>
      <c r="G191" s="338">
        <f t="shared" si="14"/>
        <v>0</v>
      </c>
      <c r="H191" s="346"/>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row>
    <row r="192" spans="1:34" s="287" customFormat="1" x14ac:dyDescent="0.3">
      <c r="A192" s="284"/>
      <c r="B192" s="283"/>
      <c r="C192" s="285"/>
      <c r="D192" s="281"/>
      <c r="E192" s="286"/>
      <c r="F192" s="330"/>
      <c r="G192" s="338">
        <f t="shared" si="14"/>
        <v>0</v>
      </c>
      <c r="H192" s="346"/>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row>
    <row r="193" spans="1:34" s="287" customFormat="1" x14ac:dyDescent="0.3">
      <c r="A193" s="284"/>
      <c r="B193" s="283"/>
      <c r="C193" s="285"/>
      <c r="D193" s="281"/>
      <c r="E193" s="286"/>
      <c r="F193" s="330"/>
      <c r="G193" s="338">
        <f t="shared" si="14"/>
        <v>0</v>
      </c>
      <c r="H193" s="346"/>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row>
    <row r="194" spans="1:34" s="287" customFormat="1" x14ac:dyDescent="0.3">
      <c r="A194" s="284"/>
      <c r="B194" s="283"/>
      <c r="C194" s="285"/>
      <c r="D194" s="281"/>
      <c r="E194" s="286"/>
      <c r="F194" s="330"/>
      <c r="G194" s="338">
        <f t="shared" si="14"/>
        <v>0</v>
      </c>
      <c r="H194" s="346"/>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row>
    <row r="195" spans="1:34" s="287" customFormat="1" x14ac:dyDescent="0.3">
      <c r="A195" s="284"/>
      <c r="B195" s="283"/>
      <c r="C195" s="285"/>
      <c r="D195" s="281"/>
      <c r="E195" s="286"/>
      <c r="F195" s="330"/>
      <c r="G195" s="338">
        <f t="shared" si="14"/>
        <v>0</v>
      </c>
      <c r="H195" s="346"/>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row>
    <row r="196" spans="1:34" s="287" customFormat="1" x14ac:dyDescent="0.3">
      <c r="A196" s="284"/>
      <c r="B196" s="283"/>
      <c r="C196" s="285"/>
      <c r="D196" s="281"/>
      <c r="E196" s="286"/>
      <c r="F196" s="330"/>
      <c r="G196" s="338">
        <f t="shared" si="14"/>
        <v>0</v>
      </c>
      <c r="H196" s="346"/>
      <c r="I196" s="132"/>
      <c r="J196" s="132"/>
      <c r="K196" s="132"/>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c r="AG196" s="132"/>
      <c r="AH196" s="132"/>
    </row>
    <row r="197" spans="1:34" s="287" customFormat="1" x14ac:dyDescent="0.3">
      <c r="A197" s="284"/>
      <c r="B197" s="283"/>
      <c r="C197" s="285"/>
      <c r="D197" s="281"/>
      <c r="E197" s="286"/>
      <c r="F197" s="330"/>
      <c r="G197" s="338">
        <f t="shared" si="14"/>
        <v>0</v>
      </c>
      <c r="H197" s="346"/>
      <c r="I197" s="132"/>
      <c r="J197" s="132"/>
      <c r="K197" s="132"/>
      <c r="L197" s="132"/>
      <c r="M197" s="132"/>
      <c r="N197" s="132"/>
      <c r="O197" s="132"/>
      <c r="P197" s="132"/>
      <c r="Q197" s="132"/>
      <c r="R197" s="132"/>
      <c r="S197" s="132"/>
      <c r="T197" s="132"/>
      <c r="U197" s="132"/>
      <c r="V197" s="132"/>
      <c r="W197" s="132"/>
      <c r="X197" s="132"/>
      <c r="Y197" s="132"/>
      <c r="Z197" s="132"/>
      <c r="AA197" s="132"/>
      <c r="AB197" s="132"/>
      <c r="AC197" s="132"/>
      <c r="AD197" s="132"/>
      <c r="AE197" s="132"/>
      <c r="AF197" s="132"/>
      <c r="AG197" s="132"/>
      <c r="AH197" s="132"/>
    </row>
    <row r="198" spans="1:34" s="287" customFormat="1" ht="16.8" thickBot="1" x14ac:dyDescent="0.35">
      <c r="A198" s="304"/>
      <c r="B198" s="327"/>
      <c r="C198" s="306"/>
      <c r="D198" s="307"/>
      <c r="E198" s="308"/>
      <c r="F198" s="334"/>
      <c r="G198" s="340">
        <f t="shared" si="14"/>
        <v>0</v>
      </c>
      <c r="H198" s="348">
        <f>SUM(G183:G198)</f>
        <v>0</v>
      </c>
      <c r="I198" s="132"/>
      <c r="J198" s="132"/>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row>
    <row r="199" spans="1:34" ht="18" customHeight="1" thickBot="1" x14ac:dyDescent="0.35">
      <c r="A199" s="476"/>
      <c r="B199" s="476"/>
      <c r="C199" s="476"/>
      <c r="D199" s="476"/>
      <c r="E199" s="476"/>
      <c r="F199" s="476"/>
      <c r="G199" s="476"/>
      <c r="H199" s="476"/>
    </row>
    <row r="200" spans="1:34" s="30" customFormat="1" ht="33" thickBot="1" x14ac:dyDescent="0.35">
      <c r="A200" s="174"/>
      <c r="B200" s="175" t="s">
        <v>145</v>
      </c>
      <c r="C200" s="176"/>
      <c r="D200" s="177"/>
      <c r="E200" s="178"/>
      <c r="F200" s="179"/>
      <c r="G200" s="178"/>
      <c r="H200" s="358">
        <f>SUM(H9:H198)</f>
        <v>0</v>
      </c>
      <c r="I200" s="182"/>
      <c r="J200" s="182"/>
      <c r="K200" s="182"/>
      <c r="L200" s="182"/>
      <c r="M200" s="182"/>
      <c r="N200" s="182"/>
      <c r="O200" s="182"/>
      <c r="P200" s="182"/>
      <c r="Q200" s="182"/>
      <c r="R200" s="182"/>
      <c r="S200" s="182"/>
      <c r="T200" s="182"/>
      <c r="U200" s="182"/>
      <c r="V200" s="182"/>
      <c r="W200" s="182"/>
      <c r="X200" s="182"/>
      <c r="Y200" s="182"/>
      <c r="Z200" s="182"/>
      <c r="AA200" s="182"/>
      <c r="AB200" s="182"/>
      <c r="AC200" s="182"/>
      <c r="AD200" s="182"/>
      <c r="AE200" s="182"/>
      <c r="AF200" s="182"/>
      <c r="AG200" s="182"/>
      <c r="AH200" s="182"/>
    </row>
    <row r="201" spans="1:34" s="30" customFormat="1" ht="16.8" thickBot="1" x14ac:dyDescent="0.35">
      <c r="A201" s="262"/>
      <c r="B201" s="263"/>
      <c r="C201" s="264"/>
      <c r="D201" s="265"/>
      <c r="E201" s="266"/>
      <c r="F201" s="267"/>
      <c r="G201" s="266"/>
      <c r="H201" s="359"/>
    </row>
    <row r="202" spans="1:34" s="30" customFormat="1" ht="16.8" thickBot="1" x14ac:dyDescent="0.35">
      <c r="A202" s="268"/>
      <c r="B202" s="269" t="s">
        <v>101</v>
      </c>
      <c r="C202" s="270"/>
      <c r="D202" s="271"/>
      <c r="E202" s="272"/>
      <c r="F202" s="273"/>
      <c r="G202" s="272"/>
      <c r="H202" s="360"/>
      <c r="I202" s="182"/>
      <c r="J202" s="182"/>
      <c r="K202" s="182"/>
      <c r="L202" s="182"/>
      <c r="M202" s="182"/>
      <c r="N202" s="182"/>
      <c r="O202" s="182"/>
      <c r="P202" s="182"/>
      <c r="Q202" s="182"/>
      <c r="R202" s="182"/>
      <c r="S202" s="182"/>
      <c r="T202" s="182"/>
      <c r="U202" s="182"/>
      <c r="V202" s="182"/>
      <c r="W202" s="182"/>
      <c r="X202" s="182"/>
      <c r="Y202" s="182"/>
      <c r="Z202" s="182"/>
      <c r="AA202" s="182"/>
      <c r="AB202" s="182"/>
      <c r="AC202" s="182"/>
      <c r="AD202" s="182"/>
      <c r="AE202" s="182"/>
      <c r="AF202" s="182"/>
      <c r="AG202" s="182"/>
      <c r="AH202" s="182"/>
    </row>
    <row r="203" spans="1:34" ht="18" customHeight="1" x14ac:dyDescent="0.3">
      <c r="A203" s="160"/>
      <c r="B203" s="183"/>
      <c r="C203" s="150" t="s">
        <v>62</v>
      </c>
      <c r="D203" s="163"/>
      <c r="E203" s="164"/>
      <c r="F203" s="165"/>
      <c r="G203" s="164"/>
      <c r="H203" s="351"/>
    </row>
    <row r="204" spans="1:34" x14ac:dyDescent="0.3">
      <c r="A204" s="184"/>
      <c r="B204" s="21"/>
      <c r="C204" s="39"/>
      <c r="D204" s="10" t="s">
        <v>102</v>
      </c>
      <c r="E204" s="40"/>
      <c r="F204" s="41"/>
      <c r="G204" s="26">
        <f>(E204-(E204*F204/100))*C204</f>
        <v>0</v>
      </c>
      <c r="H204" s="361"/>
    </row>
    <row r="205" spans="1:34" x14ac:dyDescent="0.3">
      <c r="A205" s="184"/>
      <c r="B205" s="21"/>
      <c r="C205" s="39"/>
      <c r="D205" s="10" t="s">
        <v>103</v>
      </c>
      <c r="E205" s="40"/>
      <c r="F205" s="41"/>
      <c r="G205" s="26">
        <f>(E205-(E205*F205/100))*C205</f>
        <v>0</v>
      </c>
      <c r="H205" s="361"/>
      <c r="I205" s="474"/>
      <c r="J205" s="474"/>
      <c r="K205" s="474"/>
    </row>
    <row r="206" spans="1:34" x14ac:dyDescent="0.3">
      <c r="A206" s="184"/>
      <c r="B206" s="21"/>
      <c r="C206" s="39"/>
      <c r="D206" s="10" t="s">
        <v>104</v>
      </c>
      <c r="E206" s="40"/>
      <c r="F206" s="41"/>
      <c r="G206" s="26">
        <f>(E206-(E206*F206/100))*C206</f>
        <v>0</v>
      </c>
      <c r="H206" s="361"/>
      <c r="I206" s="474"/>
      <c r="J206" s="474"/>
      <c r="K206" s="474"/>
    </row>
    <row r="207" spans="1:34" ht="32.4" x14ac:dyDescent="0.3">
      <c r="A207" s="184"/>
      <c r="B207" s="21"/>
      <c r="C207" s="39"/>
      <c r="D207" s="8" t="s">
        <v>105</v>
      </c>
      <c r="E207" s="9" t="s">
        <v>106</v>
      </c>
      <c r="F207" s="23"/>
      <c r="G207" s="26"/>
      <c r="H207" s="361"/>
      <c r="I207" s="474"/>
      <c r="J207" s="474"/>
      <c r="K207" s="474"/>
    </row>
    <row r="208" spans="1:34" x14ac:dyDescent="0.3">
      <c r="A208" s="184"/>
      <c r="B208" s="21"/>
      <c r="C208" s="39"/>
      <c r="D208" s="10" t="s">
        <v>107</v>
      </c>
      <c r="E208" s="26">
        <f>'Staat van eenheidsprijzen'!C13</f>
        <v>0</v>
      </c>
      <c r="F208" s="23"/>
      <c r="G208" s="26">
        <f>C208*E208</f>
        <v>0</v>
      </c>
      <c r="H208" s="361"/>
      <c r="I208" s="474"/>
      <c r="J208" s="474"/>
      <c r="K208" s="474"/>
    </row>
    <row r="209" spans="1:34" x14ac:dyDescent="0.3">
      <c r="A209" s="184"/>
      <c r="B209" s="21"/>
      <c r="C209" s="39"/>
      <c r="D209" s="10" t="s">
        <v>108</v>
      </c>
      <c r="E209" s="26">
        <f>'Staat van eenheidsprijzen'!C14</f>
        <v>0</v>
      </c>
      <c r="F209" s="23"/>
      <c r="G209" s="26">
        <f t="shared" ref="G209:G212" si="15">C209*E209</f>
        <v>0</v>
      </c>
      <c r="H209" s="361"/>
      <c r="I209" s="474"/>
      <c r="J209" s="474"/>
      <c r="K209" s="474"/>
    </row>
    <row r="210" spans="1:34" x14ac:dyDescent="0.3">
      <c r="A210" s="184"/>
      <c r="B210" s="21"/>
      <c r="C210" s="39"/>
      <c r="D210" s="10" t="s">
        <v>109</v>
      </c>
      <c r="E210" s="26">
        <f>'Staat van eenheidsprijzen'!C15</f>
        <v>0</v>
      </c>
      <c r="F210" s="23"/>
      <c r="G210" s="26">
        <f t="shared" si="15"/>
        <v>0</v>
      </c>
      <c r="H210" s="361"/>
      <c r="I210" s="474"/>
      <c r="J210" s="474"/>
      <c r="K210" s="474"/>
    </row>
    <row r="211" spans="1:34" x14ac:dyDescent="0.3">
      <c r="A211" s="184"/>
      <c r="B211" s="21"/>
      <c r="C211" s="39"/>
      <c r="D211" s="14" t="s">
        <v>110</v>
      </c>
      <c r="E211" s="26">
        <f>'Staat van eenheidsprijzen'!C16</f>
        <v>0</v>
      </c>
      <c r="F211" s="23"/>
      <c r="G211" s="26">
        <f t="shared" si="15"/>
        <v>0</v>
      </c>
      <c r="H211" s="361"/>
      <c r="I211" s="474"/>
      <c r="J211" s="474"/>
      <c r="K211" s="474"/>
    </row>
    <row r="212" spans="1:34" ht="18" customHeight="1" x14ac:dyDescent="0.3">
      <c r="A212" s="184"/>
      <c r="B212" s="21"/>
      <c r="C212" s="39"/>
      <c r="D212" s="14" t="s">
        <v>111</v>
      </c>
      <c r="E212" s="26">
        <f>'Staat van eenheidsprijzen'!C17</f>
        <v>0</v>
      </c>
      <c r="F212" s="23"/>
      <c r="G212" s="26">
        <f t="shared" si="15"/>
        <v>0</v>
      </c>
      <c r="H212" s="361"/>
      <c r="I212" s="474"/>
      <c r="J212" s="474"/>
      <c r="K212" s="474"/>
    </row>
    <row r="213" spans="1:34" ht="18" customHeight="1" x14ac:dyDescent="0.3">
      <c r="A213" s="184"/>
      <c r="B213" s="21"/>
      <c r="C213" s="18"/>
      <c r="D213" s="14"/>
      <c r="E213" s="22"/>
      <c r="F213" s="23"/>
      <c r="G213" s="22"/>
      <c r="H213" s="361"/>
      <c r="I213" s="474"/>
      <c r="J213" s="474"/>
      <c r="K213" s="474"/>
    </row>
    <row r="214" spans="1:34" ht="36.9" customHeight="1" x14ac:dyDescent="0.3">
      <c r="A214" s="184"/>
      <c r="B214" s="21"/>
      <c r="C214" s="18"/>
      <c r="D214" s="15" t="s">
        <v>112</v>
      </c>
      <c r="E214" s="24"/>
      <c r="F214" s="25"/>
      <c r="G214" s="343">
        <f>SUM(G9:G198)</f>
        <v>0</v>
      </c>
      <c r="H214" s="361"/>
      <c r="I214" s="474"/>
      <c r="J214" s="474"/>
      <c r="K214" s="474"/>
    </row>
    <row r="215" spans="1:34" ht="18" customHeight="1" x14ac:dyDescent="0.3">
      <c r="A215" s="184"/>
      <c r="B215" s="21"/>
      <c r="C215" s="18"/>
      <c r="D215" s="15" t="s">
        <v>113</v>
      </c>
      <c r="E215" s="24"/>
      <c r="F215" s="25"/>
      <c r="G215" s="343">
        <f>SUM(G204:G212)</f>
        <v>0</v>
      </c>
      <c r="H215" s="361"/>
      <c r="I215" s="474"/>
      <c r="J215" s="474"/>
      <c r="K215" s="474"/>
    </row>
    <row r="216" spans="1:34" x14ac:dyDescent="0.3">
      <c r="A216" s="184"/>
      <c r="B216" s="21"/>
      <c r="C216" s="18"/>
      <c r="D216" s="14"/>
      <c r="E216" s="24"/>
      <c r="F216" s="25"/>
      <c r="G216" s="24"/>
      <c r="H216" s="361"/>
    </row>
    <row r="217" spans="1:34" s="13" customFormat="1" ht="18" customHeight="1" x14ac:dyDescent="0.3">
      <c r="A217" s="185"/>
      <c r="B217" s="11"/>
      <c r="C217" s="12"/>
      <c r="D217" s="8" t="s">
        <v>114</v>
      </c>
      <c r="E217" s="16"/>
      <c r="F217" s="17"/>
      <c r="G217" s="344">
        <f>SUM(G214:G215)</f>
        <v>0</v>
      </c>
      <c r="H217" s="362"/>
      <c r="I217" s="140"/>
      <c r="J217" s="140"/>
      <c r="K217" s="140"/>
      <c r="L217" s="140"/>
      <c r="M217" s="140"/>
      <c r="N217" s="140"/>
      <c r="O217" s="140"/>
      <c r="P217" s="140"/>
      <c r="Q217" s="140"/>
      <c r="R217" s="140"/>
      <c r="S217" s="140"/>
      <c r="T217" s="140"/>
      <c r="U217" s="140"/>
      <c r="V217" s="140"/>
      <c r="W217" s="140"/>
      <c r="X217" s="140"/>
      <c r="Y217" s="140"/>
      <c r="Z217" s="140"/>
      <c r="AA217" s="140"/>
      <c r="AB217" s="140"/>
      <c r="AC217" s="140"/>
      <c r="AD217" s="140"/>
      <c r="AE217" s="140"/>
      <c r="AF217" s="140"/>
      <c r="AG217" s="140"/>
      <c r="AH217" s="140"/>
    </row>
    <row r="218" spans="1:34" ht="18.899999999999999" customHeight="1" thickBot="1" x14ac:dyDescent="0.35">
      <c r="A218" s="186"/>
      <c r="B218" s="187"/>
      <c r="C218" s="188"/>
      <c r="D218" s="189" t="s">
        <v>115</v>
      </c>
      <c r="E218" s="190"/>
      <c r="F218" s="191"/>
      <c r="G218" s="190"/>
      <c r="H218" s="363"/>
    </row>
    <row r="219" spans="1:34" s="139" customFormat="1" x14ac:dyDescent="0.3">
      <c r="D219" s="52"/>
      <c r="E219" s="141"/>
      <c r="F219" s="142"/>
      <c r="G219" s="141"/>
      <c r="H219" s="180"/>
    </row>
    <row r="220" spans="1:34" s="139" customFormat="1" ht="16.8" thickBot="1" x14ac:dyDescent="0.35">
      <c r="D220" s="52"/>
      <c r="E220" s="141"/>
      <c r="F220" s="142"/>
      <c r="G220" s="141"/>
      <c r="H220" s="180"/>
    </row>
    <row r="221" spans="1:34" s="139" customFormat="1" ht="105" customHeight="1" thickBot="1" x14ac:dyDescent="0.35">
      <c r="A221" s="478" t="s">
        <v>146</v>
      </c>
      <c r="B221" s="479"/>
      <c r="C221" s="479"/>
      <c r="D221" s="479"/>
      <c r="E221" s="479"/>
      <c r="F221" s="479"/>
      <c r="G221" s="479"/>
      <c r="H221" s="480"/>
    </row>
    <row r="222" spans="1:34" s="139" customFormat="1" x14ac:dyDescent="0.3">
      <c r="E222" s="141"/>
      <c r="F222" s="142"/>
      <c r="G222" s="141"/>
      <c r="H222" s="180"/>
    </row>
    <row r="223" spans="1:34" s="139" customFormat="1" x14ac:dyDescent="0.3">
      <c r="D223" s="52"/>
      <c r="E223" s="141"/>
      <c r="F223" s="142"/>
      <c r="G223" s="141"/>
      <c r="H223" s="180"/>
    </row>
    <row r="224" spans="1:34" s="139" customFormat="1" x14ac:dyDescent="0.3">
      <c r="D224" s="52"/>
      <c r="E224" s="141"/>
      <c r="F224" s="142"/>
      <c r="G224" s="141"/>
      <c r="H224" s="180"/>
    </row>
    <row r="225" spans="4:8" s="139" customFormat="1" x14ac:dyDescent="0.3">
      <c r="E225" s="141"/>
      <c r="F225" s="142"/>
      <c r="G225" s="141"/>
      <c r="H225" s="180"/>
    </row>
    <row r="226" spans="4:8" s="139" customFormat="1" x14ac:dyDescent="0.3">
      <c r="D226" s="52"/>
      <c r="E226" s="141"/>
      <c r="F226" s="142"/>
      <c r="G226" s="141"/>
      <c r="H226" s="180"/>
    </row>
    <row r="227" spans="4:8" s="139" customFormat="1" x14ac:dyDescent="0.3">
      <c r="D227" s="52"/>
      <c r="E227" s="141"/>
      <c r="F227" s="142"/>
      <c r="G227" s="141"/>
      <c r="H227" s="180"/>
    </row>
    <row r="228" spans="4:8" s="139" customFormat="1" x14ac:dyDescent="0.3">
      <c r="D228" s="52"/>
      <c r="E228" s="141"/>
      <c r="F228" s="142"/>
      <c r="G228" s="141"/>
      <c r="H228" s="180"/>
    </row>
    <row r="229" spans="4:8" s="139" customFormat="1" x14ac:dyDescent="0.3">
      <c r="D229" s="52"/>
      <c r="E229" s="141"/>
      <c r="F229" s="142"/>
      <c r="G229" s="141"/>
      <c r="H229" s="180"/>
    </row>
    <row r="230" spans="4:8" s="139" customFormat="1" x14ac:dyDescent="0.3">
      <c r="D230" s="52"/>
      <c r="E230" s="141"/>
      <c r="F230" s="142"/>
      <c r="G230" s="141"/>
      <c r="H230" s="180"/>
    </row>
    <row r="231" spans="4:8" s="139" customFormat="1" x14ac:dyDescent="0.3">
      <c r="D231" s="52"/>
      <c r="E231" s="141"/>
      <c r="F231" s="142"/>
      <c r="G231" s="141"/>
      <c r="H231" s="180"/>
    </row>
    <row r="232" spans="4:8" s="139" customFormat="1" x14ac:dyDescent="0.3">
      <c r="D232" s="52"/>
      <c r="E232" s="141"/>
      <c r="F232" s="142"/>
      <c r="G232" s="141"/>
      <c r="H232" s="180"/>
    </row>
    <row r="233" spans="4:8" s="139" customFormat="1" x14ac:dyDescent="0.3">
      <c r="D233" s="52"/>
      <c r="E233" s="141"/>
      <c r="F233" s="142"/>
      <c r="G233" s="141"/>
      <c r="H233" s="180"/>
    </row>
    <row r="234" spans="4:8" s="139" customFormat="1" x14ac:dyDescent="0.3">
      <c r="D234" s="52"/>
      <c r="E234" s="141"/>
      <c r="F234" s="142"/>
      <c r="G234" s="141"/>
      <c r="H234" s="180"/>
    </row>
    <row r="235" spans="4:8" s="139" customFormat="1" x14ac:dyDescent="0.3">
      <c r="D235" s="52"/>
      <c r="E235" s="141"/>
      <c r="F235" s="142"/>
      <c r="G235" s="141"/>
      <c r="H235" s="180"/>
    </row>
    <row r="236" spans="4:8" s="139" customFormat="1" x14ac:dyDescent="0.3">
      <c r="D236" s="52"/>
      <c r="E236" s="141"/>
      <c r="F236" s="142"/>
      <c r="G236" s="141"/>
      <c r="H236" s="180"/>
    </row>
    <row r="237" spans="4:8" s="139" customFormat="1" x14ac:dyDescent="0.3">
      <c r="D237" s="52"/>
      <c r="E237" s="141"/>
      <c r="F237" s="142"/>
      <c r="G237" s="141"/>
      <c r="H237" s="180"/>
    </row>
    <row r="238" spans="4:8" s="139" customFormat="1" x14ac:dyDescent="0.3">
      <c r="D238" s="52"/>
      <c r="E238" s="141"/>
      <c r="F238" s="142"/>
      <c r="G238" s="141"/>
      <c r="H238" s="180"/>
    </row>
    <row r="239" spans="4:8" s="139" customFormat="1" x14ac:dyDescent="0.3">
      <c r="D239" s="52"/>
      <c r="E239" s="141"/>
      <c r="F239" s="142"/>
      <c r="G239" s="141"/>
      <c r="H239" s="180"/>
    </row>
    <row r="240" spans="4:8" s="139" customFormat="1" x14ac:dyDescent="0.3">
      <c r="D240" s="52"/>
      <c r="E240" s="141"/>
      <c r="F240" s="142"/>
      <c r="G240" s="141"/>
      <c r="H240" s="180"/>
    </row>
    <row r="241" spans="4:8" s="139" customFormat="1" x14ac:dyDescent="0.3">
      <c r="D241" s="52"/>
      <c r="E241" s="141"/>
      <c r="F241" s="142"/>
      <c r="G241" s="141"/>
      <c r="H241" s="180"/>
    </row>
    <row r="242" spans="4:8" s="139" customFormat="1" x14ac:dyDescent="0.3">
      <c r="D242" s="52"/>
      <c r="E242" s="141"/>
      <c r="F242" s="142"/>
      <c r="G242" s="141"/>
      <c r="H242" s="180"/>
    </row>
    <row r="243" spans="4:8" s="139" customFormat="1" x14ac:dyDescent="0.3">
      <c r="D243" s="52"/>
      <c r="E243" s="141"/>
      <c r="F243" s="142"/>
      <c r="G243" s="141"/>
      <c r="H243" s="180"/>
    </row>
    <row r="244" spans="4:8" s="139" customFormat="1" x14ac:dyDescent="0.3">
      <c r="D244" s="52"/>
      <c r="E244" s="141"/>
      <c r="F244" s="142"/>
      <c r="G244" s="141"/>
      <c r="H244" s="180"/>
    </row>
    <row r="245" spans="4:8" s="139" customFormat="1" x14ac:dyDescent="0.3">
      <c r="D245" s="52"/>
      <c r="E245" s="141"/>
      <c r="F245" s="142"/>
      <c r="G245" s="141"/>
      <c r="H245" s="180"/>
    </row>
    <row r="246" spans="4:8" s="139" customFormat="1" x14ac:dyDescent="0.3">
      <c r="D246" s="52"/>
      <c r="E246" s="141"/>
      <c r="F246" s="142"/>
      <c r="G246" s="141"/>
      <c r="H246" s="180"/>
    </row>
    <row r="247" spans="4:8" s="139" customFormat="1" x14ac:dyDescent="0.3">
      <c r="D247" s="52"/>
      <c r="E247" s="141"/>
      <c r="F247" s="142"/>
      <c r="G247" s="141"/>
      <c r="H247" s="180"/>
    </row>
    <row r="248" spans="4:8" s="139" customFormat="1" x14ac:dyDescent="0.3">
      <c r="D248" s="52"/>
      <c r="E248" s="141"/>
      <c r="F248" s="142"/>
      <c r="G248" s="141"/>
      <c r="H248" s="180"/>
    </row>
    <row r="249" spans="4:8" s="139" customFormat="1" x14ac:dyDescent="0.3">
      <c r="D249" s="52"/>
      <c r="E249" s="141"/>
      <c r="F249" s="142"/>
      <c r="G249" s="141"/>
      <c r="H249" s="180"/>
    </row>
    <row r="250" spans="4:8" s="139" customFormat="1" x14ac:dyDescent="0.3">
      <c r="D250" s="52"/>
      <c r="E250" s="141"/>
      <c r="F250" s="142"/>
      <c r="G250" s="141"/>
      <c r="H250" s="180"/>
    </row>
    <row r="251" spans="4:8" s="139" customFormat="1" x14ac:dyDescent="0.3">
      <c r="D251" s="52"/>
      <c r="E251" s="141"/>
      <c r="F251" s="142"/>
      <c r="G251" s="141"/>
      <c r="H251" s="180"/>
    </row>
    <row r="252" spans="4:8" s="139" customFormat="1" x14ac:dyDescent="0.3">
      <c r="D252" s="52"/>
      <c r="E252" s="141"/>
      <c r="F252" s="142"/>
      <c r="G252" s="141"/>
      <c r="H252" s="180"/>
    </row>
    <row r="253" spans="4:8" s="139" customFormat="1" x14ac:dyDescent="0.3">
      <c r="D253" s="52"/>
      <c r="E253" s="141"/>
      <c r="F253" s="142"/>
      <c r="G253" s="141"/>
      <c r="H253" s="180"/>
    </row>
    <row r="254" spans="4:8" s="139" customFormat="1" x14ac:dyDescent="0.3">
      <c r="D254" s="52"/>
      <c r="E254" s="141"/>
      <c r="F254" s="142"/>
      <c r="G254" s="141"/>
      <c r="H254" s="180"/>
    </row>
    <row r="255" spans="4:8" s="139" customFormat="1" x14ac:dyDescent="0.3">
      <c r="D255" s="52"/>
      <c r="E255" s="141"/>
      <c r="F255" s="142"/>
      <c r="G255" s="141"/>
      <c r="H255" s="180"/>
    </row>
    <row r="256" spans="4:8" s="139" customFormat="1" x14ac:dyDescent="0.3">
      <c r="D256" s="52"/>
      <c r="E256" s="141"/>
      <c r="F256" s="142"/>
      <c r="G256" s="141"/>
      <c r="H256" s="180"/>
    </row>
    <row r="257" spans="4:8" s="139" customFormat="1" x14ac:dyDescent="0.3">
      <c r="D257" s="52"/>
      <c r="E257" s="141"/>
      <c r="F257" s="142"/>
      <c r="G257" s="141"/>
      <c r="H257" s="180"/>
    </row>
    <row r="258" spans="4:8" s="139" customFormat="1" x14ac:dyDescent="0.3">
      <c r="D258" s="52"/>
      <c r="E258" s="141"/>
      <c r="F258" s="142"/>
      <c r="G258" s="141"/>
      <c r="H258" s="180"/>
    </row>
    <row r="259" spans="4:8" s="139" customFormat="1" x14ac:dyDescent="0.3">
      <c r="D259" s="52"/>
      <c r="E259" s="141"/>
      <c r="F259" s="142"/>
      <c r="G259" s="141"/>
      <c r="H259" s="180"/>
    </row>
    <row r="260" spans="4:8" s="139" customFormat="1" x14ac:dyDescent="0.3">
      <c r="D260" s="52"/>
      <c r="E260" s="141"/>
      <c r="F260" s="142"/>
      <c r="G260" s="141"/>
      <c r="H260" s="180"/>
    </row>
    <row r="261" spans="4:8" s="139" customFormat="1" x14ac:dyDescent="0.3">
      <c r="D261" s="52"/>
      <c r="E261" s="141"/>
      <c r="F261" s="142"/>
      <c r="G261" s="141"/>
      <c r="H261" s="180"/>
    </row>
    <row r="262" spans="4:8" s="139" customFormat="1" x14ac:dyDescent="0.3">
      <c r="D262" s="52"/>
      <c r="E262" s="141"/>
      <c r="F262" s="142"/>
      <c r="G262" s="141"/>
      <c r="H262" s="180"/>
    </row>
    <row r="263" spans="4:8" s="139" customFormat="1" x14ac:dyDescent="0.3">
      <c r="D263" s="52"/>
      <c r="E263" s="141"/>
      <c r="F263" s="142"/>
      <c r="G263" s="141"/>
      <c r="H263" s="180"/>
    </row>
    <row r="264" spans="4:8" s="139" customFormat="1" x14ac:dyDescent="0.3">
      <c r="D264" s="52"/>
      <c r="E264" s="141"/>
      <c r="F264" s="142"/>
      <c r="G264" s="141"/>
      <c r="H264" s="180"/>
    </row>
    <row r="265" spans="4:8" s="139" customFormat="1" x14ac:dyDescent="0.3">
      <c r="D265" s="52"/>
      <c r="E265" s="141"/>
      <c r="F265" s="142"/>
      <c r="G265" s="141"/>
      <c r="H265" s="180"/>
    </row>
    <row r="266" spans="4:8" s="139" customFormat="1" x14ac:dyDescent="0.3">
      <c r="D266" s="52"/>
      <c r="E266" s="141"/>
      <c r="F266" s="142"/>
      <c r="G266" s="141"/>
      <c r="H266" s="180"/>
    </row>
    <row r="267" spans="4:8" s="139" customFormat="1" x14ac:dyDescent="0.3">
      <c r="D267" s="52"/>
      <c r="E267" s="141"/>
      <c r="F267" s="142"/>
      <c r="G267" s="141"/>
      <c r="H267" s="180"/>
    </row>
    <row r="268" spans="4:8" s="139" customFormat="1" x14ac:dyDescent="0.3">
      <c r="D268" s="52"/>
      <c r="E268" s="141"/>
      <c r="F268" s="142"/>
      <c r="G268" s="141"/>
      <c r="H268" s="180"/>
    </row>
    <row r="269" spans="4:8" s="139" customFormat="1" x14ac:dyDescent="0.3">
      <c r="D269" s="52"/>
      <c r="E269" s="141"/>
      <c r="F269" s="142"/>
      <c r="G269" s="141"/>
      <c r="H269" s="180"/>
    </row>
    <row r="270" spans="4:8" s="139" customFormat="1" x14ac:dyDescent="0.3">
      <c r="D270" s="52"/>
      <c r="E270" s="141"/>
      <c r="F270" s="142"/>
      <c r="G270" s="141"/>
      <c r="H270" s="180"/>
    </row>
    <row r="271" spans="4:8" s="139" customFormat="1" x14ac:dyDescent="0.3">
      <c r="D271" s="52"/>
      <c r="E271" s="141"/>
      <c r="F271" s="142"/>
      <c r="G271" s="141"/>
      <c r="H271" s="180"/>
    </row>
    <row r="272" spans="4:8" s="139" customFormat="1" x14ac:dyDescent="0.3">
      <c r="D272" s="52"/>
      <c r="E272" s="141"/>
      <c r="F272" s="142"/>
      <c r="G272" s="141"/>
      <c r="H272" s="180"/>
    </row>
    <row r="273" spans="4:8" s="139" customFormat="1" x14ac:dyDescent="0.3">
      <c r="D273" s="52"/>
      <c r="E273" s="141"/>
      <c r="F273" s="142"/>
      <c r="G273" s="141"/>
      <c r="H273" s="180"/>
    </row>
    <row r="274" spans="4:8" s="139" customFormat="1" x14ac:dyDescent="0.3">
      <c r="D274" s="52"/>
      <c r="E274" s="141"/>
      <c r="F274" s="142"/>
      <c r="G274" s="141"/>
      <c r="H274" s="180"/>
    </row>
    <row r="275" spans="4:8" s="139" customFormat="1" x14ac:dyDescent="0.3">
      <c r="D275" s="52"/>
      <c r="E275" s="141"/>
      <c r="F275" s="142"/>
      <c r="G275" s="141"/>
      <c r="H275" s="180"/>
    </row>
    <row r="276" spans="4:8" s="139" customFormat="1" x14ac:dyDescent="0.3">
      <c r="D276" s="52"/>
      <c r="E276" s="141"/>
      <c r="F276" s="142"/>
      <c r="G276" s="141"/>
      <c r="H276" s="180"/>
    </row>
    <row r="277" spans="4:8" s="139" customFormat="1" x14ac:dyDescent="0.3">
      <c r="D277" s="52"/>
      <c r="E277" s="141"/>
      <c r="F277" s="142"/>
      <c r="G277" s="141"/>
      <c r="H277" s="180"/>
    </row>
    <row r="278" spans="4:8" s="139" customFormat="1" x14ac:dyDescent="0.3">
      <c r="D278" s="52"/>
      <c r="E278" s="141"/>
      <c r="F278" s="142"/>
      <c r="G278" s="141"/>
      <c r="H278" s="180"/>
    </row>
    <row r="279" spans="4:8" s="139" customFormat="1" x14ac:dyDescent="0.3">
      <c r="D279" s="52"/>
      <c r="E279" s="141"/>
      <c r="F279" s="142"/>
      <c r="G279" s="141"/>
      <c r="H279" s="180"/>
    </row>
    <row r="280" spans="4:8" s="139" customFormat="1" x14ac:dyDescent="0.3">
      <c r="D280" s="52"/>
      <c r="E280" s="141"/>
      <c r="F280" s="142"/>
      <c r="G280" s="141"/>
      <c r="H280" s="180"/>
    </row>
    <row r="281" spans="4:8" s="139" customFormat="1" x14ac:dyDescent="0.3">
      <c r="D281" s="52"/>
      <c r="E281" s="141"/>
      <c r="F281" s="142"/>
      <c r="G281" s="141"/>
      <c r="H281" s="180"/>
    </row>
    <row r="282" spans="4:8" s="139" customFormat="1" x14ac:dyDescent="0.3">
      <c r="D282" s="52"/>
      <c r="E282" s="141"/>
      <c r="F282" s="142"/>
      <c r="G282" s="141"/>
      <c r="H282" s="180"/>
    </row>
    <row r="283" spans="4:8" s="139" customFormat="1" x14ac:dyDescent="0.3">
      <c r="D283" s="52"/>
      <c r="E283" s="141"/>
      <c r="F283" s="142"/>
      <c r="G283" s="141"/>
      <c r="H283" s="180"/>
    </row>
    <row r="284" spans="4:8" s="139" customFormat="1" x14ac:dyDescent="0.3">
      <c r="D284" s="52"/>
      <c r="E284" s="141"/>
      <c r="F284" s="142"/>
      <c r="G284" s="141"/>
      <c r="H284" s="180"/>
    </row>
    <row r="285" spans="4:8" s="139" customFormat="1" x14ac:dyDescent="0.3">
      <c r="D285" s="52"/>
      <c r="E285" s="141"/>
      <c r="F285" s="142"/>
      <c r="G285" s="141"/>
      <c r="H285" s="180"/>
    </row>
    <row r="286" spans="4:8" s="139" customFormat="1" x14ac:dyDescent="0.3">
      <c r="D286" s="52"/>
      <c r="E286" s="141"/>
      <c r="F286" s="142"/>
      <c r="G286" s="141"/>
      <c r="H286" s="180"/>
    </row>
    <row r="287" spans="4:8" s="139" customFormat="1" x14ac:dyDescent="0.3">
      <c r="D287" s="52"/>
      <c r="E287" s="141"/>
      <c r="F287" s="142"/>
      <c r="G287" s="141"/>
      <c r="H287" s="180"/>
    </row>
    <row r="288" spans="4:8" s="139" customFormat="1" x14ac:dyDescent="0.3">
      <c r="D288" s="52"/>
      <c r="E288" s="141"/>
      <c r="F288" s="142"/>
      <c r="G288" s="141"/>
      <c r="H288" s="180"/>
    </row>
    <row r="289" spans="4:8" s="139" customFormat="1" x14ac:dyDescent="0.3">
      <c r="D289" s="52"/>
      <c r="E289" s="141"/>
      <c r="F289" s="142"/>
      <c r="G289" s="141"/>
      <c r="H289" s="180"/>
    </row>
    <row r="290" spans="4:8" s="139" customFormat="1" x14ac:dyDescent="0.3">
      <c r="D290" s="52"/>
      <c r="E290" s="141"/>
      <c r="F290" s="142"/>
      <c r="G290" s="141"/>
      <c r="H290" s="180"/>
    </row>
    <row r="291" spans="4:8" s="139" customFormat="1" x14ac:dyDescent="0.3">
      <c r="D291" s="52"/>
      <c r="E291" s="141"/>
      <c r="F291" s="142"/>
      <c r="G291" s="141"/>
      <c r="H291" s="180"/>
    </row>
    <row r="292" spans="4:8" s="139" customFormat="1" x14ac:dyDescent="0.3">
      <c r="D292" s="52"/>
      <c r="E292" s="141"/>
      <c r="F292" s="142"/>
      <c r="G292" s="141"/>
      <c r="H292" s="180"/>
    </row>
    <row r="293" spans="4:8" s="139" customFormat="1" x14ac:dyDescent="0.3">
      <c r="D293" s="52"/>
      <c r="E293" s="141"/>
      <c r="F293" s="142"/>
      <c r="G293" s="141"/>
      <c r="H293" s="180"/>
    </row>
    <row r="294" spans="4:8" s="139" customFormat="1" x14ac:dyDescent="0.3">
      <c r="D294" s="52"/>
      <c r="E294" s="141"/>
      <c r="F294" s="142"/>
      <c r="G294" s="141"/>
      <c r="H294" s="180"/>
    </row>
    <row r="295" spans="4:8" s="139" customFormat="1" x14ac:dyDescent="0.3">
      <c r="D295" s="52"/>
      <c r="E295" s="141"/>
      <c r="F295" s="142"/>
      <c r="G295" s="141"/>
      <c r="H295" s="180"/>
    </row>
    <row r="296" spans="4:8" s="139" customFormat="1" x14ac:dyDescent="0.3">
      <c r="D296" s="52"/>
      <c r="E296" s="141"/>
      <c r="F296" s="142"/>
      <c r="G296" s="141"/>
      <c r="H296" s="180"/>
    </row>
    <row r="297" spans="4:8" s="139" customFormat="1" x14ac:dyDescent="0.3">
      <c r="D297" s="52"/>
      <c r="E297" s="141"/>
      <c r="F297" s="142"/>
      <c r="G297" s="141"/>
      <c r="H297" s="180"/>
    </row>
    <row r="298" spans="4:8" s="139" customFormat="1" x14ac:dyDescent="0.3">
      <c r="D298" s="52"/>
      <c r="E298" s="141"/>
      <c r="F298" s="142"/>
      <c r="G298" s="141"/>
      <c r="H298" s="180"/>
    </row>
    <row r="299" spans="4:8" s="139" customFormat="1" x14ac:dyDescent="0.3">
      <c r="D299" s="52"/>
      <c r="E299" s="141"/>
      <c r="F299" s="142"/>
      <c r="G299" s="141"/>
      <c r="H299" s="180"/>
    </row>
    <row r="300" spans="4:8" s="139" customFormat="1" x14ac:dyDescent="0.3">
      <c r="D300" s="52"/>
      <c r="E300" s="141"/>
      <c r="F300" s="142"/>
      <c r="G300" s="141"/>
      <c r="H300" s="180"/>
    </row>
    <row r="301" spans="4:8" s="139" customFormat="1" x14ac:dyDescent="0.3">
      <c r="D301" s="52"/>
      <c r="E301" s="141"/>
      <c r="F301" s="142"/>
      <c r="G301" s="141"/>
      <c r="H301" s="180"/>
    </row>
    <row r="302" spans="4:8" s="139" customFormat="1" x14ac:dyDescent="0.3">
      <c r="D302" s="52"/>
      <c r="E302" s="141"/>
      <c r="F302" s="142"/>
      <c r="G302" s="141"/>
      <c r="H302" s="180"/>
    </row>
    <row r="303" spans="4:8" s="139" customFormat="1" x14ac:dyDescent="0.3">
      <c r="D303" s="52"/>
      <c r="E303" s="141"/>
      <c r="F303" s="142"/>
      <c r="G303" s="141"/>
      <c r="H303" s="180"/>
    </row>
    <row r="304" spans="4:8" s="139" customFormat="1" x14ac:dyDescent="0.3">
      <c r="D304" s="52"/>
      <c r="E304" s="141"/>
      <c r="F304" s="142"/>
      <c r="G304" s="141"/>
      <c r="H304" s="180"/>
    </row>
    <row r="305" spans="4:8" s="139" customFormat="1" x14ac:dyDescent="0.3">
      <c r="D305" s="52"/>
      <c r="E305" s="141"/>
      <c r="F305" s="142"/>
      <c r="G305" s="141"/>
      <c r="H305" s="180"/>
    </row>
    <row r="306" spans="4:8" s="139" customFormat="1" x14ac:dyDescent="0.3">
      <c r="D306" s="52"/>
      <c r="E306" s="141"/>
      <c r="F306" s="142"/>
      <c r="G306" s="141"/>
      <c r="H306" s="180"/>
    </row>
    <row r="307" spans="4:8" s="139" customFormat="1" x14ac:dyDescent="0.3">
      <c r="D307" s="52"/>
      <c r="E307" s="141"/>
      <c r="F307" s="142"/>
      <c r="G307" s="141"/>
      <c r="H307" s="180"/>
    </row>
    <row r="308" spans="4:8" s="139" customFormat="1" x14ac:dyDescent="0.3">
      <c r="D308" s="52"/>
      <c r="E308" s="141"/>
      <c r="F308" s="142"/>
      <c r="G308" s="141"/>
      <c r="H308" s="180"/>
    </row>
    <row r="309" spans="4:8" s="139" customFormat="1" x14ac:dyDescent="0.3">
      <c r="D309" s="52"/>
      <c r="E309" s="141"/>
      <c r="F309" s="142"/>
      <c r="G309" s="141"/>
      <c r="H309" s="180"/>
    </row>
    <row r="310" spans="4:8" s="139" customFormat="1" x14ac:dyDescent="0.3">
      <c r="D310" s="52"/>
      <c r="E310" s="141"/>
      <c r="F310" s="142"/>
      <c r="G310" s="141"/>
      <c r="H310" s="180"/>
    </row>
    <row r="311" spans="4:8" s="139" customFormat="1" x14ac:dyDescent="0.3">
      <c r="D311" s="52"/>
      <c r="E311" s="141"/>
      <c r="F311" s="142"/>
      <c r="G311" s="141"/>
      <c r="H311" s="180"/>
    </row>
    <row r="312" spans="4:8" s="139" customFormat="1" x14ac:dyDescent="0.3">
      <c r="D312" s="52"/>
      <c r="E312" s="141"/>
      <c r="F312" s="142"/>
      <c r="G312" s="141"/>
      <c r="H312" s="180"/>
    </row>
    <row r="313" spans="4:8" s="139" customFormat="1" x14ac:dyDescent="0.3">
      <c r="D313" s="52"/>
      <c r="E313" s="141"/>
      <c r="F313" s="142"/>
      <c r="G313" s="141"/>
      <c r="H313" s="180"/>
    </row>
    <row r="314" spans="4:8" s="139" customFormat="1" x14ac:dyDescent="0.3">
      <c r="D314" s="52"/>
      <c r="E314" s="141"/>
      <c r="F314" s="142"/>
      <c r="G314" s="141"/>
      <c r="H314" s="180"/>
    </row>
    <row r="315" spans="4:8" s="139" customFormat="1" x14ac:dyDescent="0.3">
      <c r="D315" s="52"/>
      <c r="E315" s="141"/>
      <c r="F315" s="142"/>
      <c r="G315" s="141"/>
      <c r="H315" s="180"/>
    </row>
    <row r="316" spans="4:8" s="139" customFormat="1" x14ac:dyDescent="0.3">
      <c r="D316" s="52"/>
      <c r="E316" s="141"/>
      <c r="F316" s="142"/>
      <c r="G316" s="141"/>
      <c r="H316" s="180"/>
    </row>
    <row r="317" spans="4:8" s="139" customFormat="1" x14ac:dyDescent="0.3">
      <c r="D317" s="52"/>
      <c r="E317" s="141"/>
      <c r="F317" s="142"/>
      <c r="G317" s="141"/>
      <c r="H317" s="180"/>
    </row>
    <row r="318" spans="4:8" s="139" customFormat="1" x14ac:dyDescent="0.3">
      <c r="D318" s="52"/>
      <c r="E318" s="141"/>
      <c r="F318" s="142"/>
      <c r="G318" s="141"/>
      <c r="H318" s="180"/>
    </row>
    <row r="319" spans="4:8" s="139" customFormat="1" x14ac:dyDescent="0.3">
      <c r="D319" s="52"/>
      <c r="E319" s="141"/>
      <c r="F319" s="142"/>
      <c r="G319" s="141"/>
      <c r="H319" s="180"/>
    </row>
    <row r="320" spans="4:8" s="139" customFormat="1" x14ac:dyDescent="0.3">
      <c r="D320" s="52"/>
      <c r="E320" s="141"/>
      <c r="F320" s="142"/>
      <c r="G320" s="141"/>
      <c r="H320" s="180"/>
    </row>
    <row r="321" spans="4:8" s="139" customFormat="1" x14ac:dyDescent="0.3">
      <c r="D321" s="52"/>
      <c r="E321" s="141"/>
      <c r="F321" s="142"/>
      <c r="G321" s="141"/>
      <c r="H321" s="180"/>
    </row>
    <row r="322" spans="4:8" s="139" customFormat="1" x14ac:dyDescent="0.3">
      <c r="D322" s="52"/>
      <c r="E322" s="141"/>
      <c r="F322" s="142"/>
      <c r="G322" s="141"/>
      <c r="H322" s="180"/>
    </row>
    <row r="323" spans="4:8" s="139" customFormat="1" x14ac:dyDescent="0.3">
      <c r="D323" s="52"/>
      <c r="E323" s="141"/>
      <c r="F323" s="142"/>
      <c r="G323" s="141"/>
      <c r="H323" s="180"/>
    </row>
    <row r="324" spans="4:8" s="139" customFormat="1" x14ac:dyDescent="0.3">
      <c r="D324" s="52"/>
      <c r="E324" s="141"/>
      <c r="F324" s="142"/>
      <c r="G324" s="141"/>
      <c r="H324" s="180"/>
    </row>
    <row r="325" spans="4:8" s="139" customFormat="1" x14ac:dyDescent="0.3">
      <c r="D325" s="52"/>
      <c r="E325" s="141"/>
      <c r="F325" s="142"/>
      <c r="G325" s="141"/>
      <c r="H325" s="180"/>
    </row>
    <row r="326" spans="4:8" s="139" customFormat="1" x14ac:dyDescent="0.3">
      <c r="D326" s="52"/>
      <c r="E326" s="141"/>
      <c r="F326" s="142"/>
      <c r="G326" s="141"/>
      <c r="H326" s="180"/>
    </row>
    <row r="327" spans="4:8" s="139" customFormat="1" x14ac:dyDescent="0.3">
      <c r="D327" s="52"/>
      <c r="E327" s="141"/>
      <c r="F327" s="142"/>
      <c r="G327" s="141"/>
      <c r="H327" s="180"/>
    </row>
    <row r="328" spans="4:8" s="139" customFormat="1" x14ac:dyDescent="0.3">
      <c r="D328" s="52"/>
      <c r="E328" s="141"/>
      <c r="F328" s="142"/>
      <c r="G328" s="141"/>
      <c r="H328" s="180"/>
    </row>
    <row r="329" spans="4:8" s="139" customFormat="1" x14ac:dyDescent="0.3">
      <c r="D329" s="52"/>
      <c r="E329" s="141"/>
      <c r="F329" s="142"/>
      <c r="G329" s="141"/>
      <c r="H329" s="180"/>
    </row>
    <row r="330" spans="4:8" s="139" customFormat="1" x14ac:dyDescent="0.3">
      <c r="D330" s="52"/>
      <c r="E330" s="141"/>
      <c r="F330" s="142"/>
      <c r="G330" s="141"/>
      <c r="H330" s="180"/>
    </row>
  </sheetData>
  <sheetProtection algorithmName="SHA-512" hashValue="n1AkrY1V8jMEKC7NArm/ceMCq8S22PF1y3CVHA542EhLCdzPNbcxkBPDwNN87Dez4NIzWoAGz6rRx0bRXKHR+A==" saltValue="zkjYusPR9uJi5dYrSKFSPg==" spinCount="100000" sheet="1" objects="1" scenarios="1"/>
  <mergeCells count="8">
    <mergeCell ref="A199:H199"/>
    <mergeCell ref="I205:K215"/>
    <mergeCell ref="A221:H221"/>
    <mergeCell ref="A2:B2"/>
    <mergeCell ref="B6:H6"/>
    <mergeCell ref="A9:H9"/>
    <mergeCell ref="A96:H96"/>
    <mergeCell ref="A108:H10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5CE91-1DE1-9F48-8CA0-209BBCDD403C}">
  <dimension ref="A1:E76"/>
  <sheetViews>
    <sheetView topLeftCell="B53" workbookViewId="0">
      <selection activeCell="C47" sqref="C47"/>
    </sheetView>
  </sheetViews>
  <sheetFormatPr defaultColWidth="8.61328125" defaultRowHeight="16.2" x14ac:dyDescent="0.3"/>
  <cols>
    <col min="1" max="1" width="29.4609375" customWidth="1"/>
    <col min="2" max="2" width="85.61328125" customWidth="1"/>
    <col min="3" max="3" width="16.921875" style="414" customWidth="1"/>
    <col min="4" max="4" width="17.4609375" style="415" bestFit="1" customWidth="1"/>
    <col min="5" max="5" width="16" customWidth="1"/>
  </cols>
  <sheetData>
    <row r="1" spans="1:5" x14ac:dyDescent="0.3">
      <c r="A1" s="117" t="s">
        <v>0</v>
      </c>
    </row>
    <row r="2" spans="1:5" s="35" customFormat="1" ht="123.9" customHeight="1" x14ac:dyDescent="0.3">
      <c r="A2" s="8" t="s">
        <v>147</v>
      </c>
      <c r="B2" s="367" t="s">
        <v>148</v>
      </c>
      <c r="C2" s="490" t="s">
        <v>149</v>
      </c>
      <c r="D2" s="491"/>
      <c r="E2"/>
    </row>
    <row r="3" spans="1:5" s="4" customFormat="1" ht="25.2" x14ac:dyDescent="0.25">
      <c r="A3" s="369" t="s">
        <v>150</v>
      </c>
      <c r="B3" s="370"/>
    </row>
    <row r="4" spans="1:5" s="35" customFormat="1" ht="81" x14ac:dyDescent="0.3">
      <c r="A4" s="371" t="s">
        <v>151</v>
      </c>
      <c r="B4" s="372" t="s">
        <v>152</v>
      </c>
      <c r="C4" s="373"/>
      <c r="D4" s="374"/>
      <c r="E4"/>
    </row>
    <row r="5" spans="1:5" s="4" customFormat="1" ht="15" x14ac:dyDescent="0.25">
      <c r="A5" s="369"/>
      <c r="B5" s="375"/>
    </row>
    <row r="6" spans="1:5" s="381" customFormat="1" ht="50.1" customHeight="1" x14ac:dyDescent="0.3">
      <c r="A6" s="376" t="s">
        <v>153</v>
      </c>
      <c r="B6" s="377" t="s">
        <v>154</v>
      </c>
      <c r="C6" s="378" t="s">
        <v>67</v>
      </c>
      <c r="D6" s="379" t="s">
        <v>68</v>
      </c>
      <c r="E6" s="380"/>
    </row>
    <row r="7" spans="1:5" ht="123" customHeight="1" x14ac:dyDescent="0.3">
      <c r="A7" s="382"/>
      <c r="B7" s="383"/>
      <c r="C7" s="384" t="s">
        <v>155</v>
      </c>
      <c r="D7" s="368"/>
    </row>
    <row r="8" spans="1:5" ht="48.6" x14ac:dyDescent="0.3">
      <c r="A8" s="8" t="s">
        <v>156</v>
      </c>
      <c r="B8" s="385"/>
      <c r="C8" s="386"/>
      <c r="D8" s="368"/>
    </row>
    <row r="9" spans="1:5" x14ac:dyDescent="0.3">
      <c r="A9" s="8"/>
      <c r="B9" s="385" t="s">
        <v>157</v>
      </c>
      <c r="C9" s="387"/>
      <c r="D9" s="368"/>
      <c r="E9">
        <v>6</v>
      </c>
    </row>
    <row r="10" spans="1:5" x14ac:dyDescent="0.3">
      <c r="A10" s="8"/>
      <c r="B10" s="385" t="s">
        <v>158</v>
      </c>
      <c r="C10" s="387"/>
      <c r="D10" s="368"/>
    </row>
    <row r="11" spans="1:5" x14ac:dyDescent="0.3">
      <c r="A11" s="8"/>
      <c r="B11" s="385" t="s">
        <v>159</v>
      </c>
      <c r="C11" s="387"/>
      <c r="D11" s="368"/>
    </row>
    <row r="12" spans="1:5" x14ac:dyDescent="0.3">
      <c r="A12" s="8"/>
      <c r="B12" s="385" t="s">
        <v>160</v>
      </c>
      <c r="C12" s="387"/>
      <c r="D12" s="368"/>
    </row>
    <row r="13" spans="1:5" x14ac:dyDescent="0.3">
      <c r="A13" s="8"/>
      <c r="B13" s="385" t="s">
        <v>161</v>
      </c>
      <c r="C13" s="387"/>
      <c r="D13" s="368"/>
    </row>
    <row r="14" spans="1:5" x14ac:dyDescent="0.3">
      <c r="A14" s="8"/>
      <c r="B14" s="385" t="s">
        <v>162</v>
      </c>
      <c r="C14" s="387"/>
      <c r="D14" s="368"/>
    </row>
    <row r="15" spans="1:5" ht="48.6" x14ac:dyDescent="0.3">
      <c r="A15" s="8" t="s">
        <v>163</v>
      </c>
      <c r="B15" s="385"/>
      <c r="C15" s="386"/>
      <c r="D15" s="368"/>
    </row>
    <row r="16" spans="1:5" ht="18" customHeight="1" x14ac:dyDescent="0.3">
      <c r="A16" s="382"/>
      <c r="B16" s="385" t="s">
        <v>157</v>
      </c>
      <c r="C16" s="387"/>
      <c r="D16" s="368"/>
      <c r="E16">
        <v>5</v>
      </c>
    </row>
    <row r="17" spans="1:5" ht="18" customHeight="1" x14ac:dyDescent="0.3">
      <c r="A17" s="382"/>
      <c r="B17" s="385" t="s">
        <v>164</v>
      </c>
      <c r="C17" s="387"/>
      <c r="D17" s="368"/>
    </row>
    <row r="18" spans="1:5" ht="18" customHeight="1" x14ac:dyDescent="0.3">
      <c r="A18" s="382"/>
      <c r="B18" s="385" t="s">
        <v>165</v>
      </c>
      <c r="C18" s="387"/>
      <c r="D18" s="368"/>
    </row>
    <row r="19" spans="1:5" ht="18" customHeight="1" x14ac:dyDescent="0.3">
      <c r="A19" s="382"/>
      <c r="B19" s="385" t="s">
        <v>161</v>
      </c>
      <c r="C19" s="387"/>
      <c r="D19" s="368"/>
    </row>
    <row r="20" spans="1:5" ht="18" customHeight="1" x14ac:dyDescent="0.3">
      <c r="A20" s="382"/>
      <c r="B20" s="385" t="s">
        <v>166</v>
      </c>
      <c r="C20" s="387"/>
      <c r="D20" s="368"/>
    </row>
    <row r="21" spans="1:5" s="391" customFormat="1" ht="32.4" x14ac:dyDescent="0.3">
      <c r="A21" s="36" t="s">
        <v>167</v>
      </c>
      <c r="B21" s="388"/>
      <c r="C21" s="389"/>
      <c r="D21" s="368"/>
      <c r="E21" s="390"/>
    </row>
    <row r="22" spans="1:5" s="391" customFormat="1" ht="18" customHeight="1" x14ac:dyDescent="0.3">
      <c r="A22" s="392"/>
      <c r="B22" s="385" t="s">
        <v>157</v>
      </c>
      <c r="C22" s="387"/>
      <c r="D22" s="368"/>
      <c r="E22" s="437">
        <v>3</v>
      </c>
    </row>
    <row r="23" spans="1:5" s="391" customFormat="1" ht="18" customHeight="1" x14ac:dyDescent="0.3">
      <c r="A23" s="392"/>
      <c r="B23" s="385" t="s">
        <v>159</v>
      </c>
      <c r="C23" s="387"/>
      <c r="D23" s="368"/>
      <c r="E23" s="390"/>
    </row>
    <row r="24" spans="1:5" s="391" customFormat="1" ht="18" customHeight="1" x14ac:dyDescent="0.3">
      <c r="A24" s="392"/>
      <c r="B24" s="385" t="s">
        <v>168</v>
      </c>
      <c r="C24" s="387"/>
      <c r="D24" s="368"/>
      <c r="E24" s="390"/>
    </row>
    <row r="25" spans="1:5" s="391" customFormat="1" ht="32.4" x14ac:dyDescent="0.3">
      <c r="A25" s="36" t="s">
        <v>169</v>
      </c>
      <c r="B25" s="388"/>
      <c r="C25" s="389"/>
      <c r="D25" s="368"/>
      <c r="E25" s="390"/>
    </row>
    <row r="26" spans="1:5" s="391" customFormat="1" ht="18" customHeight="1" x14ac:dyDescent="0.3">
      <c r="A26" s="392"/>
      <c r="B26" s="385" t="s">
        <v>170</v>
      </c>
      <c r="C26" s="387"/>
      <c r="D26" s="368"/>
      <c r="E26" s="437">
        <v>1</v>
      </c>
    </row>
    <row r="27" spans="1:5" ht="48.6" x14ac:dyDescent="0.3">
      <c r="A27" s="8" t="s">
        <v>171</v>
      </c>
      <c r="B27" s="385"/>
      <c r="C27" s="386"/>
      <c r="D27" s="368"/>
      <c r="E27" s="393"/>
    </row>
    <row r="28" spans="1:5" x14ac:dyDescent="0.3">
      <c r="A28" s="394"/>
      <c r="B28" s="388" t="s">
        <v>172</v>
      </c>
      <c r="C28" s="387"/>
      <c r="D28" s="368"/>
      <c r="E28" s="395"/>
    </row>
    <row r="29" spans="1:5" x14ac:dyDescent="0.3">
      <c r="A29" s="394"/>
      <c r="B29" s="388" t="s">
        <v>173</v>
      </c>
      <c r="C29" s="387"/>
      <c r="D29" s="368"/>
      <c r="E29" s="395"/>
    </row>
    <row r="30" spans="1:5" x14ac:dyDescent="0.3">
      <c r="A30" s="394"/>
      <c r="B30" s="385" t="s">
        <v>174</v>
      </c>
      <c r="C30" s="387"/>
      <c r="D30" s="368"/>
      <c r="E30" s="395"/>
    </row>
    <row r="31" spans="1:5" x14ac:dyDescent="0.3">
      <c r="A31" s="394"/>
      <c r="B31" s="385" t="s">
        <v>175</v>
      </c>
      <c r="C31" s="387"/>
      <c r="D31" s="368"/>
      <c r="E31" s="395"/>
    </row>
    <row r="32" spans="1:5" ht="32.4" x14ac:dyDescent="0.3">
      <c r="A32" s="8" t="s">
        <v>176</v>
      </c>
      <c r="B32" s="388"/>
      <c r="C32" s="389"/>
      <c r="D32" s="368"/>
      <c r="E32">
        <v>4</v>
      </c>
    </row>
    <row r="33" spans="1:5" x14ac:dyDescent="0.3">
      <c r="A33" s="10"/>
      <c r="B33" s="385" t="s">
        <v>177</v>
      </c>
      <c r="C33" s="387"/>
      <c r="D33" s="368"/>
      <c r="E33" s="395"/>
    </row>
    <row r="34" spans="1:5" x14ac:dyDescent="0.3">
      <c r="A34" s="10"/>
      <c r="B34" s="385" t="s">
        <v>178</v>
      </c>
      <c r="C34" s="387"/>
      <c r="D34" s="368"/>
      <c r="E34" s="395"/>
    </row>
    <row r="35" spans="1:5" x14ac:dyDescent="0.3">
      <c r="A35" s="10"/>
      <c r="B35" s="385" t="s">
        <v>179</v>
      </c>
      <c r="C35" s="387"/>
      <c r="D35" s="368"/>
      <c r="E35" s="395"/>
    </row>
    <row r="36" spans="1:5" x14ac:dyDescent="0.3">
      <c r="A36" s="10"/>
      <c r="B36" s="385" t="s">
        <v>180</v>
      </c>
      <c r="C36" s="387"/>
      <c r="D36" s="368"/>
      <c r="E36" s="395"/>
    </row>
    <row r="37" spans="1:5" x14ac:dyDescent="0.3">
      <c r="A37" s="10"/>
      <c r="B37" s="385" t="s">
        <v>181</v>
      </c>
      <c r="C37" s="387"/>
      <c r="D37" s="368"/>
      <c r="E37" s="395"/>
    </row>
    <row r="38" spans="1:5" x14ac:dyDescent="0.3">
      <c r="A38" s="394"/>
      <c r="B38" s="385" t="s">
        <v>182</v>
      </c>
      <c r="C38" s="387"/>
      <c r="D38" s="368"/>
      <c r="E38" s="395"/>
    </row>
    <row r="39" spans="1:5" x14ac:dyDescent="0.3">
      <c r="A39" s="394"/>
      <c r="B39" s="388"/>
      <c r="C39" s="389"/>
      <c r="D39" s="368"/>
      <c r="E39">
        <v>6</v>
      </c>
    </row>
    <row r="40" spans="1:5" ht="48.6" x14ac:dyDescent="0.3">
      <c r="A40" s="8" t="s">
        <v>183</v>
      </c>
      <c r="B40" s="385"/>
      <c r="C40" s="386"/>
      <c r="D40" s="368"/>
    </row>
    <row r="41" spans="1:5" ht="18" customHeight="1" x14ac:dyDescent="0.3">
      <c r="A41" s="10"/>
      <c r="B41" s="385" t="s">
        <v>184</v>
      </c>
      <c r="C41" s="387"/>
      <c r="D41" s="368"/>
    </row>
    <row r="42" spans="1:5" ht="18" customHeight="1" x14ac:dyDescent="0.3">
      <c r="A42" s="10"/>
      <c r="B42" s="388" t="s">
        <v>177</v>
      </c>
      <c r="C42" s="387"/>
      <c r="D42" s="368"/>
    </row>
    <row r="43" spans="1:5" ht="18" customHeight="1" x14ac:dyDescent="0.3">
      <c r="A43" s="10"/>
      <c r="B43" s="385" t="s">
        <v>185</v>
      </c>
      <c r="C43" s="387"/>
      <c r="D43" s="368"/>
    </row>
    <row r="44" spans="1:5" ht="18" customHeight="1" x14ac:dyDescent="0.3">
      <c r="A44" s="10"/>
      <c r="B44" s="385" t="s">
        <v>186</v>
      </c>
      <c r="C44" s="387"/>
      <c r="D44" s="368"/>
    </row>
    <row r="45" spans="1:5" ht="18" customHeight="1" x14ac:dyDescent="0.3">
      <c r="A45" s="394"/>
      <c r="B45" s="388"/>
      <c r="C45" s="389"/>
      <c r="D45" s="368"/>
      <c r="E45">
        <v>4</v>
      </c>
    </row>
    <row r="46" spans="1:5" ht="32.4" x14ac:dyDescent="0.3">
      <c r="A46" s="8" t="s">
        <v>187</v>
      </c>
      <c r="B46" s="388"/>
      <c r="C46" s="386"/>
      <c r="D46" s="368"/>
    </row>
    <row r="47" spans="1:5" ht="18" customHeight="1" x14ac:dyDescent="0.3">
      <c r="A47" s="394"/>
      <c r="B47" s="388" t="s">
        <v>184</v>
      </c>
      <c r="C47" s="387"/>
      <c r="D47" s="368"/>
    </row>
    <row r="48" spans="1:5" ht="18" customHeight="1" x14ac:dyDescent="0.3">
      <c r="A48" s="394"/>
      <c r="B48" s="388"/>
      <c r="C48" s="389"/>
      <c r="D48" s="368"/>
      <c r="E48">
        <v>1</v>
      </c>
    </row>
    <row r="49" spans="1:5" s="35" customFormat="1" ht="32.4" x14ac:dyDescent="0.3">
      <c r="A49" s="8" t="s">
        <v>188</v>
      </c>
      <c r="B49" s="388"/>
      <c r="C49" s="389"/>
      <c r="D49" s="368"/>
      <c r="E49"/>
    </row>
    <row r="50" spans="1:5" s="35" customFormat="1" ht="18" customHeight="1" x14ac:dyDescent="0.3">
      <c r="A50" s="394"/>
      <c r="B50" s="385" t="s">
        <v>184</v>
      </c>
      <c r="C50" s="387"/>
      <c r="D50" s="368"/>
      <c r="E50"/>
    </row>
    <row r="51" spans="1:5" s="35" customFormat="1" ht="18" customHeight="1" x14ac:dyDescent="0.3">
      <c r="A51" s="394"/>
      <c r="B51" s="385" t="s">
        <v>185</v>
      </c>
      <c r="C51" s="387"/>
      <c r="D51" s="368"/>
      <c r="E51">
        <v>2</v>
      </c>
    </row>
    <row r="52" spans="1:5" ht="18" customHeight="1" x14ac:dyDescent="0.3">
      <c r="A52" s="394"/>
      <c r="B52" s="388"/>
      <c r="C52" s="389"/>
      <c r="D52" s="368"/>
      <c r="E52" s="395"/>
    </row>
    <row r="53" spans="1:5" ht="48.6" x14ac:dyDescent="0.3">
      <c r="A53" s="8" t="s">
        <v>189</v>
      </c>
      <c r="B53" s="385" t="s">
        <v>190</v>
      </c>
      <c r="C53" s="387"/>
      <c r="D53" s="368"/>
      <c r="E53" s="395"/>
    </row>
    <row r="54" spans="1:5" ht="18" customHeight="1" x14ac:dyDescent="0.3">
      <c r="A54" s="394"/>
      <c r="B54" s="396" t="s">
        <v>191</v>
      </c>
      <c r="C54" s="387"/>
      <c r="D54" s="368"/>
      <c r="E54" s="395"/>
    </row>
    <row r="55" spans="1:5" ht="18" customHeight="1" x14ac:dyDescent="0.3">
      <c r="A55" s="394"/>
      <c r="B55" s="397" t="s">
        <v>192</v>
      </c>
      <c r="C55" s="387"/>
      <c r="D55" s="368"/>
      <c r="E55" s="395"/>
    </row>
    <row r="56" spans="1:5" ht="18" customHeight="1" x14ac:dyDescent="0.3">
      <c r="A56" s="394"/>
      <c r="B56" s="397" t="s">
        <v>193</v>
      </c>
      <c r="C56" s="387"/>
      <c r="D56" s="368"/>
      <c r="E56" s="395"/>
    </row>
    <row r="57" spans="1:5" ht="18" customHeight="1" x14ac:dyDescent="0.3">
      <c r="A57" s="394"/>
      <c r="B57" s="397" t="s">
        <v>194</v>
      </c>
      <c r="C57" s="387"/>
      <c r="D57" s="368"/>
      <c r="E57" s="395"/>
    </row>
    <row r="58" spans="1:5" ht="18" customHeight="1" x14ac:dyDescent="0.3">
      <c r="A58" s="394"/>
      <c r="B58" s="385" t="s">
        <v>195</v>
      </c>
      <c r="C58" s="398"/>
      <c r="D58" s="399"/>
      <c r="E58" s="395"/>
    </row>
    <row r="59" spans="1:5" s="391" customFormat="1" ht="18" customHeight="1" x14ac:dyDescent="0.3">
      <c r="A59" s="394"/>
      <c r="B59" s="385" t="s">
        <v>196</v>
      </c>
      <c r="C59" s="398"/>
      <c r="D59" s="399"/>
      <c r="E59" s="390">
        <v>7</v>
      </c>
    </row>
    <row r="60" spans="1:5" s="391" customFormat="1" ht="18" customHeight="1" x14ac:dyDescent="0.3">
      <c r="A60" s="394"/>
      <c r="B60" s="388"/>
      <c r="C60" s="389"/>
      <c r="D60" s="368"/>
      <c r="E60" s="390"/>
    </row>
    <row r="61" spans="1:5" x14ac:dyDescent="0.3">
      <c r="A61" s="382"/>
      <c r="B61" s="388"/>
      <c r="C61" s="389"/>
      <c r="D61" s="368"/>
      <c r="E61" s="395"/>
    </row>
    <row r="62" spans="1:5" ht="18" customHeight="1" x14ac:dyDescent="0.3">
      <c r="A62" s="400" t="s">
        <v>197</v>
      </c>
      <c r="B62" s="385"/>
      <c r="C62" s="389"/>
      <c r="D62" s="368"/>
      <c r="E62" s="395"/>
    </row>
    <row r="63" spans="1:5" ht="18" customHeight="1" x14ac:dyDescent="0.3">
      <c r="A63" s="382"/>
      <c r="B63" s="385" t="s">
        <v>198</v>
      </c>
      <c r="C63" s="387"/>
      <c r="D63" s="368"/>
      <c r="E63" s="395">
        <v>1</v>
      </c>
    </row>
    <row r="64" spans="1:5" ht="18" customHeight="1" x14ac:dyDescent="0.3">
      <c r="A64" s="382"/>
      <c r="B64" s="383"/>
      <c r="C64" s="401"/>
      <c r="D64" s="368"/>
      <c r="E64" s="395"/>
    </row>
    <row r="65" spans="1:5" ht="18" customHeight="1" x14ac:dyDescent="0.3">
      <c r="A65" s="382"/>
      <c r="B65" s="402" t="s">
        <v>199</v>
      </c>
      <c r="C65" s="403">
        <f>SUM(C8:C64)/40</f>
        <v>0</v>
      </c>
      <c r="D65" s="368"/>
      <c r="E65" s="395">
        <f>SUM(E8:E63)</f>
        <v>40</v>
      </c>
    </row>
    <row r="66" spans="1:5" ht="18" customHeight="1" x14ac:dyDescent="0.3">
      <c r="A66" s="382"/>
      <c r="B66" s="383"/>
      <c r="C66" s="401"/>
      <c r="D66" s="368"/>
    </row>
    <row r="67" spans="1:5" ht="18" customHeight="1" x14ac:dyDescent="0.3">
      <c r="A67" s="382"/>
      <c r="B67" s="383"/>
      <c r="C67" s="401"/>
      <c r="D67" s="368"/>
    </row>
    <row r="68" spans="1:5" x14ac:dyDescent="0.3">
      <c r="A68" s="382"/>
      <c r="B68" s="404" t="s">
        <v>200</v>
      </c>
      <c r="C68" s="401"/>
      <c r="D68" s="405">
        <f>660000-(660000*C65)</f>
        <v>660000</v>
      </c>
      <c r="E68" s="406"/>
    </row>
    <row r="69" spans="1:5" ht="32.4" x14ac:dyDescent="0.3">
      <c r="A69" s="382"/>
      <c r="B69" s="407" t="s">
        <v>201</v>
      </c>
      <c r="C69" s="401"/>
      <c r="D69" s="368"/>
    </row>
    <row r="70" spans="1:5" ht="18" customHeight="1" x14ac:dyDescent="0.3">
      <c r="A70" s="382"/>
      <c r="B70" s="383"/>
      <c r="C70" s="401"/>
      <c r="D70" s="408"/>
    </row>
    <row r="71" spans="1:5" s="49" customFormat="1" ht="18" customHeight="1" x14ac:dyDescent="0.3">
      <c r="A71" s="409"/>
      <c r="B71" s="402" t="s">
        <v>202</v>
      </c>
      <c r="C71" s="401"/>
      <c r="D71" s="410">
        <f>D68</f>
        <v>660000</v>
      </c>
      <c r="E71" s="411"/>
    </row>
    <row r="72" spans="1:5" ht="81" x14ac:dyDescent="0.3">
      <c r="A72" s="382"/>
      <c r="B72" s="412" t="s">
        <v>203</v>
      </c>
      <c r="C72" s="401"/>
      <c r="D72" s="368"/>
    </row>
    <row r="74" spans="1:5" ht="113.4" x14ac:dyDescent="0.3">
      <c r="B74" s="413" t="s">
        <v>204</v>
      </c>
    </row>
    <row r="76" spans="1:5" x14ac:dyDescent="0.3">
      <c r="C76" s="416"/>
      <c r="D76" s="417"/>
    </row>
  </sheetData>
  <sheetProtection algorithmName="SHA-512" hashValue="7RL6DTbWM2LmTiKSqYtqdJRjvBRjnvfUy9f56y1Bjeqxn9/YgH0ObVKPxaGuKBMYevxJo1/oPT9tmsF362gCKw==" saltValue="szATQijdiItTKuegA2czDw==" spinCount="100000" sheet="1" objects="1" scenarios="1"/>
  <mergeCells count="1">
    <mergeCell ref="C2: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E2CE-8DCF-8341-97C8-77105C2F5D67}">
  <dimension ref="A1:AM24"/>
  <sheetViews>
    <sheetView workbookViewId="0">
      <selection activeCell="B4" sqref="B4:D4"/>
    </sheetView>
  </sheetViews>
  <sheetFormatPr defaultColWidth="8.61328125" defaultRowHeight="16.2" x14ac:dyDescent="0.3"/>
  <cols>
    <col min="1" max="1" width="25.61328125" customWidth="1"/>
    <col min="2" max="2" width="38.07421875" style="435" customWidth="1"/>
    <col min="3" max="3" width="21.4609375" style="436" customWidth="1"/>
    <col min="4" max="4" width="12" style="414" customWidth="1"/>
    <col min="5" max="5" width="15" style="415" customWidth="1"/>
    <col min="6" max="6" width="16" customWidth="1"/>
  </cols>
  <sheetData>
    <row r="1" spans="1:39" x14ac:dyDescent="0.3">
      <c r="A1" s="117" t="s">
        <v>0</v>
      </c>
    </row>
    <row r="2" spans="1:39" s="35" customFormat="1" ht="30" customHeight="1" x14ac:dyDescent="0.3">
      <c r="A2" s="400" t="s">
        <v>205</v>
      </c>
      <c r="B2" s="418"/>
      <c r="C2" s="419"/>
      <c r="D2" s="401"/>
      <c r="E2" s="368"/>
      <c r="F2"/>
    </row>
    <row r="3" spans="1:39" ht="18" customHeight="1" x14ac:dyDescent="0.3">
      <c r="A3" s="420" t="s">
        <v>206</v>
      </c>
      <c r="B3" s="418"/>
      <c r="C3" s="419"/>
      <c r="D3" s="401"/>
      <c r="E3" s="368"/>
    </row>
    <row r="4" spans="1:39" ht="101.1" customHeight="1" x14ac:dyDescent="0.3">
      <c r="A4" s="421" t="s">
        <v>151</v>
      </c>
      <c r="B4" s="494" t="s">
        <v>207</v>
      </c>
      <c r="C4" s="495"/>
      <c r="D4" s="496"/>
      <c r="E4" s="368"/>
    </row>
    <row r="5" spans="1:39" ht="18" customHeight="1" x14ac:dyDescent="0.3">
      <c r="A5" s="420"/>
      <c r="B5" s="418"/>
      <c r="C5" s="419"/>
      <c r="D5" s="401"/>
      <c r="E5" s="368"/>
    </row>
    <row r="6" spans="1:39" s="381" customFormat="1" ht="48.6" x14ac:dyDescent="0.3">
      <c r="A6" s="422" t="s">
        <v>208</v>
      </c>
      <c r="B6" s="423" t="s">
        <v>65</v>
      </c>
      <c r="C6" s="379" t="s">
        <v>66</v>
      </c>
      <c r="D6" s="378" t="s">
        <v>67</v>
      </c>
      <c r="E6" s="424" t="s">
        <v>68</v>
      </c>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row>
    <row r="7" spans="1:39" ht="18" customHeight="1" x14ac:dyDescent="0.3">
      <c r="A7" s="382"/>
      <c r="B7" s="418"/>
      <c r="C7" s="419"/>
      <c r="D7" s="401"/>
      <c r="E7" s="425"/>
    </row>
    <row r="8" spans="1:39" x14ac:dyDescent="0.3">
      <c r="A8" s="383"/>
      <c r="B8" s="36" t="s">
        <v>105</v>
      </c>
      <c r="C8" s="426" t="s">
        <v>106</v>
      </c>
      <c r="D8" s="401"/>
      <c r="E8" s="401"/>
    </row>
    <row r="9" spans="1:39" x14ac:dyDescent="0.3">
      <c r="A9" s="427">
        <v>100</v>
      </c>
      <c r="B9" s="428" t="s">
        <v>209</v>
      </c>
      <c r="C9" s="429">
        <f>'Staat van eenheidsprijzen'!C13</f>
        <v>0</v>
      </c>
      <c r="D9" s="401"/>
      <c r="E9" s="408">
        <f t="shared" ref="E9:E14" si="0">A9*C9</f>
        <v>0</v>
      </c>
    </row>
    <row r="10" spans="1:39" x14ac:dyDescent="0.3">
      <c r="A10" s="427">
        <v>1600</v>
      </c>
      <c r="B10" s="428" t="s">
        <v>210</v>
      </c>
      <c r="C10" s="429">
        <f>'Staat van eenheidsprijzen'!C14</f>
        <v>0</v>
      </c>
      <c r="D10" s="401"/>
      <c r="E10" s="408">
        <f t="shared" si="0"/>
        <v>0</v>
      </c>
    </row>
    <row r="11" spans="1:39" x14ac:dyDescent="0.3">
      <c r="A11" s="427">
        <v>100</v>
      </c>
      <c r="B11" s="10" t="s">
        <v>211</v>
      </c>
      <c r="C11" s="429">
        <f>'Staat van eenheidsprijzen'!C15</f>
        <v>0</v>
      </c>
      <c r="D11" s="401"/>
      <c r="E11" s="408">
        <f t="shared" si="0"/>
        <v>0</v>
      </c>
    </row>
    <row r="12" spans="1:39" x14ac:dyDescent="0.3">
      <c r="A12" s="427">
        <v>40</v>
      </c>
      <c r="B12" s="10" t="s">
        <v>212</v>
      </c>
      <c r="C12" s="429">
        <f>'Staat van eenheidsprijzen'!C16</f>
        <v>0</v>
      </c>
      <c r="D12" s="401"/>
      <c r="E12" s="408">
        <f t="shared" si="0"/>
        <v>0</v>
      </c>
    </row>
    <row r="13" spans="1:39" x14ac:dyDescent="0.3">
      <c r="A13" s="427">
        <v>90</v>
      </c>
      <c r="B13" s="10" t="s">
        <v>213</v>
      </c>
      <c r="C13" s="429">
        <f>'Staat van eenheidsprijzen'!C17</f>
        <v>0</v>
      </c>
      <c r="D13" s="401"/>
      <c r="E13" s="408">
        <f t="shared" si="0"/>
        <v>0</v>
      </c>
    </row>
    <row r="14" spans="1:39" x14ac:dyDescent="0.3">
      <c r="A14" s="427">
        <v>20</v>
      </c>
      <c r="B14" s="10" t="s">
        <v>214</v>
      </c>
      <c r="C14" s="429">
        <f>'Staat van eenheidsprijzen'!C18</f>
        <v>0</v>
      </c>
      <c r="D14" s="401"/>
      <c r="E14" s="408">
        <f t="shared" si="0"/>
        <v>0</v>
      </c>
    </row>
    <row r="15" spans="1:39" ht="18" customHeight="1" x14ac:dyDescent="0.3">
      <c r="A15" s="382"/>
      <c r="B15" s="46"/>
      <c r="C15" s="419"/>
      <c r="D15" s="401"/>
      <c r="E15" s="368"/>
    </row>
    <row r="16" spans="1:39" x14ac:dyDescent="0.3">
      <c r="A16" s="382"/>
      <c r="B16" s="430" t="s">
        <v>113</v>
      </c>
      <c r="C16" s="47"/>
      <c r="D16" s="431"/>
      <c r="E16" s="432">
        <f>SUM(E8:E14)</f>
        <v>0</v>
      </c>
    </row>
    <row r="17" spans="1:6" ht="18" customHeight="1" x14ac:dyDescent="0.3">
      <c r="A17" s="382"/>
      <c r="B17" s="46"/>
      <c r="C17" s="47"/>
      <c r="D17" s="431"/>
      <c r="E17" s="408"/>
    </row>
    <row r="18" spans="1:6" s="49" customFormat="1" x14ac:dyDescent="0.3">
      <c r="A18" s="400"/>
      <c r="B18" s="36" t="s">
        <v>114</v>
      </c>
      <c r="C18" s="48"/>
      <c r="D18" s="433"/>
      <c r="E18" s="410">
        <f>SUM(E16:E16)</f>
        <v>0</v>
      </c>
      <c r="F18" s="411"/>
    </row>
    <row r="19" spans="1:6" ht="162" x14ac:dyDescent="0.3">
      <c r="A19" s="382"/>
      <c r="B19" s="428" t="s">
        <v>215</v>
      </c>
      <c r="C19" s="419"/>
      <c r="D19" s="401"/>
      <c r="E19" s="368"/>
    </row>
    <row r="21" spans="1:6" ht="147" customHeight="1" x14ac:dyDescent="0.3">
      <c r="B21" s="492" t="s">
        <v>216</v>
      </c>
      <c r="C21" s="493"/>
      <c r="D21" s="493"/>
      <c r="E21" s="493"/>
    </row>
    <row r="24" spans="1:6" x14ac:dyDescent="0.3">
      <c r="B24"/>
      <c r="C24" s="434"/>
      <c r="D24" s="416"/>
      <c r="E24" s="417"/>
    </row>
  </sheetData>
  <sheetProtection algorithmName="SHA-512" hashValue="fRSJ4Mlic/nR1TAhStHTSknXt239xMESPOa8tZ+Zbkup6Kln34XxxgQQAyMMKAQRU9Qt508dNvg3tkQ7Iy9tsA==" saltValue="iZ2GUP+fbOBXFL1mBrcr+A==" spinCount="100000" sheet="1" objects="1" scenarios="1"/>
  <mergeCells count="2">
    <mergeCell ref="B21:E21"/>
    <mergeCell ref="B4:D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6"/>
  <sheetViews>
    <sheetView zoomScale="116" zoomScaleNormal="116" workbookViewId="0">
      <selection activeCell="A5" sqref="A5"/>
    </sheetView>
  </sheetViews>
  <sheetFormatPr defaultColWidth="11.23046875" defaultRowHeight="16.2" x14ac:dyDescent="0.3"/>
  <cols>
    <col min="1" max="1" width="17.3828125" customWidth="1"/>
    <col min="2" max="2" width="54.07421875" customWidth="1"/>
    <col min="3" max="3" width="20.07421875" customWidth="1"/>
    <col min="4" max="4" width="26.61328125" customWidth="1"/>
    <col min="5" max="5" width="36.61328125" style="50" customWidth="1"/>
    <col min="6" max="27" width="11.23046875" style="50"/>
  </cols>
  <sheetData>
    <row r="1" spans="1:38" s="6" customFormat="1" ht="26.25" customHeight="1" x14ac:dyDescent="0.3">
      <c r="A1" s="57" t="s">
        <v>0</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61"/>
      <c r="B2" s="461"/>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3">
      <c r="A4" s="54" t="s">
        <v>217</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1.1" customHeight="1" x14ac:dyDescent="0.2">
      <c r="A5" s="138" t="s">
        <v>218</v>
      </c>
      <c r="B5" s="465" t="s">
        <v>219</v>
      </c>
      <c r="C5" s="465"/>
      <c r="D5" s="465"/>
      <c r="E5" s="254"/>
      <c r="F5" s="143"/>
      <c r="G5" s="143"/>
      <c r="H5" s="143"/>
      <c r="I5" s="143"/>
      <c r="J5" s="143"/>
      <c r="K5" s="143"/>
      <c r="L5" s="143"/>
      <c r="M5" s="143"/>
      <c r="N5" s="143"/>
      <c r="O5" s="143"/>
      <c r="P5" s="143"/>
      <c r="Q5" s="143"/>
      <c r="R5" s="143"/>
      <c r="S5" s="143"/>
      <c r="T5" s="143"/>
      <c r="U5" s="143"/>
      <c r="V5" s="143"/>
      <c r="W5" s="143"/>
      <c r="X5" s="143"/>
      <c r="Y5" s="143"/>
      <c r="Z5" s="143"/>
      <c r="AA5" s="143"/>
    </row>
    <row r="6" spans="1:38" s="35" customFormat="1" ht="16.8" thickBot="1" x14ac:dyDescent="0.35">
      <c r="A6" s="138"/>
      <c r="B6" s="206"/>
      <c r="C6" s="206"/>
      <c r="D6" s="206"/>
      <c r="E6" s="50"/>
      <c r="F6" s="143"/>
      <c r="G6" s="143"/>
      <c r="H6" s="143"/>
      <c r="I6" s="143"/>
      <c r="J6" s="143"/>
      <c r="K6" s="143"/>
      <c r="L6" s="143"/>
      <c r="M6" s="143"/>
      <c r="N6" s="143"/>
      <c r="O6" s="143"/>
      <c r="P6" s="143"/>
      <c r="Q6" s="143"/>
      <c r="R6" s="143"/>
      <c r="S6" s="143"/>
      <c r="T6" s="143"/>
      <c r="U6" s="143"/>
      <c r="V6" s="143"/>
      <c r="W6" s="143"/>
      <c r="X6" s="143"/>
      <c r="Y6" s="143"/>
      <c r="Z6" s="143"/>
      <c r="AA6" s="143"/>
    </row>
    <row r="7" spans="1:38" s="43" customFormat="1" ht="32.4" x14ac:dyDescent="0.3">
      <c r="A7" s="202" t="s">
        <v>220</v>
      </c>
      <c r="B7" s="203" t="s">
        <v>65</v>
      </c>
      <c r="C7" s="204" t="s">
        <v>221</v>
      </c>
      <c r="D7" s="205" t="s">
        <v>68</v>
      </c>
      <c r="E7" s="192"/>
      <c r="F7" s="192"/>
      <c r="G7" s="192"/>
      <c r="H7" s="192"/>
      <c r="I7" s="192"/>
      <c r="J7" s="192"/>
      <c r="K7" s="192"/>
      <c r="L7" s="192"/>
      <c r="M7" s="192"/>
      <c r="N7" s="192"/>
      <c r="O7" s="192"/>
      <c r="P7" s="192"/>
      <c r="Q7" s="192"/>
      <c r="R7" s="192"/>
      <c r="S7" s="192"/>
      <c r="T7" s="192"/>
      <c r="U7" s="192"/>
      <c r="V7" s="192"/>
      <c r="W7" s="192"/>
      <c r="X7" s="192"/>
      <c r="Y7" s="192"/>
      <c r="Z7" s="192"/>
      <c r="AA7" s="192"/>
    </row>
    <row r="8" spans="1:38" ht="32.4" x14ac:dyDescent="0.3">
      <c r="A8" s="194">
        <v>94</v>
      </c>
      <c r="B8" s="44" t="s">
        <v>222</v>
      </c>
      <c r="C8" s="45">
        <f>'Staat van eenheidsprijzen'!C20</f>
        <v>0</v>
      </c>
      <c r="D8" s="195">
        <f t="shared" ref="D8" si="0">A8*C8</f>
        <v>0</v>
      </c>
    </row>
    <row r="9" spans="1:38" ht="18" customHeight="1" x14ac:dyDescent="0.3">
      <c r="A9" s="76"/>
      <c r="B9" s="46"/>
      <c r="C9" s="47"/>
      <c r="D9" s="196"/>
    </row>
    <row r="10" spans="1:38" s="49" customFormat="1" ht="32.4" x14ac:dyDescent="0.3">
      <c r="A10" s="79"/>
      <c r="B10" s="36" t="s">
        <v>223</v>
      </c>
      <c r="C10" s="48"/>
      <c r="D10" s="197">
        <f>SUM(D8:D8)</f>
        <v>0</v>
      </c>
      <c r="E10" s="57"/>
      <c r="F10" s="193"/>
      <c r="G10" s="193"/>
      <c r="H10" s="193"/>
      <c r="I10" s="193"/>
      <c r="J10" s="193"/>
      <c r="K10" s="193"/>
      <c r="L10" s="193"/>
      <c r="M10" s="193"/>
      <c r="N10" s="193"/>
      <c r="O10" s="193"/>
      <c r="P10" s="193"/>
      <c r="Q10" s="193"/>
      <c r="R10" s="193"/>
      <c r="S10" s="193"/>
      <c r="T10" s="193"/>
      <c r="U10" s="193"/>
      <c r="V10" s="193"/>
      <c r="W10" s="193"/>
      <c r="X10" s="193"/>
      <c r="Y10" s="193"/>
      <c r="Z10" s="193"/>
      <c r="AA10" s="193"/>
    </row>
    <row r="11" spans="1:38" ht="99.9" customHeight="1" thickBot="1" x14ac:dyDescent="0.35">
      <c r="A11" s="198"/>
      <c r="B11" s="199" t="s">
        <v>224</v>
      </c>
      <c r="C11" s="200"/>
      <c r="D11" s="201"/>
    </row>
    <row r="12" spans="1:38" s="50" customFormat="1" x14ac:dyDescent="0.3">
      <c r="B12" s="134"/>
      <c r="C12" s="135"/>
      <c r="D12" s="137"/>
    </row>
    <row r="13" spans="1:38" s="50" customFormat="1" x14ac:dyDescent="0.3"/>
    <row r="14" spans="1:38" s="50" customFormat="1" x14ac:dyDescent="0.3"/>
    <row r="15" spans="1:38" s="50" customFormat="1" x14ac:dyDescent="0.3"/>
    <row r="16" spans="1:38" s="50" customFormat="1" x14ac:dyDescent="0.3"/>
    <row r="17" s="50" customFormat="1" x14ac:dyDescent="0.3"/>
    <row r="18" s="50" customFormat="1" x14ac:dyDescent="0.3"/>
    <row r="19" s="50" customFormat="1" x14ac:dyDescent="0.3"/>
    <row r="20" s="50" customFormat="1" x14ac:dyDescent="0.3"/>
    <row r="21" s="50" customFormat="1" x14ac:dyDescent="0.3"/>
    <row r="22" s="50" customFormat="1" x14ac:dyDescent="0.3"/>
    <row r="23" s="50" customFormat="1" x14ac:dyDescent="0.3"/>
    <row r="24" s="50" customFormat="1" x14ac:dyDescent="0.3"/>
    <row r="25" s="50" customFormat="1" x14ac:dyDescent="0.3"/>
    <row r="26" s="50" customFormat="1" x14ac:dyDescent="0.3"/>
    <row r="27" s="50" customFormat="1" x14ac:dyDescent="0.3"/>
    <row r="28" s="50" customFormat="1" x14ac:dyDescent="0.3"/>
    <row r="29" s="50" customFormat="1" x14ac:dyDescent="0.3"/>
    <row r="30" s="50" customFormat="1" x14ac:dyDescent="0.3"/>
    <row r="31" s="50" customFormat="1" x14ac:dyDescent="0.3"/>
    <row r="32" s="50" customFormat="1" x14ac:dyDescent="0.3"/>
    <row r="33" s="50" customFormat="1" x14ac:dyDescent="0.3"/>
    <row r="34" s="50" customFormat="1" x14ac:dyDescent="0.3"/>
    <row r="35" s="50" customFormat="1" x14ac:dyDescent="0.3"/>
    <row r="36" s="50" customFormat="1" x14ac:dyDescent="0.3"/>
    <row r="37" s="50" customFormat="1" x14ac:dyDescent="0.3"/>
    <row r="38" s="50" customFormat="1" x14ac:dyDescent="0.3"/>
    <row r="39" s="50" customFormat="1" x14ac:dyDescent="0.3"/>
    <row r="40" s="50" customFormat="1" x14ac:dyDescent="0.3"/>
    <row r="41" s="50" customFormat="1" x14ac:dyDescent="0.3"/>
    <row r="42" s="50" customFormat="1" x14ac:dyDescent="0.3"/>
    <row r="43" s="50" customFormat="1" x14ac:dyDescent="0.3"/>
    <row r="44" s="50" customFormat="1" x14ac:dyDescent="0.3"/>
    <row r="45" s="50" customFormat="1" x14ac:dyDescent="0.3"/>
    <row r="46" s="50" customFormat="1" x14ac:dyDescent="0.3"/>
    <row r="47" s="50" customFormat="1" x14ac:dyDescent="0.3"/>
    <row r="48" s="50" customFormat="1" x14ac:dyDescent="0.3"/>
    <row r="49" s="50" customFormat="1" x14ac:dyDescent="0.3"/>
    <row r="50" s="50" customFormat="1" x14ac:dyDescent="0.3"/>
    <row r="51" s="50" customFormat="1" x14ac:dyDescent="0.3"/>
    <row r="52" s="50" customFormat="1" x14ac:dyDescent="0.3"/>
    <row r="53" s="50" customFormat="1" x14ac:dyDescent="0.3"/>
    <row r="54" s="50" customFormat="1" x14ac:dyDescent="0.3"/>
    <row r="55" s="50" customFormat="1" x14ac:dyDescent="0.3"/>
    <row r="56" s="50" customFormat="1" x14ac:dyDescent="0.3"/>
    <row r="57" s="50" customFormat="1" x14ac:dyDescent="0.3"/>
    <row r="58" s="50" customFormat="1" x14ac:dyDescent="0.3"/>
    <row r="59" s="50" customFormat="1" x14ac:dyDescent="0.3"/>
    <row r="60" s="50" customFormat="1" x14ac:dyDescent="0.3"/>
    <row r="61" s="50" customFormat="1" x14ac:dyDescent="0.3"/>
    <row r="62" s="50" customFormat="1" x14ac:dyDescent="0.3"/>
    <row r="63" s="50" customFormat="1" x14ac:dyDescent="0.3"/>
    <row r="64" s="50" customFormat="1" x14ac:dyDescent="0.3"/>
    <row r="65" s="50" customFormat="1" x14ac:dyDescent="0.3"/>
    <row r="66" s="50" customFormat="1" x14ac:dyDescent="0.3"/>
    <row r="67" s="50" customFormat="1" x14ac:dyDescent="0.3"/>
    <row r="68" s="50" customFormat="1" x14ac:dyDescent="0.3"/>
    <row r="69" s="50" customFormat="1" x14ac:dyDescent="0.3"/>
    <row r="70" s="50" customFormat="1" x14ac:dyDescent="0.3"/>
    <row r="71" s="50" customFormat="1" x14ac:dyDescent="0.3"/>
    <row r="72" s="50" customFormat="1" x14ac:dyDescent="0.3"/>
    <row r="73" s="50" customFormat="1" x14ac:dyDescent="0.3"/>
    <row r="74" s="50" customFormat="1" x14ac:dyDescent="0.3"/>
    <row r="75" s="50" customFormat="1" x14ac:dyDescent="0.3"/>
    <row r="76" s="50" customFormat="1" x14ac:dyDescent="0.3"/>
    <row r="77" s="50" customFormat="1" x14ac:dyDescent="0.3"/>
    <row r="78" s="50" customFormat="1" x14ac:dyDescent="0.3"/>
    <row r="79" s="50" customFormat="1" x14ac:dyDescent="0.3"/>
    <row r="80" s="50" customFormat="1" x14ac:dyDescent="0.3"/>
    <row r="81" s="50" customFormat="1" x14ac:dyDescent="0.3"/>
    <row r="82" s="50" customFormat="1" x14ac:dyDescent="0.3"/>
    <row r="83" s="50" customFormat="1" x14ac:dyDescent="0.3"/>
    <row r="84" s="50" customFormat="1" x14ac:dyDescent="0.3"/>
    <row r="85" s="50" customFormat="1" x14ac:dyDescent="0.3"/>
    <row r="86" s="50" customFormat="1" x14ac:dyDescent="0.3"/>
    <row r="87" s="50" customFormat="1" x14ac:dyDescent="0.3"/>
    <row r="88" s="50" customFormat="1" x14ac:dyDescent="0.3"/>
    <row r="89" s="50" customFormat="1" x14ac:dyDescent="0.3"/>
    <row r="90" s="50" customFormat="1" x14ac:dyDescent="0.3"/>
    <row r="91" s="50" customFormat="1" x14ac:dyDescent="0.3"/>
    <row r="92" s="50" customFormat="1" x14ac:dyDescent="0.3"/>
    <row r="93" s="50" customFormat="1" x14ac:dyDescent="0.3"/>
    <row r="94" s="50" customFormat="1" x14ac:dyDescent="0.3"/>
    <row r="95" s="50" customFormat="1" x14ac:dyDescent="0.3"/>
    <row r="96" s="50" customFormat="1" x14ac:dyDescent="0.3"/>
    <row r="97" s="50" customFormat="1" x14ac:dyDescent="0.3"/>
    <row r="98" s="50" customFormat="1" x14ac:dyDescent="0.3"/>
    <row r="99" s="50" customFormat="1" x14ac:dyDescent="0.3"/>
    <row r="100" s="50" customFormat="1" x14ac:dyDescent="0.3"/>
    <row r="101" s="50" customFormat="1" x14ac:dyDescent="0.3"/>
    <row r="102" s="50" customFormat="1" x14ac:dyDescent="0.3"/>
    <row r="103" s="50" customFormat="1" x14ac:dyDescent="0.3"/>
    <row r="104" s="50" customFormat="1" x14ac:dyDescent="0.3"/>
    <row r="105" s="50" customFormat="1" x14ac:dyDescent="0.3"/>
    <row r="106" s="50" customFormat="1" x14ac:dyDescent="0.3"/>
    <row r="107" s="50" customFormat="1" x14ac:dyDescent="0.3"/>
    <row r="108" s="50" customFormat="1" x14ac:dyDescent="0.3"/>
    <row r="109" s="50" customFormat="1" x14ac:dyDescent="0.3"/>
    <row r="110" s="50" customFormat="1" x14ac:dyDescent="0.3"/>
    <row r="111" s="50" customFormat="1" x14ac:dyDescent="0.3"/>
    <row r="112" s="50" customFormat="1" x14ac:dyDescent="0.3"/>
    <row r="113" s="50" customFormat="1" x14ac:dyDescent="0.3"/>
    <row r="114" s="50" customFormat="1" x14ac:dyDescent="0.3"/>
    <row r="115" s="50" customFormat="1" x14ac:dyDescent="0.3"/>
    <row r="116" s="50" customFormat="1" x14ac:dyDescent="0.3"/>
    <row r="117" s="50" customFormat="1" x14ac:dyDescent="0.3"/>
    <row r="118" s="50" customFormat="1" x14ac:dyDescent="0.3"/>
    <row r="119" s="50" customFormat="1" x14ac:dyDescent="0.3"/>
    <row r="120" s="50" customFormat="1" x14ac:dyDescent="0.3"/>
    <row r="121" s="50" customFormat="1" x14ac:dyDescent="0.3"/>
    <row r="122" s="50" customFormat="1" x14ac:dyDescent="0.3"/>
    <row r="123" s="50" customFormat="1" x14ac:dyDescent="0.3"/>
    <row r="124" s="50" customFormat="1" x14ac:dyDescent="0.3"/>
    <row r="125" s="50" customFormat="1" x14ac:dyDescent="0.3"/>
    <row r="126" s="50" customFormat="1" x14ac:dyDescent="0.3"/>
    <row r="127" s="50" customFormat="1" x14ac:dyDescent="0.3"/>
    <row r="128" s="50" customFormat="1" x14ac:dyDescent="0.3"/>
    <row r="129" s="50" customFormat="1" x14ac:dyDescent="0.3"/>
    <row r="130" s="50" customFormat="1" x14ac:dyDescent="0.3"/>
    <row r="131" s="50" customFormat="1" x14ac:dyDescent="0.3"/>
    <row r="132" s="50" customFormat="1" x14ac:dyDescent="0.3"/>
    <row r="133" s="50" customFormat="1" x14ac:dyDescent="0.3"/>
    <row r="134" s="50" customFormat="1" x14ac:dyDescent="0.3"/>
    <row r="135" s="50" customFormat="1" x14ac:dyDescent="0.3"/>
    <row r="136" s="50" customFormat="1" x14ac:dyDescent="0.3"/>
    <row r="137" s="50" customFormat="1" x14ac:dyDescent="0.3"/>
    <row r="138" s="50" customFormat="1" x14ac:dyDescent="0.3"/>
    <row r="139" s="50" customFormat="1" x14ac:dyDescent="0.3"/>
    <row r="140" s="50" customFormat="1" x14ac:dyDescent="0.3"/>
    <row r="141" s="50" customFormat="1" x14ac:dyDescent="0.3"/>
    <row r="142" s="50" customFormat="1" x14ac:dyDescent="0.3"/>
    <row r="143" s="50" customFormat="1" x14ac:dyDescent="0.3"/>
    <row r="144" s="50" customFormat="1" x14ac:dyDescent="0.3"/>
    <row r="145" s="50" customFormat="1" x14ac:dyDescent="0.3"/>
    <row r="146" s="50" customFormat="1" x14ac:dyDescent="0.3"/>
    <row r="147" s="50" customFormat="1" x14ac:dyDescent="0.3"/>
    <row r="148" s="50" customFormat="1" x14ac:dyDescent="0.3"/>
    <row r="149" s="50" customFormat="1" x14ac:dyDescent="0.3"/>
    <row r="150" s="50" customFormat="1" x14ac:dyDescent="0.3"/>
    <row r="151" s="50" customFormat="1" x14ac:dyDescent="0.3"/>
    <row r="152" s="50" customFormat="1" x14ac:dyDescent="0.3"/>
    <row r="153" s="50" customFormat="1" x14ac:dyDescent="0.3"/>
    <row r="154" s="50" customFormat="1" x14ac:dyDescent="0.3"/>
    <row r="155" s="50" customFormat="1" x14ac:dyDescent="0.3"/>
    <row r="156" s="50" customFormat="1" x14ac:dyDescent="0.3"/>
    <row r="157" s="50" customFormat="1" x14ac:dyDescent="0.3"/>
    <row r="158" s="50" customFormat="1" x14ac:dyDescent="0.3"/>
    <row r="159" s="50" customFormat="1" x14ac:dyDescent="0.3"/>
    <row r="160" s="50" customFormat="1" x14ac:dyDescent="0.3"/>
    <row r="161" s="50" customFormat="1" x14ac:dyDescent="0.3"/>
    <row r="162" s="50" customFormat="1" x14ac:dyDescent="0.3"/>
    <row r="163" s="50" customFormat="1" x14ac:dyDescent="0.3"/>
    <row r="164" s="50" customFormat="1" x14ac:dyDescent="0.3"/>
    <row r="165" s="50" customFormat="1" x14ac:dyDescent="0.3"/>
    <row r="166" s="50" customFormat="1" x14ac:dyDescent="0.3"/>
    <row r="167" s="50" customFormat="1" x14ac:dyDescent="0.3"/>
    <row r="168" s="50" customFormat="1" x14ac:dyDescent="0.3"/>
    <row r="169" s="50" customFormat="1" x14ac:dyDescent="0.3"/>
    <row r="170" s="50" customFormat="1" x14ac:dyDescent="0.3"/>
    <row r="171" s="50" customFormat="1" x14ac:dyDescent="0.3"/>
    <row r="172" s="50" customFormat="1" x14ac:dyDescent="0.3"/>
    <row r="173" s="50" customFormat="1" x14ac:dyDescent="0.3"/>
    <row r="174" s="50" customFormat="1" x14ac:dyDescent="0.3"/>
    <row r="175" s="50" customFormat="1" x14ac:dyDescent="0.3"/>
    <row r="176" s="50" customFormat="1" x14ac:dyDescent="0.3"/>
  </sheetData>
  <sheetProtection algorithmName="SHA-512" hashValue="ks/fC+mVFfwdyQv/mWLJuN/1REwyg6oJFlxSiR/QH6vmEnirlqSOWXKxPFlMhVpdnHvVaotZduMXoGsdKE1cXA==" saltValue="DMXhuW450ojr9+9DuNoJJw==" spinCount="100000" sheet="1" objects="1" scenarios="1"/>
  <mergeCells count="2">
    <mergeCell ref="A2:B2"/>
    <mergeCell ref="B5: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B10" sqref="B10"/>
    </sheetView>
  </sheetViews>
  <sheetFormatPr defaultColWidth="8.61328125" defaultRowHeight="16.2" x14ac:dyDescent="0.3"/>
  <cols>
    <col min="1" max="1" width="54.3828125" style="38" customWidth="1"/>
    <col min="2" max="2" width="20.3828125" style="38" customWidth="1"/>
    <col min="3" max="3" width="23.23046875" style="38" customWidth="1"/>
    <col min="4" max="4" width="22" style="33" customWidth="1"/>
    <col min="5" max="5" width="33.23046875" style="207" customWidth="1"/>
    <col min="6" max="6" width="16.4609375" style="207" customWidth="1"/>
    <col min="7" max="28" width="8.61328125" style="207"/>
    <col min="29" max="253" width="8.61328125" style="33"/>
    <col min="254" max="254" width="6.921875" style="33" customWidth="1"/>
    <col min="255" max="255" width="19.3828125" style="33" customWidth="1"/>
    <col min="256" max="256" width="39.23046875" style="33" bestFit="1" customWidth="1"/>
    <col min="257" max="257" width="5.07421875" style="33" customWidth="1"/>
    <col min="258" max="258" width="9.07421875" style="33" customWidth="1"/>
    <col min="259" max="259" width="8.921875" style="33" bestFit="1" customWidth="1"/>
    <col min="260" max="260" width="6.921875" style="33" customWidth="1"/>
    <col min="261" max="509" width="8.61328125" style="33"/>
    <col min="510" max="510" width="6.921875" style="33" customWidth="1"/>
    <col min="511" max="511" width="19.3828125" style="33" customWidth="1"/>
    <col min="512" max="512" width="39.23046875" style="33" bestFit="1" customWidth="1"/>
    <col min="513" max="513" width="5.07421875" style="33" customWidth="1"/>
    <col min="514" max="514" width="9.07421875" style="33" customWidth="1"/>
    <col min="515" max="515" width="8.921875" style="33" bestFit="1" customWidth="1"/>
    <col min="516" max="516" width="6.921875" style="33" customWidth="1"/>
    <col min="517" max="765" width="8.61328125" style="33"/>
    <col min="766" max="766" width="6.921875" style="33" customWidth="1"/>
    <col min="767" max="767" width="19.3828125" style="33" customWidth="1"/>
    <col min="768" max="768" width="39.23046875" style="33" bestFit="1" customWidth="1"/>
    <col min="769" max="769" width="5.07421875" style="33" customWidth="1"/>
    <col min="770" max="770" width="9.07421875" style="33" customWidth="1"/>
    <col min="771" max="771" width="8.921875" style="33" bestFit="1" customWidth="1"/>
    <col min="772" max="772" width="6.921875" style="33" customWidth="1"/>
    <col min="773" max="1021" width="8.61328125" style="33"/>
    <col min="1022" max="1022" width="6.921875" style="33" customWidth="1"/>
    <col min="1023" max="1023" width="19.3828125" style="33" customWidth="1"/>
    <col min="1024" max="1024" width="39.23046875" style="33" bestFit="1" customWidth="1"/>
    <col min="1025" max="1025" width="5.07421875" style="33" customWidth="1"/>
    <col min="1026" max="1026" width="9.07421875" style="33" customWidth="1"/>
    <col min="1027" max="1027" width="8.921875" style="33" bestFit="1" customWidth="1"/>
    <col min="1028" max="1028" width="6.921875" style="33" customWidth="1"/>
    <col min="1029" max="1277" width="8.61328125" style="33"/>
    <col min="1278" max="1278" width="6.921875" style="33" customWidth="1"/>
    <col min="1279" max="1279" width="19.3828125" style="33" customWidth="1"/>
    <col min="1280" max="1280" width="39.23046875" style="33" bestFit="1" customWidth="1"/>
    <col min="1281" max="1281" width="5.07421875" style="33" customWidth="1"/>
    <col min="1282" max="1282" width="9.07421875" style="33" customWidth="1"/>
    <col min="1283" max="1283" width="8.921875" style="33" bestFit="1" customWidth="1"/>
    <col min="1284" max="1284" width="6.921875" style="33" customWidth="1"/>
    <col min="1285" max="1533" width="8.61328125" style="33"/>
    <col min="1534" max="1534" width="6.921875" style="33" customWidth="1"/>
    <col min="1535" max="1535" width="19.3828125" style="33" customWidth="1"/>
    <col min="1536" max="1536" width="39.23046875" style="33" bestFit="1" customWidth="1"/>
    <col min="1537" max="1537" width="5.07421875" style="33" customWidth="1"/>
    <col min="1538" max="1538" width="9.07421875" style="33" customWidth="1"/>
    <col min="1539" max="1539" width="8.921875" style="33" bestFit="1" customWidth="1"/>
    <col min="1540" max="1540" width="6.921875" style="33" customWidth="1"/>
    <col min="1541" max="1789" width="8.61328125" style="33"/>
    <col min="1790" max="1790" width="6.921875" style="33" customWidth="1"/>
    <col min="1791" max="1791" width="19.3828125" style="33" customWidth="1"/>
    <col min="1792" max="1792" width="39.23046875" style="33" bestFit="1" customWidth="1"/>
    <col min="1793" max="1793" width="5.07421875" style="33" customWidth="1"/>
    <col min="1794" max="1794" width="9.07421875" style="33" customWidth="1"/>
    <col min="1795" max="1795" width="8.921875" style="33" bestFit="1" customWidth="1"/>
    <col min="1796" max="1796" width="6.921875" style="33" customWidth="1"/>
    <col min="1797" max="2045" width="8.61328125" style="33"/>
    <col min="2046" max="2046" width="6.921875" style="33" customWidth="1"/>
    <col min="2047" max="2047" width="19.3828125" style="33" customWidth="1"/>
    <col min="2048" max="2048" width="39.23046875" style="33" bestFit="1" customWidth="1"/>
    <col min="2049" max="2049" width="5.07421875" style="33" customWidth="1"/>
    <col min="2050" max="2050" width="9.07421875" style="33" customWidth="1"/>
    <col min="2051" max="2051" width="8.921875" style="33" bestFit="1" customWidth="1"/>
    <col min="2052" max="2052" width="6.921875" style="33" customWidth="1"/>
    <col min="2053" max="2301" width="8.61328125" style="33"/>
    <col min="2302" max="2302" width="6.921875" style="33" customWidth="1"/>
    <col min="2303" max="2303" width="19.3828125" style="33" customWidth="1"/>
    <col min="2304" max="2304" width="39.23046875" style="33" bestFit="1" customWidth="1"/>
    <col min="2305" max="2305" width="5.07421875" style="33" customWidth="1"/>
    <col min="2306" max="2306" width="9.07421875" style="33" customWidth="1"/>
    <col min="2307" max="2307" width="8.921875" style="33" bestFit="1" customWidth="1"/>
    <col min="2308" max="2308" width="6.921875" style="33" customWidth="1"/>
    <col min="2309" max="2557" width="8.61328125" style="33"/>
    <col min="2558" max="2558" width="6.921875" style="33" customWidth="1"/>
    <col min="2559" max="2559" width="19.3828125" style="33" customWidth="1"/>
    <col min="2560" max="2560" width="39.23046875" style="33" bestFit="1" customWidth="1"/>
    <col min="2561" max="2561" width="5.07421875" style="33" customWidth="1"/>
    <col min="2562" max="2562" width="9.07421875" style="33" customWidth="1"/>
    <col min="2563" max="2563" width="8.921875" style="33" bestFit="1" customWidth="1"/>
    <col min="2564" max="2564" width="6.921875" style="33" customWidth="1"/>
    <col min="2565" max="2813" width="8.61328125" style="33"/>
    <col min="2814" max="2814" width="6.921875" style="33" customWidth="1"/>
    <col min="2815" max="2815" width="19.3828125" style="33" customWidth="1"/>
    <col min="2816" max="2816" width="39.23046875" style="33" bestFit="1" customWidth="1"/>
    <col min="2817" max="2817" width="5.07421875" style="33" customWidth="1"/>
    <col min="2818" max="2818" width="9.07421875" style="33" customWidth="1"/>
    <col min="2819" max="2819" width="8.921875" style="33" bestFit="1" customWidth="1"/>
    <col min="2820" max="2820" width="6.921875" style="33" customWidth="1"/>
    <col min="2821" max="3069" width="8.61328125" style="33"/>
    <col min="3070" max="3070" width="6.921875" style="33" customWidth="1"/>
    <col min="3071" max="3071" width="19.3828125" style="33" customWidth="1"/>
    <col min="3072" max="3072" width="39.23046875" style="33" bestFit="1" customWidth="1"/>
    <col min="3073" max="3073" width="5.07421875" style="33" customWidth="1"/>
    <col min="3074" max="3074" width="9.07421875" style="33" customWidth="1"/>
    <col min="3075" max="3075" width="8.921875" style="33" bestFit="1" customWidth="1"/>
    <col min="3076" max="3076" width="6.921875" style="33" customWidth="1"/>
    <col min="3077" max="3325" width="8.61328125" style="33"/>
    <col min="3326" max="3326" width="6.921875" style="33" customWidth="1"/>
    <col min="3327" max="3327" width="19.3828125" style="33" customWidth="1"/>
    <col min="3328" max="3328" width="39.23046875" style="33" bestFit="1" customWidth="1"/>
    <col min="3329" max="3329" width="5.07421875" style="33" customWidth="1"/>
    <col min="3330" max="3330" width="9.07421875" style="33" customWidth="1"/>
    <col min="3331" max="3331" width="8.921875" style="33" bestFit="1" customWidth="1"/>
    <col min="3332" max="3332" width="6.921875" style="33" customWidth="1"/>
    <col min="3333" max="3581" width="8.61328125" style="33"/>
    <col min="3582" max="3582" width="6.921875" style="33" customWidth="1"/>
    <col min="3583" max="3583" width="19.3828125" style="33" customWidth="1"/>
    <col min="3584" max="3584" width="39.23046875" style="33" bestFit="1" customWidth="1"/>
    <col min="3585" max="3585" width="5.07421875" style="33" customWidth="1"/>
    <col min="3586" max="3586" width="9.07421875" style="33" customWidth="1"/>
    <col min="3587" max="3587" width="8.921875" style="33" bestFit="1" customWidth="1"/>
    <col min="3588" max="3588" width="6.921875" style="33" customWidth="1"/>
    <col min="3589" max="3837" width="8.61328125" style="33"/>
    <col min="3838" max="3838" width="6.921875" style="33" customWidth="1"/>
    <col min="3839" max="3839" width="19.3828125" style="33" customWidth="1"/>
    <col min="3840" max="3840" width="39.23046875" style="33" bestFit="1" customWidth="1"/>
    <col min="3841" max="3841" width="5.07421875" style="33" customWidth="1"/>
    <col min="3842" max="3842" width="9.07421875" style="33" customWidth="1"/>
    <col min="3843" max="3843" width="8.921875" style="33" bestFit="1" customWidth="1"/>
    <col min="3844" max="3844" width="6.921875" style="33" customWidth="1"/>
    <col min="3845" max="4093" width="8.61328125" style="33"/>
    <col min="4094" max="4094" width="6.921875" style="33" customWidth="1"/>
    <col min="4095" max="4095" width="19.3828125" style="33" customWidth="1"/>
    <col min="4096" max="4096" width="39.23046875" style="33" bestFit="1" customWidth="1"/>
    <col min="4097" max="4097" width="5.07421875" style="33" customWidth="1"/>
    <col min="4098" max="4098" width="9.07421875" style="33" customWidth="1"/>
    <col min="4099" max="4099" width="8.921875" style="33" bestFit="1" customWidth="1"/>
    <col min="4100" max="4100" width="6.921875" style="33" customWidth="1"/>
    <col min="4101" max="4349" width="8.61328125" style="33"/>
    <col min="4350" max="4350" width="6.921875" style="33" customWidth="1"/>
    <col min="4351" max="4351" width="19.3828125" style="33" customWidth="1"/>
    <col min="4352" max="4352" width="39.23046875" style="33" bestFit="1" customWidth="1"/>
    <col min="4353" max="4353" width="5.07421875" style="33" customWidth="1"/>
    <col min="4354" max="4354" width="9.07421875" style="33" customWidth="1"/>
    <col min="4355" max="4355" width="8.921875" style="33" bestFit="1" customWidth="1"/>
    <col min="4356" max="4356" width="6.921875" style="33" customWidth="1"/>
    <col min="4357" max="4605" width="8.61328125" style="33"/>
    <col min="4606" max="4606" width="6.921875" style="33" customWidth="1"/>
    <col min="4607" max="4607" width="19.3828125" style="33" customWidth="1"/>
    <col min="4608" max="4608" width="39.23046875" style="33" bestFit="1" customWidth="1"/>
    <col min="4609" max="4609" width="5.07421875" style="33" customWidth="1"/>
    <col min="4610" max="4610" width="9.07421875" style="33" customWidth="1"/>
    <col min="4611" max="4611" width="8.921875" style="33" bestFit="1" customWidth="1"/>
    <col min="4612" max="4612" width="6.921875" style="33" customWidth="1"/>
    <col min="4613" max="4861" width="8.61328125" style="33"/>
    <col min="4862" max="4862" width="6.921875" style="33" customWidth="1"/>
    <col min="4863" max="4863" width="19.3828125" style="33" customWidth="1"/>
    <col min="4864" max="4864" width="39.23046875" style="33" bestFit="1" customWidth="1"/>
    <col min="4865" max="4865" width="5.07421875" style="33" customWidth="1"/>
    <col min="4866" max="4866" width="9.07421875" style="33" customWidth="1"/>
    <col min="4867" max="4867" width="8.921875" style="33" bestFit="1" customWidth="1"/>
    <col min="4868" max="4868" width="6.921875" style="33" customWidth="1"/>
    <col min="4869" max="5117" width="8.61328125" style="33"/>
    <col min="5118" max="5118" width="6.921875" style="33" customWidth="1"/>
    <col min="5119" max="5119" width="19.3828125" style="33" customWidth="1"/>
    <col min="5120" max="5120" width="39.23046875" style="33" bestFit="1" customWidth="1"/>
    <col min="5121" max="5121" width="5.07421875" style="33" customWidth="1"/>
    <col min="5122" max="5122" width="9.07421875" style="33" customWidth="1"/>
    <col min="5123" max="5123" width="8.921875" style="33" bestFit="1" customWidth="1"/>
    <col min="5124" max="5124" width="6.921875" style="33" customWidth="1"/>
    <col min="5125" max="5373" width="8.61328125" style="33"/>
    <col min="5374" max="5374" width="6.921875" style="33" customWidth="1"/>
    <col min="5375" max="5375" width="19.3828125" style="33" customWidth="1"/>
    <col min="5376" max="5376" width="39.23046875" style="33" bestFit="1" customWidth="1"/>
    <col min="5377" max="5377" width="5.07421875" style="33" customWidth="1"/>
    <col min="5378" max="5378" width="9.07421875" style="33" customWidth="1"/>
    <col min="5379" max="5379" width="8.921875" style="33" bestFit="1" customWidth="1"/>
    <col min="5380" max="5380" width="6.921875" style="33" customWidth="1"/>
    <col min="5381" max="5629" width="8.61328125" style="33"/>
    <col min="5630" max="5630" width="6.921875" style="33" customWidth="1"/>
    <col min="5631" max="5631" width="19.3828125" style="33" customWidth="1"/>
    <col min="5632" max="5632" width="39.23046875" style="33" bestFit="1" customWidth="1"/>
    <col min="5633" max="5633" width="5.07421875" style="33" customWidth="1"/>
    <col min="5634" max="5634" width="9.07421875" style="33" customWidth="1"/>
    <col min="5635" max="5635" width="8.921875" style="33" bestFit="1" customWidth="1"/>
    <col min="5636" max="5636" width="6.921875" style="33" customWidth="1"/>
    <col min="5637" max="5885" width="8.61328125" style="33"/>
    <col min="5886" max="5886" width="6.921875" style="33" customWidth="1"/>
    <col min="5887" max="5887" width="19.3828125" style="33" customWidth="1"/>
    <col min="5888" max="5888" width="39.23046875" style="33" bestFit="1" customWidth="1"/>
    <col min="5889" max="5889" width="5.07421875" style="33" customWidth="1"/>
    <col min="5890" max="5890" width="9.07421875" style="33" customWidth="1"/>
    <col min="5891" max="5891" width="8.921875" style="33" bestFit="1" customWidth="1"/>
    <col min="5892" max="5892" width="6.921875" style="33" customWidth="1"/>
    <col min="5893" max="6141" width="8.61328125" style="33"/>
    <col min="6142" max="6142" width="6.921875" style="33" customWidth="1"/>
    <col min="6143" max="6143" width="19.3828125" style="33" customWidth="1"/>
    <col min="6144" max="6144" width="39.23046875" style="33" bestFit="1" customWidth="1"/>
    <col min="6145" max="6145" width="5.07421875" style="33" customWidth="1"/>
    <col min="6146" max="6146" width="9.07421875" style="33" customWidth="1"/>
    <col min="6147" max="6147" width="8.921875" style="33" bestFit="1" customWidth="1"/>
    <col min="6148" max="6148" width="6.921875" style="33" customWidth="1"/>
    <col min="6149" max="6397" width="8.61328125" style="33"/>
    <col min="6398" max="6398" width="6.921875" style="33" customWidth="1"/>
    <col min="6399" max="6399" width="19.3828125" style="33" customWidth="1"/>
    <col min="6400" max="6400" width="39.23046875" style="33" bestFit="1" customWidth="1"/>
    <col min="6401" max="6401" width="5.07421875" style="33" customWidth="1"/>
    <col min="6402" max="6402" width="9.07421875" style="33" customWidth="1"/>
    <col min="6403" max="6403" width="8.921875" style="33" bestFit="1" customWidth="1"/>
    <col min="6404" max="6404" width="6.921875" style="33" customWidth="1"/>
    <col min="6405" max="6653" width="8.61328125" style="33"/>
    <col min="6654" max="6654" width="6.921875" style="33" customWidth="1"/>
    <col min="6655" max="6655" width="19.3828125" style="33" customWidth="1"/>
    <col min="6656" max="6656" width="39.23046875" style="33" bestFit="1" customWidth="1"/>
    <col min="6657" max="6657" width="5.07421875" style="33" customWidth="1"/>
    <col min="6658" max="6658" width="9.07421875" style="33" customWidth="1"/>
    <col min="6659" max="6659" width="8.921875" style="33" bestFit="1" customWidth="1"/>
    <col min="6660" max="6660" width="6.921875" style="33" customWidth="1"/>
    <col min="6661" max="6909" width="8.61328125" style="33"/>
    <col min="6910" max="6910" width="6.921875" style="33" customWidth="1"/>
    <col min="6911" max="6911" width="19.3828125" style="33" customWidth="1"/>
    <col min="6912" max="6912" width="39.23046875" style="33" bestFit="1" customWidth="1"/>
    <col min="6913" max="6913" width="5.07421875" style="33" customWidth="1"/>
    <col min="6914" max="6914" width="9.07421875" style="33" customWidth="1"/>
    <col min="6915" max="6915" width="8.921875" style="33" bestFit="1" customWidth="1"/>
    <col min="6916" max="6916" width="6.921875" style="33" customWidth="1"/>
    <col min="6917" max="7165" width="8.61328125" style="33"/>
    <col min="7166" max="7166" width="6.921875" style="33" customWidth="1"/>
    <col min="7167" max="7167" width="19.3828125" style="33" customWidth="1"/>
    <col min="7168" max="7168" width="39.23046875" style="33" bestFit="1" customWidth="1"/>
    <col min="7169" max="7169" width="5.07421875" style="33" customWidth="1"/>
    <col min="7170" max="7170" width="9.07421875" style="33" customWidth="1"/>
    <col min="7171" max="7171" width="8.921875" style="33" bestFit="1" customWidth="1"/>
    <col min="7172" max="7172" width="6.921875" style="33" customWidth="1"/>
    <col min="7173" max="7421" width="8.61328125" style="33"/>
    <col min="7422" max="7422" width="6.921875" style="33" customWidth="1"/>
    <col min="7423" max="7423" width="19.3828125" style="33" customWidth="1"/>
    <col min="7424" max="7424" width="39.23046875" style="33" bestFit="1" customWidth="1"/>
    <col min="7425" max="7425" width="5.07421875" style="33" customWidth="1"/>
    <col min="7426" max="7426" width="9.07421875" style="33" customWidth="1"/>
    <col min="7427" max="7427" width="8.921875" style="33" bestFit="1" customWidth="1"/>
    <col min="7428" max="7428" width="6.921875" style="33" customWidth="1"/>
    <col min="7429" max="7677" width="8.61328125" style="33"/>
    <col min="7678" max="7678" width="6.921875" style="33" customWidth="1"/>
    <col min="7679" max="7679" width="19.3828125" style="33" customWidth="1"/>
    <col min="7680" max="7680" width="39.23046875" style="33" bestFit="1" customWidth="1"/>
    <col min="7681" max="7681" width="5.07421875" style="33" customWidth="1"/>
    <col min="7682" max="7682" width="9.07421875" style="33" customWidth="1"/>
    <col min="7683" max="7683" width="8.921875" style="33" bestFit="1" customWidth="1"/>
    <col min="7684" max="7684" width="6.921875" style="33" customWidth="1"/>
    <col min="7685" max="7933" width="8.61328125" style="33"/>
    <col min="7934" max="7934" width="6.921875" style="33" customWidth="1"/>
    <col min="7935" max="7935" width="19.3828125" style="33" customWidth="1"/>
    <col min="7936" max="7936" width="39.23046875" style="33" bestFit="1" customWidth="1"/>
    <col min="7937" max="7937" width="5.07421875" style="33" customWidth="1"/>
    <col min="7938" max="7938" width="9.07421875" style="33" customWidth="1"/>
    <col min="7939" max="7939" width="8.921875" style="33" bestFit="1" customWidth="1"/>
    <col min="7940" max="7940" width="6.921875" style="33" customWidth="1"/>
    <col min="7941" max="8189" width="8.61328125" style="33"/>
    <col min="8190" max="8190" width="6.921875" style="33" customWidth="1"/>
    <col min="8191" max="8191" width="19.3828125" style="33" customWidth="1"/>
    <col min="8192" max="8192" width="39.23046875" style="33" bestFit="1" customWidth="1"/>
    <col min="8193" max="8193" width="5.07421875" style="33" customWidth="1"/>
    <col min="8194" max="8194" width="9.07421875" style="33" customWidth="1"/>
    <col min="8195" max="8195" width="8.921875" style="33" bestFit="1" customWidth="1"/>
    <col min="8196" max="8196" width="6.921875" style="33" customWidth="1"/>
    <col min="8197" max="8445" width="8.61328125" style="33"/>
    <col min="8446" max="8446" width="6.921875" style="33" customWidth="1"/>
    <col min="8447" max="8447" width="19.3828125" style="33" customWidth="1"/>
    <col min="8448" max="8448" width="39.23046875" style="33" bestFit="1" customWidth="1"/>
    <col min="8449" max="8449" width="5.07421875" style="33" customWidth="1"/>
    <col min="8450" max="8450" width="9.07421875" style="33" customWidth="1"/>
    <col min="8451" max="8451" width="8.921875" style="33" bestFit="1" customWidth="1"/>
    <col min="8452" max="8452" width="6.921875" style="33" customWidth="1"/>
    <col min="8453" max="8701" width="8.61328125" style="33"/>
    <col min="8702" max="8702" width="6.921875" style="33" customWidth="1"/>
    <col min="8703" max="8703" width="19.3828125" style="33" customWidth="1"/>
    <col min="8704" max="8704" width="39.23046875" style="33" bestFit="1" customWidth="1"/>
    <col min="8705" max="8705" width="5.07421875" style="33" customWidth="1"/>
    <col min="8706" max="8706" width="9.07421875" style="33" customWidth="1"/>
    <col min="8707" max="8707" width="8.921875" style="33" bestFit="1" customWidth="1"/>
    <col min="8708" max="8708" width="6.921875" style="33" customWidth="1"/>
    <col min="8709" max="8957" width="8.61328125" style="33"/>
    <col min="8958" max="8958" width="6.921875" style="33" customWidth="1"/>
    <col min="8959" max="8959" width="19.3828125" style="33" customWidth="1"/>
    <col min="8960" max="8960" width="39.23046875" style="33" bestFit="1" customWidth="1"/>
    <col min="8961" max="8961" width="5.07421875" style="33" customWidth="1"/>
    <col min="8962" max="8962" width="9.07421875" style="33" customWidth="1"/>
    <col min="8963" max="8963" width="8.921875" style="33" bestFit="1" customWidth="1"/>
    <col min="8964" max="8964" width="6.921875" style="33" customWidth="1"/>
    <col min="8965" max="9213" width="8.61328125" style="33"/>
    <col min="9214" max="9214" width="6.921875" style="33" customWidth="1"/>
    <col min="9215" max="9215" width="19.3828125" style="33" customWidth="1"/>
    <col min="9216" max="9216" width="39.23046875" style="33" bestFit="1" customWidth="1"/>
    <col min="9217" max="9217" width="5.07421875" style="33" customWidth="1"/>
    <col min="9218" max="9218" width="9.07421875" style="33" customWidth="1"/>
    <col min="9219" max="9219" width="8.921875" style="33" bestFit="1" customWidth="1"/>
    <col min="9220" max="9220" width="6.921875" style="33" customWidth="1"/>
    <col min="9221" max="9469" width="8.61328125" style="33"/>
    <col min="9470" max="9470" width="6.921875" style="33" customWidth="1"/>
    <col min="9471" max="9471" width="19.3828125" style="33" customWidth="1"/>
    <col min="9472" max="9472" width="39.23046875" style="33" bestFit="1" customWidth="1"/>
    <col min="9473" max="9473" width="5.07421875" style="33" customWidth="1"/>
    <col min="9474" max="9474" width="9.07421875" style="33" customWidth="1"/>
    <col min="9475" max="9475" width="8.921875" style="33" bestFit="1" customWidth="1"/>
    <col min="9476" max="9476" width="6.921875" style="33" customWidth="1"/>
    <col min="9477" max="9725" width="8.61328125" style="33"/>
    <col min="9726" max="9726" width="6.921875" style="33" customWidth="1"/>
    <col min="9727" max="9727" width="19.3828125" style="33" customWidth="1"/>
    <col min="9728" max="9728" width="39.23046875" style="33" bestFit="1" customWidth="1"/>
    <col min="9729" max="9729" width="5.07421875" style="33" customWidth="1"/>
    <col min="9730" max="9730" width="9.07421875" style="33" customWidth="1"/>
    <col min="9731" max="9731" width="8.921875" style="33" bestFit="1" customWidth="1"/>
    <col min="9732" max="9732" width="6.921875" style="33" customWidth="1"/>
    <col min="9733" max="9981" width="8.61328125" style="33"/>
    <col min="9982" max="9982" width="6.921875" style="33" customWidth="1"/>
    <col min="9983" max="9983" width="19.3828125" style="33" customWidth="1"/>
    <col min="9984" max="9984" width="39.23046875" style="33" bestFit="1" customWidth="1"/>
    <col min="9985" max="9985" width="5.07421875" style="33" customWidth="1"/>
    <col min="9986" max="9986" width="9.07421875" style="33" customWidth="1"/>
    <col min="9987" max="9987" width="8.921875" style="33" bestFit="1" customWidth="1"/>
    <col min="9988" max="9988" width="6.921875" style="33" customWidth="1"/>
    <col min="9989" max="10237" width="8.61328125" style="33"/>
    <col min="10238" max="10238" width="6.921875" style="33" customWidth="1"/>
    <col min="10239" max="10239" width="19.3828125" style="33" customWidth="1"/>
    <col min="10240" max="10240" width="39.23046875" style="33" bestFit="1" customWidth="1"/>
    <col min="10241" max="10241" width="5.07421875" style="33" customWidth="1"/>
    <col min="10242" max="10242" width="9.07421875" style="33" customWidth="1"/>
    <col min="10243" max="10243" width="8.921875" style="33" bestFit="1" customWidth="1"/>
    <col min="10244" max="10244" width="6.921875" style="33" customWidth="1"/>
    <col min="10245" max="10493" width="8.61328125" style="33"/>
    <col min="10494" max="10494" width="6.921875" style="33" customWidth="1"/>
    <col min="10495" max="10495" width="19.3828125" style="33" customWidth="1"/>
    <col min="10496" max="10496" width="39.23046875" style="33" bestFit="1" customWidth="1"/>
    <col min="10497" max="10497" width="5.07421875" style="33" customWidth="1"/>
    <col min="10498" max="10498" width="9.07421875" style="33" customWidth="1"/>
    <col min="10499" max="10499" width="8.921875" style="33" bestFit="1" customWidth="1"/>
    <col min="10500" max="10500" width="6.921875" style="33" customWidth="1"/>
    <col min="10501" max="10749" width="8.61328125" style="33"/>
    <col min="10750" max="10750" width="6.921875" style="33" customWidth="1"/>
    <col min="10751" max="10751" width="19.3828125" style="33" customWidth="1"/>
    <col min="10752" max="10752" width="39.23046875" style="33" bestFit="1" customWidth="1"/>
    <col min="10753" max="10753" width="5.07421875" style="33" customWidth="1"/>
    <col min="10754" max="10754" width="9.07421875" style="33" customWidth="1"/>
    <col min="10755" max="10755" width="8.921875" style="33" bestFit="1" customWidth="1"/>
    <col min="10756" max="10756" width="6.921875" style="33" customWidth="1"/>
    <col min="10757" max="11005" width="8.61328125" style="33"/>
    <col min="11006" max="11006" width="6.921875" style="33" customWidth="1"/>
    <col min="11007" max="11007" width="19.3828125" style="33" customWidth="1"/>
    <col min="11008" max="11008" width="39.23046875" style="33" bestFit="1" customWidth="1"/>
    <col min="11009" max="11009" width="5.07421875" style="33" customWidth="1"/>
    <col min="11010" max="11010" width="9.07421875" style="33" customWidth="1"/>
    <col min="11011" max="11011" width="8.921875" style="33" bestFit="1" customWidth="1"/>
    <col min="11012" max="11012" width="6.921875" style="33" customWidth="1"/>
    <col min="11013" max="11261" width="8.61328125" style="33"/>
    <col min="11262" max="11262" width="6.921875" style="33" customWidth="1"/>
    <col min="11263" max="11263" width="19.3828125" style="33" customWidth="1"/>
    <col min="11264" max="11264" width="39.23046875" style="33" bestFit="1" customWidth="1"/>
    <col min="11265" max="11265" width="5.07421875" style="33" customWidth="1"/>
    <col min="11266" max="11266" width="9.07421875" style="33" customWidth="1"/>
    <col min="11267" max="11267" width="8.921875" style="33" bestFit="1" customWidth="1"/>
    <col min="11268" max="11268" width="6.921875" style="33" customWidth="1"/>
    <col min="11269" max="11517" width="8.61328125" style="33"/>
    <col min="11518" max="11518" width="6.921875" style="33" customWidth="1"/>
    <col min="11519" max="11519" width="19.3828125" style="33" customWidth="1"/>
    <col min="11520" max="11520" width="39.23046875" style="33" bestFit="1" customWidth="1"/>
    <col min="11521" max="11521" width="5.07421875" style="33" customWidth="1"/>
    <col min="11522" max="11522" width="9.07421875" style="33" customWidth="1"/>
    <col min="11523" max="11523" width="8.921875" style="33" bestFit="1" customWidth="1"/>
    <col min="11524" max="11524" width="6.921875" style="33" customWidth="1"/>
    <col min="11525" max="11773" width="8.61328125" style="33"/>
    <col min="11774" max="11774" width="6.921875" style="33" customWidth="1"/>
    <col min="11775" max="11775" width="19.3828125" style="33" customWidth="1"/>
    <col min="11776" max="11776" width="39.23046875" style="33" bestFit="1" customWidth="1"/>
    <col min="11777" max="11777" width="5.07421875" style="33" customWidth="1"/>
    <col min="11778" max="11778" width="9.07421875" style="33" customWidth="1"/>
    <col min="11779" max="11779" width="8.921875" style="33" bestFit="1" customWidth="1"/>
    <col min="11780" max="11780" width="6.921875" style="33" customWidth="1"/>
    <col min="11781" max="12029" width="8.61328125" style="33"/>
    <col min="12030" max="12030" width="6.921875" style="33" customWidth="1"/>
    <col min="12031" max="12031" width="19.3828125" style="33" customWidth="1"/>
    <col min="12032" max="12032" width="39.23046875" style="33" bestFit="1" customWidth="1"/>
    <col min="12033" max="12033" width="5.07421875" style="33" customWidth="1"/>
    <col min="12034" max="12034" width="9.07421875" style="33" customWidth="1"/>
    <col min="12035" max="12035" width="8.921875" style="33" bestFit="1" customWidth="1"/>
    <col min="12036" max="12036" width="6.921875" style="33" customWidth="1"/>
    <col min="12037" max="12285" width="8.61328125" style="33"/>
    <col min="12286" max="12286" width="6.921875" style="33" customWidth="1"/>
    <col min="12287" max="12287" width="19.3828125" style="33" customWidth="1"/>
    <col min="12288" max="12288" width="39.23046875" style="33" bestFit="1" customWidth="1"/>
    <col min="12289" max="12289" width="5.07421875" style="33" customWidth="1"/>
    <col min="12290" max="12290" width="9.07421875" style="33" customWidth="1"/>
    <col min="12291" max="12291" width="8.921875" style="33" bestFit="1" customWidth="1"/>
    <col min="12292" max="12292" width="6.921875" style="33" customWidth="1"/>
    <col min="12293" max="12541" width="8.61328125" style="33"/>
    <col min="12542" max="12542" width="6.921875" style="33" customWidth="1"/>
    <col min="12543" max="12543" width="19.3828125" style="33" customWidth="1"/>
    <col min="12544" max="12544" width="39.23046875" style="33" bestFit="1" customWidth="1"/>
    <col min="12545" max="12545" width="5.07421875" style="33" customWidth="1"/>
    <col min="12546" max="12546" width="9.07421875" style="33" customWidth="1"/>
    <col min="12547" max="12547" width="8.921875" style="33" bestFit="1" customWidth="1"/>
    <col min="12548" max="12548" width="6.921875" style="33" customWidth="1"/>
    <col min="12549" max="12797" width="8.61328125" style="33"/>
    <col min="12798" max="12798" width="6.921875" style="33" customWidth="1"/>
    <col min="12799" max="12799" width="19.3828125" style="33" customWidth="1"/>
    <col min="12800" max="12800" width="39.23046875" style="33" bestFit="1" customWidth="1"/>
    <col min="12801" max="12801" width="5.07421875" style="33" customWidth="1"/>
    <col min="12802" max="12802" width="9.07421875" style="33" customWidth="1"/>
    <col min="12803" max="12803" width="8.921875" style="33" bestFit="1" customWidth="1"/>
    <col min="12804" max="12804" width="6.921875" style="33" customWidth="1"/>
    <col min="12805" max="13053" width="8.61328125" style="33"/>
    <col min="13054" max="13054" width="6.921875" style="33" customWidth="1"/>
    <col min="13055" max="13055" width="19.3828125" style="33" customWidth="1"/>
    <col min="13056" max="13056" width="39.23046875" style="33" bestFit="1" customWidth="1"/>
    <col min="13057" max="13057" width="5.07421875" style="33" customWidth="1"/>
    <col min="13058" max="13058" width="9.07421875" style="33" customWidth="1"/>
    <col min="13059" max="13059" width="8.921875" style="33" bestFit="1" customWidth="1"/>
    <col min="13060" max="13060" width="6.921875" style="33" customWidth="1"/>
    <col min="13061" max="13309" width="8.61328125" style="33"/>
    <col min="13310" max="13310" width="6.921875" style="33" customWidth="1"/>
    <col min="13311" max="13311" width="19.3828125" style="33" customWidth="1"/>
    <col min="13312" max="13312" width="39.23046875" style="33" bestFit="1" customWidth="1"/>
    <col min="13313" max="13313" width="5.07421875" style="33" customWidth="1"/>
    <col min="13314" max="13314" width="9.07421875" style="33" customWidth="1"/>
    <col min="13315" max="13315" width="8.921875" style="33" bestFit="1" customWidth="1"/>
    <col min="13316" max="13316" width="6.921875" style="33" customWidth="1"/>
    <col min="13317" max="13565" width="8.61328125" style="33"/>
    <col min="13566" max="13566" width="6.921875" style="33" customWidth="1"/>
    <col min="13567" max="13567" width="19.3828125" style="33" customWidth="1"/>
    <col min="13568" max="13568" width="39.23046875" style="33" bestFit="1" customWidth="1"/>
    <col min="13569" max="13569" width="5.07421875" style="33" customWidth="1"/>
    <col min="13570" max="13570" width="9.07421875" style="33" customWidth="1"/>
    <col min="13571" max="13571" width="8.921875" style="33" bestFit="1" customWidth="1"/>
    <col min="13572" max="13572" width="6.921875" style="33" customWidth="1"/>
    <col min="13573" max="13821" width="8.61328125" style="33"/>
    <col min="13822" max="13822" width="6.921875" style="33" customWidth="1"/>
    <col min="13823" max="13823" width="19.3828125" style="33" customWidth="1"/>
    <col min="13824" max="13824" width="39.23046875" style="33" bestFit="1" customWidth="1"/>
    <col min="13825" max="13825" width="5.07421875" style="33" customWidth="1"/>
    <col min="13826" max="13826" width="9.07421875" style="33" customWidth="1"/>
    <col min="13827" max="13827" width="8.921875" style="33" bestFit="1" customWidth="1"/>
    <col min="13828" max="13828" width="6.921875" style="33" customWidth="1"/>
    <col min="13829" max="14077" width="8.61328125" style="33"/>
    <col min="14078" max="14078" width="6.921875" style="33" customWidth="1"/>
    <col min="14079" max="14079" width="19.3828125" style="33" customWidth="1"/>
    <col min="14080" max="14080" width="39.23046875" style="33" bestFit="1" customWidth="1"/>
    <col min="14081" max="14081" width="5.07421875" style="33" customWidth="1"/>
    <col min="14082" max="14082" width="9.07421875" style="33" customWidth="1"/>
    <col min="14083" max="14083" width="8.921875" style="33" bestFit="1" customWidth="1"/>
    <col min="14084" max="14084" width="6.921875" style="33" customWidth="1"/>
    <col min="14085" max="14333" width="8.61328125" style="33"/>
    <col min="14334" max="14334" width="6.921875" style="33" customWidth="1"/>
    <col min="14335" max="14335" width="19.3828125" style="33" customWidth="1"/>
    <col min="14336" max="14336" width="39.23046875" style="33" bestFit="1" customWidth="1"/>
    <col min="14337" max="14337" width="5.07421875" style="33" customWidth="1"/>
    <col min="14338" max="14338" width="9.07421875" style="33" customWidth="1"/>
    <col min="14339" max="14339" width="8.921875" style="33" bestFit="1" customWidth="1"/>
    <col min="14340" max="14340" width="6.921875" style="33" customWidth="1"/>
    <col min="14341" max="14589" width="8.61328125" style="33"/>
    <col min="14590" max="14590" width="6.921875" style="33" customWidth="1"/>
    <col min="14591" max="14591" width="19.3828125" style="33" customWidth="1"/>
    <col min="14592" max="14592" width="39.23046875" style="33" bestFit="1" customWidth="1"/>
    <col min="14593" max="14593" width="5.07421875" style="33" customWidth="1"/>
    <col min="14594" max="14594" width="9.07421875" style="33" customWidth="1"/>
    <col min="14595" max="14595" width="8.921875" style="33" bestFit="1" customWidth="1"/>
    <col min="14596" max="14596" width="6.921875" style="33" customWidth="1"/>
    <col min="14597" max="14845" width="8.61328125" style="33"/>
    <col min="14846" max="14846" width="6.921875" style="33" customWidth="1"/>
    <col min="14847" max="14847" width="19.3828125" style="33" customWidth="1"/>
    <col min="14848" max="14848" width="39.23046875" style="33" bestFit="1" customWidth="1"/>
    <col min="14849" max="14849" width="5.07421875" style="33" customWidth="1"/>
    <col min="14850" max="14850" width="9.07421875" style="33" customWidth="1"/>
    <col min="14851" max="14851" width="8.921875" style="33" bestFit="1" customWidth="1"/>
    <col min="14852" max="14852" width="6.921875" style="33" customWidth="1"/>
    <col min="14853" max="15101" width="8.61328125" style="33"/>
    <col min="15102" max="15102" width="6.921875" style="33" customWidth="1"/>
    <col min="15103" max="15103" width="19.3828125" style="33" customWidth="1"/>
    <col min="15104" max="15104" width="39.23046875" style="33" bestFit="1" customWidth="1"/>
    <col min="15105" max="15105" width="5.07421875" style="33" customWidth="1"/>
    <col min="15106" max="15106" width="9.07421875" style="33" customWidth="1"/>
    <col min="15107" max="15107" width="8.921875" style="33" bestFit="1" customWidth="1"/>
    <col min="15108" max="15108" width="6.921875" style="33" customWidth="1"/>
    <col min="15109" max="15357" width="8.61328125" style="33"/>
    <col min="15358" max="15358" width="6.921875" style="33" customWidth="1"/>
    <col min="15359" max="15359" width="19.3828125" style="33" customWidth="1"/>
    <col min="15360" max="15360" width="39.23046875" style="33" bestFit="1" customWidth="1"/>
    <col min="15361" max="15361" width="5.07421875" style="33" customWidth="1"/>
    <col min="15362" max="15362" width="9.07421875" style="33" customWidth="1"/>
    <col min="15363" max="15363" width="8.921875" style="33" bestFit="1" customWidth="1"/>
    <col min="15364" max="15364" width="6.921875" style="33" customWidth="1"/>
    <col min="15365" max="15613" width="8.61328125" style="33"/>
    <col min="15614" max="15614" width="6.921875" style="33" customWidth="1"/>
    <col min="15615" max="15615" width="19.3828125" style="33" customWidth="1"/>
    <col min="15616" max="15616" width="39.23046875" style="33" bestFit="1" customWidth="1"/>
    <col min="15617" max="15617" width="5.07421875" style="33" customWidth="1"/>
    <col min="15618" max="15618" width="9.07421875" style="33" customWidth="1"/>
    <col min="15619" max="15619" width="8.921875" style="33" bestFit="1" customWidth="1"/>
    <col min="15620" max="15620" width="6.921875" style="33" customWidth="1"/>
    <col min="15621" max="15869" width="8.61328125" style="33"/>
    <col min="15870" max="15870" width="6.921875" style="33" customWidth="1"/>
    <col min="15871" max="15871" width="19.3828125" style="33" customWidth="1"/>
    <col min="15872" max="15872" width="39.23046875" style="33" bestFit="1" customWidth="1"/>
    <col min="15873" max="15873" width="5.07421875" style="33" customWidth="1"/>
    <col min="15874" max="15874" width="9.07421875" style="33" customWidth="1"/>
    <col min="15875" max="15875" width="8.921875" style="33" bestFit="1" customWidth="1"/>
    <col min="15876" max="15876" width="6.921875" style="33" customWidth="1"/>
    <col min="15877" max="16125" width="8.61328125" style="33"/>
    <col min="16126" max="16126" width="6.921875" style="33" customWidth="1"/>
    <col min="16127" max="16127" width="19.3828125" style="33" customWidth="1"/>
    <col min="16128" max="16128" width="39.23046875" style="33" bestFit="1" customWidth="1"/>
    <col min="16129" max="16129" width="5.07421875" style="33" customWidth="1"/>
    <col min="16130" max="16130" width="9.07421875" style="33" customWidth="1"/>
    <col min="16131" max="16131" width="8.921875" style="33" bestFit="1" customWidth="1"/>
    <col min="16132" max="16132" width="6.921875" style="33" customWidth="1"/>
    <col min="16133" max="16384" width="8.61328125" style="33"/>
  </cols>
  <sheetData>
    <row r="1" spans="1:28" s="53" customFormat="1" ht="26.25" customHeight="1" x14ac:dyDescent="0.3">
      <c r="A1" s="57" t="s">
        <v>0</v>
      </c>
      <c r="B1" s="57"/>
    </row>
    <row r="2" spans="1:28" s="53" customFormat="1" x14ac:dyDescent="0.3">
      <c r="A2" s="461"/>
      <c r="B2" s="461"/>
    </row>
    <row r="3" spans="1:28" s="53" customFormat="1" x14ac:dyDescent="0.3">
      <c r="A3" s="54"/>
      <c r="B3" s="54"/>
    </row>
    <row r="4" spans="1:28" s="207" customFormat="1" x14ac:dyDescent="0.3">
      <c r="A4" s="497" t="s">
        <v>225</v>
      </c>
      <c r="B4" s="465"/>
      <c r="C4" s="465"/>
      <c r="D4" s="465"/>
      <c r="E4" s="465"/>
      <c r="F4" s="465"/>
    </row>
    <row r="5" spans="1:28" s="143" customFormat="1" x14ac:dyDescent="0.3">
      <c r="A5" s="122"/>
      <c r="C5" s="57"/>
      <c r="D5" s="134"/>
      <c r="E5" s="135"/>
      <c r="F5" s="136"/>
      <c r="G5" s="137"/>
      <c r="H5" s="50"/>
    </row>
    <row r="6" spans="1:28" s="4" customFormat="1" ht="35.25" customHeight="1" x14ac:dyDescent="0.25">
      <c r="A6" s="481" t="s">
        <v>226</v>
      </c>
      <c r="B6" s="481"/>
      <c r="C6" s="481"/>
      <c r="D6" s="481"/>
      <c r="E6" s="208"/>
      <c r="F6" s="208"/>
      <c r="G6" s="208"/>
      <c r="H6" s="208"/>
      <c r="I6" s="208"/>
      <c r="J6" s="208"/>
      <c r="K6" s="208"/>
      <c r="L6" s="208"/>
      <c r="M6" s="208"/>
      <c r="N6" s="208"/>
      <c r="O6" s="208"/>
      <c r="P6" s="208"/>
      <c r="Q6" s="208"/>
      <c r="R6" s="208"/>
      <c r="S6" s="208"/>
      <c r="T6" s="208"/>
      <c r="U6" s="208"/>
      <c r="V6" s="208"/>
      <c r="W6" s="208"/>
      <c r="X6" s="208"/>
      <c r="Y6" s="208"/>
      <c r="Z6" s="208"/>
      <c r="AA6" s="208"/>
      <c r="AB6" s="208"/>
    </row>
    <row r="7" spans="1:28" ht="16.8" thickBot="1" x14ac:dyDescent="0.35">
      <c r="A7" s="138"/>
      <c r="B7" s="138"/>
      <c r="C7" s="138"/>
      <c r="D7" s="207"/>
    </row>
    <row r="8" spans="1:28" x14ac:dyDescent="0.3">
      <c r="A8" s="209" t="s">
        <v>65</v>
      </c>
      <c r="B8" s="210" t="s">
        <v>220</v>
      </c>
      <c r="C8" s="211" t="s">
        <v>227</v>
      </c>
      <c r="D8" s="205" t="s">
        <v>228</v>
      </c>
    </row>
    <row r="9" spans="1:28" x14ac:dyDescent="0.3">
      <c r="A9" s="212"/>
      <c r="B9" s="32"/>
      <c r="C9" s="32"/>
      <c r="D9" s="213"/>
    </row>
    <row r="10" spans="1:28" ht="32.4" x14ac:dyDescent="0.3">
      <c r="A10" s="214" t="s">
        <v>229</v>
      </c>
      <c r="B10" s="42">
        <v>10</v>
      </c>
      <c r="C10" s="37">
        <f>'Staat van eenheidsprijzen'!C18</f>
        <v>0</v>
      </c>
      <c r="D10" s="215">
        <f>B10*C10</f>
        <v>0</v>
      </c>
      <c r="E10" s="256"/>
    </row>
    <row r="11" spans="1:28" ht="48.6" x14ac:dyDescent="0.3">
      <c r="A11" s="216" t="s">
        <v>230</v>
      </c>
      <c r="B11" s="42">
        <v>16</v>
      </c>
      <c r="C11" s="37">
        <f>'Staat van eenheidsprijzen'!C18</f>
        <v>0</v>
      </c>
      <c r="D11" s="215">
        <f t="shared" ref="D11" si="0">B11*C11</f>
        <v>0</v>
      </c>
      <c r="E11" s="255"/>
    </row>
    <row r="12" spans="1:28" x14ac:dyDescent="0.3">
      <c r="A12" s="217"/>
      <c r="B12" s="7"/>
      <c r="C12" s="7"/>
      <c r="D12" s="218"/>
    </row>
    <row r="13" spans="1:28" x14ac:dyDescent="0.3">
      <c r="A13" s="217"/>
      <c r="B13" s="7"/>
      <c r="C13" s="7"/>
      <c r="D13" s="218"/>
    </row>
    <row r="14" spans="1:28" ht="16.8" thickBot="1" x14ac:dyDescent="0.35">
      <c r="A14" s="219" t="s">
        <v>231</v>
      </c>
      <c r="B14" s="220"/>
      <c r="C14" s="220"/>
      <c r="D14" s="221">
        <f>SUM(D10:D11)</f>
        <v>0</v>
      </c>
    </row>
    <row r="15" spans="1:28" s="207" customFormat="1" x14ac:dyDescent="0.3">
      <c r="A15" s="222"/>
      <c r="B15" s="222"/>
      <c r="C15" s="222"/>
    </row>
    <row r="16" spans="1:28" s="207" customFormat="1" x14ac:dyDescent="0.3">
      <c r="A16" s="222"/>
      <c r="B16" s="222"/>
      <c r="C16" s="222"/>
    </row>
    <row r="17" spans="1:4" s="207" customFormat="1" ht="16.8" thickBot="1" x14ac:dyDescent="0.35">
      <c r="A17" s="222"/>
      <c r="B17" s="222"/>
      <c r="C17" s="222"/>
    </row>
    <row r="18" spans="1:4" ht="72.75" customHeight="1" thickBot="1" x14ac:dyDescent="0.35">
      <c r="A18" s="498" t="s">
        <v>232</v>
      </c>
      <c r="B18" s="499"/>
      <c r="C18" s="499"/>
      <c r="D18" s="500"/>
    </row>
    <row r="19" spans="1:4" s="207" customFormat="1" x14ac:dyDescent="0.3">
      <c r="A19" s="222"/>
      <c r="B19" s="222"/>
      <c r="C19" s="222"/>
    </row>
    <row r="20" spans="1:4" s="207" customFormat="1" x14ac:dyDescent="0.3">
      <c r="A20" s="222"/>
      <c r="B20" s="222"/>
      <c r="C20" s="222"/>
    </row>
    <row r="21" spans="1:4" s="207" customFormat="1" x14ac:dyDescent="0.3">
      <c r="A21" s="222"/>
      <c r="B21" s="222"/>
      <c r="C21" s="222"/>
    </row>
    <row r="22" spans="1:4" s="207" customFormat="1" x14ac:dyDescent="0.3">
      <c r="A22" s="222"/>
      <c r="B22" s="222"/>
      <c r="C22" s="222"/>
    </row>
    <row r="23" spans="1:4" s="207" customFormat="1" x14ac:dyDescent="0.3"/>
    <row r="24" spans="1:4" s="207" customFormat="1" x14ac:dyDescent="0.3"/>
    <row r="25" spans="1:4" s="207" customFormat="1" x14ac:dyDescent="0.3"/>
    <row r="26" spans="1:4" s="207" customFormat="1" x14ac:dyDescent="0.3"/>
    <row r="27" spans="1:4" s="207" customFormat="1" x14ac:dyDescent="0.3"/>
    <row r="28" spans="1:4" s="207" customFormat="1" x14ac:dyDescent="0.3"/>
    <row r="29" spans="1:4" s="207" customFormat="1" x14ac:dyDescent="0.3"/>
    <row r="30" spans="1:4" s="207" customFormat="1" x14ac:dyDescent="0.3"/>
    <row r="31" spans="1:4" s="207" customFormat="1" x14ac:dyDescent="0.3"/>
    <row r="32" spans="1:4" s="207" customFormat="1" x14ac:dyDescent="0.3"/>
    <row r="33" s="207" customFormat="1" x14ac:dyDescent="0.3"/>
    <row r="34" s="207" customFormat="1" x14ac:dyDescent="0.3"/>
    <row r="35" s="207" customFormat="1" x14ac:dyDescent="0.3"/>
    <row r="36" s="207" customFormat="1" x14ac:dyDescent="0.3"/>
    <row r="37" s="207" customFormat="1" x14ac:dyDescent="0.3"/>
    <row r="38" s="207" customFormat="1" x14ac:dyDescent="0.3"/>
    <row r="39" s="207" customFormat="1" x14ac:dyDescent="0.3"/>
    <row r="40" s="207" customFormat="1" x14ac:dyDescent="0.3"/>
    <row r="41" s="207" customFormat="1" x14ac:dyDescent="0.3"/>
    <row r="42" s="207" customFormat="1" x14ac:dyDescent="0.3"/>
    <row r="43" s="207" customFormat="1" x14ac:dyDescent="0.3"/>
    <row r="44" s="207" customFormat="1" x14ac:dyDescent="0.3"/>
    <row r="45" s="207" customFormat="1" x14ac:dyDescent="0.3"/>
    <row r="46" s="207" customFormat="1" x14ac:dyDescent="0.3"/>
    <row r="47" s="207" customFormat="1" x14ac:dyDescent="0.3"/>
    <row r="48" s="207" customFormat="1" x14ac:dyDescent="0.3"/>
    <row r="49" spans="1:3" s="207" customFormat="1" x14ac:dyDescent="0.3"/>
    <row r="50" spans="1:3" s="207" customFormat="1" x14ac:dyDescent="0.3"/>
    <row r="51" spans="1:3" s="207" customFormat="1" x14ac:dyDescent="0.3"/>
    <row r="52" spans="1:3" s="207" customFormat="1" x14ac:dyDescent="0.3"/>
    <row r="53" spans="1:3" s="207" customFormat="1" x14ac:dyDescent="0.3"/>
    <row r="54" spans="1:3" s="207" customFormat="1" x14ac:dyDescent="0.3"/>
    <row r="55" spans="1:3" s="207" customFormat="1" x14ac:dyDescent="0.3">
      <c r="A55" s="222"/>
      <c r="B55" s="222"/>
      <c r="C55" s="222"/>
    </row>
    <row r="56" spans="1:3" s="207" customFormat="1" x14ac:dyDescent="0.3">
      <c r="A56" s="222"/>
      <c r="B56" s="222"/>
      <c r="C56" s="222"/>
    </row>
    <row r="57" spans="1:3" s="207" customFormat="1" x14ac:dyDescent="0.3">
      <c r="A57" s="222"/>
      <c r="B57" s="222"/>
      <c r="C57" s="222"/>
    </row>
    <row r="58" spans="1:3" s="207" customFormat="1" x14ac:dyDescent="0.3">
      <c r="A58" s="222"/>
      <c r="B58" s="222"/>
      <c r="C58" s="222"/>
    </row>
    <row r="59" spans="1:3" s="207" customFormat="1" x14ac:dyDescent="0.3">
      <c r="A59" s="222"/>
      <c r="B59" s="222"/>
      <c r="C59" s="222"/>
    </row>
    <row r="60" spans="1:3" s="207" customFormat="1" x14ac:dyDescent="0.3">
      <c r="A60" s="222"/>
      <c r="B60" s="222"/>
      <c r="C60" s="222"/>
    </row>
    <row r="61" spans="1:3" s="207" customFormat="1" x14ac:dyDescent="0.3">
      <c r="A61" s="222"/>
      <c r="B61" s="222"/>
      <c r="C61" s="222"/>
    </row>
    <row r="62" spans="1:3" s="207" customFormat="1" x14ac:dyDescent="0.3">
      <c r="A62" s="222"/>
      <c r="B62" s="222"/>
      <c r="C62" s="222"/>
    </row>
    <row r="63" spans="1:3" s="207" customFormat="1" x14ac:dyDescent="0.3">
      <c r="A63" s="222"/>
      <c r="B63" s="222"/>
      <c r="C63" s="222"/>
    </row>
    <row r="64" spans="1:3" s="207" customFormat="1" x14ac:dyDescent="0.3">
      <c r="A64" s="222"/>
      <c r="B64" s="222"/>
      <c r="C64" s="222"/>
    </row>
    <row r="65" spans="1:3" s="207" customFormat="1" x14ac:dyDescent="0.3">
      <c r="A65" s="222"/>
      <c r="B65" s="222"/>
      <c r="C65" s="222"/>
    </row>
    <row r="66" spans="1:3" s="207" customFormat="1" x14ac:dyDescent="0.3"/>
    <row r="67" spans="1:3" s="207" customFormat="1" x14ac:dyDescent="0.3"/>
    <row r="68" spans="1:3" s="207" customFormat="1" x14ac:dyDescent="0.3"/>
    <row r="69" spans="1:3" s="207" customFormat="1" x14ac:dyDescent="0.3"/>
    <row r="70" spans="1:3" s="207" customFormat="1" x14ac:dyDescent="0.3">
      <c r="A70" s="222"/>
      <c r="B70" s="222"/>
      <c r="C70" s="222"/>
    </row>
    <row r="71" spans="1:3" s="207" customFormat="1" x14ac:dyDescent="0.3">
      <c r="A71" s="222"/>
      <c r="B71" s="222"/>
      <c r="C71" s="222"/>
    </row>
    <row r="72" spans="1:3" s="207" customFormat="1" x14ac:dyDescent="0.3">
      <c r="A72" s="222"/>
      <c r="B72" s="222"/>
      <c r="C72" s="222"/>
    </row>
    <row r="73" spans="1:3" x14ac:dyDescent="0.3">
      <c r="A73" s="33"/>
      <c r="B73" s="33"/>
      <c r="C73" s="33"/>
    </row>
    <row r="76" spans="1:3" x14ac:dyDescent="0.3">
      <c r="A76" s="33"/>
      <c r="B76" s="33"/>
      <c r="C76" s="33"/>
    </row>
  </sheetData>
  <sheetProtection algorithmName="SHA-512" hashValue="f3Q1v2P7BQXri/vTQ6v7QISTryOJdmXJVz+Jjn4aRnkpfGdRoFfWMxhXLMy36sGHtDq6v5Qa48rg4MuJqP6r9w==" saltValue="SQ9rEjUTMgTfuPv8AbGJDA==" spinCount="100000" sheet="1" objects="1" scenarios="1"/>
  <mergeCells count="4">
    <mergeCell ref="A2:B2"/>
    <mergeCell ref="A4:F4"/>
    <mergeCell ref="A6:D6"/>
    <mergeCell ref="A18:D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68D2DACCECB42341A2977B7865503964" ma:contentTypeVersion="13" ma:contentTypeDescription="Standaard document met de generieke eigenschappen." ma:contentTypeScope="" ma:versionID="d8ba5ae282d024bbb72beaa4ef3c3f31">
  <xsd:schema xmlns:xsd="http://www.w3.org/2001/XMLSchema" xmlns:xs="http://www.w3.org/2001/XMLSchema" xmlns:p="http://schemas.microsoft.com/office/2006/metadata/properties" xmlns:ns2="ba4790f2-98c4-4268-a930-bdc80538f7bb" xmlns:ns3="e27c50b7-4108-4347-abd3-cad050dacfef" targetNamespace="http://schemas.microsoft.com/office/2006/metadata/properties" ma:root="true" ma:fieldsID="7a5d8003e0e2ecd3ed07142aa2aff00e" ns2:_="" ns3:_="">
    <xsd:import namespace="ba4790f2-98c4-4268-a930-bdc80538f7bb"/>
    <xsd:import namespace="e27c50b7-4108-4347-abd3-cad050dacfef"/>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08b5bf66-af29-4328-a95b-26435c7997df}" ma:internalName="TaxCatchAll" ma:showField="CatchAllData" ma:web="e27c50b7-4108-4347-abd3-cad050dacfef">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08b5bf66-af29-4328-a95b-26435c7997df}" ma:internalName="TaxCatchAllLabel" ma:readOnly="true" ma:showField="CatchAllDataLabel" ma:web="e27c50b7-4108-4347-abd3-cad050dacfef">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7c50b7-4108-4347-abd3-cad050dacfef"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558c601a-c172-4142-980b-33deeaa1e95d">
      <Value>2</Value>
      <Value>1</Value>
    </TaxCatchAll>
    <_dlc_DocId xmlns="558c601a-c172-4142-980b-33deeaa1e95d">RCUS45HN67DU-974321440-305270</_dlc_DocId>
    <_dlc_DocIdUrl xmlns="558c601a-c172-4142-980b-33deeaa1e95d">
      <Url>https://sscons.sharepoint.com/sites/ORG-IC/_layouts/15/DocIdRedir.aspx?ID=RCUS45HN67DU-974321440-305270</Url>
      <Description>RCUS45HN67DU-974321440-305270</Description>
    </_dlc_DocIdUrl>
    <lcf76f155ced4ddcb4097134ff3c332f xmlns="128ee3f7-829e-4555-9a1a-4c53ac6fd304">
      <Terms xmlns="http://schemas.microsoft.com/office/infopath/2007/PartnerControls"/>
    </lcf76f155ced4ddcb4097134ff3c332f>
    <CATSCM xmlns="128ee3f7-829e-4555-9a1a-4c53ac6fd304"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9605D6-9739-4ECD-A26F-370199477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e27c50b7-4108-4347-abd3-cad050dac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80772-68CC-4341-9EB5-419724F2A4EC}"/>
</file>

<file path=customXml/itemProps3.xml><?xml version="1.0" encoding="utf-8"?>
<ds:datastoreItem xmlns:ds="http://schemas.openxmlformats.org/officeDocument/2006/customXml" ds:itemID="{BEAC5543-29D8-4436-8168-4C7F463CDA56}">
  <ds:schemaRefs>
    <ds:schemaRef ds:uri="http://schemas.microsoft.com/sharepoint/events"/>
  </ds:schemaRefs>
</ds:datastoreItem>
</file>

<file path=customXml/itemProps4.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 ds:uri="ba4790f2-98c4-4268-a930-bdc80538f7bb"/>
    <ds:schemaRef ds:uri="e27c50b7-4108-4347-abd3-cad050dacfef"/>
  </ds:schemaRefs>
</ds:datastoreItem>
</file>

<file path=customXml/itemProps5.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Staat van eenheidsprijzen</vt:lpstr>
      <vt:lpstr>Verzamelblad</vt:lpstr>
      <vt:lpstr>Statenzaal</vt:lpstr>
      <vt:lpstr>Commissiekamer</vt:lpstr>
      <vt:lpstr>Hof, Brink, Foyer</vt:lpstr>
      <vt:lpstr>Kernassortiment</vt:lpstr>
      <vt:lpstr>Indicatie extra uren</vt:lpstr>
      <vt:lpstr>Technische ondersteuning</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Theo de Heer</cp:lastModifiedBy>
  <cp:revision/>
  <dcterms:created xsi:type="dcterms:W3CDTF">2003-08-27T16:40:13Z</dcterms:created>
  <dcterms:modified xsi:type="dcterms:W3CDTF">2024-09-06T10:14:33Z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hc177bb5d1a84cadb04e5c71ff211ad4">
    <vt:lpwstr>Bestuur|d21cdf89-a65a-4570-8d4e-7b6e90c59437</vt:lpwstr>
  </property>
  <property fmtid="{D5CDD505-2E9C-101B-9397-08002B2CF9AE}" pid="4" name="g4911d1be07a4422a8ee2ce893e0df3b">
    <vt:lpwstr>Griffie|2d45c77c-5584-46d5-8874-3158dc7feab6</vt:lpwstr>
  </property>
  <property fmtid="{D5CDD505-2E9C-101B-9397-08002B2CF9AE}" pid="5" name="_dlc_DocIdItemGuid">
    <vt:lpwstr>df4f80e6-1a7f-418c-9fce-a67dd91425de</vt:lpwstr>
  </property>
  <property fmtid="{D5CDD505-2E9C-101B-9397-08002B2CF9AE}" pid="6" name="MSIP_Label_1f7c1374-3856-4efe-8a20-c736d592c69d_Enabled">
    <vt:lpwstr>True</vt:lpwstr>
  </property>
  <property fmtid="{D5CDD505-2E9C-101B-9397-08002B2CF9AE}" pid="7" name="MSIP_Label_1f7c1374-3856-4efe-8a20-c736d592c69d_SiteId">
    <vt:lpwstr>198fc6c4-dbc7-4471-82ef-764d9e62caf1</vt:lpwstr>
  </property>
  <property fmtid="{D5CDD505-2E9C-101B-9397-08002B2CF9AE}" pid="8" name="MSIP_Label_1f7c1374-3856-4efe-8a20-c736d592c69d_SetDate">
    <vt:lpwstr>2024-09-05T11:23:37Z</vt:lpwstr>
  </property>
  <property fmtid="{D5CDD505-2E9C-101B-9397-08002B2CF9AE}" pid="9" name="MSIP_Label_1f7c1374-3856-4efe-8a20-c736d592c69d_Name">
    <vt:lpwstr>Intern</vt:lpwstr>
  </property>
  <property fmtid="{D5CDD505-2E9C-101B-9397-08002B2CF9AE}" pid="10" name="MSIP_Label_1f7c1374-3856-4efe-8a20-c736d592c69d_ActionId">
    <vt:lpwstr>d13b3430-5720-41df-917c-fd40c6662578</vt:lpwstr>
  </property>
  <property fmtid="{D5CDD505-2E9C-101B-9397-08002B2CF9AE}" pid="11" name="MSIP_Label_1f7c1374-3856-4efe-8a20-c736d592c69d_Removed">
    <vt:lpwstr>False</vt:lpwstr>
  </property>
  <property fmtid="{D5CDD505-2E9C-101B-9397-08002B2CF9AE}" pid="12" name="MSIP_Label_1f7c1374-3856-4efe-8a20-c736d592c69d_Extended_MSFT_Method">
    <vt:lpwstr>Standard</vt:lpwstr>
  </property>
  <property fmtid="{D5CDD505-2E9C-101B-9397-08002B2CF9AE}" pid="13" name="Sensitivity">
    <vt:lpwstr>Intern</vt:lpwstr>
  </property>
  <property fmtid="{D5CDD505-2E9C-101B-9397-08002B2CF9AE}" pid="14" name="MediaServiceImageTags">
    <vt:lpwstr/>
  </property>
  <property fmtid="{D5CDD505-2E9C-101B-9397-08002B2CF9AE}" pid="15" name="gdee63a8b651439cb8bd2cdd061035cb">
    <vt:lpwstr/>
  </property>
  <property fmtid="{D5CDD505-2E9C-101B-9397-08002B2CF9AE}" pid="16" name="Verantwoordelijk organisatieonderdeel">
    <vt:lpwstr>2;#Griffie|2d45c77c-5584-46d5-8874-3158dc7feab6</vt:lpwstr>
  </property>
  <property fmtid="{D5CDD505-2E9C-101B-9397-08002B2CF9AE}" pid="17" name="Documenttype">
    <vt:lpwstr/>
  </property>
  <property fmtid="{D5CDD505-2E9C-101B-9397-08002B2CF9AE}" pid="18" name="Documentstatus">
    <vt:lpwstr/>
  </property>
  <property fmtid="{D5CDD505-2E9C-101B-9397-08002B2CF9AE}" pid="19" name="Proces">
    <vt:lpwstr/>
  </property>
  <property fmtid="{D5CDD505-2E9C-101B-9397-08002B2CF9AE}" pid="20" name="Secretariaat">
    <vt:lpwstr/>
  </property>
  <property fmtid="{D5CDD505-2E9C-101B-9397-08002B2CF9AE}" pid="21" name="b7d5404cb2a5404d83710578ba68e687">
    <vt:lpwstr/>
  </property>
  <property fmtid="{D5CDD505-2E9C-101B-9397-08002B2CF9AE}" pid="22" name="i3a97997f2484179be2952c5602acc27">
    <vt:lpwstr/>
  </property>
  <property fmtid="{D5CDD505-2E9C-101B-9397-08002B2CF9AE}" pid="23" name="Hotspot">
    <vt:lpwstr/>
  </property>
  <property fmtid="{D5CDD505-2E9C-101B-9397-08002B2CF9AE}" pid="24" name="lcf76f155ced4ddcb4097134ff3c332f">
    <vt:lpwstr/>
  </property>
  <property fmtid="{D5CDD505-2E9C-101B-9397-08002B2CF9AE}" pid="25" name="Taakveld">
    <vt:lpwstr>1;#Bestuur|d21cdf89-a65a-4570-8d4e-7b6e90c59437</vt:lpwstr>
  </property>
</Properties>
</file>