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snl.sharepoint.com/Gedeelde documenten/1. actieve dossiers/24-1103.RK CMU Horeca Groothandel artikelen/Definitief/"/>
    </mc:Choice>
  </mc:AlternateContent>
  <xr:revisionPtr revIDLastSave="427" documentId="8_{3938FEBE-7CDD-43BE-A705-9845E00F4505}" xr6:coauthVersionLast="47" xr6:coauthVersionMax="47" xr10:uidLastSave="{255ED77C-D591-4A17-80F4-A43103810326}"/>
  <bookViews>
    <workbookView xWindow="-28920" yWindow="-120" windowWidth="29040" windowHeight="15720" xr2:uid="{75BD60C5-E50D-4C38-AEF6-EFFE10C8A6E9}"/>
  </bookViews>
  <sheets>
    <sheet name="Prijzenblad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4" i="3" l="1"/>
  <c r="N84" i="3" s="1"/>
  <c r="L83" i="3"/>
  <c r="N83" i="3" s="1"/>
  <c r="L82" i="3"/>
  <c r="N82" i="3" s="1"/>
  <c r="L81" i="3"/>
  <c r="N81" i="3" s="1"/>
  <c r="L80" i="3"/>
  <c r="N80" i="3" s="1"/>
  <c r="L79" i="3"/>
  <c r="N79" i="3" s="1"/>
  <c r="L78" i="3"/>
  <c r="N78" i="3" s="1"/>
  <c r="L77" i="3"/>
  <c r="N77" i="3" s="1"/>
  <c r="L76" i="3"/>
  <c r="N76" i="3" s="1"/>
  <c r="L75" i="3"/>
  <c r="N75" i="3" s="1"/>
  <c r="L74" i="3"/>
  <c r="N74" i="3" s="1"/>
  <c r="L73" i="3"/>
  <c r="N73" i="3" s="1"/>
  <c r="L72" i="3"/>
  <c r="N72" i="3" s="1"/>
  <c r="L71" i="3"/>
  <c r="N71" i="3" s="1"/>
  <c r="L70" i="3"/>
  <c r="N70" i="3" s="1"/>
  <c r="L69" i="3"/>
  <c r="N69" i="3" s="1"/>
  <c r="L68" i="3"/>
  <c r="N68" i="3" s="1"/>
  <c r="L67" i="3"/>
  <c r="N67" i="3" s="1"/>
  <c r="L66" i="3"/>
  <c r="N66" i="3" s="1"/>
  <c r="L65" i="3"/>
  <c r="N65" i="3" s="1"/>
  <c r="L64" i="3"/>
  <c r="N64" i="3" s="1"/>
  <c r="L63" i="3"/>
  <c r="N63" i="3" s="1"/>
  <c r="L62" i="3"/>
  <c r="N62" i="3" s="1"/>
  <c r="L61" i="3"/>
  <c r="N61" i="3" s="1"/>
  <c r="L60" i="3"/>
  <c r="N60" i="3" s="1"/>
  <c r="L59" i="3"/>
  <c r="N59" i="3" s="1"/>
  <c r="L58" i="3"/>
  <c r="N58" i="3" s="1"/>
  <c r="L57" i="3"/>
  <c r="N57" i="3" s="1"/>
  <c r="L56" i="3"/>
  <c r="N56" i="3" s="1"/>
  <c r="L55" i="3"/>
  <c r="N55" i="3" s="1"/>
  <c r="L54" i="3"/>
  <c r="N54" i="3" s="1"/>
  <c r="L53" i="3"/>
  <c r="N53" i="3" s="1"/>
  <c r="L52" i="3"/>
  <c r="N52" i="3" s="1"/>
  <c r="L51" i="3"/>
  <c r="N51" i="3" s="1"/>
  <c r="L50" i="3"/>
  <c r="N50" i="3" s="1"/>
  <c r="L49" i="3"/>
  <c r="N49" i="3" s="1"/>
  <c r="L48" i="3"/>
  <c r="N48" i="3" s="1"/>
  <c r="L47" i="3"/>
  <c r="N47" i="3" s="1"/>
  <c r="L46" i="3"/>
  <c r="N46" i="3" s="1"/>
  <c r="L45" i="3"/>
  <c r="N45" i="3" s="1"/>
  <c r="L44" i="3"/>
  <c r="N44" i="3" s="1"/>
  <c r="L43" i="3"/>
  <c r="N43" i="3" s="1"/>
  <c r="L42" i="3"/>
  <c r="N42" i="3" s="1"/>
  <c r="L41" i="3"/>
  <c r="N41" i="3" s="1"/>
  <c r="L40" i="3"/>
  <c r="N40" i="3" s="1"/>
  <c r="L39" i="3"/>
  <c r="N39" i="3" s="1"/>
  <c r="L38" i="3"/>
  <c r="N38" i="3" s="1"/>
  <c r="L37" i="3"/>
  <c r="N37" i="3" s="1"/>
  <c r="L36" i="3"/>
  <c r="N36" i="3" s="1"/>
  <c r="L35" i="3"/>
  <c r="N35" i="3" s="1"/>
  <c r="L34" i="3"/>
  <c r="N34" i="3" s="1"/>
  <c r="L33" i="3"/>
  <c r="N33" i="3" s="1"/>
  <c r="L32" i="3"/>
  <c r="N32" i="3" s="1"/>
  <c r="L31" i="3"/>
  <c r="N31" i="3" s="1"/>
  <c r="L30" i="3"/>
  <c r="N30" i="3" s="1"/>
  <c r="L29" i="3"/>
  <c r="N29" i="3" s="1"/>
  <c r="L28" i="3"/>
  <c r="N28" i="3" s="1"/>
  <c r="L27" i="3"/>
  <c r="N27" i="3" s="1"/>
  <c r="L26" i="3"/>
  <c r="N26" i="3" s="1"/>
  <c r="L25" i="3"/>
  <c r="N25" i="3" s="1"/>
  <c r="L24" i="3"/>
  <c r="N24" i="3" s="1"/>
  <c r="L23" i="3"/>
  <c r="N23" i="3" s="1"/>
  <c r="L22" i="3"/>
  <c r="N22" i="3" s="1"/>
  <c r="L21" i="3"/>
  <c r="N21" i="3" s="1"/>
  <c r="L20" i="3"/>
  <c r="N20" i="3" s="1"/>
  <c r="L19" i="3"/>
  <c r="N19" i="3" s="1"/>
  <c r="L18" i="3"/>
  <c r="N18" i="3" s="1"/>
  <c r="L17" i="3"/>
  <c r="N17" i="3" s="1"/>
  <c r="L16" i="3"/>
  <c r="N16" i="3" s="1"/>
  <c r="L15" i="3"/>
  <c r="N15" i="3" s="1"/>
  <c r="L14" i="3"/>
  <c r="N14" i="3" s="1"/>
  <c r="L13" i="3"/>
  <c r="N13" i="3" s="1"/>
  <c r="L12" i="3"/>
  <c r="N12" i="3" s="1"/>
  <c r="L11" i="3"/>
  <c r="N11" i="3" s="1"/>
  <c r="L10" i="3"/>
  <c r="N10" i="3" s="1"/>
  <c r="L9" i="3"/>
  <c r="N9" i="3" s="1"/>
  <c r="L8" i="3"/>
  <c r="N8" i="3" s="1"/>
  <c r="L85" i="3"/>
  <c r="N85" i="3" s="1"/>
  <c r="N86" i="3" l="1"/>
  <c r="B8" i="3"/>
  <c r="B8" i="3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<sst xmlns="http://schemas.openxmlformats.org/spreadsheetml/2006/main" count="501" uniqueCount="182">
  <si>
    <t>Getekend voor akkoord</t>
  </si>
  <si>
    <t>Naam Inschrijver:</t>
  </si>
  <si>
    <t>Naam tekenbevoegde:</t>
  </si>
  <si>
    <t>Handtekening:</t>
  </si>
  <si>
    <t>Datum:</t>
  </si>
  <si>
    <t xml:space="preserve">   
IVP</t>
  </si>
  <si>
    <t xml:space="preserve">  
VP</t>
  </si>
  <si>
    <t xml:space="preserve">    
Maat</t>
  </si>
  <si>
    <t xml:space="preserve">     
Eenh.</t>
  </si>
  <si>
    <t xml:space="preserve">                   
Artikelomschrijving</t>
  </si>
  <si>
    <t xml:space="preserve">   
BTW</t>
  </si>
  <si>
    <t>Productgroep</t>
  </si>
  <si>
    <t xml:space="preserve">           
Leverancier</t>
  </si>
  <si>
    <t>Aantal      
( colli/kg )</t>
  </si>
  <si>
    <t>ZK</t>
  </si>
  <si>
    <t>KG</t>
  </si>
  <si>
    <t>KOTOBUKI SUSHI RICE</t>
  </si>
  <si>
    <t>L</t>
  </si>
  <si>
    <t>Kruidenierswaren</t>
  </si>
  <si>
    <t>ORIENTAL MERCHANT (EUROPE)</t>
  </si>
  <si>
    <t>ST</t>
  </si>
  <si>
    <t>GR</t>
  </si>
  <si>
    <t>KOMKOMMER 35/40</t>
  </si>
  <si>
    <t>AGF</t>
  </si>
  <si>
    <t>SMEDING EN ZN BV</t>
  </si>
  <si>
    <t>SLA BABYLEAF MESCLUN</t>
  </si>
  <si>
    <t>SALUD AVOCADO DICES</t>
  </si>
  <si>
    <t>SALUD FOODGROUP EUROPE BV</t>
  </si>
  <si>
    <t>PT</t>
  </si>
  <si>
    <t>BAKTAT GEGRILDE PAPRIKA</t>
  </si>
  <si>
    <t>ENGEL FOREIGN FOOD BV</t>
  </si>
  <si>
    <t>PINGUIN MANGO CHUNKS 20X20</t>
  </si>
  <si>
    <t>SLIGRO</t>
  </si>
  <si>
    <t>BIO BIET ROOD GEK.BIO 500G</t>
  </si>
  <si>
    <t>SNIJ SLAMELANGE VELDSLA 500G</t>
  </si>
  <si>
    <t>HEEREN GROENTEN EN FRUIT BV</t>
  </si>
  <si>
    <t>PINGUIN SOJABONEN</t>
  </si>
  <si>
    <t>SNIJ WINTERPEEN STIFT FIJN</t>
  </si>
  <si>
    <t>PK</t>
  </si>
  <si>
    <t>ASPERGES TIPS</t>
  </si>
  <si>
    <t>BK</t>
  </si>
  <si>
    <t>CHAMPIGNON KASTANJE</t>
  </si>
  <si>
    <t>LAZY VERSE AVOCADO SPREAD 500GR</t>
  </si>
  <si>
    <t>LAZY FOODS B.V.</t>
  </si>
  <si>
    <t>BANAAN BUDGET FAIRTRADE</t>
  </si>
  <si>
    <t>GEMBER 500G</t>
  </si>
  <si>
    <t>ALFALFA</t>
  </si>
  <si>
    <t>RODE BIET KIEMEN 50G</t>
  </si>
  <si>
    <t>SZ</t>
  </si>
  <si>
    <t>KNORR VEGGIE WRAPS BIET</t>
  </si>
  <si>
    <t>UNILEVER NED BV FOOD SOLUTIONS</t>
  </si>
  <si>
    <t>LT</t>
  </si>
  <si>
    <t>GRAND GERARD ZONGEDROOGDE TOMATEN</t>
  </si>
  <si>
    <t>FARM SWEET POTATO FRIES</t>
  </si>
  <si>
    <t>FARM FRITES INTERNATIONAL BV</t>
  </si>
  <si>
    <t>BEYOND MEAT BURGER</t>
  </si>
  <si>
    <t>Vlees , wild, gevogelte en vegan</t>
  </si>
  <si>
    <t>ZANDBERGEN GEBR. BV</t>
  </si>
  <si>
    <t>CARNE DEL SOL FUET NATUREL</t>
  </si>
  <si>
    <t>VEG-KROKANT SCHNITZEL     100G</t>
  </si>
  <si>
    <t>DS</t>
  </si>
  <si>
    <t>VEGETARISCHE SLAGER NO CHICKEN CHUNKS</t>
  </si>
  <si>
    <t>Vis</t>
  </si>
  <si>
    <t>SERVERO SLURPFRUIT APP.PERZ.MANGO/ABRI.</t>
  </si>
  <si>
    <t>Zuivel en vleeswaren</t>
  </si>
  <si>
    <t>COROOS CONSERVEN BV</t>
  </si>
  <si>
    <t>MEYERIJ VOLLE MELK</t>
  </si>
  <si>
    <t>FL</t>
  </si>
  <si>
    <t>CL</t>
  </si>
  <si>
    <t>FRISTI ROOD FRUIT                 FLESJE</t>
  </si>
  <si>
    <t>FRIESLANDCAMP NL BV HB WDXV SU</t>
  </si>
  <si>
    <t>DELIZIOSA BURRATA</t>
  </si>
  <si>
    <t>ZIJERVELD &amp; VELDHUYZEN BV</t>
  </si>
  <si>
    <t>MP</t>
  </si>
  <si>
    <t>DANONE DANOONTJE EXTRA 4X100G</t>
  </si>
  <si>
    <t>DANONE NUTRICIA BV(INZ.DANONE)</t>
  </si>
  <si>
    <t>MELKAN GRIEKSE FETA</t>
  </si>
  <si>
    <t>ZD</t>
  </si>
  <si>
    <t>LATTIZ MELK BIB</t>
  </si>
  <si>
    <t>FRIESLANDCAMP NL BV INZ LATIZZ</t>
  </si>
  <si>
    <t>CHOCOMEL</t>
  </si>
  <si>
    <t>BS</t>
  </si>
  <si>
    <t>ML</t>
  </si>
  <si>
    <t>DEBIC SLAGROOM MET SUIKER SPUITBUS</t>
  </si>
  <si>
    <t>FRIESLANDCAMP NL BV ZEEWLD PRF</t>
  </si>
  <si>
    <t>WEERRIBBEN BIO  VOLLE MELK 1LT</t>
  </si>
  <si>
    <t>WEERRIBBEN ZUIVEL B.V.</t>
  </si>
  <si>
    <t>GEPOCHEERD EI 48ST</t>
  </si>
  <si>
    <t>TOL VAN CONVENIENCE FOOD BV</t>
  </si>
  <si>
    <t>OLD AMSTERDAM BORRELBLOK</t>
  </si>
  <si>
    <t>WESTLAND KAASSPECIALITEITEN BV</t>
  </si>
  <si>
    <t>CHALET FONDUE</t>
  </si>
  <si>
    <t>EMMI NEDERLAND</t>
  </si>
  <si>
    <t>DE GOUDSCHE WAEGH GESNEDEN J.BEL 50X20G</t>
  </si>
  <si>
    <t>MEYERIJ SLAGROOM SPUITBUS</t>
  </si>
  <si>
    <t>SCHULP APPELSAP</t>
  </si>
  <si>
    <t>Non-alcoholische dranken</t>
  </si>
  <si>
    <t>SCHULP VRUCHTENSAPPEN</t>
  </si>
  <si>
    <t>MOLCO FOCACCIA BROODJE 30ST</t>
  </si>
  <si>
    <t>Brood</t>
  </si>
  <si>
    <t>BAKER &amp; BAKER</t>
  </si>
  <si>
    <t>PUR PAIN BIO VEGAN BURGER SESAM NIGELLA</t>
  </si>
  <si>
    <t>TROG BIO BAKKERIJ</t>
  </si>
  <si>
    <t>TRES BONNE MINI MELKBROODJE TARWE DECO</t>
  </si>
  <si>
    <t>TRES BONNE MINI MELKBROODJE WIT DECO</t>
  </si>
  <si>
    <t>VALLEDORO RUSTICI</t>
  </si>
  <si>
    <t>VALLEDORO SPA</t>
  </si>
  <si>
    <t>IJSBLOKJES</t>
  </si>
  <si>
    <t>IJS</t>
  </si>
  <si>
    <t>ICE AGE ICE GMBH</t>
  </si>
  <si>
    <t>BIO FRUITIJS VLIEGER</t>
  </si>
  <si>
    <t>FROSTER BV</t>
  </si>
  <si>
    <t>ROGER'S HANDCOOKED CHIPS SEASALT</t>
  </si>
  <si>
    <t>Snacks</t>
  </si>
  <si>
    <t>ROGER EN ROGER NV</t>
  </si>
  <si>
    <t>PAN FOOD APFELSTRUDEL VOORGESN.6 STUKS</t>
  </si>
  <si>
    <t>PAN TIEFKUHLPRODUKTE GMBH</t>
  </si>
  <si>
    <t>SNAQS GROENTECHIPS MIX</t>
  </si>
  <si>
    <t>FLOOR FOODS B.V.</t>
  </si>
  <si>
    <t>DAENDELS GEZOUTEN LUXE NOTENMELANGE</t>
  </si>
  <si>
    <t>VERSPILLINGSFABRIEK TOMATENSOEP</t>
  </si>
  <si>
    <t>Kant en klaar</t>
  </si>
  <si>
    <t>VERSPILLINGSFABRIEK B.V. DE</t>
  </si>
  <si>
    <t>BOSPADDESTOELENSOEP DV 1,5KG VINEYA</t>
  </si>
  <si>
    <t>SLIGRO BV-CULIVERS</t>
  </si>
  <si>
    <t>VELDT PANNENKOEK NATUREL 24CM 15 STUKS</t>
  </si>
  <si>
    <t>TB</t>
  </si>
  <si>
    <t>HELA FOOD &amp; FLAVOUR JALAPEÑOSAUS</t>
  </si>
  <si>
    <t>HELA THISSEN BV</t>
  </si>
  <si>
    <t>MACKAYS LEMON CURD</t>
  </si>
  <si>
    <t>BRAUER SPECIAL FOOD IMPORT</t>
  </si>
  <si>
    <t>FYNKO BIOLOGISCHE GEBONDEN WORTELSOEP</t>
  </si>
  <si>
    <t>JONG FOOD BV</t>
  </si>
  <si>
    <t>APOLLO SAUS TOMATEN CHUTNEY</t>
  </si>
  <si>
    <t>SOLINA NETHERLANDS BV</t>
  </si>
  <si>
    <t>VERSPILLINGSFABRIEK HARIRASOEP</t>
  </si>
  <si>
    <t>KIKKOMAN SOJASAUS</t>
  </si>
  <si>
    <t>YAMA PRODUCTS BV</t>
  </si>
  <si>
    <t>FRITZ KOLA</t>
  </si>
  <si>
    <t>BIER &amp; CO NON-SU</t>
  </si>
  <si>
    <t>FUZE TEA GREEN GLAS</t>
  </si>
  <si>
    <t>COCA-COLA EUROPEAN PARTNERS BV</t>
  </si>
  <si>
    <t>L'EAU P L'ART W. BRUIS</t>
  </si>
  <si>
    <t>L'EAU POUR L'ART B.V.</t>
  </si>
  <si>
    <t>FRITZ KOLA SUIKERVRIJ</t>
  </si>
  <si>
    <t>SCHULP BIO APPEL &amp; VLIERBESSENSAP</t>
  </si>
  <si>
    <t>FRITZ SPRITZ RABARBER BIO</t>
  </si>
  <si>
    <t>L'EAU P. L'ART WATER PLAT</t>
  </si>
  <si>
    <t>SCHULP BIO SINAASAPPELSAP</t>
  </si>
  <si>
    <t>NATURFRISK GINGER ALE BIO</t>
  </si>
  <si>
    <t>JETDRINKS BV</t>
  </si>
  <si>
    <t>FRITZ LIMO CITROEN</t>
  </si>
  <si>
    <t>NATURFRISK BITTERLEMON BIO</t>
  </si>
  <si>
    <t>SCHULP APPEL</t>
  </si>
  <si>
    <t>FRITZ LIMO SINAS</t>
  </si>
  <si>
    <t>Non-food</t>
  </si>
  <si>
    <t>Bruto Totaalprijs</t>
  </si>
  <si>
    <t>Korting</t>
  </si>
  <si>
    <t>Prijs per verpakkingseenheid</t>
  </si>
  <si>
    <t>Netto Totaalprijs</t>
  </si>
  <si>
    <t>Aan de hand van de +/- top 75 door CMU ingekochte producten in 2023</t>
  </si>
  <si>
    <t>Jaarlijkse bonuskorting*</t>
  </si>
  <si>
    <t>Omzet</t>
  </si>
  <si>
    <t>tot € 100.000</t>
  </si>
  <si>
    <t>€ 100.001 - € 200.000</t>
  </si>
  <si>
    <t>€ 200.001 - € 300.000</t>
  </si>
  <si>
    <t>vanaf € 300.001</t>
  </si>
  <si>
    <t>Som totale bonus</t>
  </si>
  <si>
    <t>* let op de bonuskorting mag bij een hogere omzet niet lager worden</t>
  </si>
  <si>
    <t xml:space="preserve"> Korting</t>
  </si>
  <si>
    <t>Let op:</t>
  </si>
  <si>
    <t>De te vermelden (totaal)bedragen zijn exclusief btw.</t>
  </si>
  <si>
    <t xml:space="preserve">Prijzenformulier d.d. 29 mei 2024 bij de Europese aanbesteding ‘Horeca groothandel artikelen’ ten behoeve van Stichting Centraal Museum </t>
  </si>
  <si>
    <t>Alleen de gele velden dienen te worden ingevuld.</t>
  </si>
  <si>
    <t>Alleen indien het een Product van een eigen merk betreft, mag u een alternatief artikel opnemen in Kolom O.</t>
  </si>
  <si>
    <t>Er moeten realistische bruto prijzen en kortingspercentages worden aangeboden; de bruto prijzen en kortingspercentages (ook op onderdelen) dienen marktconform te zijn / in realistische verhouding tot de kosten van Inschrijver te staan, dit ter beoordeling van Opdrachtgever. Aanbestedende dienst houdt zich het recht voor om bij twijfel verduidelijking te vragen.</t>
  </si>
  <si>
    <t xml:space="preserve">Alternatief </t>
  </si>
  <si>
    <t>TOTALE FICTIEVE INSCHRIJFSOM</t>
  </si>
  <si>
    <t>ITALIAANSE TONIJNSALADE</t>
  </si>
  <si>
    <t xml:space="preserve">GLAS ALLESREINIGER </t>
  </si>
  <si>
    <t>H</t>
  </si>
  <si>
    <t xml:space="preserve">De op te geven (totaal)bedragen bevatten alle kosten voor uitvoering van de nadere opdrachten inclusief Dienstverlening.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</si>
</sst>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#0.00"/>
    <numFmt numFmtId="166" formatCode="##,##0.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Lao UI"/>
      <family val="2"/>
    </font>
    <font>
      <b/>
      <sz val="10"/>
      <color theme="1"/>
      <name val="Lao UI"/>
      <family val="2"/>
    </font>
    <font>
      <b/>
      <sz val="10"/>
      <color theme="0"/>
      <name val="Lao UI"/>
      <family val="2"/>
    </font>
    <font>
      <sz val="10"/>
      <name val="Lao U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3" borderId="21" xfId="0" applyFill="1" applyBorder="1" applyAlignment="1">
      <alignment vertical="top"/>
    </xf>
    <xf numFmtId="0" fontId="0" fillId="3" borderId="30" xfId="0" applyFill="1" applyBorder="1" applyAlignment="1">
      <alignment vertical="top"/>
    </xf>
    <xf numFmtId="0" fontId="1" fillId="0" borderId="0" xfId="0" applyFont="1"/>
    <xf numFmtId="0" fontId="2" fillId="0" borderId="0" xfId="0" applyFont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wrapText="1"/>
    </xf>
    <xf numFmtId="1" fontId="4" fillId="5" borderId="19" xfId="0" applyNumberFormat="1" applyFont="1" applyFill="1" applyBorder="1" applyAlignment="1">
      <alignment horizontal="center"/>
    </xf>
    <xf numFmtId="0" fontId="4" fillId="5" borderId="37" xfId="0" applyFont="1" applyFill="1" applyBorder="1" applyAlignment="1">
      <alignment horizontal="center" wrapText="1"/>
    </xf>
    <xf numFmtId="165" fontId="4" fillId="5" borderId="37" xfId="0" applyNumberFormat="1" applyFont="1" applyFill="1" applyBorder="1" applyAlignment="1">
      <alignment horizontal="center"/>
    </xf>
    <xf numFmtId="0" fontId="4" fillId="5" borderId="37" xfId="0" applyFont="1" applyFill="1" applyBorder="1" applyAlignment="1">
      <alignment horizontal="left" wrapText="1"/>
    </xf>
    <xf numFmtId="166" fontId="4" fillId="5" borderId="37" xfId="0" applyNumberFormat="1" applyFont="1" applyFill="1" applyBorder="1" applyAlignment="1">
      <alignment horizontal="center"/>
    </xf>
    <xf numFmtId="164" fontId="1" fillId="0" borderId="37" xfId="0" applyNumberFormat="1" applyFont="1" applyBorder="1"/>
    <xf numFmtId="1" fontId="4" fillId="5" borderId="34" xfId="0" applyNumberFormat="1" applyFont="1" applyFill="1" applyBorder="1" applyAlignment="1">
      <alignment horizontal="center"/>
    </xf>
    <xf numFmtId="0" fontId="4" fillId="5" borderId="35" xfId="0" applyFont="1" applyFill="1" applyBorder="1" applyAlignment="1">
      <alignment horizontal="center" wrapText="1"/>
    </xf>
    <xf numFmtId="165" fontId="4" fillId="5" borderId="35" xfId="0" applyNumberFormat="1" applyFont="1" applyFill="1" applyBorder="1" applyAlignment="1">
      <alignment horizontal="center"/>
    </xf>
    <xf numFmtId="0" fontId="4" fillId="5" borderId="35" xfId="0" applyFont="1" applyFill="1" applyBorder="1" applyAlignment="1">
      <alignment horizontal="left" wrapText="1"/>
    </xf>
    <xf numFmtId="166" fontId="4" fillId="5" borderId="35" xfId="0" applyNumberFormat="1" applyFont="1" applyFill="1" applyBorder="1" applyAlignment="1">
      <alignment horizontal="center"/>
    </xf>
    <xf numFmtId="164" fontId="1" fillId="0" borderId="35" xfId="0" applyNumberFormat="1" applyFont="1" applyBorder="1"/>
    <xf numFmtId="1" fontId="4" fillId="5" borderId="1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 wrapText="1"/>
    </xf>
    <xf numFmtId="165" fontId="4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left" wrapText="1"/>
    </xf>
    <xf numFmtId="166" fontId="4" fillId="5" borderId="2" xfId="0" applyNumberFormat="1" applyFont="1" applyFill="1" applyBorder="1" applyAlignment="1">
      <alignment horizontal="center"/>
    </xf>
    <xf numFmtId="164" fontId="1" fillId="0" borderId="2" xfId="0" applyNumberFormat="1" applyFont="1" applyBorder="1"/>
    <xf numFmtId="1" fontId="4" fillId="5" borderId="31" xfId="0" applyNumberFormat="1" applyFont="1" applyFill="1" applyBorder="1" applyAlignment="1">
      <alignment horizontal="center"/>
    </xf>
    <xf numFmtId="0" fontId="4" fillId="5" borderId="32" xfId="0" applyFont="1" applyFill="1" applyBorder="1" applyAlignment="1">
      <alignment horizontal="center" wrapText="1"/>
    </xf>
    <xf numFmtId="165" fontId="4" fillId="5" borderId="32" xfId="0" applyNumberFormat="1" applyFont="1" applyFill="1" applyBorder="1" applyAlignment="1">
      <alignment horizontal="center"/>
    </xf>
    <xf numFmtId="0" fontId="4" fillId="5" borderId="32" xfId="0" applyFont="1" applyFill="1" applyBorder="1" applyAlignment="1">
      <alignment horizontal="left" wrapText="1"/>
    </xf>
    <xf numFmtId="166" fontId="4" fillId="5" borderId="32" xfId="0" applyNumberFormat="1" applyFont="1" applyFill="1" applyBorder="1" applyAlignment="1">
      <alignment horizontal="center"/>
    </xf>
    <xf numFmtId="164" fontId="1" fillId="0" borderId="32" xfId="0" applyNumberFormat="1" applyFont="1" applyBorder="1"/>
    <xf numFmtId="1" fontId="4" fillId="5" borderId="4" xfId="0" applyNumberFormat="1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 wrapText="1"/>
    </xf>
    <xf numFmtId="165" fontId="4" fillId="5" borderId="17" xfId="0" applyNumberFormat="1" applyFont="1" applyFill="1" applyBorder="1" applyAlignment="1">
      <alignment horizontal="center"/>
    </xf>
    <xf numFmtId="0" fontId="4" fillId="5" borderId="17" xfId="0" applyFont="1" applyFill="1" applyBorder="1" applyAlignment="1">
      <alignment horizontal="left" wrapText="1"/>
    </xf>
    <xf numFmtId="166" fontId="4" fillId="5" borderId="17" xfId="0" applyNumberFormat="1" applyFont="1" applyFill="1" applyBorder="1" applyAlignment="1">
      <alignment horizontal="center"/>
    </xf>
    <xf numFmtId="164" fontId="1" fillId="0" borderId="17" xfId="0" applyNumberFormat="1" applyFont="1" applyBorder="1"/>
    <xf numFmtId="1" fontId="4" fillId="5" borderId="5" xfId="0" applyNumberFormat="1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 wrapText="1"/>
    </xf>
    <xf numFmtId="165" fontId="4" fillId="5" borderId="6" xfId="0" applyNumberFormat="1" applyFont="1" applyFill="1" applyBorder="1" applyAlignment="1">
      <alignment horizontal="center"/>
    </xf>
    <xf numFmtId="0" fontId="4" fillId="5" borderId="6" xfId="0" applyFont="1" applyFill="1" applyBorder="1" applyAlignment="1">
      <alignment horizontal="left" wrapText="1"/>
    </xf>
    <xf numFmtId="166" fontId="4" fillId="5" borderId="6" xfId="0" applyNumberFormat="1" applyFont="1" applyFill="1" applyBorder="1" applyAlignment="1">
      <alignment horizontal="center"/>
    </xf>
    <xf numFmtId="164" fontId="1" fillId="0" borderId="6" xfId="0" applyNumberFormat="1" applyFont="1" applyBorder="1"/>
    <xf numFmtId="1" fontId="4" fillId="5" borderId="39" xfId="0" applyNumberFormat="1" applyFont="1" applyFill="1" applyBorder="1" applyAlignment="1">
      <alignment horizontal="center"/>
    </xf>
    <xf numFmtId="0" fontId="4" fillId="5" borderId="40" xfId="0" applyFont="1" applyFill="1" applyBorder="1" applyAlignment="1">
      <alignment horizontal="center" wrapText="1"/>
    </xf>
    <xf numFmtId="165" fontId="4" fillId="5" borderId="40" xfId="0" applyNumberFormat="1" applyFont="1" applyFill="1" applyBorder="1" applyAlignment="1">
      <alignment horizontal="center"/>
    </xf>
    <xf numFmtId="0" fontId="4" fillId="5" borderId="40" xfId="0" applyFont="1" applyFill="1" applyBorder="1" applyAlignment="1">
      <alignment horizontal="left" wrapText="1"/>
    </xf>
    <xf numFmtId="166" fontId="4" fillId="5" borderId="40" xfId="0" applyNumberFormat="1" applyFont="1" applyFill="1" applyBorder="1" applyAlignment="1">
      <alignment horizontal="center"/>
    </xf>
    <xf numFmtId="164" fontId="1" fillId="0" borderId="40" xfId="0" applyNumberFormat="1" applyFont="1" applyBorder="1"/>
    <xf numFmtId="164" fontId="1" fillId="0" borderId="43" xfId="0" applyNumberFormat="1" applyFont="1" applyBorder="1"/>
    <xf numFmtId="0" fontId="1" fillId="0" borderId="25" xfId="0" applyFont="1" applyBorder="1" applyAlignment="1">
      <alignment horizontal="right"/>
    </xf>
    <xf numFmtId="164" fontId="1" fillId="0" borderId="27" xfId="0" applyNumberFormat="1" applyFont="1" applyBorder="1"/>
    <xf numFmtId="164" fontId="1" fillId="0" borderId="25" xfId="0" applyNumberFormat="1" applyFont="1" applyBorder="1"/>
    <xf numFmtId="0" fontId="1" fillId="6" borderId="19" xfId="0" applyFont="1" applyFill="1" applyBorder="1"/>
    <xf numFmtId="0" fontId="1" fillId="6" borderId="16" xfId="0" applyFont="1" applyFill="1" applyBorder="1" applyAlignment="1">
      <alignment horizontal="center"/>
    </xf>
    <xf numFmtId="0" fontId="1" fillId="6" borderId="20" xfId="0" applyFont="1" applyFill="1" applyBorder="1"/>
    <xf numFmtId="0" fontId="1" fillId="6" borderId="21" xfId="0" applyFont="1" applyFill="1" applyBorder="1"/>
    <xf numFmtId="0" fontId="1" fillId="6" borderId="22" xfId="0" applyFont="1" applyFill="1" applyBorder="1"/>
    <xf numFmtId="0" fontId="1" fillId="6" borderId="16" xfId="0" applyFont="1" applyFill="1" applyBorder="1" applyAlignment="1">
      <alignment horizontal="right"/>
    </xf>
    <xf numFmtId="10" fontId="1" fillId="0" borderId="23" xfId="0" applyNumberFormat="1" applyFont="1" applyBorder="1" applyAlignment="1">
      <alignment horizontal="center"/>
    </xf>
    <xf numFmtId="0" fontId="3" fillId="2" borderId="20" xfId="0" applyFont="1" applyFill="1" applyBorder="1"/>
    <xf numFmtId="0" fontId="1" fillId="3" borderId="21" xfId="0" applyFont="1" applyFill="1" applyBorder="1" applyAlignment="1">
      <alignment vertical="top"/>
    </xf>
    <xf numFmtId="1" fontId="4" fillId="0" borderId="19" xfId="0" applyNumberFormat="1" applyFont="1" applyBorder="1" applyAlignment="1">
      <alignment horizontal="center"/>
    </xf>
    <xf numFmtId="0" fontId="4" fillId="0" borderId="37" xfId="0" applyFont="1" applyBorder="1" applyAlignment="1">
      <alignment horizontal="center" wrapText="1"/>
    </xf>
    <xf numFmtId="165" fontId="4" fillId="0" borderId="37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 wrapText="1"/>
    </xf>
    <xf numFmtId="166" fontId="4" fillId="0" borderId="37" xfId="0" applyNumberFormat="1" applyFont="1" applyBorder="1" applyAlignment="1">
      <alignment horizontal="center"/>
    </xf>
    <xf numFmtId="1" fontId="4" fillId="0" borderId="42" xfId="0" applyNumberFormat="1" applyFont="1" applyBorder="1" applyAlignment="1">
      <alignment horizontal="center"/>
    </xf>
    <xf numFmtId="0" fontId="4" fillId="0" borderId="43" xfId="0" applyFont="1" applyBorder="1" applyAlignment="1">
      <alignment horizontal="center" wrapText="1"/>
    </xf>
    <xf numFmtId="165" fontId="4" fillId="0" borderId="43" xfId="0" applyNumberFormat="1" applyFont="1" applyBorder="1" applyAlignment="1">
      <alignment horizontal="center"/>
    </xf>
    <xf numFmtId="0" fontId="4" fillId="0" borderId="43" xfId="0" applyFont="1" applyBorder="1" applyAlignment="1">
      <alignment horizontal="left" wrapText="1"/>
    </xf>
    <xf numFmtId="166" fontId="4" fillId="0" borderId="43" xfId="0" applyNumberFormat="1" applyFont="1" applyBorder="1" applyAlignment="1">
      <alignment horizontal="center"/>
    </xf>
    <xf numFmtId="0" fontId="3" fillId="2" borderId="5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52" xfId="0" applyFont="1" applyBorder="1" applyAlignment="1">
      <alignment horizontal="left"/>
    </xf>
    <xf numFmtId="0" fontId="3" fillId="2" borderId="48" xfId="0" applyFont="1" applyFill="1" applyBorder="1" applyAlignment="1">
      <alignment horizontal="left"/>
    </xf>
    <xf numFmtId="0" fontId="1" fillId="0" borderId="49" xfId="0" applyFont="1" applyBorder="1" applyAlignment="1">
      <alignment horizontal="left"/>
    </xf>
    <xf numFmtId="0" fontId="1" fillId="0" borderId="50" xfId="0" applyFont="1" applyBorder="1" applyAlignment="1">
      <alignment horizontal="left"/>
    </xf>
    <xf numFmtId="0" fontId="3" fillId="2" borderId="51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3" fillId="2" borderId="52" xfId="0" applyFont="1" applyFill="1" applyBorder="1" applyAlignment="1">
      <alignment horizontal="left" wrapText="1"/>
    </xf>
    <xf numFmtId="0" fontId="3" fillId="2" borderId="53" xfId="0" applyFont="1" applyFill="1" applyBorder="1" applyAlignment="1">
      <alignment horizontal="left" wrapText="1"/>
    </xf>
    <xf numFmtId="0" fontId="3" fillId="2" borderId="54" xfId="0" applyFont="1" applyFill="1" applyBorder="1" applyAlignment="1">
      <alignment horizontal="left" wrapText="1"/>
    </xf>
    <xf numFmtId="0" fontId="3" fillId="2" borderId="55" xfId="0" applyFont="1" applyFill="1" applyBorder="1" applyAlignment="1">
      <alignment horizontal="left" wrapText="1"/>
    </xf>
    <xf numFmtId="0" fontId="3" fillId="2" borderId="28" xfId="0" applyFont="1" applyFill="1" applyBorder="1"/>
    <xf numFmtId="0" fontId="1" fillId="0" borderId="8" xfId="0" applyFont="1" applyBorder="1"/>
    <xf numFmtId="0" fontId="3" fillId="2" borderId="13" xfId="0" applyFont="1" applyFill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24" xfId="0" applyFont="1" applyBorder="1" applyAlignment="1">
      <alignment horizontal="right"/>
    </xf>
    <xf numFmtId="0" fontId="1" fillId="0" borderId="25" xfId="0" applyFont="1" applyBorder="1" applyAlignment="1">
      <alignment horizontal="right"/>
    </xf>
    <xf numFmtId="0" fontId="1" fillId="0" borderId="26" xfId="0" applyFont="1" applyBorder="1" applyAlignment="1">
      <alignment horizontal="right"/>
    </xf>
    <xf numFmtId="164" fontId="1" fillId="4" borderId="37" xfId="0" applyNumberFormat="1" applyFont="1" applyFill="1" applyBorder="1" applyProtection="1">
      <protection locked="0"/>
    </xf>
    <xf numFmtId="164" fontId="1" fillId="4" borderId="35" xfId="0" applyNumberFormat="1" applyFont="1" applyFill="1" applyBorder="1" applyProtection="1">
      <protection locked="0"/>
    </xf>
    <xf numFmtId="164" fontId="1" fillId="4" borderId="2" xfId="0" applyNumberFormat="1" applyFont="1" applyFill="1" applyBorder="1" applyProtection="1">
      <protection locked="0"/>
    </xf>
    <xf numFmtId="164" fontId="1" fillId="4" borderId="32" xfId="0" applyNumberFormat="1" applyFont="1" applyFill="1" applyBorder="1" applyProtection="1">
      <protection locked="0"/>
    </xf>
    <xf numFmtId="164" fontId="1" fillId="4" borderId="17" xfId="0" applyNumberFormat="1" applyFont="1" applyFill="1" applyBorder="1" applyProtection="1">
      <protection locked="0"/>
    </xf>
    <xf numFmtId="164" fontId="1" fillId="4" borderId="6" xfId="0" applyNumberFormat="1" applyFont="1" applyFill="1" applyBorder="1" applyProtection="1">
      <protection locked="0"/>
    </xf>
    <xf numFmtId="164" fontId="1" fillId="4" borderId="40" xfId="0" applyNumberFormat="1" applyFont="1" applyFill="1" applyBorder="1" applyProtection="1">
      <protection locked="0"/>
    </xf>
    <xf numFmtId="164" fontId="1" fillId="4" borderId="43" xfId="0" applyNumberFormat="1" applyFont="1" applyFill="1" applyBorder="1" applyProtection="1">
      <protection locked="0"/>
    </xf>
    <xf numFmtId="10" fontId="1" fillId="4" borderId="37" xfId="0" applyNumberFormat="1" applyFont="1" applyFill="1" applyBorder="1" applyAlignment="1" applyProtection="1">
      <alignment horizontal="center" vertical="center"/>
      <protection locked="0"/>
    </xf>
    <xf numFmtId="10" fontId="1" fillId="4" borderId="40" xfId="0" applyNumberFormat="1" applyFont="1" applyFill="1" applyBorder="1" applyAlignment="1" applyProtection="1">
      <alignment horizontal="center" vertical="center"/>
      <protection locked="0"/>
    </xf>
    <xf numFmtId="10" fontId="1" fillId="4" borderId="43" xfId="0" applyNumberFormat="1" applyFont="1" applyFill="1" applyBorder="1" applyAlignment="1" applyProtection="1">
      <alignment horizontal="center" vertical="center"/>
      <protection locked="0"/>
    </xf>
    <xf numFmtId="10" fontId="1" fillId="4" borderId="17" xfId="0" applyNumberFormat="1" applyFont="1" applyFill="1" applyBorder="1" applyAlignment="1" applyProtection="1">
      <alignment horizontal="center" vertical="center"/>
      <protection locked="0"/>
    </xf>
    <xf numFmtId="10" fontId="1" fillId="4" borderId="2" xfId="0" applyNumberFormat="1" applyFont="1" applyFill="1" applyBorder="1" applyAlignment="1" applyProtection="1">
      <alignment horizontal="center" vertical="center"/>
      <protection locked="0"/>
    </xf>
    <xf numFmtId="10" fontId="1" fillId="4" borderId="6" xfId="0" applyNumberFormat="1" applyFont="1" applyFill="1" applyBorder="1" applyAlignment="1" applyProtection="1">
      <alignment horizontal="center" vertical="center"/>
      <protection locked="0"/>
    </xf>
    <xf numFmtId="10" fontId="1" fillId="4" borderId="40" xfId="0" applyNumberFormat="1" applyFont="1" applyFill="1" applyBorder="1" applyAlignment="1" applyProtection="1">
      <alignment horizontal="center" vertical="center"/>
      <protection locked="0"/>
    </xf>
    <xf numFmtId="10" fontId="1" fillId="4" borderId="43" xfId="0" applyNumberFormat="1" applyFont="1" applyFill="1" applyBorder="1" applyAlignment="1" applyProtection="1">
      <alignment horizontal="center" vertical="center"/>
      <protection locked="0"/>
    </xf>
    <xf numFmtId="0" fontId="1" fillId="4" borderId="38" xfId="0" applyFont="1" applyFill="1" applyBorder="1" applyProtection="1">
      <protection locked="0"/>
    </xf>
    <xf numFmtId="0" fontId="1" fillId="4" borderId="36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3" xfId="0" applyFont="1" applyFill="1" applyBorder="1" applyProtection="1">
      <protection locked="0"/>
    </xf>
    <xf numFmtId="0" fontId="1" fillId="4" borderId="18" xfId="0" applyFont="1" applyFill="1" applyBorder="1" applyProtection="1">
      <protection locked="0"/>
    </xf>
    <xf numFmtId="0" fontId="1" fillId="4" borderId="7" xfId="0" applyFont="1" applyFill="1" applyBorder="1" applyProtection="1">
      <protection locked="0"/>
    </xf>
    <xf numFmtId="0" fontId="1" fillId="4" borderId="41" xfId="0" applyFont="1" applyFill="1" applyBorder="1" applyProtection="1">
      <protection locked="0"/>
    </xf>
    <xf numFmtId="0" fontId="1" fillId="4" borderId="44" xfId="0" applyFont="1" applyFill="1" applyBorder="1" applyProtection="1">
      <protection locked="0"/>
    </xf>
    <xf numFmtId="10" fontId="1" fillId="4" borderId="45" xfId="0" applyNumberFormat="1" applyFont="1" applyFill="1" applyBorder="1" applyAlignment="1" applyProtection="1">
      <alignment horizontal="center"/>
      <protection locked="0"/>
    </xf>
    <xf numFmtId="10" fontId="1" fillId="4" borderId="46" xfId="0" applyNumberFormat="1" applyFont="1" applyFill="1" applyBorder="1" applyAlignment="1" applyProtection="1">
      <alignment horizontal="center"/>
      <protection locked="0"/>
    </xf>
    <xf numFmtId="10" fontId="1" fillId="4" borderId="47" xfId="0" applyNumberFormat="1" applyFont="1" applyFill="1" applyBorder="1" applyAlignment="1" applyProtection="1">
      <alignment horizontal="center"/>
      <protection locked="0"/>
    </xf>
    <xf numFmtId="0" fontId="1" fillId="4" borderId="12" xfId="0" applyFont="1" applyFill="1" applyBorder="1" applyAlignment="1" applyProtection="1">
      <alignment horizontal="center"/>
      <protection locked="0"/>
    </xf>
    <xf numFmtId="0" fontId="1" fillId="4" borderId="3" xfId="0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horizontal="center"/>
      <protection locked="0"/>
    </xf>
    <xf numFmtId="0" fontId="0" fillId="4" borderId="3" xfId="0" applyFill="1" applyBorder="1" applyAlignment="1" applyProtection="1">
      <alignment horizontal="center"/>
      <protection locked="0"/>
    </xf>
    <xf numFmtId="0" fontId="0" fillId="4" borderId="29" xfId="0" applyFill="1" applyBorder="1" applyAlignment="1" applyProtection="1">
      <alignment horizontal="center"/>
      <protection locked="0"/>
    </xf>
    <xf numFmtId="0" fontId="0" fillId="4" borderId="7" xfId="0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52105-2246-4ADA-ADC4-82CC348B4722}">
  <dimension ref="A1:O112"/>
  <sheetViews>
    <sheetView tabSelected="1" topLeftCell="A91" zoomScaleNormal="100" workbookViewId="0">
      <selection activeCell="O1" sqref="O1"/>
    </sheetView>
  </sheetViews>
  <sheetFormatPr defaultRowHeight="14.5" x14ac:dyDescent="0.35"/>
  <cols>
    <col min="1" max="1" width="4.6328125" customWidth="1"/>
    <col min="2" max="2" width="3.81640625" bestFit="1" customWidth="1"/>
    <col min="3" max="3" width="3.6328125" bestFit="1" customWidth="1"/>
    <col min="4" max="4" width="8.08984375" bestFit="1" customWidth="1"/>
    <col min="5" max="5" width="5.7265625" bestFit="1" customWidth="1"/>
    <col min="6" max="6" width="41.36328125" bestFit="1" customWidth="1"/>
    <col min="7" max="7" width="8.6328125" customWidth="1"/>
    <col min="8" max="8" width="28.90625" bestFit="1" customWidth="1"/>
    <col min="9" max="9" width="33.26953125" bestFit="1" customWidth="1"/>
    <col min="10" max="10" width="10.453125" customWidth="1"/>
    <col min="11" max="11" width="20.81640625" customWidth="1"/>
    <col min="12" max="12" width="12.7265625" customWidth="1"/>
    <col min="14" max="14" width="13.36328125" customWidth="1"/>
    <col min="15" max="15" width="29.7265625" customWidth="1"/>
  </cols>
  <sheetData>
    <row r="1" spans="1:15" ht="16" x14ac:dyDescent="0.4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6" x14ac:dyDescent="0.45">
      <c r="A2" s="3"/>
      <c r="B2" s="4" t="s">
        <v>172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3.5" customHeight="1" x14ac:dyDescent="0.4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16.5" thickBot="1" x14ac:dyDescent="0.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6.5" thickBot="1" x14ac:dyDescent="0.5">
      <c r="A5" s="3"/>
      <c r="B5" s="89" t="s">
        <v>160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1"/>
    </row>
    <row r="6" spans="1:15" ht="16.5" thickBot="1" x14ac:dyDescent="0.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9" customHeight="1" thickBot="1" x14ac:dyDescent="0.5">
      <c r="A7" s="3"/>
      <c r="B7" s="5" t="s">
        <v>5</v>
      </c>
      <c r="C7" s="6" t="s">
        <v>6</v>
      </c>
      <c r="D7" s="7" t="s">
        <v>7</v>
      </c>
      <c r="E7" s="5" t="s">
        <v>8</v>
      </c>
      <c r="F7" s="6" t="s">
        <v>9</v>
      </c>
      <c r="G7" s="7" t="s">
        <v>10</v>
      </c>
      <c r="H7" s="5" t="s">
        <v>11</v>
      </c>
      <c r="I7" s="8" t="s">
        <v>12</v>
      </c>
      <c r="J7" s="9" t="s">
        <v>13</v>
      </c>
      <c r="K7" s="9" t="s">
        <v>158</v>
      </c>
      <c r="L7" s="9" t="s">
        <v>156</v>
      </c>
      <c r="M7" s="9" t="s">
        <v>157</v>
      </c>
      <c r="N7" s="9" t="s">
        <v>159</v>
      </c>
      <c r="O7" s="9" t="s">
        <v>176</v>
      </c>
    </row>
    <row r="8" spans="1:15" ht="16.5" thickBot="1" x14ac:dyDescent="0.5">
      <c r="A8" s="3"/>
      <c r="B8" s="10" cm="1">
        <f t="array" aca="1" ref="B8" ca="1">B8:I35</f>
        <v>0</v>
      </c>
      <c r="C8" s="11" t="s">
        <v>14</v>
      </c>
      <c r="D8" s="12">
        <v>1</v>
      </c>
      <c r="E8" s="11" t="s">
        <v>15</v>
      </c>
      <c r="F8" s="13" t="s">
        <v>16</v>
      </c>
      <c r="G8" s="11" t="s">
        <v>17</v>
      </c>
      <c r="H8" s="11" t="s">
        <v>18</v>
      </c>
      <c r="I8" s="11" t="s">
        <v>19</v>
      </c>
      <c r="J8" s="14">
        <v>335</v>
      </c>
      <c r="K8" s="95">
        <v>0</v>
      </c>
      <c r="L8" s="15">
        <f>K8*J8</f>
        <v>0</v>
      </c>
      <c r="M8" s="103">
        <v>0</v>
      </c>
      <c r="N8" s="15">
        <f t="shared" ref="N8" si="0">L8-(L8*M$8)</f>
        <v>0</v>
      </c>
      <c r="O8" s="111"/>
    </row>
    <row r="9" spans="1:15" ht="16" x14ac:dyDescent="0.45">
      <c r="A9" s="3"/>
      <c r="B9" s="16">
        <v>1</v>
      </c>
      <c r="C9" s="17" t="s">
        <v>20</v>
      </c>
      <c r="D9" s="18">
        <v>375</v>
      </c>
      <c r="E9" s="17" t="s">
        <v>21</v>
      </c>
      <c r="F9" s="19" t="s">
        <v>22</v>
      </c>
      <c r="G9" s="17" t="s">
        <v>17</v>
      </c>
      <c r="H9" s="17" t="s">
        <v>23</v>
      </c>
      <c r="I9" s="17" t="s">
        <v>24</v>
      </c>
      <c r="J9" s="20">
        <v>495</v>
      </c>
      <c r="K9" s="96">
        <v>0</v>
      </c>
      <c r="L9" s="21">
        <f t="shared" ref="L9:L29" si="1">K9*J9</f>
        <v>0</v>
      </c>
      <c r="M9" s="104">
        <v>0</v>
      </c>
      <c r="N9" s="21">
        <f>L9-(L9*M$9)</f>
        <v>0</v>
      </c>
      <c r="O9" s="112"/>
    </row>
    <row r="10" spans="1:15" ht="16" x14ac:dyDescent="0.45">
      <c r="A10" s="3"/>
      <c r="B10" s="22">
        <v>1</v>
      </c>
      <c r="C10" s="23" t="s">
        <v>14</v>
      </c>
      <c r="D10" s="24">
        <v>500</v>
      </c>
      <c r="E10" s="23" t="s">
        <v>21</v>
      </c>
      <c r="F10" s="25" t="s">
        <v>25</v>
      </c>
      <c r="G10" s="23" t="s">
        <v>17</v>
      </c>
      <c r="H10" s="23" t="s">
        <v>23</v>
      </c>
      <c r="I10" s="23" t="s">
        <v>24</v>
      </c>
      <c r="J10" s="26">
        <v>378</v>
      </c>
      <c r="K10" s="97">
        <v>0</v>
      </c>
      <c r="L10" s="27">
        <f t="shared" si="1"/>
        <v>0</v>
      </c>
      <c r="M10" s="104"/>
      <c r="N10" s="27">
        <f>L10-(L10*M$9)</f>
        <v>0</v>
      </c>
      <c r="O10" s="113"/>
    </row>
    <row r="11" spans="1:15" ht="16" x14ac:dyDescent="0.45">
      <c r="A11" s="3"/>
      <c r="B11" s="22">
        <v>1</v>
      </c>
      <c r="C11" s="23" t="s">
        <v>14</v>
      </c>
      <c r="D11" s="24">
        <v>500</v>
      </c>
      <c r="E11" s="23" t="s">
        <v>21</v>
      </c>
      <c r="F11" s="25" t="s">
        <v>26</v>
      </c>
      <c r="G11" s="23" t="s">
        <v>17</v>
      </c>
      <c r="H11" s="23" t="s">
        <v>23</v>
      </c>
      <c r="I11" s="23" t="s">
        <v>27</v>
      </c>
      <c r="J11" s="26">
        <v>320</v>
      </c>
      <c r="K11" s="97">
        <v>0</v>
      </c>
      <c r="L11" s="27">
        <f t="shared" si="1"/>
        <v>0</v>
      </c>
      <c r="M11" s="104"/>
      <c r="N11" s="27">
        <f t="shared" ref="N11:N28" si="2">L11-(L11*M$9)</f>
        <v>0</v>
      </c>
      <c r="O11" s="113"/>
    </row>
    <row r="12" spans="1:15" ht="16" x14ac:dyDescent="0.45">
      <c r="A12" s="3"/>
      <c r="B12" s="22">
        <v>1</v>
      </c>
      <c r="C12" s="23" t="s">
        <v>28</v>
      </c>
      <c r="D12" s="24">
        <v>650</v>
      </c>
      <c r="E12" s="23" t="s">
        <v>21</v>
      </c>
      <c r="F12" s="25" t="s">
        <v>29</v>
      </c>
      <c r="G12" s="23" t="s">
        <v>17</v>
      </c>
      <c r="H12" s="23" t="s">
        <v>23</v>
      </c>
      <c r="I12" s="23" t="s">
        <v>30</v>
      </c>
      <c r="J12" s="26">
        <v>251</v>
      </c>
      <c r="K12" s="97">
        <v>0</v>
      </c>
      <c r="L12" s="27">
        <f t="shared" si="1"/>
        <v>0</v>
      </c>
      <c r="M12" s="104"/>
      <c r="N12" s="27">
        <f t="shared" si="2"/>
        <v>0</v>
      </c>
      <c r="O12" s="113"/>
    </row>
    <row r="13" spans="1:15" ht="16" x14ac:dyDescent="0.45">
      <c r="A13" s="3"/>
      <c r="B13" s="22">
        <v>1</v>
      </c>
      <c r="C13" s="23" t="s">
        <v>14</v>
      </c>
      <c r="D13" s="24">
        <v>1</v>
      </c>
      <c r="E13" s="23" t="s">
        <v>15</v>
      </c>
      <c r="F13" s="25" t="s">
        <v>31</v>
      </c>
      <c r="G13" s="23" t="s">
        <v>17</v>
      </c>
      <c r="H13" s="23" t="s">
        <v>23</v>
      </c>
      <c r="I13" s="23" t="s">
        <v>32</v>
      </c>
      <c r="J13" s="26">
        <v>246</v>
      </c>
      <c r="K13" s="97">
        <v>0</v>
      </c>
      <c r="L13" s="27">
        <f t="shared" si="1"/>
        <v>0</v>
      </c>
      <c r="M13" s="104"/>
      <c r="N13" s="27">
        <f t="shared" si="2"/>
        <v>0</v>
      </c>
      <c r="O13" s="113"/>
    </row>
    <row r="14" spans="1:15" ht="16" x14ac:dyDescent="0.45">
      <c r="A14" s="3"/>
      <c r="B14" s="22">
        <v>1</v>
      </c>
      <c r="C14" s="23" t="s">
        <v>14</v>
      </c>
      <c r="D14" s="24">
        <v>1</v>
      </c>
      <c r="E14" s="23" t="s">
        <v>15</v>
      </c>
      <c r="F14" s="25" t="s">
        <v>31</v>
      </c>
      <c r="G14" s="23" t="s">
        <v>17</v>
      </c>
      <c r="H14" s="23" t="s">
        <v>23</v>
      </c>
      <c r="I14" s="23" t="s">
        <v>32</v>
      </c>
      <c r="J14" s="26">
        <v>246</v>
      </c>
      <c r="K14" s="97">
        <v>0</v>
      </c>
      <c r="L14" s="27">
        <f t="shared" si="1"/>
        <v>0</v>
      </c>
      <c r="M14" s="104"/>
      <c r="N14" s="27">
        <f t="shared" si="2"/>
        <v>0</v>
      </c>
      <c r="O14" s="113"/>
    </row>
    <row r="15" spans="1:15" ht="16" x14ac:dyDescent="0.45">
      <c r="A15" s="3"/>
      <c r="B15" s="22">
        <v>1</v>
      </c>
      <c r="C15" s="23" t="s">
        <v>14</v>
      </c>
      <c r="D15" s="24">
        <v>500</v>
      </c>
      <c r="E15" s="23" t="s">
        <v>21</v>
      </c>
      <c r="F15" s="25" t="s">
        <v>33</v>
      </c>
      <c r="G15" s="23" t="s">
        <v>17</v>
      </c>
      <c r="H15" s="23" t="s">
        <v>23</v>
      </c>
      <c r="I15" s="23" t="s">
        <v>24</v>
      </c>
      <c r="J15" s="26">
        <v>173</v>
      </c>
      <c r="K15" s="97">
        <v>0</v>
      </c>
      <c r="L15" s="27">
        <f t="shared" si="1"/>
        <v>0</v>
      </c>
      <c r="M15" s="104"/>
      <c r="N15" s="27">
        <f t="shared" si="2"/>
        <v>0</v>
      </c>
      <c r="O15" s="113"/>
    </row>
    <row r="16" spans="1:15" ht="16" x14ac:dyDescent="0.45">
      <c r="A16" s="3"/>
      <c r="B16" s="22">
        <v>1</v>
      </c>
      <c r="C16" s="23" t="s">
        <v>14</v>
      </c>
      <c r="D16" s="24">
        <v>500</v>
      </c>
      <c r="E16" s="23" t="s">
        <v>21</v>
      </c>
      <c r="F16" s="25" t="s">
        <v>34</v>
      </c>
      <c r="G16" s="23" t="s">
        <v>17</v>
      </c>
      <c r="H16" s="23" t="s">
        <v>23</v>
      </c>
      <c r="I16" s="23" t="s">
        <v>35</v>
      </c>
      <c r="J16" s="26">
        <v>160</v>
      </c>
      <c r="K16" s="97">
        <v>0</v>
      </c>
      <c r="L16" s="27">
        <f t="shared" si="1"/>
        <v>0</v>
      </c>
      <c r="M16" s="104"/>
      <c r="N16" s="27">
        <f t="shared" si="2"/>
        <v>0</v>
      </c>
      <c r="O16" s="113"/>
    </row>
    <row r="17" spans="1:15" ht="16" x14ac:dyDescent="0.45">
      <c r="A17" s="3"/>
      <c r="B17" s="22">
        <v>1</v>
      </c>
      <c r="C17" s="23" t="s">
        <v>14</v>
      </c>
      <c r="D17" s="24">
        <v>1</v>
      </c>
      <c r="E17" s="23" t="s">
        <v>15</v>
      </c>
      <c r="F17" s="25" t="s">
        <v>36</v>
      </c>
      <c r="G17" s="23" t="s">
        <v>17</v>
      </c>
      <c r="H17" s="23" t="s">
        <v>23</v>
      </c>
      <c r="I17" s="23" t="s">
        <v>32</v>
      </c>
      <c r="J17" s="26">
        <v>142</v>
      </c>
      <c r="K17" s="97">
        <v>0</v>
      </c>
      <c r="L17" s="27">
        <f t="shared" si="1"/>
        <v>0</v>
      </c>
      <c r="M17" s="104"/>
      <c r="N17" s="27">
        <f t="shared" si="2"/>
        <v>0</v>
      </c>
      <c r="O17" s="113"/>
    </row>
    <row r="18" spans="1:15" ht="16" x14ac:dyDescent="0.45">
      <c r="A18" s="3"/>
      <c r="B18" s="22">
        <v>1</v>
      </c>
      <c r="C18" s="23" t="s">
        <v>14</v>
      </c>
      <c r="D18" s="24">
        <v>500</v>
      </c>
      <c r="E18" s="23" t="s">
        <v>21</v>
      </c>
      <c r="F18" s="25" t="s">
        <v>37</v>
      </c>
      <c r="G18" s="23" t="s">
        <v>17</v>
      </c>
      <c r="H18" s="23" t="s">
        <v>23</v>
      </c>
      <c r="I18" s="23" t="s">
        <v>35</v>
      </c>
      <c r="J18" s="26">
        <v>134</v>
      </c>
      <c r="K18" s="97">
        <v>0</v>
      </c>
      <c r="L18" s="27">
        <f t="shared" si="1"/>
        <v>0</v>
      </c>
      <c r="M18" s="104"/>
      <c r="N18" s="27">
        <f t="shared" si="2"/>
        <v>0</v>
      </c>
      <c r="O18" s="113"/>
    </row>
    <row r="19" spans="1:15" ht="16" x14ac:dyDescent="0.45">
      <c r="A19" s="3"/>
      <c r="B19" s="22">
        <v>1</v>
      </c>
      <c r="C19" s="23" t="s">
        <v>38</v>
      </c>
      <c r="D19" s="24">
        <v>1</v>
      </c>
      <c r="E19" s="23" t="s">
        <v>20</v>
      </c>
      <c r="F19" s="25" t="s">
        <v>39</v>
      </c>
      <c r="G19" s="23" t="s">
        <v>17</v>
      </c>
      <c r="H19" s="23" t="s">
        <v>23</v>
      </c>
      <c r="I19" s="23" t="s">
        <v>24</v>
      </c>
      <c r="J19" s="26">
        <v>105</v>
      </c>
      <c r="K19" s="97">
        <v>0</v>
      </c>
      <c r="L19" s="27">
        <f t="shared" si="1"/>
        <v>0</v>
      </c>
      <c r="M19" s="104"/>
      <c r="N19" s="27">
        <f t="shared" si="2"/>
        <v>0</v>
      </c>
      <c r="O19" s="113"/>
    </row>
    <row r="20" spans="1:15" ht="16" x14ac:dyDescent="0.45">
      <c r="A20" s="3"/>
      <c r="B20" s="22">
        <v>1</v>
      </c>
      <c r="C20" s="23" t="s">
        <v>40</v>
      </c>
      <c r="D20" s="24">
        <v>1</v>
      </c>
      <c r="E20" s="23" t="s">
        <v>15</v>
      </c>
      <c r="F20" s="25" t="s">
        <v>41</v>
      </c>
      <c r="G20" s="23" t="s">
        <v>17</v>
      </c>
      <c r="H20" s="23" t="s">
        <v>23</v>
      </c>
      <c r="I20" s="23" t="s">
        <v>24</v>
      </c>
      <c r="J20" s="26">
        <v>100</v>
      </c>
      <c r="K20" s="97">
        <v>0</v>
      </c>
      <c r="L20" s="27">
        <f t="shared" si="1"/>
        <v>0</v>
      </c>
      <c r="M20" s="104"/>
      <c r="N20" s="27">
        <f t="shared" si="2"/>
        <v>0</v>
      </c>
      <c r="O20" s="113"/>
    </row>
    <row r="21" spans="1:15" ht="16" x14ac:dyDescent="0.45">
      <c r="A21" s="3"/>
      <c r="B21" s="22">
        <v>1</v>
      </c>
      <c r="C21" s="23" t="s">
        <v>40</v>
      </c>
      <c r="D21" s="24">
        <v>500</v>
      </c>
      <c r="E21" s="23" t="s">
        <v>21</v>
      </c>
      <c r="F21" s="25" t="s">
        <v>42</v>
      </c>
      <c r="G21" s="23" t="s">
        <v>17</v>
      </c>
      <c r="H21" s="23" t="s">
        <v>23</v>
      </c>
      <c r="I21" s="23" t="s">
        <v>43</v>
      </c>
      <c r="J21" s="26">
        <v>757</v>
      </c>
      <c r="K21" s="97">
        <v>0</v>
      </c>
      <c r="L21" s="27">
        <f t="shared" si="1"/>
        <v>0</v>
      </c>
      <c r="M21" s="104"/>
      <c r="N21" s="27">
        <f t="shared" si="2"/>
        <v>0</v>
      </c>
      <c r="O21" s="113"/>
    </row>
    <row r="22" spans="1:15" ht="16" x14ac:dyDescent="0.45">
      <c r="A22" s="3"/>
      <c r="B22" s="22">
        <v>1</v>
      </c>
      <c r="C22" s="23" t="s">
        <v>14</v>
      </c>
      <c r="D22" s="24">
        <v>5</v>
      </c>
      <c r="E22" s="23" t="s">
        <v>20</v>
      </c>
      <c r="F22" s="25" t="s">
        <v>44</v>
      </c>
      <c r="G22" s="23" t="s">
        <v>17</v>
      </c>
      <c r="H22" s="23" t="s">
        <v>23</v>
      </c>
      <c r="I22" s="23" t="s">
        <v>24</v>
      </c>
      <c r="J22" s="26">
        <v>96</v>
      </c>
      <c r="K22" s="97">
        <v>0</v>
      </c>
      <c r="L22" s="27">
        <f t="shared" si="1"/>
        <v>0</v>
      </c>
      <c r="M22" s="104"/>
      <c r="N22" s="27">
        <f t="shared" si="2"/>
        <v>0</v>
      </c>
      <c r="O22" s="113"/>
    </row>
    <row r="23" spans="1:15" ht="16" x14ac:dyDescent="0.45">
      <c r="A23" s="3"/>
      <c r="B23" s="22">
        <v>1</v>
      </c>
      <c r="C23" s="23" t="s">
        <v>40</v>
      </c>
      <c r="D23" s="24">
        <v>500</v>
      </c>
      <c r="E23" s="23" t="s">
        <v>21</v>
      </c>
      <c r="F23" s="25" t="s">
        <v>45</v>
      </c>
      <c r="G23" s="23" t="s">
        <v>17</v>
      </c>
      <c r="H23" s="23" t="s">
        <v>23</v>
      </c>
      <c r="I23" s="23" t="s">
        <v>24</v>
      </c>
      <c r="J23" s="26">
        <v>81</v>
      </c>
      <c r="K23" s="97">
        <v>0</v>
      </c>
      <c r="L23" s="27">
        <f t="shared" si="1"/>
        <v>0</v>
      </c>
      <c r="M23" s="104"/>
      <c r="N23" s="27">
        <f t="shared" si="2"/>
        <v>0</v>
      </c>
      <c r="O23" s="113"/>
    </row>
    <row r="24" spans="1:15" ht="16" x14ac:dyDescent="0.45">
      <c r="A24" s="3"/>
      <c r="B24" s="22">
        <v>1</v>
      </c>
      <c r="C24" s="23" t="s">
        <v>40</v>
      </c>
      <c r="D24" s="24">
        <v>100</v>
      </c>
      <c r="E24" s="23" t="s">
        <v>21</v>
      </c>
      <c r="F24" s="25" t="s">
        <v>46</v>
      </c>
      <c r="G24" s="23" t="s">
        <v>17</v>
      </c>
      <c r="H24" s="23" t="s">
        <v>23</v>
      </c>
      <c r="I24" s="23" t="s">
        <v>24</v>
      </c>
      <c r="J24" s="26">
        <v>78</v>
      </c>
      <c r="K24" s="97">
        <v>0</v>
      </c>
      <c r="L24" s="27">
        <f t="shared" si="1"/>
        <v>0</v>
      </c>
      <c r="M24" s="104"/>
      <c r="N24" s="27">
        <f t="shared" si="2"/>
        <v>0</v>
      </c>
      <c r="O24" s="113"/>
    </row>
    <row r="25" spans="1:15" ht="16" x14ac:dyDescent="0.45">
      <c r="A25" s="3"/>
      <c r="B25" s="22">
        <v>1</v>
      </c>
      <c r="C25" s="23" t="s">
        <v>14</v>
      </c>
      <c r="D25" s="24">
        <v>1</v>
      </c>
      <c r="E25" s="23" t="s">
        <v>15</v>
      </c>
      <c r="F25" s="25" t="s">
        <v>37</v>
      </c>
      <c r="G25" s="23" t="s">
        <v>17</v>
      </c>
      <c r="H25" s="23" t="s">
        <v>23</v>
      </c>
      <c r="I25" s="23" t="s">
        <v>35</v>
      </c>
      <c r="J25" s="26">
        <v>71</v>
      </c>
      <c r="K25" s="97">
        <v>0</v>
      </c>
      <c r="L25" s="27">
        <f t="shared" si="1"/>
        <v>0</v>
      </c>
      <c r="M25" s="104"/>
      <c r="N25" s="27">
        <f t="shared" si="2"/>
        <v>0</v>
      </c>
      <c r="O25" s="113"/>
    </row>
    <row r="26" spans="1:15" ht="16" x14ac:dyDescent="0.45">
      <c r="A26" s="3"/>
      <c r="B26" s="22">
        <v>1</v>
      </c>
      <c r="C26" s="23" t="s">
        <v>40</v>
      </c>
      <c r="D26" s="24">
        <v>50</v>
      </c>
      <c r="E26" s="23" t="s">
        <v>21</v>
      </c>
      <c r="F26" s="25" t="s">
        <v>47</v>
      </c>
      <c r="G26" s="23" t="s">
        <v>17</v>
      </c>
      <c r="H26" s="23" t="s">
        <v>23</v>
      </c>
      <c r="I26" s="23" t="s">
        <v>24</v>
      </c>
      <c r="J26" s="26">
        <v>70</v>
      </c>
      <c r="K26" s="97">
        <v>0</v>
      </c>
      <c r="L26" s="27">
        <f t="shared" si="1"/>
        <v>0</v>
      </c>
      <c r="M26" s="104"/>
      <c r="N26" s="27">
        <f t="shared" si="2"/>
        <v>0</v>
      </c>
      <c r="O26" s="113"/>
    </row>
    <row r="27" spans="1:15" ht="16" x14ac:dyDescent="0.45">
      <c r="A27" s="3"/>
      <c r="B27" s="22">
        <v>1</v>
      </c>
      <c r="C27" s="23" t="s">
        <v>48</v>
      </c>
      <c r="D27" s="24">
        <v>370</v>
      </c>
      <c r="E27" s="23" t="s">
        <v>21</v>
      </c>
      <c r="F27" s="25" t="s">
        <v>49</v>
      </c>
      <c r="G27" s="23" t="s">
        <v>17</v>
      </c>
      <c r="H27" s="23" t="s">
        <v>23</v>
      </c>
      <c r="I27" s="23" t="s">
        <v>50</v>
      </c>
      <c r="J27" s="26">
        <v>64</v>
      </c>
      <c r="K27" s="97">
        <v>0</v>
      </c>
      <c r="L27" s="27">
        <f t="shared" si="1"/>
        <v>0</v>
      </c>
      <c r="M27" s="104"/>
      <c r="N27" s="27">
        <f t="shared" si="2"/>
        <v>0</v>
      </c>
      <c r="O27" s="113"/>
    </row>
    <row r="28" spans="1:15" ht="16" x14ac:dyDescent="0.45">
      <c r="A28" s="3"/>
      <c r="B28" s="22">
        <v>1</v>
      </c>
      <c r="C28" s="23" t="s">
        <v>28</v>
      </c>
      <c r="D28" s="24">
        <v>3.1</v>
      </c>
      <c r="E28" s="23" t="s">
        <v>51</v>
      </c>
      <c r="F28" s="25" t="s">
        <v>52</v>
      </c>
      <c r="G28" s="23" t="s">
        <v>17</v>
      </c>
      <c r="H28" s="23" t="s">
        <v>23</v>
      </c>
      <c r="I28" s="23" t="s">
        <v>32</v>
      </c>
      <c r="J28" s="26">
        <v>64</v>
      </c>
      <c r="K28" s="97">
        <v>0</v>
      </c>
      <c r="L28" s="27">
        <f t="shared" si="1"/>
        <v>0</v>
      </c>
      <c r="M28" s="104"/>
      <c r="N28" s="27">
        <f t="shared" si="2"/>
        <v>0</v>
      </c>
      <c r="O28" s="113"/>
    </row>
    <row r="29" spans="1:15" ht="16.5" thickBot="1" x14ac:dyDescent="0.5">
      <c r="A29" s="3"/>
      <c r="B29" s="28">
        <v>1</v>
      </c>
      <c r="C29" s="29" t="s">
        <v>14</v>
      </c>
      <c r="D29" s="30">
        <v>2</v>
      </c>
      <c r="E29" s="29" t="s">
        <v>15</v>
      </c>
      <c r="F29" s="31" t="s">
        <v>53</v>
      </c>
      <c r="G29" s="29" t="s">
        <v>17</v>
      </c>
      <c r="H29" s="29" t="s">
        <v>23</v>
      </c>
      <c r="I29" s="29" t="s">
        <v>54</v>
      </c>
      <c r="J29" s="32">
        <v>64</v>
      </c>
      <c r="K29" s="98">
        <v>0</v>
      </c>
      <c r="L29" s="33">
        <f t="shared" si="1"/>
        <v>0</v>
      </c>
      <c r="M29" s="105"/>
      <c r="N29" s="33">
        <f>L29-(L29*M$9)</f>
        <v>0</v>
      </c>
      <c r="O29" s="114"/>
    </row>
    <row r="30" spans="1:15" ht="16" x14ac:dyDescent="0.45">
      <c r="A30" s="3"/>
      <c r="B30" s="34">
        <v>1</v>
      </c>
      <c r="C30" s="35" t="s">
        <v>40</v>
      </c>
      <c r="D30" s="36">
        <v>1.1399999999999999</v>
      </c>
      <c r="E30" s="35" t="s">
        <v>15</v>
      </c>
      <c r="F30" s="37" t="s">
        <v>55</v>
      </c>
      <c r="G30" s="35" t="s">
        <v>17</v>
      </c>
      <c r="H30" s="35" t="s">
        <v>56</v>
      </c>
      <c r="I30" s="35" t="s">
        <v>57</v>
      </c>
      <c r="J30" s="38">
        <v>305</v>
      </c>
      <c r="K30" s="99">
        <v>0</v>
      </c>
      <c r="L30" s="39">
        <f t="shared" ref="L30:L85" si="3">K30*J30</f>
        <v>0</v>
      </c>
      <c r="M30" s="106">
        <v>0</v>
      </c>
      <c r="N30" s="39">
        <f>L30-(L30*M$30)</f>
        <v>0</v>
      </c>
      <c r="O30" s="115"/>
    </row>
    <row r="31" spans="1:15" ht="16" x14ac:dyDescent="0.45">
      <c r="A31" s="3"/>
      <c r="B31" s="22">
        <v>1</v>
      </c>
      <c r="C31" s="23" t="s">
        <v>20</v>
      </c>
      <c r="D31" s="24">
        <v>170</v>
      </c>
      <c r="E31" s="23" t="s">
        <v>21</v>
      </c>
      <c r="F31" s="25" t="s">
        <v>58</v>
      </c>
      <c r="G31" s="23" t="s">
        <v>17</v>
      </c>
      <c r="H31" s="23" t="s">
        <v>56</v>
      </c>
      <c r="I31" s="23" t="s">
        <v>32</v>
      </c>
      <c r="J31" s="26">
        <v>168</v>
      </c>
      <c r="K31" s="97">
        <v>0</v>
      </c>
      <c r="L31" s="27">
        <f t="shared" si="3"/>
        <v>0</v>
      </c>
      <c r="M31" s="107"/>
      <c r="N31" s="27">
        <f t="shared" ref="N31:N33" si="4">L31-(L31*M$30)</f>
        <v>0</v>
      </c>
      <c r="O31" s="113"/>
    </row>
    <row r="32" spans="1:15" ht="16" x14ac:dyDescent="0.45">
      <c r="A32" s="3"/>
      <c r="B32" s="22">
        <v>1</v>
      </c>
      <c r="C32" s="23" t="s">
        <v>20</v>
      </c>
      <c r="D32" s="24">
        <v>100</v>
      </c>
      <c r="E32" s="23" t="s">
        <v>21</v>
      </c>
      <c r="F32" s="25" t="s">
        <v>59</v>
      </c>
      <c r="G32" s="23" t="s">
        <v>17</v>
      </c>
      <c r="H32" s="23" t="s">
        <v>56</v>
      </c>
      <c r="I32" s="23" t="s">
        <v>32</v>
      </c>
      <c r="J32" s="26">
        <v>108</v>
      </c>
      <c r="K32" s="97">
        <v>0</v>
      </c>
      <c r="L32" s="27">
        <f t="shared" si="3"/>
        <v>0</v>
      </c>
      <c r="M32" s="107"/>
      <c r="N32" s="27">
        <f t="shared" si="4"/>
        <v>0</v>
      </c>
      <c r="O32" s="113"/>
    </row>
    <row r="33" spans="1:15" ht="16.5" thickBot="1" x14ac:dyDescent="0.5">
      <c r="A33" s="3"/>
      <c r="B33" s="40">
        <v>1</v>
      </c>
      <c r="C33" s="41" t="s">
        <v>60</v>
      </c>
      <c r="D33" s="42">
        <v>1.75</v>
      </c>
      <c r="E33" s="41" t="s">
        <v>15</v>
      </c>
      <c r="F33" s="43" t="s">
        <v>61</v>
      </c>
      <c r="G33" s="41" t="s">
        <v>17</v>
      </c>
      <c r="H33" s="41" t="s">
        <v>56</v>
      </c>
      <c r="I33" s="41" t="s">
        <v>50</v>
      </c>
      <c r="J33" s="44">
        <v>88</v>
      </c>
      <c r="K33" s="100">
        <v>0</v>
      </c>
      <c r="L33" s="45">
        <f t="shared" si="3"/>
        <v>0</v>
      </c>
      <c r="M33" s="108"/>
      <c r="N33" s="45">
        <f t="shared" si="4"/>
        <v>0</v>
      </c>
      <c r="O33" s="116"/>
    </row>
    <row r="34" spans="1:15" ht="16.5" thickBot="1" x14ac:dyDescent="0.5">
      <c r="A34" s="3"/>
      <c r="B34" s="65"/>
      <c r="C34" s="66"/>
      <c r="D34" s="67">
        <v>1</v>
      </c>
      <c r="E34" s="66" t="s">
        <v>15</v>
      </c>
      <c r="F34" s="68" t="s">
        <v>178</v>
      </c>
      <c r="G34" s="66" t="s">
        <v>17</v>
      </c>
      <c r="H34" s="66" t="s">
        <v>62</v>
      </c>
      <c r="I34" s="66"/>
      <c r="J34" s="69">
        <v>1</v>
      </c>
      <c r="K34" s="95">
        <v>0</v>
      </c>
      <c r="L34" s="15">
        <f t="shared" si="3"/>
        <v>0</v>
      </c>
      <c r="M34" s="103">
        <v>0</v>
      </c>
      <c r="N34" s="15">
        <f>L34-(L34*M$34)</f>
        <v>0</v>
      </c>
      <c r="O34" s="111"/>
    </row>
    <row r="35" spans="1:15" ht="16" x14ac:dyDescent="0.45">
      <c r="A35" s="3"/>
      <c r="B35" s="34">
        <v>12</v>
      </c>
      <c r="C35" s="35" t="s">
        <v>14</v>
      </c>
      <c r="D35" s="36">
        <v>90</v>
      </c>
      <c r="E35" s="35" t="s">
        <v>21</v>
      </c>
      <c r="F35" s="37" t="s">
        <v>63</v>
      </c>
      <c r="G35" s="35" t="s">
        <v>17</v>
      </c>
      <c r="H35" s="35" t="s">
        <v>64</v>
      </c>
      <c r="I35" s="35" t="s">
        <v>65</v>
      </c>
      <c r="J35" s="38">
        <v>231</v>
      </c>
      <c r="K35" s="99">
        <v>0</v>
      </c>
      <c r="L35" s="39">
        <f t="shared" si="3"/>
        <v>0</v>
      </c>
      <c r="M35" s="106">
        <v>0</v>
      </c>
      <c r="N35" s="39">
        <f t="shared" ref="N35:N50" si="5">L35-(L35*M$35)</f>
        <v>0</v>
      </c>
      <c r="O35" s="115"/>
    </row>
    <row r="36" spans="1:15" ht="16" x14ac:dyDescent="0.45">
      <c r="A36" s="3"/>
      <c r="B36" s="22">
        <v>12</v>
      </c>
      <c r="C36" s="23" t="s">
        <v>38</v>
      </c>
      <c r="D36" s="24">
        <v>1</v>
      </c>
      <c r="E36" s="23" t="s">
        <v>51</v>
      </c>
      <c r="F36" s="25" t="s">
        <v>66</v>
      </c>
      <c r="G36" s="23" t="s">
        <v>17</v>
      </c>
      <c r="H36" s="23" t="s">
        <v>64</v>
      </c>
      <c r="I36" s="23" t="s">
        <v>32</v>
      </c>
      <c r="J36" s="26">
        <v>217</v>
      </c>
      <c r="K36" s="97">
        <v>0</v>
      </c>
      <c r="L36" s="27">
        <f t="shared" si="3"/>
        <v>0</v>
      </c>
      <c r="M36" s="107"/>
      <c r="N36" s="27">
        <f t="shared" si="5"/>
        <v>0</v>
      </c>
      <c r="O36" s="113"/>
    </row>
    <row r="37" spans="1:15" ht="16" x14ac:dyDescent="0.45">
      <c r="A37" s="3"/>
      <c r="B37" s="22">
        <v>24</v>
      </c>
      <c r="C37" s="23" t="s">
        <v>67</v>
      </c>
      <c r="D37" s="24">
        <v>20</v>
      </c>
      <c r="E37" s="23" t="s">
        <v>68</v>
      </c>
      <c r="F37" s="25" t="s">
        <v>69</v>
      </c>
      <c r="G37" s="23" t="s">
        <v>17</v>
      </c>
      <c r="H37" s="23" t="s">
        <v>64</v>
      </c>
      <c r="I37" s="23" t="s">
        <v>70</v>
      </c>
      <c r="J37" s="26">
        <v>199</v>
      </c>
      <c r="K37" s="97">
        <v>0</v>
      </c>
      <c r="L37" s="27">
        <f t="shared" si="3"/>
        <v>0</v>
      </c>
      <c r="M37" s="107"/>
      <c r="N37" s="27">
        <f t="shared" si="5"/>
        <v>0</v>
      </c>
      <c r="O37" s="113"/>
    </row>
    <row r="38" spans="1:15" ht="16" x14ac:dyDescent="0.45">
      <c r="A38" s="3"/>
      <c r="B38" s="22">
        <v>1</v>
      </c>
      <c r="C38" s="23" t="s">
        <v>40</v>
      </c>
      <c r="D38" s="24">
        <v>100</v>
      </c>
      <c r="E38" s="23" t="s">
        <v>21</v>
      </c>
      <c r="F38" s="25" t="s">
        <v>71</v>
      </c>
      <c r="G38" s="23" t="s">
        <v>17</v>
      </c>
      <c r="H38" s="23" t="s">
        <v>64</v>
      </c>
      <c r="I38" s="23" t="s">
        <v>72</v>
      </c>
      <c r="J38" s="26">
        <v>190</v>
      </c>
      <c r="K38" s="97">
        <v>0</v>
      </c>
      <c r="L38" s="27">
        <f t="shared" si="3"/>
        <v>0</v>
      </c>
      <c r="M38" s="107"/>
      <c r="N38" s="27">
        <f t="shared" si="5"/>
        <v>0</v>
      </c>
      <c r="O38" s="113"/>
    </row>
    <row r="39" spans="1:15" ht="16" x14ac:dyDescent="0.45">
      <c r="A39" s="3"/>
      <c r="B39" s="22">
        <v>1</v>
      </c>
      <c r="C39" s="23" t="s">
        <v>73</v>
      </c>
      <c r="D39" s="24">
        <v>400</v>
      </c>
      <c r="E39" s="23" t="s">
        <v>21</v>
      </c>
      <c r="F39" s="25" t="s">
        <v>74</v>
      </c>
      <c r="G39" s="23" t="s">
        <v>17</v>
      </c>
      <c r="H39" s="23" t="s">
        <v>64</v>
      </c>
      <c r="I39" s="23" t="s">
        <v>75</v>
      </c>
      <c r="J39" s="26">
        <v>328</v>
      </c>
      <c r="K39" s="97">
        <v>0</v>
      </c>
      <c r="L39" s="27">
        <f t="shared" si="3"/>
        <v>0</v>
      </c>
      <c r="M39" s="107"/>
      <c r="N39" s="27">
        <f t="shared" si="5"/>
        <v>0</v>
      </c>
      <c r="O39" s="113"/>
    </row>
    <row r="40" spans="1:15" ht="16" x14ac:dyDescent="0.45">
      <c r="A40" s="3"/>
      <c r="B40" s="22">
        <v>1</v>
      </c>
      <c r="C40" s="23" t="s">
        <v>38</v>
      </c>
      <c r="D40" s="24">
        <v>200</v>
      </c>
      <c r="E40" s="23" t="s">
        <v>21</v>
      </c>
      <c r="F40" s="25" t="s">
        <v>76</v>
      </c>
      <c r="G40" s="23" t="s">
        <v>17</v>
      </c>
      <c r="H40" s="23" t="s">
        <v>64</v>
      </c>
      <c r="I40" s="23" t="s">
        <v>32</v>
      </c>
      <c r="J40" s="26">
        <v>141</v>
      </c>
      <c r="K40" s="97">
        <v>0</v>
      </c>
      <c r="L40" s="27">
        <f t="shared" si="3"/>
        <v>0</v>
      </c>
      <c r="M40" s="107"/>
      <c r="N40" s="27">
        <f t="shared" si="5"/>
        <v>0</v>
      </c>
      <c r="O40" s="113"/>
    </row>
    <row r="41" spans="1:15" ht="16" x14ac:dyDescent="0.45">
      <c r="A41" s="3"/>
      <c r="B41" s="22">
        <v>1</v>
      </c>
      <c r="C41" s="23" t="s">
        <v>77</v>
      </c>
      <c r="D41" s="24">
        <v>4</v>
      </c>
      <c r="E41" s="23" t="s">
        <v>51</v>
      </c>
      <c r="F41" s="25" t="s">
        <v>78</v>
      </c>
      <c r="G41" s="23" t="s">
        <v>17</v>
      </c>
      <c r="H41" s="23" t="s">
        <v>64</v>
      </c>
      <c r="I41" s="23" t="s">
        <v>79</v>
      </c>
      <c r="J41" s="26">
        <v>138</v>
      </c>
      <c r="K41" s="97">
        <v>0</v>
      </c>
      <c r="L41" s="27">
        <f t="shared" si="3"/>
        <v>0</v>
      </c>
      <c r="M41" s="107"/>
      <c r="N41" s="27">
        <f t="shared" si="5"/>
        <v>0</v>
      </c>
      <c r="O41" s="113"/>
    </row>
    <row r="42" spans="1:15" ht="16" x14ac:dyDescent="0.45">
      <c r="A42" s="3"/>
      <c r="B42" s="22">
        <v>1</v>
      </c>
      <c r="C42" s="23" t="s">
        <v>40</v>
      </c>
      <c r="D42" s="24">
        <v>100</v>
      </c>
      <c r="E42" s="23" t="s">
        <v>21</v>
      </c>
      <c r="F42" s="25" t="s">
        <v>71</v>
      </c>
      <c r="G42" s="23" t="s">
        <v>17</v>
      </c>
      <c r="H42" s="23" t="s">
        <v>64</v>
      </c>
      <c r="I42" s="23" t="s">
        <v>72</v>
      </c>
      <c r="J42" s="26">
        <v>127</v>
      </c>
      <c r="K42" s="97">
        <v>0</v>
      </c>
      <c r="L42" s="27">
        <f t="shared" si="3"/>
        <v>0</v>
      </c>
      <c r="M42" s="107"/>
      <c r="N42" s="27">
        <f t="shared" si="5"/>
        <v>0</v>
      </c>
      <c r="O42" s="113"/>
    </row>
    <row r="43" spans="1:15" ht="16" x14ac:dyDescent="0.45">
      <c r="A43" s="3"/>
      <c r="B43" s="22">
        <v>24</v>
      </c>
      <c r="C43" s="23" t="s">
        <v>67</v>
      </c>
      <c r="D43" s="24">
        <v>20</v>
      </c>
      <c r="E43" s="23" t="s">
        <v>68</v>
      </c>
      <c r="F43" s="25" t="s">
        <v>80</v>
      </c>
      <c r="G43" s="23" t="s">
        <v>17</v>
      </c>
      <c r="H43" s="23" t="s">
        <v>64</v>
      </c>
      <c r="I43" s="23" t="s">
        <v>70</v>
      </c>
      <c r="J43" s="26">
        <v>125</v>
      </c>
      <c r="K43" s="97">
        <v>0</v>
      </c>
      <c r="L43" s="27">
        <f t="shared" si="3"/>
        <v>0</v>
      </c>
      <c r="M43" s="107"/>
      <c r="N43" s="27">
        <f t="shared" si="5"/>
        <v>0</v>
      </c>
      <c r="O43" s="113"/>
    </row>
    <row r="44" spans="1:15" ht="16" x14ac:dyDescent="0.45">
      <c r="A44" s="3"/>
      <c r="B44" s="22">
        <v>1</v>
      </c>
      <c r="C44" s="23" t="s">
        <v>81</v>
      </c>
      <c r="D44" s="24">
        <v>700</v>
      </c>
      <c r="E44" s="23" t="s">
        <v>82</v>
      </c>
      <c r="F44" s="25" t="s">
        <v>83</v>
      </c>
      <c r="G44" s="23" t="s">
        <v>17</v>
      </c>
      <c r="H44" s="23" t="s">
        <v>64</v>
      </c>
      <c r="I44" s="23" t="s">
        <v>84</v>
      </c>
      <c r="J44" s="26">
        <v>87</v>
      </c>
      <c r="K44" s="97">
        <v>0</v>
      </c>
      <c r="L44" s="27">
        <f t="shared" si="3"/>
        <v>0</v>
      </c>
      <c r="M44" s="107"/>
      <c r="N44" s="27">
        <f t="shared" si="5"/>
        <v>0</v>
      </c>
      <c r="O44" s="113"/>
    </row>
    <row r="45" spans="1:15" ht="16" x14ac:dyDescent="0.45">
      <c r="A45" s="3"/>
      <c r="B45" s="22">
        <v>1</v>
      </c>
      <c r="C45" s="23" t="s">
        <v>38</v>
      </c>
      <c r="D45" s="24">
        <v>1</v>
      </c>
      <c r="E45" s="23" t="s">
        <v>51</v>
      </c>
      <c r="F45" s="25" t="s">
        <v>85</v>
      </c>
      <c r="G45" s="23" t="s">
        <v>17</v>
      </c>
      <c r="H45" s="23" t="s">
        <v>64</v>
      </c>
      <c r="I45" s="23" t="s">
        <v>86</v>
      </c>
      <c r="J45" s="26">
        <v>82</v>
      </c>
      <c r="K45" s="97">
        <v>0</v>
      </c>
      <c r="L45" s="27">
        <f t="shared" si="3"/>
        <v>0</v>
      </c>
      <c r="M45" s="107"/>
      <c r="N45" s="27">
        <f t="shared" si="5"/>
        <v>0</v>
      </c>
      <c r="O45" s="113"/>
    </row>
    <row r="46" spans="1:15" ht="16" x14ac:dyDescent="0.45">
      <c r="A46" s="3"/>
      <c r="B46" s="22">
        <v>1</v>
      </c>
      <c r="C46" s="23" t="s">
        <v>60</v>
      </c>
      <c r="D46" s="24">
        <v>1.9</v>
      </c>
      <c r="E46" s="23" t="s">
        <v>15</v>
      </c>
      <c r="F46" s="25" t="s">
        <v>87</v>
      </c>
      <c r="G46" s="23" t="s">
        <v>17</v>
      </c>
      <c r="H46" s="23" t="s">
        <v>64</v>
      </c>
      <c r="I46" s="23" t="s">
        <v>88</v>
      </c>
      <c r="J46" s="26">
        <v>80</v>
      </c>
      <c r="K46" s="97">
        <v>0</v>
      </c>
      <c r="L46" s="27">
        <f t="shared" si="3"/>
        <v>0</v>
      </c>
      <c r="M46" s="107"/>
      <c r="N46" s="27">
        <f t="shared" si="5"/>
        <v>0</v>
      </c>
      <c r="O46" s="113"/>
    </row>
    <row r="47" spans="1:15" ht="16" x14ac:dyDescent="0.45">
      <c r="A47" s="3"/>
      <c r="B47" s="22">
        <v>1</v>
      </c>
      <c r="C47" s="23" t="s">
        <v>40</v>
      </c>
      <c r="D47" s="24">
        <v>680</v>
      </c>
      <c r="E47" s="23" t="s">
        <v>21</v>
      </c>
      <c r="F47" s="25" t="s">
        <v>89</v>
      </c>
      <c r="G47" s="23" t="s">
        <v>17</v>
      </c>
      <c r="H47" s="23" t="s">
        <v>64</v>
      </c>
      <c r="I47" s="23" t="s">
        <v>90</v>
      </c>
      <c r="J47" s="26">
        <v>76</v>
      </c>
      <c r="K47" s="97">
        <v>0</v>
      </c>
      <c r="L47" s="27">
        <f t="shared" si="3"/>
        <v>0</v>
      </c>
      <c r="M47" s="107"/>
      <c r="N47" s="27">
        <f t="shared" si="5"/>
        <v>0</v>
      </c>
      <c r="O47" s="113"/>
    </row>
    <row r="48" spans="1:15" ht="16" x14ac:dyDescent="0.45">
      <c r="A48" s="3"/>
      <c r="B48" s="22">
        <v>1</v>
      </c>
      <c r="C48" s="23" t="s">
        <v>38</v>
      </c>
      <c r="D48" s="24">
        <v>800</v>
      </c>
      <c r="E48" s="23" t="s">
        <v>21</v>
      </c>
      <c r="F48" s="25" t="s">
        <v>91</v>
      </c>
      <c r="G48" s="23" t="s">
        <v>17</v>
      </c>
      <c r="H48" s="23" t="s">
        <v>64</v>
      </c>
      <c r="I48" s="23" t="s">
        <v>92</v>
      </c>
      <c r="J48" s="26">
        <v>75</v>
      </c>
      <c r="K48" s="97">
        <v>0</v>
      </c>
      <c r="L48" s="27">
        <f t="shared" si="3"/>
        <v>0</v>
      </c>
      <c r="M48" s="107"/>
      <c r="N48" s="27">
        <f t="shared" si="5"/>
        <v>0</v>
      </c>
      <c r="O48" s="113"/>
    </row>
    <row r="49" spans="1:15" ht="14.5" customHeight="1" x14ac:dyDescent="0.45">
      <c r="A49" s="3"/>
      <c r="B49" s="22">
        <v>1</v>
      </c>
      <c r="C49" s="23" t="s">
        <v>38</v>
      </c>
      <c r="D49" s="24">
        <v>1</v>
      </c>
      <c r="E49" s="23" t="s">
        <v>15</v>
      </c>
      <c r="F49" s="25" t="s">
        <v>93</v>
      </c>
      <c r="G49" s="23" t="s">
        <v>17</v>
      </c>
      <c r="H49" s="23" t="s">
        <v>64</v>
      </c>
      <c r="I49" s="23" t="s">
        <v>32</v>
      </c>
      <c r="J49" s="26">
        <v>64</v>
      </c>
      <c r="K49" s="97">
        <v>0</v>
      </c>
      <c r="L49" s="27">
        <f t="shared" si="3"/>
        <v>0</v>
      </c>
      <c r="M49" s="107"/>
      <c r="N49" s="27">
        <f t="shared" si="5"/>
        <v>0</v>
      </c>
      <c r="O49" s="113"/>
    </row>
    <row r="50" spans="1:15" ht="16.5" thickBot="1" x14ac:dyDescent="0.5">
      <c r="A50" s="3"/>
      <c r="B50" s="40">
        <v>1</v>
      </c>
      <c r="C50" s="41" t="s">
        <v>81</v>
      </c>
      <c r="D50" s="42">
        <v>700</v>
      </c>
      <c r="E50" s="41" t="s">
        <v>82</v>
      </c>
      <c r="F50" s="43" t="s">
        <v>94</v>
      </c>
      <c r="G50" s="41" t="s">
        <v>17</v>
      </c>
      <c r="H50" s="41" t="s">
        <v>64</v>
      </c>
      <c r="I50" s="41" t="s">
        <v>32</v>
      </c>
      <c r="J50" s="44">
        <v>73</v>
      </c>
      <c r="K50" s="100">
        <v>0</v>
      </c>
      <c r="L50" s="45">
        <f t="shared" si="3"/>
        <v>0</v>
      </c>
      <c r="M50" s="108"/>
      <c r="N50" s="45">
        <f t="shared" si="5"/>
        <v>0</v>
      </c>
      <c r="O50" s="116"/>
    </row>
    <row r="51" spans="1:15" ht="16.5" thickBot="1" x14ac:dyDescent="0.5">
      <c r="A51" s="3"/>
      <c r="B51" s="46">
        <v>15</v>
      </c>
      <c r="C51" s="47" t="s">
        <v>67</v>
      </c>
      <c r="D51" s="48">
        <v>20</v>
      </c>
      <c r="E51" s="47" t="s">
        <v>68</v>
      </c>
      <c r="F51" s="49" t="s">
        <v>95</v>
      </c>
      <c r="G51" s="47" t="s">
        <v>17</v>
      </c>
      <c r="H51" s="47" t="s">
        <v>96</v>
      </c>
      <c r="I51" s="47" t="s">
        <v>97</v>
      </c>
      <c r="J51" s="50">
        <v>578</v>
      </c>
      <c r="K51" s="101">
        <v>0</v>
      </c>
      <c r="L51" s="51">
        <f t="shared" si="3"/>
        <v>0</v>
      </c>
      <c r="M51" s="109">
        <v>0</v>
      </c>
      <c r="N51" s="51">
        <f>L51-(L51*M$51)</f>
        <v>0</v>
      </c>
      <c r="O51" s="117"/>
    </row>
    <row r="52" spans="1:15" ht="16" x14ac:dyDescent="0.45">
      <c r="A52" s="3"/>
      <c r="B52" s="34">
        <v>1</v>
      </c>
      <c r="C52" s="35" t="s">
        <v>60</v>
      </c>
      <c r="D52" s="36">
        <v>3.75</v>
      </c>
      <c r="E52" s="35" t="s">
        <v>15</v>
      </c>
      <c r="F52" s="37" t="s">
        <v>98</v>
      </c>
      <c r="G52" s="35" t="s">
        <v>17</v>
      </c>
      <c r="H52" s="35" t="s">
        <v>99</v>
      </c>
      <c r="I52" s="35" t="s">
        <v>100</v>
      </c>
      <c r="J52" s="38">
        <v>379</v>
      </c>
      <c r="K52" s="99">
        <v>0</v>
      </c>
      <c r="L52" s="39">
        <f t="shared" si="3"/>
        <v>0</v>
      </c>
      <c r="M52" s="106">
        <v>0</v>
      </c>
      <c r="N52" s="39">
        <f>L52-(L52*M$52)</f>
        <v>0</v>
      </c>
      <c r="O52" s="115"/>
    </row>
    <row r="53" spans="1:15" ht="16" x14ac:dyDescent="0.45">
      <c r="A53" s="3"/>
      <c r="B53" s="22">
        <v>1</v>
      </c>
      <c r="C53" s="23" t="s">
        <v>14</v>
      </c>
      <c r="D53" s="24">
        <v>480</v>
      </c>
      <c r="E53" s="23" t="s">
        <v>21</v>
      </c>
      <c r="F53" s="25" t="s">
        <v>101</v>
      </c>
      <c r="G53" s="23" t="s">
        <v>17</v>
      </c>
      <c r="H53" s="23" t="s">
        <v>99</v>
      </c>
      <c r="I53" s="23" t="s">
        <v>102</v>
      </c>
      <c r="J53" s="26">
        <v>145</v>
      </c>
      <c r="K53" s="97">
        <v>0</v>
      </c>
      <c r="L53" s="27">
        <f t="shared" si="3"/>
        <v>0</v>
      </c>
      <c r="M53" s="107"/>
      <c r="N53" s="27">
        <f t="shared" ref="N53:N56" si="6">L53-(L53*M$52)</f>
        <v>0</v>
      </c>
      <c r="O53" s="113"/>
    </row>
    <row r="54" spans="1:15" ht="16" x14ac:dyDescent="0.45">
      <c r="A54" s="3"/>
      <c r="B54" s="22">
        <v>1</v>
      </c>
      <c r="C54" s="23" t="s">
        <v>60</v>
      </c>
      <c r="D54" s="24">
        <v>960</v>
      </c>
      <c r="E54" s="23" t="s">
        <v>21</v>
      </c>
      <c r="F54" s="25" t="s">
        <v>103</v>
      </c>
      <c r="G54" s="23" t="s">
        <v>17</v>
      </c>
      <c r="H54" s="23" t="s">
        <v>99</v>
      </c>
      <c r="I54" s="23" t="s">
        <v>32</v>
      </c>
      <c r="J54" s="26">
        <v>108</v>
      </c>
      <c r="K54" s="97">
        <v>0</v>
      </c>
      <c r="L54" s="27">
        <f t="shared" si="3"/>
        <v>0</v>
      </c>
      <c r="M54" s="107"/>
      <c r="N54" s="27">
        <f t="shared" si="6"/>
        <v>0</v>
      </c>
      <c r="O54" s="113"/>
    </row>
    <row r="55" spans="1:15" ht="16" x14ac:dyDescent="0.45">
      <c r="A55" s="3"/>
      <c r="B55" s="22">
        <v>1</v>
      </c>
      <c r="C55" s="23" t="s">
        <v>60</v>
      </c>
      <c r="D55" s="24">
        <v>960</v>
      </c>
      <c r="E55" s="23" t="s">
        <v>21</v>
      </c>
      <c r="F55" s="25" t="s">
        <v>104</v>
      </c>
      <c r="G55" s="23" t="s">
        <v>17</v>
      </c>
      <c r="H55" s="23" t="s">
        <v>99</v>
      </c>
      <c r="I55" s="23" t="s">
        <v>32</v>
      </c>
      <c r="J55" s="26">
        <v>106</v>
      </c>
      <c r="K55" s="97">
        <v>0</v>
      </c>
      <c r="L55" s="27">
        <f t="shared" si="3"/>
        <v>0</v>
      </c>
      <c r="M55" s="107"/>
      <c r="N55" s="27">
        <f t="shared" si="6"/>
        <v>0</v>
      </c>
      <c r="O55" s="113"/>
    </row>
    <row r="56" spans="1:15" ht="16.5" thickBot="1" x14ac:dyDescent="0.5">
      <c r="A56" s="3"/>
      <c r="B56" s="40">
        <v>1</v>
      </c>
      <c r="C56" s="41" t="s">
        <v>14</v>
      </c>
      <c r="D56" s="42">
        <v>100</v>
      </c>
      <c r="E56" s="41" t="s">
        <v>21</v>
      </c>
      <c r="F56" s="43" t="s">
        <v>105</v>
      </c>
      <c r="G56" s="41" t="s">
        <v>17</v>
      </c>
      <c r="H56" s="41" t="s">
        <v>99</v>
      </c>
      <c r="I56" s="41" t="s">
        <v>106</v>
      </c>
      <c r="J56" s="44">
        <v>98</v>
      </c>
      <c r="K56" s="100">
        <v>0</v>
      </c>
      <c r="L56" s="45">
        <f t="shared" si="3"/>
        <v>0</v>
      </c>
      <c r="M56" s="108"/>
      <c r="N56" s="45">
        <f t="shared" si="6"/>
        <v>0</v>
      </c>
      <c r="O56" s="116"/>
    </row>
    <row r="57" spans="1:15" ht="16" x14ac:dyDescent="0.45">
      <c r="A57" s="3"/>
      <c r="B57" s="34">
        <v>1</v>
      </c>
      <c r="C57" s="35" t="s">
        <v>14</v>
      </c>
      <c r="D57" s="36">
        <v>2</v>
      </c>
      <c r="E57" s="35" t="s">
        <v>15</v>
      </c>
      <c r="F57" s="37" t="s">
        <v>107</v>
      </c>
      <c r="G57" s="35" t="s">
        <v>17</v>
      </c>
      <c r="H57" s="35" t="s">
        <v>108</v>
      </c>
      <c r="I57" s="35" t="s">
        <v>109</v>
      </c>
      <c r="J57" s="38">
        <v>165</v>
      </c>
      <c r="K57" s="99">
        <v>0</v>
      </c>
      <c r="L57" s="39">
        <f t="shared" si="3"/>
        <v>0</v>
      </c>
      <c r="M57" s="106">
        <v>0</v>
      </c>
      <c r="N57" s="39">
        <f>L57-(L57*M$57)</f>
        <v>0</v>
      </c>
      <c r="O57" s="115"/>
    </row>
    <row r="58" spans="1:15" ht="16.5" thickBot="1" x14ac:dyDescent="0.5">
      <c r="A58" s="3"/>
      <c r="B58" s="40">
        <v>1</v>
      </c>
      <c r="C58" s="41" t="s">
        <v>60</v>
      </c>
      <c r="D58" s="42">
        <v>1.44</v>
      </c>
      <c r="E58" s="41" t="s">
        <v>15</v>
      </c>
      <c r="F58" s="43" t="s">
        <v>110</v>
      </c>
      <c r="G58" s="41" t="s">
        <v>17</v>
      </c>
      <c r="H58" s="41" t="s">
        <v>108</v>
      </c>
      <c r="I58" s="41" t="s">
        <v>111</v>
      </c>
      <c r="J58" s="44">
        <v>91</v>
      </c>
      <c r="K58" s="100">
        <v>0</v>
      </c>
      <c r="L58" s="45">
        <f t="shared" si="3"/>
        <v>0</v>
      </c>
      <c r="M58" s="108"/>
      <c r="N58" s="45">
        <f>L58-(L58*M$57)</f>
        <v>0</v>
      </c>
      <c r="O58" s="116"/>
    </row>
    <row r="59" spans="1:15" ht="16" x14ac:dyDescent="0.45">
      <c r="A59" s="3"/>
      <c r="B59" s="34">
        <v>1</v>
      </c>
      <c r="C59" s="35" t="s">
        <v>14</v>
      </c>
      <c r="D59" s="36">
        <v>150</v>
      </c>
      <c r="E59" s="35" t="s">
        <v>21</v>
      </c>
      <c r="F59" s="37" t="s">
        <v>112</v>
      </c>
      <c r="G59" s="35" t="s">
        <v>17</v>
      </c>
      <c r="H59" s="35" t="s">
        <v>113</v>
      </c>
      <c r="I59" s="35" t="s">
        <v>114</v>
      </c>
      <c r="J59" s="38">
        <v>203</v>
      </c>
      <c r="K59" s="99">
        <v>0</v>
      </c>
      <c r="L59" s="39">
        <f t="shared" si="3"/>
        <v>0</v>
      </c>
      <c r="M59" s="106">
        <v>0</v>
      </c>
      <c r="N59" s="39">
        <f>L59-(L59*M$59)</f>
        <v>0</v>
      </c>
      <c r="O59" s="115"/>
    </row>
    <row r="60" spans="1:15" ht="16" x14ac:dyDescent="0.45">
      <c r="A60" s="3"/>
      <c r="B60" s="22">
        <v>1</v>
      </c>
      <c r="C60" s="23" t="s">
        <v>60</v>
      </c>
      <c r="D60" s="24">
        <v>990</v>
      </c>
      <c r="E60" s="23" t="s">
        <v>21</v>
      </c>
      <c r="F60" s="25" t="s">
        <v>115</v>
      </c>
      <c r="G60" s="23" t="s">
        <v>17</v>
      </c>
      <c r="H60" s="23" t="s">
        <v>113</v>
      </c>
      <c r="I60" s="23" t="s">
        <v>116</v>
      </c>
      <c r="J60" s="26">
        <v>176</v>
      </c>
      <c r="K60" s="97">
        <v>0</v>
      </c>
      <c r="L60" s="27">
        <f t="shared" si="3"/>
        <v>0</v>
      </c>
      <c r="M60" s="107"/>
      <c r="N60" s="27">
        <f>L60-(L60*M$59)</f>
        <v>0</v>
      </c>
      <c r="O60" s="113"/>
    </row>
    <row r="61" spans="1:15" ht="16" x14ac:dyDescent="0.45">
      <c r="A61" s="3"/>
      <c r="B61" s="22">
        <v>1</v>
      </c>
      <c r="C61" s="23" t="s">
        <v>40</v>
      </c>
      <c r="D61" s="24">
        <v>500</v>
      </c>
      <c r="E61" s="23" t="s">
        <v>21</v>
      </c>
      <c r="F61" s="25" t="s">
        <v>117</v>
      </c>
      <c r="G61" s="23" t="s">
        <v>17</v>
      </c>
      <c r="H61" s="23" t="s">
        <v>113</v>
      </c>
      <c r="I61" s="23" t="s">
        <v>118</v>
      </c>
      <c r="J61" s="26">
        <v>88</v>
      </c>
      <c r="K61" s="97">
        <v>0</v>
      </c>
      <c r="L61" s="27">
        <f t="shared" si="3"/>
        <v>0</v>
      </c>
      <c r="M61" s="107"/>
      <c r="N61" s="27">
        <f>L61-(L61*M$59)</f>
        <v>0</v>
      </c>
      <c r="O61" s="113"/>
    </row>
    <row r="62" spans="1:15" ht="16.5" thickBot="1" x14ac:dyDescent="0.5">
      <c r="A62" s="3"/>
      <c r="B62" s="40">
        <v>1</v>
      </c>
      <c r="C62" s="41" t="s">
        <v>14</v>
      </c>
      <c r="D62" s="42">
        <v>850</v>
      </c>
      <c r="E62" s="41" t="s">
        <v>21</v>
      </c>
      <c r="F62" s="43" t="s">
        <v>119</v>
      </c>
      <c r="G62" s="41" t="s">
        <v>17</v>
      </c>
      <c r="H62" s="41" t="s">
        <v>113</v>
      </c>
      <c r="I62" s="41" t="s">
        <v>32</v>
      </c>
      <c r="J62" s="44">
        <v>63</v>
      </c>
      <c r="K62" s="100">
        <v>0</v>
      </c>
      <c r="L62" s="45">
        <f t="shared" si="3"/>
        <v>0</v>
      </c>
      <c r="M62" s="108"/>
      <c r="N62" s="45">
        <f>L62-(L62*M$59)</f>
        <v>0</v>
      </c>
      <c r="O62" s="116"/>
    </row>
    <row r="63" spans="1:15" ht="16" x14ac:dyDescent="0.45">
      <c r="A63" s="3"/>
      <c r="B63" s="34">
        <v>1</v>
      </c>
      <c r="C63" s="35" t="s">
        <v>14</v>
      </c>
      <c r="D63" s="36">
        <v>2</v>
      </c>
      <c r="E63" s="35" t="s">
        <v>51</v>
      </c>
      <c r="F63" s="37" t="s">
        <v>120</v>
      </c>
      <c r="G63" s="35" t="s">
        <v>17</v>
      </c>
      <c r="H63" s="35" t="s">
        <v>121</v>
      </c>
      <c r="I63" s="35" t="s">
        <v>122</v>
      </c>
      <c r="J63" s="38">
        <v>291</v>
      </c>
      <c r="K63" s="99">
        <v>0</v>
      </c>
      <c r="L63" s="39">
        <f t="shared" si="3"/>
        <v>0</v>
      </c>
      <c r="M63" s="106">
        <v>0</v>
      </c>
      <c r="N63" s="39">
        <f t="shared" ref="N63:N71" si="7">L63-(L63*M$63)</f>
        <v>0</v>
      </c>
      <c r="O63" s="115"/>
    </row>
    <row r="64" spans="1:15" ht="16" x14ac:dyDescent="0.45">
      <c r="A64" s="3"/>
      <c r="B64" s="22">
        <v>1</v>
      </c>
      <c r="C64" s="23" t="s">
        <v>14</v>
      </c>
      <c r="D64" s="24">
        <v>1.5</v>
      </c>
      <c r="E64" s="23" t="s">
        <v>15</v>
      </c>
      <c r="F64" s="25" t="s">
        <v>123</v>
      </c>
      <c r="G64" s="23" t="s">
        <v>17</v>
      </c>
      <c r="H64" s="23" t="s">
        <v>121</v>
      </c>
      <c r="I64" s="23" t="s">
        <v>124</v>
      </c>
      <c r="J64" s="26">
        <v>161</v>
      </c>
      <c r="K64" s="97">
        <v>0</v>
      </c>
      <c r="L64" s="27">
        <f t="shared" si="3"/>
        <v>0</v>
      </c>
      <c r="M64" s="107"/>
      <c r="N64" s="27">
        <f t="shared" si="7"/>
        <v>0</v>
      </c>
      <c r="O64" s="113"/>
    </row>
    <row r="65" spans="1:15" ht="16" x14ac:dyDescent="0.45">
      <c r="A65" s="3"/>
      <c r="B65" s="22">
        <v>1</v>
      </c>
      <c r="C65" s="23" t="s">
        <v>60</v>
      </c>
      <c r="D65" s="24">
        <v>2.78</v>
      </c>
      <c r="E65" s="23" t="s">
        <v>15</v>
      </c>
      <c r="F65" s="25" t="s">
        <v>125</v>
      </c>
      <c r="G65" s="23" t="s">
        <v>17</v>
      </c>
      <c r="H65" s="23" t="s">
        <v>121</v>
      </c>
      <c r="I65" s="23" t="s">
        <v>111</v>
      </c>
      <c r="J65" s="26">
        <v>1204</v>
      </c>
      <c r="K65" s="97">
        <v>0</v>
      </c>
      <c r="L65" s="27">
        <f t="shared" si="3"/>
        <v>0</v>
      </c>
      <c r="M65" s="107"/>
      <c r="N65" s="27">
        <f t="shared" si="7"/>
        <v>0</v>
      </c>
      <c r="O65" s="113"/>
    </row>
    <row r="66" spans="1:15" ht="16" x14ac:dyDescent="0.45">
      <c r="A66" s="3"/>
      <c r="B66" s="22">
        <v>1</v>
      </c>
      <c r="C66" s="23" t="s">
        <v>126</v>
      </c>
      <c r="D66" s="24">
        <v>800</v>
      </c>
      <c r="E66" s="23" t="s">
        <v>82</v>
      </c>
      <c r="F66" s="25" t="s">
        <v>127</v>
      </c>
      <c r="G66" s="23" t="s">
        <v>17</v>
      </c>
      <c r="H66" s="23" t="s">
        <v>121</v>
      </c>
      <c r="I66" s="23" t="s">
        <v>128</v>
      </c>
      <c r="J66" s="26">
        <v>106</v>
      </c>
      <c r="K66" s="97">
        <v>0</v>
      </c>
      <c r="L66" s="27">
        <f t="shared" si="3"/>
        <v>0</v>
      </c>
      <c r="M66" s="107"/>
      <c r="N66" s="27">
        <f t="shared" si="7"/>
        <v>0</v>
      </c>
      <c r="O66" s="113"/>
    </row>
    <row r="67" spans="1:15" ht="16" x14ac:dyDescent="0.45">
      <c r="A67" s="3"/>
      <c r="B67" s="22">
        <v>1</v>
      </c>
      <c r="C67" s="23" t="s">
        <v>28</v>
      </c>
      <c r="D67" s="24">
        <v>340</v>
      </c>
      <c r="E67" s="23" t="s">
        <v>21</v>
      </c>
      <c r="F67" s="25" t="s">
        <v>129</v>
      </c>
      <c r="G67" s="23" t="s">
        <v>17</v>
      </c>
      <c r="H67" s="23" t="s">
        <v>121</v>
      </c>
      <c r="I67" s="23" t="s">
        <v>130</v>
      </c>
      <c r="J67" s="26">
        <v>102</v>
      </c>
      <c r="K67" s="97">
        <v>0</v>
      </c>
      <c r="L67" s="27">
        <f t="shared" si="3"/>
        <v>0</v>
      </c>
      <c r="M67" s="107"/>
      <c r="N67" s="27">
        <f t="shared" si="7"/>
        <v>0</v>
      </c>
      <c r="O67" s="113"/>
    </row>
    <row r="68" spans="1:15" ht="16" x14ac:dyDescent="0.45">
      <c r="A68" s="3"/>
      <c r="B68" s="22">
        <v>1</v>
      </c>
      <c r="C68" s="23" t="s">
        <v>38</v>
      </c>
      <c r="D68" s="24">
        <v>1</v>
      </c>
      <c r="E68" s="23" t="s">
        <v>51</v>
      </c>
      <c r="F68" s="25" t="s">
        <v>131</v>
      </c>
      <c r="G68" s="23" t="s">
        <v>17</v>
      </c>
      <c r="H68" s="23" t="s">
        <v>121</v>
      </c>
      <c r="I68" s="23" t="s">
        <v>132</v>
      </c>
      <c r="J68" s="26">
        <v>204</v>
      </c>
      <c r="K68" s="97">
        <v>0</v>
      </c>
      <c r="L68" s="27">
        <f t="shared" si="3"/>
        <v>0</v>
      </c>
      <c r="M68" s="107"/>
      <c r="N68" s="27">
        <f t="shared" si="7"/>
        <v>0</v>
      </c>
      <c r="O68" s="113"/>
    </row>
    <row r="69" spans="1:15" ht="16" x14ac:dyDescent="0.45">
      <c r="A69" s="3"/>
      <c r="B69" s="22">
        <v>1</v>
      </c>
      <c r="C69" s="23" t="s">
        <v>67</v>
      </c>
      <c r="D69" s="24">
        <v>670</v>
      </c>
      <c r="E69" s="23" t="s">
        <v>82</v>
      </c>
      <c r="F69" s="25" t="s">
        <v>133</v>
      </c>
      <c r="G69" s="23" t="s">
        <v>17</v>
      </c>
      <c r="H69" s="23" t="s">
        <v>121</v>
      </c>
      <c r="I69" s="23" t="s">
        <v>134</v>
      </c>
      <c r="J69" s="26">
        <v>75</v>
      </c>
      <c r="K69" s="97">
        <v>0</v>
      </c>
      <c r="L69" s="27">
        <f t="shared" si="3"/>
        <v>0</v>
      </c>
      <c r="M69" s="107"/>
      <c r="N69" s="27">
        <f t="shared" si="7"/>
        <v>0</v>
      </c>
      <c r="O69" s="113"/>
    </row>
    <row r="70" spans="1:15" ht="16" x14ac:dyDescent="0.45">
      <c r="A70" s="3"/>
      <c r="B70" s="22">
        <v>1</v>
      </c>
      <c r="C70" s="23" t="s">
        <v>14</v>
      </c>
      <c r="D70" s="24">
        <v>2</v>
      </c>
      <c r="E70" s="23" t="s">
        <v>51</v>
      </c>
      <c r="F70" s="25" t="s">
        <v>135</v>
      </c>
      <c r="G70" s="23" t="s">
        <v>17</v>
      </c>
      <c r="H70" s="23" t="s">
        <v>121</v>
      </c>
      <c r="I70" s="23" t="s">
        <v>122</v>
      </c>
      <c r="J70" s="26">
        <v>70</v>
      </c>
      <c r="K70" s="97">
        <v>0</v>
      </c>
      <c r="L70" s="27">
        <f t="shared" si="3"/>
        <v>0</v>
      </c>
      <c r="M70" s="107"/>
      <c r="N70" s="27">
        <f t="shared" si="7"/>
        <v>0</v>
      </c>
      <c r="O70" s="113"/>
    </row>
    <row r="71" spans="1:15" ht="16.5" thickBot="1" x14ac:dyDescent="0.5">
      <c r="A71" s="3"/>
      <c r="B71" s="40">
        <v>1</v>
      </c>
      <c r="C71" s="41" t="s">
        <v>67</v>
      </c>
      <c r="D71" s="42">
        <v>1</v>
      </c>
      <c r="E71" s="41" t="s">
        <v>51</v>
      </c>
      <c r="F71" s="43" t="s">
        <v>136</v>
      </c>
      <c r="G71" s="41" t="s">
        <v>17</v>
      </c>
      <c r="H71" s="41" t="s">
        <v>121</v>
      </c>
      <c r="I71" s="41" t="s">
        <v>137</v>
      </c>
      <c r="J71" s="44">
        <v>63</v>
      </c>
      <c r="K71" s="100">
        <v>0</v>
      </c>
      <c r="L71" s="45">
        <f t="shared" si="3"/>
        <v>0</v>
      </c>
      <c r="M71" s="108"/>
      <c r="N71" s="45">
        <f t="shared" si="7"/>
        <v>0</v>
      </c>
      <c r="O71" s="116"/>
    </row>
    <row r="72" spans="1:15" ht="16" x14ac:dyDescent="0.45">
      <c r="A72" s="3"/>
      <c r="B72" s="34">
        <v>24</v>
      </c>
      <c r="C72" s="35" t="s">
        <v>67</v>
      </c>
      <c r="D72" s="36">
        <v>20</v>
      </c>
      <c r="E72" s="35" t="s">
        <v>68</v>
      </c>
      <c r="F72" s="37" t="s">
        <v>138</v>
      </c>
      <c r="G72" s="35" t="s">
        <v>17</v>
      </c>
      <c r="H72" s="35" t="s">
        <v>96</v>
      </c>
      <c r="I72" s="35" t="s">
        <v>139</v>
      </c>
      <c r="J72" s="38">
        <v>139</v>
      </c>
      <c r="K72" s="99">
        <v>0</v>
      </c>
      <c r="L72" s="39">
        <f t="shared" si="3"/>
        <v>0</v>
      </c>
      <c r="M72" s="106">
        <v>0</v>
      </c>
      <c r="N72" s="39">
        <f t="shared" ref="N72:N84" si="8">L72-(L72*M$72)</f>
        <v>0</v>
      </c>
      <c r="O72" s="115"/>
    </row>
    <row r="73" spans="1:15" ht="16" x14ac:dyDescent="0.45">
      <c r="A73" s="3"/>
      <c r="B73" s="22">
        <v>24</v>
      </c>
      <c r="C73" s="23" t="s">
        <v>67</v>
      </c>
      <c r="D73" s="24">
        <v>20</v>
      </c>
      <c r="E73" s="23" t="s">
        <v>68</v>
      </c>
      <c r="F73" s="25" t="s">
        <v>140</v>
      </c>
      <c r="G73" s="23" t="s">
        <v>17</v>
      </c>
      <c r="H73" s="23" t="s">
        <v>96</v>
      </c>
      <c r="I73" s="23" t="s">
        <v>141</v>
      </c>
      <c r="J73" s="26">
        <v>136</v>
      </c>
      <c r="K73" s="97">
        <v>0</v>
      </c>
      <c r="L73" s="27">
        <f t="shared" si="3"/>
        <v>0</v>
      </c>
      <c r="M73" s="107"/>
      <c r="N73" s="27">
        <f t="shared" si="8"/>
        <v>0</v>
      </c>
      <c r="O73" s="113"/>
    </row>
    <row r="74" spans="1:15" ht="16" x14ac:dyDescent="0.45">
      <c r="A74" s="3"/>
      <c r="B74" s="22">
        <v>24</v>
      </c>
      <c r="C74" s="23" t="s">
        <v>67</v>
      </c>
      <c r="D74" s="24">
        <v>250</v>
      </c>
      <c r="E74" s="23" t="s">
        <v>82</v>
      </c>
      <c r="F74" s="25" t="s">
        <v>142</v>
      </c>
      <c r="G74" s="23" t="s">
        <v>17</v>
      </c>
      <c r="H74" s="23" t="s">
        <v>96</v>
      </c>
      <c r="I74" s="23" t="s">
        <v>143</v>
      </c>
      <c r="J74" s="26">
        <v>122</v>
      </c>
      <c r="K74" s="97">
        <v>0</v>
      </c>
      <c r="L74" s="27">
        <f t="shared" si="3"/>
        <v>0</v>
      </c>
      <c r="M74" s="107"/>
      <c r="N74" s="27">
        <f t="shared" si="8"/>
        <v>0</v>
      </c>
      <c r="O74" s="113"/>
    </row>
    <row r="75" spans="1:15" ht="16" x14ac:dyDescent="0.45">
      <c r="A75" s="3"/>
      <c r="B75" s="22">
        <v>24</v>
      </c>
      <c r="C75" s="23" t="s">
        <v>67</v>
      </c>
      <c r="D75" s="24">
        <v>20</v>
      </c>
      <c r="E75" s="23" t="s">
        <v>68</v>
      </c>
      <c r="F75" s="25" t="s">
        <v>144</v>
      </c>
      <c r="G75" s="23" t="s">
        <v>17</v>
      </c>
      <c r="H75" s="23" t="s">
        <v>96</v>
      </c>
      <c r="I75" s="23" t="s">
        <v>139</v>
      </c>
      <c r="J75" s="26">
        <v>115</v>
      </c>
      <c r="K75" s="97">
        <v>0</v>
      </c>
      <c r="L75" s="27">
        <f t="shared" si="3"/>
        <v>0</v>
      </c>
      <c r="M75" s="107"/>
      <c r="N75" s="27">
        <f t="shared" si="8"/>
        <v>0</v>
      </c>
      <c r="O75" s="113"/>
    </row>
    <row r="76" spans="1:15" ht="16" x14ac:dyDescent="0.45">
      <c r="A76" s="3"/>
      <c r="B76" s="22">
        <v>15</v>
      </c>
      <c r="C76" s="23" t="s">
        <v>67</v>
      </c>
      <c r="D76" s="24">
        <v>20</v>
      </c>
      <c r="E76" s="23" t="s">
        <v>68</v>
      </c>
      <c r="F76" s="25" t="s">
        <v>145</v>
      </c>
      <c r="G76" s="23" t="s">
        <v>17</v>
      </c>
      <c r="H76" s="23" t="s">
        <v>96</v>
      </c>
      <c r="I76" s="23" t="s">
        <v>97</v>
      </c>
      <c r="J76" s="26">
        <v>96</v>
      </c>
      <c r="K76" s="97">
        <v>0</v>
      </c>
      <c r="L76" s="27">
        <f t="shared" si="3"/>
        <v>0</v>
      </c>
      <c r="M76" s="107"/>
      <c r="N76" s="27">
        <f t="shared" si="8"/>
        <v>0</v>
      </c>
      <c r="O76" s="113"/>
    </row>
    <row r="77" spans="1:15" ht="16" x14ac:dyDescent="0.45">
      <c r="A77" s="3"/>
      <c r="B77" s="22">
        <v>24</v>
      </c>
      <c r="C77" s="23" t="s">
        <v>67</v>
      </c>
      <c r="D77" s="24">
        <v>20</v>
      </c>
      <c r="E77" s="23" t="s">
        <v>68</v>
      </c>
      <c r="F77" s="25" t="s">
        <v>146</v>
      </c>
      <c r="G77" s="23" t="s">
        <v>17</v>
      </c>
      <c r="H77" s="23" t="s">
        <v>96</v>
      </c>
      <c r="I77" s="23" t="s">
        <v>139</v>
      </c>
      <c r="J77" s="26">
        <v>95</v>
      </c>
      <c r="K77" s="97">
        <v>0</v>
      </c>
      <c r="L77" s="27">
        <f t="shared" si="3"/>
        <v>0</v>
      </c>
      <c r="M77" s="107"/>
      <c r="N77" s="27">
        <f t="shared" si="8"/>
        <v>0</v>
      </c>
      <c r="O77" s="113"/>
    </row>
    <row r="78" spans="1:15" ht="16" x14ac:dyDescent="0.45">
      <c r="A78" s="3"/>
      <c r="B78" s="22">
        <v>24</v>
      </c>
      <c r="C78" s="23" t="s">
        <v>67</v>
      </c>
      <c r="D78" s="24">
        <v>250</v>
      </c>
      <c r="E78" s="23" t="s">
        <v>82</v>
      </c>
      <c r="F78" s="25" t="s">
        <v>147</v>
      </c>
      <c r="G78" s="23" t="s">
        <v>17</v>
      </c>
      <c r="H78" s="23" t="s">
        <v>96</v>
      </c>
      <c r="I78" s="23" t="s">
        <v>143</v>
      </c>
      <c r="J78" s="26">
        <v>95</v>
      </c>
      <c r="K78" s="97">
        <v>0</v>
      </c>
      <c r="L78" s="27">
        <f t="shared" si="3"/>
        <v>0</v>
      </c>
      <c r="M78" s="107"/>
      <c r="N78" s="27">
        <f t="shared" si="8"/>
        <v>0</v>
      </c>
      <c r="O78" s="113"/>
    </row>
    <row r="79" spans="1:15" ht="16" x14ac:dyDescent="0.45">
      <c r="A79" s="3"/>
      <c r="B79" s="22">
        <v>15</v>
      </c>
      <c r="C79" s="23" t="s">
        <v>67</v>
      </c>
      <c r="D79" s="24">
        <v>20</v>
      </c>
      <c r="E79" s="23" t="s">
        <v>68</v>
      </c>
      <c r="F79" s="25" t="s">
        <v>148</v>
      </c>
      <c r="G79" s="23" t="s">
        <v>17</v>
      </c>
      <c r="H79" s="23" t="s">
        <v>96</v>
      </c>
      <c r="I79" s="23" t="s">
        <v>97</v>
      </c>
      <c r="J79" s="26">
        <v>86</v>
      </c>
      <c r="K79" s="97">
        <v>0</v>
      </c>
      <c r="L79" s="27">
        <f t="shared" si="3"/>
        <v>0</v>
      </c>
      <c r="M79" s="107"/>
      <c r="N79" s="27">
        <f t="shared" si="8"/>
        <v>0</v>
      </c>
      <c r="O79" s="113"/>
    </row>
    <row r="80" spans="1:15" ht="16" x14ac:dyDescent="0.45">
      <c r="A80" s="3"/>
      <c r="B80" s="22">
        <v>12</v>
      </c>
      <c r="C80" s="23" t="s">
        <v>67</v>
      </c>
      <c r="D80" s="24">
        <v>25</v>
      </c>
      <c r="E80" s="23" t="s">
        <v>68</v>
      </c>
      <c r="F80" s="25" t="s">
        <v>149</v>
      </c>
      <c r="G80" s="23" t="s">
        <v>17</v>
      </c>
      <c r="H80" s="23" t="s">
        <v>96</v>
      </c>
      <c r="I80" s="23" t="s">
        <v>150</v>
      </c>
      <c r="J80" s="26">
        <v>85</v>
      </c>
      <c r="K80" s="97">
        <v>0</v>
      </c>
      <c r="L80" s="27">
        <f t="shared" si="3"/>
        <v>0</v>
      </c>
      <c r="M80" s="107"/>
      <c r="N80" s="27">
        <f t="shared" si="8"/>
        <v>0</v>
      </c>
      <c r="O80" s="113"/>
    </row>
    <row r="81" spans="1:15" ht="16" x14ac:dyDescent="0.45">
      <c r="A81" s="3"/>
      <c r="B81" s="22">
        <v>24</v>
      </c>
      <c r="C81" s="23" t="s">
        <v>67</v>
      </c>
      <c r="D81" s="24">
        <v>20</v>
      </c>
      <c r="E81" s="23" t="s">
        <v>68</v>
      </c>
      <c r="F81" s="25" t="s">
        <v>151</v>
      </c>
      <c r="G81" s="23" t="s">
        <v>17</v>
      </c>
      <c r="H81" s="23" t="s">
        <v>96</v>
      </c>
      <c r="I81" s="23" t="s">
        <v>139</v>
      </c>
      <c r="J81" s="26">
        <v>74</v>
      </c>
      <c r="K81" s="97">
        <v>0</v>
      </c>
      <c r="L81" s="27">
        <f t="shared" si="3"/>
        <v>0</v>
      </c>
      <c r="M81" s="107"/>
      <c r="N81" s="27">
        <f t="shared" si="8"/>
        <v>0</v>
      </c>
      <c r="O81" s="113"/>
    </row>
    <row r="82" spans="1:15" ht="16" x14ac:dyDescent="0.45">
      <c r="A82" s="3"/>
      <c r="B82" s="22">
        <v>12</v>
      </c>
      <c r="C82" s="23" t="s">
        <v>67</v>
      </c>
      <c r="D82" s="24">
        <v>25</v>
      </c>
      <c r="E82" s="23" t="s">
        <v>68</v>
      </c>
      <c r="F82" s="25" t="s">
        <v>152</v>
      </c>
      <c r="G82" s="23" t="s">
        <v>17</v>
      </c>
      <c r="H82" s="23" t="s">
        <v>96</v>
      </c>
      <c r="I82" s="23" t="s">
        <v>150</v>
      </c>
      <c r="J82" s="26">
        <v>70</v>
      </c>
      <c r="K82" s="97">
        <v>0</v>
      </c>
      <c r="L82" s="27">
        <f t="shared" si="3"/>
        <v>0</v>
      </c>
      <c r="M82" s="107"/>
      <c r="N82" s="27">
        <f t="shared" si="8"/>
        <v>0</v>
      </c>
      <c r="O82" s="113"/>
    </row>
    <row r="83" spans="1:15" ht="16" x14ac:dyDescent="0.45">
      <c r="A83" s="3"/>
      <c r="B83" s="22">
        <v>15</v>
      </c>
      <c r="C83" s="23" t="s">
        <v>67</v>
      </c>
      <c r="D83" s="24">
        <v>20</v>
      </c>
      <c r="E83" s="23" t="s">
        <v>68</v>
      </c>
      <c r="F83" s="25" t="s">
        <v>153</v>
      </c>
      <c r="G83" s="23" t="s">
        <v>17</v>
      </c>
      <c r="H83" s="23" t="s">
        <v>96</v>
      </c>
      <c r="I83" s="23" t="s">
        <v>97</v>
      </c>
      <c r="J83" s="26">
        <v>69</v>
      </c>
      <c r="K83" s="97">
        <v>0</v>
      </c>
      <c r="L83" s="27">
        <f t="shared" si="3"/>
        <v>0</v>
      </c>
      <c r="M83" s="107"/>
      <c r="N83" s="27">
        <f t="shared" si="8"/>
        <v>0</v>
      </c>
      <c r="O83" s="113"/>
    </row>
    <row r="84" spans="1:15" ht="16.5" thickBot="1" x14ac:dyDescent="0.5">
      <c r="A84" s="3"/>
      <c r="B84" s="40">
        <v>24</v>
      </c>
      <c r="C84" s="41" t="s">
        <v>67</v>
      </c>
      <c r="D84" s="42">
        <v>20</v>
      </c>
      <c r="E84" s="41" t="s">
        <v>68</v>
      </c>
      <c r="F84" s="43" t="s">
        <v>154</v>
      </c>
      <c r="G84" s="41" t="s">
        <v>17</v>
      </c>
      <c r="H84" s="41" t="s">
        <v>96</v>
      </c>
      <c r="I84" s="41" t="s">
        <v>139</v>
      </c>
      <c r="J84" s="44">
        <v>62</v>
      </c>
      <c r="K84" s="100">
        <v>0</v>
      </c>
      <c r="L84" s="45">
        <f t="shared" si="3"/>
        <v>0</v>
      </c>
      <c r="M84" s="108"/>
      <c r="N84" s="45">
        <f t="shared" si="8"/>
        <v>0</v>
      </c>
      <c r="O84" s="116"/>
    </row>
    <row r="85" spans="1:15" ht="16.5" thickBot="1" x14ac:dyDescent="0.5">
      <c r="A85" s="3"/>
      <c r="B85" s="70"/>
      <c r="C85" s="71"/>
      <c r="D85" s="72">
        <v>1</v>
      </c>
      <c r="E85" s="71" t="s">
        <v>51</v>
      </c>
      <c r="F85" s="73" t="s">
        <v>179</v>
      </c>
      <c r="G85" s="71" t="s">
        <v>180</v>
      </c>
      <c r="H85" s="71" t="s">
        <v>155</v>
      </c>
      <c r="I85" s="71"/>
      <c r="J85" s="74">
        <v>1</v>
      </c>
      <c r="K85" s="102">
        <v>0</v>
      </c>
      <c r="L85" s="52">
        <f>K85*J85</f>
        <v>0</v>
      </c>
      <c r="M85" s="110">
        <v>0</v>
      </c>
      <c r="N85" s="52">
        <f>L85-(L85*M$85)</f>
        <v>0</v>
      </c>
      <c r="O85" s="118"/>
    </row>
    <row r="86" spans="1:15" ht="16.5" thickBot="1" x14ac:dyDescent="0.5">
      <c r="A86" s="3"/>
      <c r="B86" s="3"/>
      <c r="C86" s="3"/>
      <c r="D86" s="3"/>
      <c r="E86" s="3"/>
      <c r="F86" s="3"/>
      <c r="G86" s="3"/>
      <c r="H86" s="3"/>
      <c r="I86" s="3"/>
      <c r="J86" s="3"/>
      <c r="K86" s="92" t="s">
        <v>177</v>
      </c>
      <c r="L86" s="93"/>
      <c r="M86" s="94"/>
      <c r="N86" s="54">
        <f>SUM(N8:N85)</f>
        <v>0</v>
      </c>
      <c r="O86" s="3"/>
    </row>
    <row r="87" spans="1:15" ht="16" x14ac:dyDescent="0.45">
      <c r="A87" s="3"/>
      <c r="B87" s="3"/>
      <c r="C87" s="3"/>
      <c r="D87" s="3"/>
      <c r="E87" s="3"/>
      <c r="F87" s="3"/>
      <c r="G87" s="3"/>
      <c r="H87" s="3"/>
      <c r="I87" s="3"/>
      <c r="J87" s="3"/>
      <c r="K87" s="53"/>
      <c r="L87" s="53"/>
      <c r="M87" s="53"/>
      <c r="N87" s="55"/>
      <c r="O87" s="3"/>
    </row>
    <row r="88" spans="1:15" ht="16" x14ac:dyDescent="0.45">
      <c r="A88" s="3"/>
      <c r="B88" s="78" t="s">
        <v>170</v>
      </c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80"/>
    </row>
    <row r="89" spans="1:15" ht="16" x14ac:dyDescent="0.45">
      <c r="A89" s="3"/>
      <c r="B89" s="75" t="s">
        <v>173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7"/>
    </row>
    <row r="90" spans="1:15" ht="16" x14ac:dyDescent="0.45">
      <c r="A90" s="3"/>
      <c r="B90" s="75" t="s">
        <v>174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7"/>
    </row>
    <row r="91" spans="1:15" ht="16" x14ac:dyDescent="0.45">
      <c r="A91" s="3"/>
      <c r="B91" s="75" t="s">
        <v>181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7"/>
    </row>
    <row r="92" spans="1:15" ht="16" x14ac:dyDescent="0.45">
      <c r="A92" s="3"/>
      <c r="B92" s="75" t="s">
        <v>171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7"/>
    </row>
    <row r="93" spans="1:15" ht="16" x14ac:dyDescent="0.45">
      <c r="A93" s="3"/>
      <c r="B93" s="81" t="s">
        <v>175</v>
      </c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3"/>
    </row>
    <row r="94" spans="1:15" ht="16" x14ac:dyDescent="0.45">
      <c r="A94" s="3"/>
      <c r="B94" s="84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5"/>
      <c r="O94" s="86"/>
    </row>
    <row r="95" spans="1:15" ht="16" x14ac:dyDescent="0.4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6.5" thickBot="1" x14ac:dyDescent="0.5">
      <c r="A96" s="3"/>
      <c r="B96" s="3"/>
      <c r="C96" s="3"/>
      <c r="D96" s="3"/>
      <c r="E96" s="3"/>
      <c r="F96" s="4" t="s">
        <v>161</v>
      </c>
      <c r="G96" s="3"/>
      <c r="H96" s="3"/>
      <c r="I96" s="3"/>
      <c r="J96" s="3"/>
      <c r="K96" s="3"/>
      <c r="L96" s="3"/>
      <c r="M96" s="3"/>
      <c r="N96" s="3"/>
      <c r="O96" s="3"/>
    </row>
    <row r="97" spans="1:15" ht="16.5" thickBot="1" x14ac:dyDescent="0.5">
      <c r="A97" s="3"/>
      <c r="B97" s="3"/>
      <c r="C97" s="3"/>
      <c r="D97" s="3"/>
      <c r="E97" s="3"/>
      <c r="F97" s="56" t="s">
        <v>162</v>
      </c>
      <c r="G97" s="57" t="s">
        <v>169</v>
      </c>
      <c r="H97" s="3"/>
      <c r="I97" s="3"/>
      <c r="J97" s="3"/>
      <c r="K97" s="3"/>
      <c r="L97" s="3"/>
      <c r="M97" s="3"/>
      <c r="N97" s="3"/>
      <c r="O97" s="3"/>
    </row>
    <row r="98" spans="1:15" ht="16" x14ac:dyDescent="0.45">
      <c r="A98" s="3"/>
      <c r="B98" s="3"/>
      <c r="C98" s="3"/>
      <c r="D98" s="3"/>
      <c r="E98" s="3"/>
      <c r="F98" s="58" t="s">
        <v>163</v>
      </c>
      <c r="G98" s="119">
        <v>0</v>
      </c>
      <c r="H98" s="3"/>
      <c r="I98" s="3"/>
      <c r="J98" s="3"/>
      <c r="K98" s="3"/>
      <c r="L98" s="3"/>
      <c r="M98" s="3"/>
      <c r="N98" s="3"/>
      <c r="O98" s="3"/>
    </row>
    <row r="99" spans="1:15" ht="16" x14ac:dyDescent="0.45">
      <c r="A99" s="3"/>
      <c r="B99" s="3"/>
      <c r="C99" s="3"/>
      <c r="D99" s="3"/>
      <c r="E99" s="3"/>
      <c r="F99" s="59" t="s">
        <v>164</v>
      </c>
      <c r="G99" s="120">
        <v>0</v>
      </c>
      <c r="H99" s="3"/>
      <c r="I99" s="3"/>
      <c r="J99" s="3"/>
      <c r="K99" s="3"/>
      <c r="L99" s="3"/>
      <c r="M99" s="3"/>
      <c r="N99" s="3"/>
      <c r="O99" s="3"/>
    </row>
    <row r="100" spans="1:15" ht="16" x14ac:dyDescent="0.45">
      <c r="A100" s="3"/>
      <c r="B100" s="3"/>
      <c r="C100" s="3"/>
      <c r="D100" s="3"/>
      <c r="E100" s="3"/>
      <c r="F100" s="59" t="s">
        <v>165</v>
      </c>
      <c r="G100" s="120">
        <v>0</v>
      </c>
      <c r="H100" s="3"/>
      <c r="I100" s="3"/>
      <c r="J100" s="3"/>
      <c r="K100" s="3"/>
      <c r="L100" s="3"/>
      <c r="M100" s="3"/>
      <c r="N100" s="3"/>
      <c r="O100" s="3"/>
    </row>
    <row r="101" spans="1:15" ht="16.5" thickBot="1" x14ac:dyDescent="0.5">
      <c r="A101" s="3"/>
      <c r="B101" s="3"/>
      <c r="C101" s="3"/>
      <c r="D101" s="3"/>
      <c r="E101" s="3"/>
      <c r="F101" s="60" t="s">
        <v>166</v>
      </c>
      <c r="G101" s="121">
        <v>0</v>
      </c>
      <c r="H101" s="3"/>
      <c r="I101" s="3"/>
      <c r="J101" s="3"/>
      <c r="K101" s="3"/>
      <c r="L101" s="3"/>
      <c r="M101" s="3"/>
      <c r="N101" s="3"/>
      <c r="O101" s="3"/>
    </row>
    <row r="102" spans="1:15" ht="16.5" thickBot="1" x14ac:dyDescent="0.5">
      <c r="A102" s="3"/>
      <c r="B102" s="3"/>
      <c r="C102" s="3"/>
      <c r="D102" s="3"/>
      <c r="E102" s="3"/>
      <c r="F102" s="61" t="s">
        <v>167</v>
      </c>
      <c r="G102" s="62">
        <v>0</v>
      </c>
      <c r="H102" s="3"/>
      <c r="I102" s="3"/>
      <c r="J102" s="3"/>
      <c r="K102" s="3"/>
      <c r="L102" s="3"/>
      <c r="M102" s="3"/>
      <c r="N102" s="3"/>
      <c r="O102" s="3"/>
    </row>
    <row r="103" spans="1:15" ht="16" x14ac:dyDescent="0.4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6" x14ac:dyDescent="0.45">
      <c r="A104" s="3"/>
      <c r="B104" s="3"/>
      <c r="C104" s="3"/>
      <c r="D104" s="3"/>
      <c r="E104" s="3"/>
      <c r="F104" s="3" t="s">
        <v>168</v>
      </c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6" x14ac:dyDescent="0.4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6" x14ac:dyDescent="0.4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6.5" thickBot="1" x14ac:dyDescent="0.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6" x14ac:dyDescent="0.45">
      <c r="A108" s="3"/>
      <c r="B108" s="3"/>
      <c r="C108" s="3"/>
      <c r="D108" s="3"/>
      <c r="E108" s="3"/>
      <c r="F108" s="63" t="s">
        <v>0</v>
      </c>
      <c r="G108" s="87"/>
      <c r="H108" s="88"/>
      <c r="I108" s="3"/>
      <c r="J108" s="3"/>
      <c r="K108" s="3"/>
      <c r="L108" s="3"/>
      <c r="M108" s="3"/>
      <c r="N108" s="3"/>
      <c r="O108" s="3"/>
    </row>
    <row r="109" spans="1:15" ht="16" x14ac:dyDescent="0.45">
      <c r="A109" s="3"/>
      <c r="B109" s="3"/>
      <c r="C109" s="3"/>
      <c r="D109" s="3"/>
      <c r="E109" s="3"/>
      <c r="F109" s="64" t="s">
        <v>1</v>
      </c>
      <c r="G109" s="122"/>
      <c r="H109" s="123"/>
      <c r="I109" s="3"/>
      <c r="J109" s="3"/>
      <c r="K109" s="3"/>
      <c r="L109" s="3"/>
      <c r="M109" s="3"/>
      <c r="N109" s="3"/>
      <c r="O109" s="3"/>
    </row>
    <row r="110" spans="1:15" ht="16" x14ac:dyDescent="0.45">
      <c r="A110" s="3"/>
      <c r="B110" s="3"/>
      <c r="C110" s="3"/>
      <c r="D110" s="3"/>
      <c r="E110" s="3"/>
      <c r="F110" s="64" t="s">
        <v>2</v>
      </c>
      <c r="G110" s="122"/>
      <c r="H110" s="123"/>
      <c r="I110" s="3"/>
      <c r="J110" s="3"/>
      <c r="K110" s="3"/>
      <c r="L110" s="3"/>
      <c r="M110" s="3"/>
      <c r="N110" s="3"/>
      <c r="O110" s="3"/>
    </row>
    <row r="111" spans="1:15" x14ac:dyDescent="0.35">
      <c r="F111" s="1" t="s">
        <v>3</v>
      </c>
      <c r="G111" s="124"/>
      <c r="H111" s="125"/>
    </row>
    <row r="112" spans="1:15" ht="15" thickBot="1" x14ac:dyDescent="0.4">
      <c r="F112" s="2" t="s">
        <v>4</v>
      </c>
      <c r="G112" s="126"/>
      <c r="H112" s="127"/>
    </row>
  </sheetData>
  <sheetProtection algorithmName="SHA-512" hashValue="+oqxddOohxCt9pWDC+VpCpkz0QdjvqcZ1Z3nNW5Ryy8mz5wYKrJ0ZQ+FF8YvUd/cUcRxMmZ1hEZw3l2xE0u0Bw==" saltValue="FOzWAO38TK+HUzXWDb0E+A==" spinCount="100000" sheet="1" objects="1" scenarios="1"/>
  <protectedRanges>
    <protectedRange algorithmName="SHA-512" hashValue="51NCvWRO9LGSS9XqEeAGXj4IwAQBr0MZ1AlRLrj7ABXYB401hXKL4gLZQQD4dIeUe+n7AwuBIJG3M/4pG2Wriw==" saltValue="NHePazaozIihPMQU3FC7KQ==" spinCount="100000" sqref="B7:J85" name="Bereik1"/>
  </protectedRanges>
  <mergeCells count="21">
    <mergeCell ref="B5:O5"/>
    <mergeCell ref="B90:O90"/>
    <mergeCell ref="M30:M33"/>
    <mergeCell ref="B91:O91"/>
    <mergeCell ref="K86:M86"/>
    <mergeCell ref="M35:M50"/>
    <mergeCell ref="M52:M56"/>
    <mergeCell ref="M57:M58"/>
    <mergeCell ref="M59:M62"/>
    <mergeCell ref="M63:M71"/>
    <mergeCell ref="M72:M84"/>
    <mergeCell ref="G112:H112"/>
    <mergeCell ref="B92:O92"/>
    <mergeCell ref="B88:O88"/>
    <mergeCell ref="B89:O89"/>
    <mergeCell ref="M9:M29"/>
    <mergeCell ref="B93:O94"/>
    <mergeCell ref="G108:H108"/>
    <mergeCell ref="G109:H109"/>
    <mergeCell ref="G110:H110"/>
    <mergeCell ref="G111:H1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5cb317-0672-455f-8a80-a04c35d1298e" xsi:nil="true"/>
    <lcf76f155ced4ddcb4097134ff3c332f xmlns="72eb626f-cdf9-4740-a328-d013d4075d0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5367985C5742429AB76E79B0ACC487" ma:contentTypeVersion="18" ma:contentTypeDescription="Een nieuw document maken." ma:contentTypeScope="" ma:versionID="d7280dbb45647ba6ab10d704e0625c7d">
  <xsd:schema xmlns:xsd="http://www.w3.org/2001/XMLSchema" xmlns:xs="http://www.w3.org/2001/XMLSchema" xmlns:p="http://schemas.microsoft.com/office/2006/metadata/properties" xmlns:ns2="72eb626f-cdf9-4740-a328-d013d4075d05" xmlns:ns3="d75cb317-0672-455f-8a80-a04c35d1298e" targetNamespace="http://schemas.microsoft.com/office/2006/metadata/properties" ma:root="true" ma:fieldsID="4316b0c9d8e0f5e58797d986770e3783" ns2:_="" ns3:_="">
    <xsd:import namespace="72eb626f-cdf9-4740-a328-d013d4075d05"/>
    <xsd:import namespace="d75cb317-0672-455f-8a80-a04c35d129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eb626f-cdf9-4740-a328-d013d4075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8edb8dab-8fb8-42a3-ad5c-b341f69df1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5cb317-0672-455f-8a80-a04c35d1298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3580183-b93d-4817-a1a6-c8dbe6e28846}" ma:internalName="TaxCatchAll" ma:showField="CatchAllData" ma:web="d75cb317-0672-455f-8a80-a04c35d129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3A49C4-9A63-4ADF-A1B5-3324DBC1336F}">
  <ds:schemaRefs>
    <ds:schemaRef ds:uri="d75cb317-0672-455f-8a80-a04c35d1298e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72eb626f-cdf9-4740-a328-d013d4075d05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BDC218B-CCAC-4228-BE38-5749939737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eb626f-cdf9-4740-a328-d013d4075d05"/>
    <ds:schemaRef ds:uri="d75cb317-0672-455f-8a80-a04c35d129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F594B9-CEBA-4F03-A82F-FE29C75693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International Tender Services</dc:creator>
  <cp:lastModifiedBy>International Tender Services</cp:lastModifiedBy>
  <cp:lastPrinted>2023-01-27T13:28:37Z</cp:lastPrinted>
  <dcterms:created xsi:type="dcterms:W3CDTF">2023-01-03T13:32:28Z</dcterms:created>
  <dcterms:modified xsi:type="dcterms:W3CDTF">2024-05-29T15:52:37Z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3365400</vt:r8>
  </property>
  <property fmtid="{D5CDD505-2E9C-101B-9397-08002B2CF9AE}" pid="3" name="MediaServiceImageTags">
    <vt:lpwstr/>
  </property>
  <property fmtid="{D5CDD505-2E9C-101B-9397-08002B2CF9AE}" pid="4" name="ContentTypeId">
    <vt:lpwstr>0x010100F25367985C5742429AB76E79B0ACC487</vt:lpwstr>
  </property>
</Properties>
</file>