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asunie.sharepoint.com/sites/20240353/Gedeelde documenten/General/05 - Aanbestedingsdocumenten/1. Selectiefase/Bijlagen/"/>
    </mc:Choice>
  </mc:AlternateContent>
  <xr:revisionPtr revIDLastSave="157" documentId="8_{1B1D9AF2-5D6B-4B68-A52D-B512E1E4C6B1}" xr6:coauthVersionLast="47" xr6:coauthVersionMax="47" xr10:uidLastSave="{0B0730D8-C2AD-4EF8-9C5F-8FBB0B607983}"/>
  <workbookProtection workbookAlgorithmName="SHA-512" workbookHashValue="4CQpEtSWXw5fJlHON7GtoSO9ymS48VuBjY32M/d4piytm2y+ofOhx2NlZbPVpwXrjAVYJ9pYYLkvbE6FvUY7kA==" workbookSaltValue="m6ByXkwHq+VO30BL9z8LlA==" workbookSpinCount="100000" lockStructure="1"/>
  <bookViews>
    <workbookView xWindow="28680" yWindow="4050" windowWidth="29040" windowHeight="15840" xr2:uid="{63E63E70-159C-4146-849B-8C83C2D05E88}"/>
  </bookViews>
  <sheets>
    <sheet name="Selectie B-5A" sheetId="1" r:id="rId1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E46" i="1"/>
  <c r="E45" i="1"/>
  <c r="E44" i="1"/>
  <c r="D47" i="1"/>
  <c r="D46" i="1"/>
  <c r="D45" i="1"/>
  <c r="E47" i="1"/>
  <c r="E37" i="1"/>
  <c r="D37" i="1"/>
  <c r="C15" i="1"/>
  <c r="C16" i="1"/>
  <c r="C17" i="1"/>
  <c r="C14" i="1"/>
  <c r="C12" i="1"/>
  <c r="C13" i="1"/>
  <c r="C11" i="1"/>
  <c r="C31" i="1"/>
  <c r="C42" i="1" s="1"/>
  <c r="C32" i="1"/>
  <c r="C43" i="1" s="1"/>
  <c r="C33" i="1"/>
  <c r="C44" i="1" s="1"/>
  <c r="C34" i="1"/>
  <c r="C45" i="1" s="1"/>
  <c r="C35" i="1"/>
  <c r="C46" i="1" s="1"/>
  <c r="C36" i="1"/>
  <c r="C47" i="1" s="1"/>
  <c r="C30" i="1"/>
  <c r="C41" i="1" s="1"/>
  <c r="F37" i="1"/>
  <c r="F57" i="1" s="1"/>
  <c r="C48" i="1" l="1"/>
  <c r="D48" i="1"/>
  <c r="E48" i="1"/>
  <c r="F48" i="1"/>
  <c r="C18" i="1"/>
  <c r="C71" i="1" s="1"/>
  <c r="E58" i="1"/>
  <c r="E61" i="1"/>
  <c r="E59" i="1"/>
  <c r="E60" i="1"/>
  <c r="D60" i="1"/>
  <c r="D58" i="1"/>
  <c r="D61" i="1"/>
  <c r="D59" i="1"/>
  <c r="F55" i="1"/>
  <c r="F56" i="1"/>
  <c r="F58" i="1"/>
  <c r="F59" i="1"/>
  <c r="F60" i="1"/>
  <c r="F61" i="1"/>
  <c r="C37" i="1"/>
  <c r="C67" i="1" l="1"/>
  <c r="C49" i="1"/>
  <c r="C68" i="1"/>
  <c r="D62" i="1"/>
  <c r="C69" i="1"/>
  <c r="C72" i="1"/>
  <c r="C70" i="1"/>
  <c r="C66" i="1"/>
  <c r="E62" i="1"/>
  <c r="C56" i="1"/>
  <c r="C57" i="1"/>
  <c r="C61" i="1"/>
  <c r="C58" i="1"/>
  <c r="C55" i="1"/>
  <c r="C59" i="1"/>
  <c r="C60" i="1"/>
  <c r="F62" i="1"/>
  <c r="C73" i="1" l="1"/>
  <c r="C62" i="1"/>
  <c r="E18" i="1"/>
  <c r="F18" i="1"/>
  <c r="D18" i="1"/>
  <c r="E70" i="1" l="1"/>
  <c r="E72" i="1"/>
  <c r="E71" i="1"/>
  <c r="E69" i="1"/>
  <c r="F67" i="1"/>
  <c r="F71" i="1"/>
  <c r="F68" i="1"/>
  <c r="F72" i="1"/>
  <c r="F69" i="1"/>
  <c r="F66" i="1"/>
  <c r="F70" i="1"/>
  <c r="D70" i="1"/>
  <c r="D71" i="1"/>
  <c r="D69" i="1"/>
  <c r="D72" i="1"/>
  <c r="E73" i="1" l="1"/>
  <c r="F73" i="1"/>
  <c r="D73" i="1"/>
</calcChain>
</file>

<file path=xl/sharedStrings.xml><?xml version="1.0" encoding="utf-8"?>
<sst xmlns="http://schemas.openxmlformats.org/spreadsheetml/2006/main" count="116" uniqueCount="36">
  <si>
    <t>Rol</t>
  </si>
  <si>
    <t># FTE</t>
  </si>
  <si>
    <t># Junior</t>
  </si>
  <si>
    <t># Medior</t>
  </si>
  <si>
    <t># Senior</t>
  </si>
  <si>
    <t>1 Solution architect</t>
  </si>
  <si>
    <t>2 Business analist</t>
  </si>
  <si>
    <t>3 Product owner</t>
  </si>
  <si>
    <t>4 Scrum master</t>
  </si>
  <si>
    <t>5 Developer full-stack</t>
  </si>
  <si>
    <t>6 Developer front-end / back-end</t>
  </si>
  <si>
    <t>7 Test engineer</t>
  </si>
  <si>
    <t>Totalen</t>
  </si>
  <si>
    <t>Instructie: vul de geel gekleurde cellen.</t>
  </si>
  <si>
    <t>Europese aanbesteding Pangea   |   Selectiefase bijlage 5A</t>
  </si>
  <si>
    <t>% Junior</t>
  </si>
  <si>
    <t>% Medior</t>
  </si>
  <si>
    <t>% Senior</t>
  </si>
  <si>
    <t xml:space="preserve"> % FTE</t>
  </si>
  <si>
    <t>Gegadigde: procentuele verdeling</t>
  </si>
  <si>
    <t>NB Aan de navolgende inschattingen kunnen geen rechten worden ontleend anders dan de</t>
  </si>
  <si>
    <t>toekenning van punten in het kader van de selectieprocedure.</t>
  </si>
  <si>
    <t>Gasunie: inschatting in %</t>
  </si>
  <si>
    <t>Gasunie: inschatting in aantallen</t>
  </si>
  <si>
    <t>Gegadigde: toegekende punten</t>
  </si>
  <si>
    <t>Punten</t>
  </si>
  <si>
    <t>Punten toekenning per combinatie van rol en niveau (per cel)</t>
  </si>
  <si>
    <t>Max. aantal punten selectiecriterium</t>
  </si>
  <si>
    <t>Selectiecriterium 1 - Mate waarin Gegadigde in de Pangea rollen en hoeveelheden kan voorzien</t>
  </si>
  <si>
    <t xml:space="preserve">&lt; 3 keer het aantal door Gasunie geschatte #fte </t>
  </si>
  <si>
    <t>n.v.t.</t>
  </si>
  <si>
    <r>
      <rPr>
        <sz val="9"/>
        <color theme="1"/>
        <rFont val="Calibri"/>
        <family val="2"/>
      </rPr>
      <t>≥</t>
    </r>
    <r>
      <rPr>
        <sz val="11.7"/>
        <color theme="1"/>
        <rFont val="Verdana"/>
        <family val="2"/>
      </rPr>
      <t xml:space="preserve"> </t>
    </r>
    <r>
      <rPr>
        <sz val="9"/>
        <color theme="1"/>
        <rFont val="Verdana"/>
        <family val="2"/>
        <scheme val="minor"/>
      </rPr>
      <t xml:space="preserve">3 tot &lt; 4 keer het aantal door Gasunie geschatte #fte </t>
    </r>
  </si>
  <si>
    <r>
      <rPr>
        <sz val="9"/>
        <color theme="1"/>
        <rFont val="Calibri"/>
        <family val="2"/>
      </rPr>
      <t>≥</t>
    </r>
    <r>
      <rPr>
        <sz val="11.7"/>
        <color theme="1"/>
        <rFont val="Verdana"/>
        <family val="2"/>
      </rPr>
      <t xml:space="preserve"> </t>
    </r>
    <r>
      <rPr>
        <sz val="9"/>
        <color theme="1"/>
        <rFont val="Verdana"/>
        <family val="2"/>
        <scheme val="minor"/>
      </rPr>
      <t xml:space="preserve">4 tot &lt; 5 keer het aantal door Gasunie geschatte #fte </t>
    </r>
  </si>
  <si>
    <r>
      <rPr>
        <sz val="9"/>
        <color theme="1"/>
        <rFont val="Calibri"/>
        <family val="2"/>
      </rPr>
      <t>≥</t>
    </r>
    <r>
      <rPr>
        <sz val="9"/>
        <color theme="1"/>
        <rFont val="Verdana"/>
        <family val="2"/>
        <scheme val="minor"/>
      </rPr>
      <t xml:space="preserve"> 5 keer het aantal door Gasunie geschatte #fte </t>
    </r>
  </si>
  <si>
    <t>Gegadigde: opgave van aantallen fte</t>
  </si>
  <si>
    <t>Totaal aantal toegekende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</si>
</sst>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i/>
      <sz val="9"/>
      <color theme="1"/>
      <name val="Verdana"/>
      <family val="2"/>
      <scheme val="minor"/>
    </font>
    <font>
      <b/>
      <sz val="9"/>
      <color theme="0"/>
      <name val="Verdana"/>
      <family val="2"/>
      <scheme val="minor"/>
    </font>
    <font>
      <sz val="8"/>
      <name val="Verdana"/>
      <family val="2"/>
      <scheme val="minor"/>
    </font>
    <font>
      <sz val="9"/>
      <color theme="1"/>
      <name val="Calibri"/>
      <family val="2"/>
    </font>
    <font>
      <sz val="11.7"/>
      <color theme="1"/>
      <name val="Verdana"/>
      <family val="2"/>
    </font>
    <font>
      <sz val="9"/>
      <color theme="0" tint="-0.499984740745262"/>
      <name val="Verdana"/>
      <family val="2"/>
      <scheme val="minor"/>
    </font>
    <font>
      <b/>
      <sz val="9"/>
      <color theme="0" tint="-0.499984740745262"/>
      <name val="Verdan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dotted">
        <color indexed="64"/>
      </left>
      <right/>
      <top style="thin">
        <color indexed="64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2" xfId="0" applyNumberFormat="1" applyFont="1" applyFill="1" applyBorder="1" applyAlignment="1" applyProtection="1">
      <alignment horizontal="right" vertical="top"/>
      <protection locked="0"/>
    </xf>
    <xf numFmtId="164" fontId="2" fillId="3" borderId="10" xfId="0" applyNumberFormat="1" applyFont="1" applyFill="1" applyBorder="1" applyAlignment="1" applyProtection="1">
      <alignment horizontal="right" vertical="top"/>
      <protection locked="0"/>
    </xf>
    <xf numFmtId="164" fontId="2" fillId="3" borderId="12" xfId="0" applyNumberFormat="1" applyFont="1" applyFill="1" applyBorder="1" applyAlignment="1" applyProtection="1">
      <alignment horizontal="right" vertical="top"/>
      <protection locked="0"/>
    </xf>
    <xf numFmtId="164" fontId="2" fillId="3" borderId="13" xfId="0" applyNumberFormat="1" applyFont="1" applyFill="1" applyBorder="1" applyAlignment="1" applyProtection="1">
      <alignment horizontal="right" vertical="top"/>
      <protection locked="0"/>
    </xf>
    <xf numFmtId="10" fontId="9" fillId="2" borderId="8" xfId="1" applyNumberFormat="1" applyFont="1" applyFill="1" applyBorder="1" applyAlignment="1" applyProtection="1">
      <alignment horizontal="right" vertical="top"/>
    </xf>
    <xf numFmtId="10" fontId="9" fillId="2" borderId="10" xfId="1" applyNumberFormat="1" applyFont="1" applyFill="1" applyBorder="1" applyAlignment="1" applyProtection="1">
      <alignment horizontal="right" vertical="top"/>
    </xf>
    <xf numFmtId="10" fontId="9" fillId="2" borderId="2" xfId="1" applyNumberFormat="1" applyFont="1" applyFill="1" applyBorder="1" applyAlignment="1" applyProtection="1">
      <alignment horizontal="right" vertical="top"/>
    </xf>
    <xf numFmtId="10" fontId="9" fillId="2" borderId="12" xfId="1" applyNumberFormat="1" applyFont="1" applyFill="1" applyBorder="1" applyAlignment="1" applyProtection="1">
      <alignment horizontal="right" vertical="top"/>
    </xf>
    <xf numFmtId="10" fontId="9" fillId="2" borderId="13" xfId="1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2" fillId="0" borderId="2" xfId="0" applyNumberFormat="1" applyFont="1" applyFill="1" applyBorder="1" applyAlignment="1" applyProtection="1">
      <alignment horizontal="right" vertical="top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4" borderId="5" xfId="0" applyFont="1" applyFill="1" applyBorder="1" applyAlignment="1" applyProtection="1">
      <alignment vertical="top"/>
    </xf>
    <xf numFmtId="0" fontId="3" fillId="4" borderId="3" xfId="0" applyFont="1" applyFill="1" applyBorder="1" applyAlignment="1" applyProtection="1">
      <alignment horizontal="right" vertical="top"/>
    </xf>
    <xf numFmtId="0" fontId="3" fillId="4" borderId="6" xfId="0" applyFont="1" applyFill="1" applyBorder="1" applyAlignment="1" applyProtection="1">
      <alignment horizontal="right" vertical="top"/>
    </xf>
    <xf numFmtId="0" fontId="2" fillId="0" borderId="7" xfId="0" applyFont="1" applyBorder="1" applyAlignment="1" applyProtection="1">
      <alignment vertical="top"/>
    </xf>
    <xf numFmtId="164" fontId="2" fillId="2" borderId="1" xfId="0" applyNumberFormat="1" applyFont="1" applyFill="1" applyBorder="1" applyAlignment="1" applyProtection="1">
      <alignment horizontal="right" vertical="top"/>
    </xf>
    <xf numFmtId="0" fontId="2" fillId="0" borderId="9" xfId="0" applyFont="1" applyBorder="1" applyAlignment="1" applyProtection="1">
      <alignment vertical="top"/>
    </xf>
    <xf numFmtId="0" fontId="2" fillId="0" borderId="11" xfId="0" applyFont="1" applyBorder="1" applyAlignment="1" applyProtection="1">
      <alignment vertical="top"/>
    </xf>
    <xf numFmtId="0" fontId="3" fillId="4" borderId="14" xfId="0" applyFont="1" applyFill="1" applyBorder="1" applyAlignment="1" applyProtection="1">
      <alignment vertical="top"/>
    </xf>
    <xf numFmtId="164" fontId="3" fillId="2" borderId="15" xfId="0" applyNumberFormat="1" applyFont="1" applyFill="1" applyBorder="1" applyAlignment="1" applyProtection="1">
      <alignment vertical="top"/>
    </xf>
    <xf numFmtId="164" fontId="3" fillId="2" borderId="16" xfId="0" applyNumberFormat="1" applyFont="1" applyFill="1" applyBorder="1" applyAlignment="1" applyProtection="1">
      <alignment vertical="top"/>
    </xf>
    <xf numFmtId="164" fontId="3" fillId="2" borderId="17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164" fontId="3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9" fontId="3" fillId="0" borderId="0" xfId="1" applyFont="1" applyBorder="1" applyAlignment="1" applyProtection="1">
      <alignment horizontal="right" vertical="top"/>
    </xf>
    <xf numFmtId="0" fontId="5" fillId="5" borderId="5" xfId="0" applyFont="1" applyFill="1" applyBorder="1" applyAlignment="1" applyProtection="1">
      <alignment vertical="top"/>
    </xf>
    <xf numFmtId="0" fontId="5" fillId="5" borderId="3" xfId="0" applyFont="1" applyFill="1" applyBorder="1" applyAlignment="1" applyProtection="1">
      <alignment horizontal="right" vertical="top"/>
    </xf>
    <xf numFmtId="0" fontId="5" fillId="5" borderId="6" xfId="0" applyFont="1" applyFill="1" applyBorder="1" applyAlignment="1" applyProtection="1">
      <alignment horizontal="right" vertical="top"/>
    </xf>
    <xf numFmtId="4" fontId="2" fillId="0" borderId="1" xfId="0" applyNumberFormat="1" applyFont="1" applyFill="1" applyBorder="1" applyAlignment="1" applyProtection="1">
      <alignment horizontal="right" vertical="top"/>
    </xf>
    <xf numFmtId="4" fontId="2" fillId="0" borderId="8" xfId="0" applyNumberFormat="1" applyFont="1" applyFill="1" applyBorder="1" applyAlignment="1" applyProtection="1">
      <alignment horizontal="right" vertical="top"/>
    </xf>
    <xf numFmtId="4" fontId="2" fillId="0" borderId="2" xfId="0" applyNumberFormat="1" applyFont="1" applyFill="1" applyBorder="1" applyAlignment="1" applyProtection="1">
      <alignment horizontal="right" vertical="top"/>
    </xf>
    <xf numFmtId="4" fontId="2" fillId="0" borderId="10" xfId="0" applyNumberFormat="1" applyFont="1" applyFill="1" applyBorder="1" applyAlignment="1" applyProtection="1">
      <alignment horizontal="right" vertical="top"/>
    </xf>
    <xf numFmtId="164" fontId="2" fillId="2" borderId="30" xfId="0" applyNumberFormat="1" applyFont="1" applyFill="1" applyBorder="1" applyAlignment="1" applyProtection="1">
      <alignment horizontal="right" vertical="top"/>
    </xf>
    <xf numFmtId="4" fontId="2" fillId="0" borderId="12" xfId="0" applyNumberFormat="1" applyFont="1" applyFill="1" applyBorder="1" applyAlignment="1" applyProtection="1">
      <alignment horizontal="right" vertical="top"/>
    </xf>
    <xf numFmtId="4" fontId="2" fillId="0" borderId="13" xfId="0" applyNumberFormat="1" applyFont="1" applyFill="1" applyBorder="1" applyAlignment="1" applyProtection="1">
      <alignment horizontal="right" vertical="top"/>
    </xf>
    <xf numFmtId="0" fontId="5" fillId="5" borderId="14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164" fontId="5" fillId="5" borderId="3" xfId="0" applyNumberFormat="1" applyFont="1" applyFill="1" applyBorder="1" applyAlignment="1" applyProtection="1">
      <alignment vertical="top"/>
    </xf>
    <xf numFmtId="164" fontId="5" fillId="5" borderId="6" xfId="0" applyNumberFormat="1" applyFont="1" applyFill="1" applyBorder="1" applyAlignment="1" applyProtection="1">
      <alignment horizontal="center" vertical="top"/>
    </xf>
    <xf numFmtId="3" fontId="2" fillId="0" borderId="21" xfId="0" applyNumberFormat="1" applyFont="1" applyFill="1" applyBorder="1" applyAlignment="1" applyProtection="1">
      <alignment horizontal="center" vertical="top"/>
    </xf>
    <xf numFmtId="3" fontId="2" fillId="0" borderId="20" xfId="0" applyNumberFormat="1" applyFont="1" applyFill="1" applyBorder="1" applyAlignment="1" applyProtection="1">
      <alignment horizontal="center" vertical="top"/>
    </xf>
    <xf numFmtId="3" fontId="2" fillId="0" borderId="10" xfId="0" applyNumberFormat="1" applyFont="1" applyFill="1" applyBorder="1" applyAlignment="1" applyProtection="1">
      <alignment horizontal="center" vertical="top"/>
    </xf>
    <xf numFmtId="3" fontId="2" fillId="0" borderId="13" xfId="0" applyNumberFormat="1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right" vertical="top"/>
    </xf>
    <xf numFmtId="164" fontId="2" fillId="2" borderId="35" xfId="0" applyNumberFormat="1" applyFont="1" applyFill="1" applyBorder="1" applyAlignment="1" applyProtection="1">
      <alignment horizontal="right" vertical="top"/>
    </xf>
    <xf numFmtId="4" fontId="2" fillId="0" borderId="35" xfId="0" applyNumberFormat="1" applyFont="1" applyFill="1" applyBorder="1" applyAlignment="1" applyProtection="1">
      <alignment horizontal="right" vertical="top"/>
    </xf>
    <xf numFmtId="164" fontId="2" fillId="2" borderId="36" xfId="0" applyNumberFormat="1" applyFont="1" applyFill="1" applyBorder="1" applyAlignment="1" applyProtection="1">
      <alignment horizontal="right" vertical="top"/>
    </xf>
    <xf numFmtId="164" fontId="2" fillId="2" borderId="8" xfId="0" applyNumberFormat="1" applyFont="1" applyFill="1" applyBorder="1" applyAlignment="1" applyProtection="1">
      <alignment horizontal="right" vertical="top"/>
    </xf>
    <xf numFmtId="0" fontId="2" fillId="0" borderId="32" xfId="0" applyFont="1" applyBorder="1" applyAlignment="1" applyProtection="1">
      <alignment vertical="top"/>
    </xf>
    <xf numFmtId="0" fontId="3" fillId="4" borderId="4" xfId="0" applyFont="1" applyFill="1" applyBorder="1" applyAlignment="1" applyProtection="1">
      <alignment vertical="top"/>
    </xf>
    <xf numFmtId="164" fontId="3" fillId="2" borderId="37" xfId="0" applyNumberFormat="1" applyFont="1" applyFill="1" applyBorder="1" applyAlignment="1" applyProtection="1">
      <alignment vertical="top"/>
    </xf>
    <xf numFmtId="164" fontId="3" fillId="2" borderId="38" xfId="0" applyNumberFormat="1" applyFont="1" applyFill="1" applyBorder="1" applyAlignment="1" applyProtection="1">
      <alignment vertical="top"/>
    </xf>
    <xf numFmtId="164" fontId="3" fillId="2" borderId="39" xfId="0" applyNumberFormat="1" applyFont="1" applyFill="1" applyBorder="1" applyAlignment="1" applyProtection="1">
      <alignment vertical="top"/>
    </xf>
    <xf numFmtId="0" fontId="3" fillId="4" borderId="34" xfId="0" applyFont="1" applyFill="1" applyBorder="1" applyAlignment="1" applyProtection="1">
      <alignment vertical="top"/>
    </xf>
    <xf numFmtId="0" fontId="2" fillId="6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10" fillId="0" borderId="0" xfId="0" applyFont="1" applyAlignment="1" applyProtection="1">
      <alignment vertical="top"/>
    </xf>
    <xf numFmtId="0" fontId="10" fillId="4" borderId="5" xfId="0" applyFont="1" applyFill="1" applyBorder="1" applyAlignment="1" applyProtection="1">
      <alignment vertical="top"/>
    </xf>
    <xf numFmtId="0" fontId="10" fillId="4" borderId="3" xfId="0" applyFont="1" applyFill="1" applyBorder="1" applyAlignment="1" applyProtection="1">
      <alignment horizontal="right" vertical="top"/>
    </xf>
    <xf numFmtId="0" fontId="10" fillId="4" borderId="6" xfId="0" applyFont="1" applyFill="1" applyBorder="1" applyAlignment="1" applyProtection="1">
      <alignment horizontal="right" vertical="top"/>
    </xf>
    <xf numFmtId="0" fontId="9" fillId="0" borderId="7" xfId="0" applyFont="1" applyBorder="1" applyAlignment="1" applyProtection="1">
      <alignment vertical="top"/>
    </xf>
    <xf numFmtId="10" fontId="9" fillId="2" borderId="1" xfId="1" applyNumberFormat="1" applyFont="1" applyFill="1" applyBorder="1" applyAlignment="1" applyProtection="1">
      <alignment horizontal="right" vertical="top"/>
    </xf>
    <xf numFmtId="4" fontId="9" fillId="0" borderId="1" xfId="0" applyNumberFormat="1" applyFont="1" applyFill="1" applyBorder="1" applyAlignment="1" applyProtection="1">
      <alignment horizontal="right" vertical="top"/>
    </xf>
    <xf numFmtId="0" fontId="9" fillId="0" borderId="9" xfId="0" applyFont="1" applyBorder="1" applyAlignment="1" applyProtection="1">
      <alignment vertical="top"/>
    </xf>
    <xf numFmtId="4" fontId="9" fillId="0" borderId="2" xfId="0" applyNumberFormat="1" applyFont="1" applyFill="1" applyBorder="1" applyAlignment="1" applyProtection="1">
      <alignment horizontal="right" vertical="top"/>
    </xf>
    <xf numFmtId="0" fontId="9" fillId="0" borderId="11" xfId="0" applyFont="1" applyBorder="1" applyAlignment="1" applyProtection="1">
      <alignment vertical="top"/>
    </xf>
    <xf numFmtId="0" fontId="10" fillId="4" borderId="14" xfId="0" applyFont="1" applyFill="1" applyBorder="1" applyAlignment="1" applyProtection="1">
      <alignment vertical="top"/>
    </xf>
    <xf numFmtId="9" fontId="10" fillId="2" borderId="15" xfId="1" applyFont="1" applyFill="1" applyBorder="1" applyAlignment="1" applyProtection="1">
      <alignment vertical="top"/>
    </xf>
    <xf numFmtId="9" fontId="10" fillId="2" borderId="16" xfId="1" applyFont="1" applyFill="1" applyBorder="1" applyAlignment="1" applyProtection="1">
      <alignment vertical="top"/>
    </xf>
    <xf numFmtId="9" fontId="10" fillId="2" borderId="17" xfId="1" applyFont="1" applyFill="1" applyBorder="1" applyAlignment="1" applyProtection="1">
      <alignment vertical="top"/>
    </xf>
    <xf numFmtId="0" fontId="9" fillId="0" borderId="0" xfId="0" applyFont="1" applyAlignment="1" applyProtection="1">
      <alignment horizontal="right" vertical="top"/>
    </xf>
    <xf numFmtId="9" fontId="10" fillId="0" borderId="0" xfId="1" applyFont="1" applyBorder="1" applyAlignment="1" applyProtection="1">
      <alignment horizontal="right" vertical="top"/>
    </xf>
    <xf numFmtId="0" fontId="10" fillId="5" borderId="5" xfId="0" applyFont="1" applyFill="1" applyBorder="1" applyAlignment="1" applyProtection="1">
      <alignment vertical="top"/>
    </xf>
    <xf numFmtId="0" fontId="10" fillId="5" borderId="3" xfId="0" applyFont="1" applyFill="1" applyBorder="1" applyAlignment="1" applyProtection="1">
      <alignment horizontal="right" vertical="top"/>
    </xf>
    <xf numFmtId="0" fontId="10" fillId="5" borderId="6" xfId="0" applyFont="1" applyFill="1" applyBorder="1" applyAlignment="1" applyProtection="1">
      <alignment horizontal="right" vertical="top"/>
    </xf>
    <xf numFmtId="10" fontId="9" fillId="0" borderId="1" xfId="1" applyNumberFormat="1" applyFont="1" applyFill="1" applyBorder="1" applyAlignment="1" applyProtection="1">
      <alignment horizontal="right" vertical="top"/>
    </xf>
    <xf numFmtId="0" fontId="10" fillId="5" borderId="14" xfId="0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3" fontId="2" fillId="0" borderId="0" xfId="0" applyNumberFormat="1" applyFont="1" applyFill="1" applyBorder="1" applyAlignment="1" applyProtection="1">
      <alignment horizontal="center" vertical="top"/>
    </xf>
    <xf numFmtId="164" fontId="3" fillId="2" borderId="33" xfId="0" applyNumberFormat="1" applyFont="1" applyFill="1" applyBorder="1" applyAlignment="1" applyProtection="1">
      <alignment horizontal="center" vertical="top"/>
    </xf>
    <xf numFmtId="164" fontId="3" fillId="2" borderId="31" xfId="0" applyNumberFormat="1" applyFont="1" applyFill="1" applyBorder="1" applyAlignment="1" applyProtection="1">
      <alignment horizontal="center" vertical="top"/>
    </xf>
    <xf numFmtId="3" fontId="2" fillId="0" borderId="22" xfId="0" applyNumberFormat="1" applyFont="1" applyFill="1" applyBorder="1" applyAlignment="1" applyProtection="1">
      <alignment horizontal="left" vertical="top"/>
    </xf>
    <xf numFmtId="0" fontId="0" fillId="0" borderId="18" xfId="0" applyBorder="1" applyAlignment="1" applyProtection="1">
      <alignment horizontal="left" vertical="top"/>
    </xf>
    <xf numFmtId="0" fontId="0" fillId="0" borderId="19" xfId="0" applyBorder="1" applyAlignment="1" applyProtection="1">
      <alignment horizontal="left" vertical="top"/>
    </xf>
    <xf numFmtId="3" fontId="2" fillId="0" borderId="23" xfId="0" applyNumberFormat="1" applyFont="1" applyFill="1" applyBorder="1" applyAlignment="1" applyProtection="1">
      <alignment horizontal="left" vertical="top"/>
    </xf>
    <xf numFmtId="0" fontId="0" fillId="0" borderId="24" xfId="0" applyBorder="1" applyAlignment="1" applyProtection="1">
      <alignment horizontal="left" vertical="top"/>
    </xf>
    <xf numFmtId="0" fontId="0" fillId="0" borderId="25" xfId="0" applyBorder="1" applyAlignment="1" applyProtection="1">
      <alignment horizontal="left" vertical="top"/>
    </xf>
    <xf numFmtId="3" fontId="2" fillId="0" borderId="26" xfId="0" applyNumberFormat="1" applyFont="1" applyFill="1" applyBorder="1" applyAlignment="1" applyProtection="1">
      <alignment horizontal="left" vertical="top"/>
    </xf>
    <xf numFmtId="3" fontId="2" fillId="0" borderId="27" xfId="0" applyNumberFormat="1" applyFont="1" applyFill="1" applyBorder="1" applyAlignment="1" applyProtection="1">
      <alignment horizontal="left" vertical="top"/>
    </xf>
    <xf numFmtId="0" fontId="0" fillId="0" borderId="28" xfId="0" applyBorder="1" applyAlignment="1" applyProtection="1">
      <alignment horizontal="left" vertical="top"/>
    </xf>
    <xf numFmtId="0" fontId="0" fillId="0" borderId="29" xfId="0" applyBorder="1" applyAlignment="1" applyProtection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710713</xdr:colOff>
      <xdr:row>2</xdr:row>
      <xdr:rowOff>58616</xdr:rowOff>
    </xdr:from>
    <xdr:to>
      <xdr:col>5</xdr:col>
      <xdr:colOff>813290</xdr:colOff>
      <xdr:row>4</xdr:row>
      <xdr:rowOff>48514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79D519D-027E-F5C7-D70C-35D457C62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60732" y="366347"/>
          <a:ext cx="937846" cy="209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Gasuni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4A0C8"/>
      </a:accent1>
      <a:accent2>
        <a:srgbClr val="FF6428"/>
      </a:accent2>
      <a:accent3>
        <a:srgbClr val="6B7175"/>
      </a:accent3>
      <a:accent4>
        <a:srgbClr val="FFC000"/>
      </a:accent4>
      <a:accent5>
        <a:srgbClr val="8CC814"/>
      </a:accent5>
      <a:accent6>
        <a:srgbClr val="FFFA4C"/>
      </a:accent6>
      <a:hlink>
        <a:srgbClr val="0563C1"/>
      </a:hlink>
      <a:folHlink>
        <a:srgbClr val="954F72"/>
      </a:folHlink>
    </a:clrScheme>
    <a:fontScheme name="Gasunie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7069-29E2-48D6-A074-E55095EB044B}">
  <dimension ref="A1:L73"/>
  <sheetViews>
    <sheetView showGridLines="0" tabSelected="1" zoomScale="130" zoomScaleNormal="130" workbookViewId="0">
      <selection activeCell="I26" sqref="I26"/>
    </sheetView>
  </sheetViews>
  <sheetFormatPr defaultRowHeight="11.25" x14ac:dyDescent="0.2"/>
  <cols>
    <col min="1" max="1" width="0.8984375" style="15" customWidth="1"/>
    <col min="2" max="2" width="29.296875" style="15" customWidth="1"/>
    <col min="3" max="16384" width="8.796875" style="15"/>
  </cols>
  <sheetData>
    <row r="1" spans="2:6" x14ac:dyDescent="0.2">
      <c r="B1" s="13" t="s">
        <v>14</v>
      </c>
      <c r="C1" s="14"/>
      <c r="D1" s="14"/>
      <c r="E1" s="14"/>
      <c r="F1" s="14"/>
    </row>
    <row r="2" spans="2:6" ht="12.75" customHeight="1" x14ac:dyDescent="0.2">
      <c r="B2" s="13" t="s">
        <v>28</v>
      </c>
      <c r="C2" s="14"/>
      <c r="D2" s="14"/>
      <c r="E2" s="14"/>
      <c r="F2" s="14"/>
    </row>
    <row r="3" spans="2:6" x14ac:dyDescent="0.2">
      <c r="B3" s="16" t="s">
        <v>13</v>
      </c>
    </row>
    <row r="4" spans="2:6" ht="6" customHeight="1" x14ac:dyDescent="0.2">
      <c r="B4" s="16"/>
    </row>
    <row r="5" spans="2:6" s="31" customFormat="1" ht="6" customHeight="1" x14ac:dyDescent="0.2">
      <c r="B5" s="29"/>
      <c r="C5" s="30"/>
      <c r="D5" s="30"/>
      <c r="E5" s="30"/>
      <c r="F5" s="30"/>
    </row>
    <row r="6" spans="2:6" s="31" customFormat="1" ht="11.25" customHeight="1" x14ac:dyDescent="0.2">
      <c r="B6" s="16" t="s">
        <v>20</v>
      </c>
      <c r="C6" s="30"/>
      <c r="D6" s="30"/>
      <c r="E6" s="30"/>
      <c r="F6" s="30"/>
    </row>
    <row r="7" spans="2:6" s="31" customFormat="1" ht="11.25" customHeight="1" x14ac:dyDescent="0.2">
      <c r="B7" s="16" t="s">
        <v>21</v>
      </c>
      <c r="C7" s="30"/>
      <c r="D7" s="30"/>
      <c r="E7" s="30"/>
      <c r="F7" s="30"/>
    </row>
    <row r="8" spans="2:6" s="31" customFormat="1" ht="6" customHeight="1" x14ac:dyDescent="0.2">
      <c r="B8" s="16"/>
      <c r="C8" s="30"/>
      <c r="D8" s="30"/>
      <c r="E8" s="30"/>
      <c r="F8" s="30"/>
    </row>
    <row r="9" spans="2:6" s="31" customFormat="1" x14ac:dyDescent="0.2">
      <c r="B9" s="17" t="s">
        <v>23</v>
      </c>
      <c r="C9" s="32"/>
      <c r="D9" s="33"/>
      <c r="E9" s="33"/>
      <c r="F9" s="33"/>
    </row>
    <row r="10" spans="2:6" s="31" customFormat="1" x14ac:dyDescent="0.2">
      <c r="B10" s="34" t="s">
        <v>0</v>
      </c>
      <c r="C10" s="35" t="s">
        <v>1</v>
      </c>
      <c r="D10" s="35" t="s">
        <v>2</v>
      </c>
      <c r="E10" s="35" t="s">
        <v>3</v>
      </c>
      <c r="F10" s="36" t="s">
        <v>4</v>
      </c>
    </row>
    <row r="11" spans="2:6" s="31" customFormat="1" x14ac:dyDescent="0.2">
      <c r="B11" s="21" t="s">
        <v>5</v>
      </c>
      <c r="C11" s="22">
        <f>SUM(F11)</f>
        <v>2</v>
      </c>
      <c r="D11" s="37" t="s">
        <v>30</v>
      </c>
      <c r="E11" s="37" t="s">
        <v>30</v>
      </c>
      <c r="F11" s="38">
        <v>2</v>
      </c>
    </row>
    <row r="12" spans="2:6" s="31" customFormat="1" x14ac:dyDescent="0.2">
      <c r="B12" s="23" t="s">
        <v>6</v>
      </c>
      <c r="C12" s="22">
        <f t="shared" ref="C12:C13" si="0">SUM(F12)</f>
        <v>3</v>
      </c>
      <c r="D12" s="39" t="s">
        <v>30</v>
      </c>
      <c r="E12" s="39" t="s">
        <v>30</v>
      </c>
      <c r="F12" s="40">
        <v>3</v>
      </c>
    </row>
    <row r="13" spans="2:6" s="31" customFormat="1" x14ac:dyDescent="0.2">
      <c r="B13" s="23" t="s">
        <v>7</v>
      </c>
      <c r="C13" s="22">
        <f t="shared" si="0"/>
        <v>2</v>
      </c>
      <c r="D13" s="39" t="s">
        <v>30</v>
      </c>
      <c r="E13" s="39" t="s">
        <v>30</v>
      </c>
      <c r="F13" s="40">
        <v>2</v>
      </c>
    </row>
    <row r="14" spans="2:6" s="31" customFormat="1" x14ac:dyDescent="0.2">
      <c r="B14" s="23" t="s">
        <v>8</v>
      </c>
      <c r="C14" s="22">
        <f>SUM(D14:F14)</f>
        <v>3</v>
      </c>
      <c r="D14" s="39" t="s">
        <v>30</v>
      </c>
      <c r="E14" s="39">
        <v>1</v>
      </c>
      <c r="F14" s="40">
        <v>2</v>
      </c>
    </row>
    <row r="15" spans="2:6" s="31" customFormat="1" x14ac:dyDescent="0.2">
      <c r="B15" s="23" t="s">
        <v>9</v>
      </c>
      <c r="C15" s="22">
        <f t="shared" ref="C15:C17" si="1">SUM(D15:F15)</f>
        <v>15</v>
      </c>
      <c r="D15" s="39">
        <v>3</v>
      </c>
      <c r="E15" s="39">
        <v>6</v>
      </c>
      <c r="F15" s="40">
        <v>6</v>
      </c>
    </row>
    <row r="16" spans="2:6" s="31" customFormat="1" x14ac:dyDescent="0.2">
      <c r="B16" s="23" t="s">
        <v>10</v>
      </c>
      <c r="C16" s="22">
        <f t="shared" si="1"/>
        <v>15</v>
      </c>
      <c r="D16" s="39">
        <v>3</v>
      </c>
      <c r="E16" s="39">
        <v>6</v>
      </c>
      <c r="F16" s="40">
        <v>6</v>
      </c>
    </row>
    <row r="17" spans="2:6" s="31" customFormat="1" x14ac:dyDescent="0.2">
      <c r="B17" s="24" t="s">
        <v>11</v>
      </c>
      <c r="C17" s="41">
        <f t="shared" si="1"/>
        <v>10</v>
      </c>
      <c r="D17" s="42">
        <v>2</v>
      </c>
      <c r="E17" s="42">
        <v>4</v>
      </c>
      <c r="F17" s="43">
        <v>4</v>
      </c>
    </row>
    <row r="18" spans="2:6" s="31" customFormat="1" ht="12" thickBot="1" x14ac:dyDescent="0.25">
      <c r="B18" s="44" t="s">
        <v>12</v>
      </c>
      <c r="C18" s="26">
        <f>SUM(C11:C17)</f>
        <v>50</v>
      </c>
      <c r="D18" s="27">
        <f>SUM(D14:D17)</f>
        <v>8</v>
      </c>
      <c r="E18" s="27">
        <f>SUM(E14:E17)</f>
        <v>17</v>
      </c>
      <c r="F18" s="28">
        <f t="shared" ref="F18" si="2">SUM(F11:F17)</f>
        <v>25</v>
      </c>
    </row>
    <row r="19" spans="2:6" s="31" customFormat="1" ht="6" customHeight="1" thickTop="1" x14ac:dyDescent="0.2">
      <c r="B19" s="29"/>
      <c r="C19" s="30"/>
      <c r="D19" s="30"/>
      <c r="E19" s="30"/>
      <c r="F19" s="30"/>
    </row>
    <row r="20" spans="2:6" s="31" customFormat="1" x14ac:dyDescent="0.2">
      <c r="B20" s="17" t="s">
        <v>27</v>
      </c>
      <c r="C20" s="45">
        <v>84</v>
      </c>
      <c r="D20" s="30"/>
      <c r="E20" s="30"/>
      <c r="F20" s="30"/>
    </row>
    <row r="21" spans="2:6" s="31" customFormat="1" ht="6" customHeight="1" x14ac:dyDescent="0.2">
      <c r="B21" s="29"/>
      <c r="C21" s="30"/>
      <c r="D21" s="30"/>
      <c r="E21" s="30"/>
      <c r="F21" s="30"/>
    </row>
    <row r="22" spans="2:6" s="31" customFormat="1" x14ac:dyDescent="0.2">
      <c r="B22" s="34" t="s">
        <v>26</v>
      </c>
      <c r="C22" s="46"/>
      <c r="D22" s="46"/>
      <c r="E22" s="46"/>
      <c r="F22" s="47" t="s">
        <v>25</v>
      </c>
    </row>
    <row r="23" spans="2:6" s="31" customFormat="1" ht="14.25" customHeight="1" x14ac:dyDescent="0.2">
      <c r="B23" s="94" t="s">
        <v>29</v>
      </c>
      <c r="C23" s="95"/>
      <c r="D23" s="95"/>
      <c r="E23" s="96"/>
      <c r="F23" s="48">
        <v>0</v>
      </c>
    </row>
    <row r="24" spans="2:6" s="31" customFormat="1" ht="15" x14ac:dyDescent="0.2">
      <c r="B24" s="97" t="s">
        <v>31</v>
      </c>
      <c r="C24" s="98"/>
      <c r="D24" s="98"/>
      <c r="E24" s="99"/>
      <c r="F24" s="49">
        <v>2</v>
      </c>
    </row>
    <row r="25" spans="2:6" s="31" customFormat="1" ht="15" x14ac:dyDescent="0.2">
      <c r="B25" s="100" t="s">
        <v>32</v>
      </c>
      <c r="C25" s="98"/>
      <c r="D25" s="98"/>
      <c r="E25" s="99"/>
      <c r="F25" s="50">
        <v>3</v>
      </c>
    </row>
    <row r="26" spans="2:6" s="31" customFormat="1" ht="14.25" x14ac:dyDescent="0.2">
      <c r="B26" s="101" t="s">
        <v>33</v>
      </c>
      <c r="C26" s="102"/>
      <c r="D26" s="102"/>
      <c r="E26" s="103"/>
      <c r="F26" s="51">
        <v>4</v>
      </c>
    </row>
    <row r="27" spans="2:6" s="31" customFormat="1" ht="10.5" customHeight="1" x14ac:dyDescent="0.2">
      <c r="B27" s="89"/>
      <c r="C27" s="90"/>
      <c r="D27" s="90"/>
      <c r="E27" s="90"/>
      <c r="F27" s="91"/>
    </row>
    <row r="28" spans="2:6" x14ac:dyDescent="0.2">
      <c r="B28" s="17" t="s">
        <v>34</v>
      </c>
    </row>
    <row r="29" spans="2:6" x14ac:dyDescent="0.2">
      <c r="B29" s="18" t="s">
        <v>0</v>
      </c>
      <c r="C29" s="19" t="s">
        <v>1</v>
      </c>
      <c r="D29" s="19" t="s">
        <v>2</v>
      </c>
      <c r="E29" s="19" t="s">
        <v>3</v>
      </c>
      <c r="F29" s="20" t="s">
        <v>4</v>
      </c>
    </row>
    <row r="30" spans="2:6" x14ac:dyDescent="0.2">
      <c r="B30" s="21" t="s">
        <v>5</v>
      </c>
      <c r="C30" s="22">
        <f>SUM(D30:F30)</f>
        <v>0</v>
      </c>
      <c r="D30" s="11" t="s">
        <v>30</v>
      </c>
      <c r="E30" s="11" t="s">
        <v>30</v>
      </c>
      <c r="F30" s="1"/>
    </row>
    <row r="31" spans="2:6" x14ac:dyDescent="0.2">
      <c r="B31" s="23" t="s">
        <v>6</v>
      </c>
      <c r="C31" s="22">
        <f t="shared" ref="C31:C36" si="3">SUM(D31:F31)</f>
        <v>0</v>
      </c>
      <c r="D31" s="12" t="s">
        <v>30</v>
      </c>
      <c r="E31" s="12" t="s">
        <v>30</v>
      </c>
      <c r="F31" s="3"/>
    </row>
    <row r="32" spans="2:6" x14ac:dyDescent="0.2">
      <c r="B32" s="23" t="s">
        <v>7</v>
      </c>
      <c r="C32" s="22">
        <f t="shared" si="3"/>
        <v>0</v>
      </c>
      <c r="D32" s="12" t="s">
        <v>30</v>
      </c>
      <c r="E32" s="12" t="s">
        <v>30</v>
      </c>
      <c r="F32" s="3"/>
    </row>
    <row r="33" spans="2:12" x14ac:dyDescent="0.2">
      <c r="B33" s="23" t="s">
        <v>8</v>
      </c>
      <c r="C33" s="22">
        <f t="shared" si="3"/>
        <v>0</v>
      </c>
      <c r="D33" s="12" t="s">
        <v>30</v>
      </c>
      <c r="E33" s="2"/>
      <c r="F33" s="3"/>
    </row>
    <row r="34" spans="2:12" x14ac:dyDescent="0.2">
      <c r="B34" s="23" t="s">
        <v>9</v>
      </c>
      <c r="C34" s="22">
        <f t="shared" si="3"/>
        <v>0</v>
      </c>
      <c r="D34" s="2"/>
      <c r="E34" s="2"/>
      <c r="F34" s="3"/>
    </row>
    <row r="35" spans="2:12" x14ac:dyDescent="0.2">
      <c r="B35" s="23" t="s">
        <v>10</v>
      </c>
      <c r="C35" s="22">
        <f t="shared" si="3"/>
        <v>0</v>
      </c>
      <c r="D35" s="2"/>
      <c r="E35" s="2"/>
      <c r="F35" s="3"/>
    </row>
    <row r="36" spans="2:12" x14ac:dyDescent="0.2">
      <c r="B36" s="24" t="s">
        <v>11</v>
      </c>
      <c r="C36" s="22">
        <f t="shared" si="3"/>
        <v>0</v>
      </c>
      <c r="D36" s="4"/>
      <c r="E36" s="4"/>
      <c r="F36" s="5"/>
    </row>
    <row r="37" spans="2:12" ht="12" thickBot="1" x14ac:dyDescent="0.25">
      <c r="B37" s="25" t="s">
        <v>12</v>
      </c>
      <c r="C37" s="26">
        <f>SUM(C30:C36)</f>
        <v>0</v>
      </c>
      <c r="D37" s="27">
        <f>SUM(D33:D36)</f>
        <v>0</v>
      </c>
      <c r="E37" s="27">
        <f>SUM(E33:E36)</f>
        <v>0</v>
      </c>
      <c r="F37" s="28">
        <f t="shared" ref="F37" si="4">SUM(F30:F36)</f>
        <v>0</v>
      </c>
    </row>
    <row r="38" spans="2:12" s="31" customFormat="1" ht="6" customHeight="1" thickTop="1" x14ac:dyDescent="0.2">
      <c r="B38" s="52"/>
      <c r="C38" s="53"/>
      <c r="D38" s="53"/>
      <c r="E38" s="53"/>
      <c r="F38" s="53"/>
      <c r="H38" s="52"/>
      <c r="I38" s="52"/>
      <c r="J38" s="52"/>
      <c r="K38" s="52"/>
      <c r="L38" s="52"/>
    </row>
    <row r="39" spans="2:12" s="31" customFormat="1" x14ac:dyDescent="0.2">
      <c r="B39" s="29" t="s">
        <v>24</v>
      </c>
      <c r="C39" s="30"/>
      <c r="D39" s="30"/>
      <c r="E39" s="30"/>
      <c r="F39" s="30"/>
      <c r="H39" s="52"/>
      <c r="I39" s="52"/>
      <c r="J39" s="52"/>
      <c r="K39" s="52"/>
      <c r="L39" s="52"/>
    </row>
    <row r="40" spans="2:12" s="31" customFormat="1" x14ac:dyDescent="0.2">
      <c r="B40" s="18" t="s">
        <v>0</v>
      </c>
      <c r="C40" s="19" t="s">
        <v>1</v>
      </c>
      <c r="D40" s="19" t="s">
        <v>2</v>
      </c>
      <c r="E40" s="19" t="s">
        <v>3</v>
      </c>
      <c r="F40" s="20" t="s">
        <v>4</v>
      </c>
      <c r="H40" s="54"/>
      <c r="I40" s="54"/>
      <c r="J40" s="54"/>
      <c r="K40" s="54"/>
      <c r="L40" s="52"/>
    </row>
    <row r="41" spans="2:12" s="31" customFormat="1" x14ac:dyDescent="0.2">
      <c r="B41" s="21" t="s">
        <v>5</v>
      </c>
      <c r="C41" s="55">
        <f>IF(C30&lt;C11*3,0,IF(AND(C30&gt;=C11*3,C30&lt;C11*4),F24,IF(AND(C30&gt;=C11*4,C30&lt;C11*5),F25,IF(C30&gt;=C11*5,F26))))</f>
        <v>0</v>
      </c>
      <c r="D41" s="56" t="s">
        <v>30</v>
      </c>
      <c r="E41" s="56" t="s">
        <v>30</v>
      </c>
      <c r="F41" s="57">
        <f>IF(F30&lt;F11*3,0,IF(AND(F30&gt;=F11*3,F30&lt;F11*4),F24,IF(AND(F30&gt;=F11*4,F30&lt;F11*5),F25,IF(F30&gt;=F11*5,F26))))</f>
        <v>0</v>
      </c>
      <c r="H41" s="52"/>
      <c r="I41" s="52"/>
      <c r="J41" s="52"/>
      <c r="K41" s="52"/>
      <c r="L41" s="52"/>
    </row>
    <row r="42" spans="2:12" s="31" customFormat="1" x14ac:dyDescent="0.2">
      <c r="B42" s="23" t="s">
        <v>6</v>
      </c>
      <c r="C42" s="22">
        <f>IF(C31&lt;C12*3,0,IF(AND(C31&gt;=C12*3,C31&lt;C12*4),F24,IF(AND(C31&gt;=C12*4,C31&lt;C12*5),F25,IF(C31&gt;=C12*5,F26))))</f>
        <v>0</v>
      </c>
      <c r="D42" s="39" t="s">
        <v>30</v>
      </c>
      <c r="E42" s="39" t="s">
        <v>30</v>
      </c>
      <c r="F42" s="58">
        <f>IF(F31&lt;F12*3,0,IF(AND(F31&gt;=F12*3,F31&lt;F12*4),F24,IF(AND(F31&gt;=F12*4,F31&lt;F12*5),F25,IF(F31&gt;=F12*5,F26))))</f>
        <v>0</v>
      </c>
      <c r="H42" s="52"/>
      <c r="I42" s="52"/>
      <c r="J42" s="52"/>
      <c r="K42" s="52"/>
      <c r="L42" s="52"/>
    </row>
    <row r="43" spans="2:12" s="31" customFormat="1" x14ac:dyDescent="0.2">
      <c r="B43" s="23" t="s">
        <v>7</v>
      </c>
      <c r="C43" s="22">
        <f>IF(C32&lt;C13*3,0,IF(AND(C32&gt;=C13*3,C32&lt;C13*4),F24,IF(AND(C32&gt;=C13*4,C32&lt;C13*5),F25,IF(C32&gt;=C13*5,F26))))</f>
        <v>0</v>
      </c>
      <c r="D43" s="39" t="s">
        <v>30</v>
      </c>
      <c r="E43" s="39" t="s">
        <v>30</v>
      </c>
      <c r="F43" s="58">
        <f>IF(F32&lt;F13*3,0,IF(AND(F32&gt;=F13*3,F32&lt;F13*4),F24,IF(AND(F32&gt;=F13*4,F32&lt;F13*5),F25,IF(F32&gt;=F13*5,F26))))</f>
        <v>0</v>
      </c>
      <c r="H43" s="52"/>
      <c r="I43" s="52"/>
      <c r="J43" s="52"/>
      <c r="K43" s="52"/>
      <c r="L43" s="52"/>
    </row>
    <row r="44" spans="2:12" s="31" customFormat="1" x14ac:dyDescent="0.2">
      <c r="B44" s="23" t="s">
        <v>8</v>
      </c>
      <c r="C44" s="22">
        <f>IF(C33&lt;C14*3,0,IF(AND(C33&gt;=C14*3,C33&lt;C14*4),F24,IF(AND(C33&gt;=C14*4,C33&lt;C14*5),F25,IF(C33&gt;=C14*5,F26))))</f>
        <v>0</v>
      </c>
      <c r="D44" s="39" t="s">
        <v>30</v>
      </c>
      <c r="E44" s="22">
        <f>IF(E33&lt;E14*3,0,IF(AND(E33&gt;=E14*3,E33&lt;E14*4),F24,IF(AND(E33&gt;=E14*4,E33&lt;E14*5),F25,IF(E33&gt;=E14*5,F26))))</f>
        <v>0</v>
      </c>
      <c r="F44" s="58">
        <f>IF(F33&lt;F14*3,0,IF(AND(F33&gt;=F14*3,F33&lt;F14*4),F24,IF(AND(F33&gt;=F14*4,F33&lt;F14*5),F25,IF(F33&gt;=F14*5,F26))))</f>
        <v>0</v>
      </c>
      <c r="H44" s="52"/>
      <c r="I44" s="52"/>
      <c r="J44" s="52"/>
      <c r="K44" s="52"/>
      <c r="L44" s="52"/>
    </row>
    <row r="45" spans="2:12" s="31" customFormat="1" x14ac:dyDescent="0.2">
      <c r="B45" s="23" t="s">
        <v>9</v>
      </c>
      <c r="C45" s="22">
        <f>IF(C34&lt;C15*3,0,IF(AND(C34&gt;=C15*3,C34&lt;C15*4),F24,IF(AND(C34&gt;=C15*4,C34&lt;C15*5),F25,IF(C34&gt;=C15*5,F26))))</f>
        <v>0</v>
      </c>
      <c r="D45" s="22">
        <f>IF(D34&lt;D15*3,0,IF(AND(D34&gt;=D15*3,D34&lt;D15*4),F24,IF(AND(D34&gt;=D15*4,D34&lt;D15*5),F25,IF(D34&gt;=D15*5,F26))))</f>
        <v>0</v>
      </c>
      <c r="E45" s="22">
        <f>IF(E34&lt;E15*3,0,IF(AND(E34&gt;=E15*3,E34&lt;E15*4),F24,IF(AND(E34&gt;=E15*4,E34&lt;E15*5),F25,IF(E34&gt;=E15*5,F26))))</f>
        <v>0</v>
      </c>
      <c r="F45" s="58">
        <f>IF(F34&lt;F15*3,0,IF(AND(F34&gt;=F15*3,F34&lt;F15*4),F24,IF(AND(F34&gt;=F15*4,F34&lt;F15*5),F25,IF(F34&gt;=F15*5,F26))))</f>
        <v>0</v>
      </c>
      <c r="H45" s="52"/>
      <c r="I45" s="52"/>
      <c r="J45" s="52"/>
      <c r="K45" s="52"/>
      <c r="L45" s="52"/>
    </row>
    <row r="46" spans="2:12" s="31" customFormat="1" x14ac:dyDescent="0.2">
      <c r="B46" s="23" t="s">
        <v>10</v>
      </c>
      <c r="C46" s="22">
        <f>IF(C35&lt;C16*3,0,IF(AND(C35&gt;=C16*3,C35&lt;C16*4),F24,IF(AND(C35&gt;=C16*4,C35&lt;C16*5),F25,IF(C35&gt;=C16*5,F26))))</f>
        <v>0</v>
      </c>
      <c r="D46" s="22">
        <f>IF(D35&lt;D16*3,0,IF(AND(D35&gt;=D16*3,D35&lt;D16*4),F24,IF(AND(D35&gt;=D16*4,D35&lt;D16*5),F25,IF(D35&gt;=D16*5,F26))))</f>
        <v>0</v>
      </c>
      <c r="E46" s="22">
        <f>IF(E35&lt;E16*3,0,IF(AND(E35&gt;=E16*3,E35&lt;E16*4),F24,IF(AND(E35&gt;=E16*4,E35&lt;E16*5),F25,IF(E35&gt;=E16*5,F26))))</f>
        <v>0</v>
      </c>
      <c r="F46" s="58">
        <f>IF(F35&lt;F16*3,0,IF(AND(F35&gt;=F16*3,F35&lt;F16*4),F24,IF(AND(F35&gt;=F16*4,F35&lt;F16*5),F25,IF(F35&gt;=F16*5,F26))))</f>
        <v>0</v>
      </c>
      <c r="H46" s="52"/>
      <c r="I46" s="52"/>
      <c r="J46" s="52"/>
      <c r="K46" s="52"/>
      <c r="L46" s="52"/>
    </row>
    <row r="47" spans="2:12" s="31" customFormat="1" x14ac:dyDescent="0.2">
      <c r="B47" s="59" t="s">
        <v>11</v>
      </c>
      <c r="C47" s="22">
        <f>IF(C36&lt;C17*3,0,IF(AND(C36&gt;=C17*3,C36&lt;C17*4),F24,IF(AND(C36&gt;=C17*4,C36&lt;C17*5),F25,IF(C36&gt;=C17*5,F26))))</f>
        <v>0</v>
      </c>
      <c r="D47" s="22">
        <f>IF(D36&lt;D17*3,0,IF(AND(D36&gt;=D17*3,D36&lt;D17*4),F24,IF(AND(D36&gt;=D17*4,D36&lt;D17*5),F25,IF(D36&gt;=D17*5,F26))))</f>
        <v>0</v>
      </c>
      <c r="E47" s="22">
        <f>IF(E36&lt;E17*3,0,IF(AND(E36&gt;=E17*3,E36&lt;E17*4),2,IF(AND(E36&gt;=E17*4,E36&lt;E17*5),3,IF(E36&gt;=E17*5,4))))</f>
        <v>0</v>
      </c>
      <c r="F47" s="58">
        <f>IF(F36&lt;F17*3,0,IF(AND(F36&gt;=F17*3,F36&lt;F17*4),F24,IF(AND(F36&gt;=F17*4,F36&lt;F17*5),F25,IF(F36&gt;=F17*5,F26))))</f>
        <v>0</v>
      </c>
      <c r="H47" s="52"/>
      <c r="I47" s="52"/>
      <c r="J47" s="52"/>
      <c r="K47" s="52"/>
      <c r="L47" s="52"/>
    </row>
    <row r="48" spans="2:12" s="31" customFormat="1" x14ac:dyDescent="0.2">
      <c r="B48" s="60" t="s">
        <v>12</v>
      </c>
      <c r="C48" s="61">
        <f>SUM(C41:C47)</f>
        <v>0</v>
      </c>
      <c r="D48" s="62">
        <f t="shared" ref="D48" si="5">SUM(D41:D47)</f>
        <v>0</v>
      </c>
      <c r="E48" s="62">
        <f t="shared" ref="E48" si="6">SUM(E41:E47)</f>
        <v>0</v>
      </c>
      <c r="F48" s="63">
        <f t="shared" ref="F48" si="7">SUM(F41:F47)</f>
        <v>0</v>
      </c>
      <c r="H48" s="52"/>
      <c r="I48" s="52"/>
      <c r="J48" s="52"/>
      <c r="K48" s="52"/>
      <c r="L48" s="52"/>
    </row>
    <row r="49" spans="1:12" s="31" customFormat="1" ht="12" thickBot="1" x14ac:dyDescent="0.25">
      <c r="B49" s="64" t="s">
        <v>35</v>
      </c>
      <c r="C49" s="92">
        <f>SUM(C48:F48)</f>
        <v>0</v>
      </c>
      <c r="D49" s="92"/>
      <c r="E49" s="92"/>
      <c r="F49" s="93"/>
      <c r="H49" s="52"/>
      <c r="I49" s="52"/>
      <c r="J49" s="52"/>
      <c r="K49" s="52"/>
      <c r="L49" s="52"/>
    </row>
    <row r="50" spans="1:12" ht="12" thickTop="1" x14ac:dyDescent="0.2">
      <c r="B50" s="31"/>
      <c r="C50" s="31"/>
      <c r="D50" s="31"/>
      <c r="E50" s="31"/>
      <c r="F50" s="31"/>
      <c r="H50" s="52"/>
      <c r="I50" s="52"/>
      <c r="J50" s="52"/>
      <c r="K50" s="52"/>
      <c r="L50" s="52"/>
    </row>
    <row r="51" spans="1:12" ht="6" customHeight="1" x14ac:dyDescent="0.2">
      <c r="A51" s="65"/>
      <c r="B51" s="65"/>
      <c r="C51" s="65"/>
      <c r="D51" s="65"/>
      <c r="E51" s="65"/>
      <c r="F51" s="65"/>
    </row>
    <row r="52" spans="1:12" ht="6" customHeight="1" x14ac:dyDescent="0.2">
      <c r="A52" s="66"/>
      <c r="B52" s="66"/>
      <c r="C52" s="66"/>
      <c r="D52" s="66"/>
      <c r="E52" s="66"/>
      <c r="F52" s="66"/>
    </row>
    <row r="53" spans="1:12" hidden="1" x14ac:dyDescent="0.2">
      <c r="A53" s="67"/>
      <c r="B53" s="68" t="s">
        <v>19</v>
      </c>
      <c r="C53" s="67"/>
      <c r="D53" s="67"/>
      <c r="E53" s="67"/>
      <c r="F53" s="67"/>
    </row>
    <row r="54" spans="1:12" hidden="1" x14ac:dyDescent="0.2">
      <c r="A54" s="67"/>
      <c r="B54" s="69" t="s">
        <v>0</v>
      </c>
      <c r="C54" s="70" t="s">
        <v>18</v>
      </c>
      <c r="D54" s="70" t="s">
        <v>15</v>
      </c>
      <c r="E54" s="70" t="s">
        <v>16</v>
      </c>
      <c r="F54" s="71" t="s">
        <v>17</v>
      </c>
    </row>
    <row r="55" spans="1:12" hidden="1" x14ac:dyDescent="0.2">
      <c r="A55" s="67"/>
      <c r="B55" s="72" t="s">
        <v>5</v>
      </c>
      <c r="C55" s="73" t="e">
        <f t="shared" ref="C55:C61" si="8">C30/$C$37</f>
        <v>#DIV/0!</v>
      </c>
      <c r="D55" s="74" t="s">
        <v>30</v>
      </c>
      <c r="E55" s="74" t="s">
        <v>30</v>
      </c>
      <c r="F55" s="6" t="e">
        <f t="shared" ref="F55:F61" si="9">F30/$F$37</f>
        <v>#DIV/0!</v>
      </c>
    </row>
    <row r="56" spans="1:12" hidden="1" x14ac:dyDescent="0.2">
      <c r="A56" s="67"/>
      <c r="B56" s="75" t="s">
        <v>6</v>
      </c>
      <c r="C56" s="73" t="e">
        <f t="shared" si="8"/>
        <v>#DIV/0!</v>
      </c>
      <c r="D56" s="76" t="s">
        <v>30</v>
      </c>
      <c r="E56" s="76" t="s">
        <v>30</v>
      </c>
      <c r="F56" s="7" t="e">
        <f t="shared" si="9"/>
        <v>#DIV/0!</v>
      </c>
    </row>
    <row r="57" spans="1:12" hidden="1" x14ac:dyDescent="0.2">
      <c r="A57" s="67"/>
      <c r="B57" s="75" t="s">
        <v>7</v>
      </c>
      <c r="C57" s="73" t="e">
        <f t="shared" si="8"/>
        <v>#DIV/0!</v>
      </c>
      <c r="D57" s="76" t="s">
        <v>30</v>
      </c>
      <c r="E57" s="76" t="s">
        <v>30</v>
      </c>
      <c r="F57" s="7" t="e">
        <f t="shared" si="9"/>
        <v>#DIV/0!</v>
      </c>
    </row>
    <row r="58" spans="1:12" hidden="1" x14ac:dyDescent="0.2">
      <c r="A58" s="67"/>
      <c r="B58" s="75" t="s">
        <v>8</v>
      </c>
      <c r="C58" s="73" t="e">
        <f t="shared" si="8"/>
        <v>#DIV/0!</v>
      </c>
      <c r="D58" s="8" t="e">
        <f>D33/$D$37</f>
        <v>#VALUE!</v>
      </c>
      <c r="E58" s="8" t="e">
        <f>E33/$E$37</f>
        <v>#DIV/0!</v>
      </c>
      <c r="F58" s="7" t="e">
        <f t="shared" si="9"/>
        <v>#DIV/0!</v>
      </c>
    </row>
    <row r="59" spans="1:12" hidden="1" x14ac:dyDescent="0.2">
      <c r="A59" s="67"/>
      <c r="B59" s="75" t="s">
        <v>9</v>
      </c>
      <c r="C59" s="73" t="e">
        <f t="shared" si="8"/>
        <v>#DIV/0!</v>
      </c>
      <c r="D59" s="8" t="e">
        <f>D34/$D$37</f>
        <v>#DIV/0!</v>
      </c>
      <c r="E59" s="8" t="e">
        <f>E34/$E$37</f>
        <v>#DIV/0!</v>
      </c>
      <c r="F59" s="7" t="e">
        <f t="shared" si="9"/>
        <v>#DIV/0!</v>
      </c>
    </row>
    <row r="60" spans="1:12" hidden="1" x14ac:dyDescent="0.2">
      <c r="A60" s="67"/>
      <c r="B60" s="75" t="s">
        <v>10</v>
      </c>
      <c r="C60" s="73" t="e">
        <f t="shared" si="8"/>
        <v>#DIV/0!</v>
      </c>
      <c r="D60" s="8" t="e">
        <f>D35/$D$37</f>
        <v>#DIV/0!</v>
      </c>
      <c r="E60" s="8" t="e">
        <f>E35/$E$37</f>
        <v>#DIV/0!</v>
      </c>
      <c r="F60" s="7" t="e">
        <f t="shared" si="9"/>
        <v>#DIV/0!</v>
      </c>
    </row>
    <row r="61" spans="1:12" hidden="1" x14ac:dyDescent="0.2">
      <c r="A61" s="67"/>
      <c r="B61" s="77" t="s">
        <v>11</v>
      </c>
      <c r="C61" s="73" t="e">
        <f t="shared" si="8"/>
        <v>#DIV/0!</v>
      </c>
      <c r="D61" s="9" t="e">
        <f>D36/$D$37</f>
        <v>#DIV/0!</v>
      </c>
      <c r="E61" s="9" t="e">
        <f>E36/$E$37</f>
        <v>#DIV/0!</v>
      </c>
      <c r="F61" s="10" t="e">
        <f t="shared" si="9"/>
        <v>#DIV/0!</v>
      </c>
    </row>
    <row r="62" spans="1:12" ht="12" hidden="1" thickBot="1" x14ac:dyDescent="0.25">
      <c r="A62" s="67"/>
      <c r="B62" s="78" t="s">
        <v>12</v>
      </c>
      <c r="C62" s="79" t="e">
        <f>SUM(C55:C61)</f>
        <v>#DIV/0!</v>
      </c>
      <c r="D62" s="80" t="e">
        <f>SUM(D58:D61)</f>
        <v>#VALUE!</v>
      </c>
      <c r="E62" s="80" t="e">
        <f>SUM(E58:E61)</f>
        <v>#DIV/0!</v>
      </c>
      <c r="F62" s="81" t="e">
        <f t="shared" ref="F62" si="10">SUM(F55:F61)</f>
        <v>#DIV/0!</v>
      </c>
    </row>
    <row r="63" spans="1:12" ht="12" hidden="1" thickTop="1" x14ac:dyDescent="0.2">
      <c r="A63" s="67"/>
      <c r="B63" s="67"/>
      <c r="C63" s="82"/>
      <c r="D63" s="67"/>
      <c r="E63" s="67"/>
      <c r="F63" s="67"/>
    </row>
    <row r="64" spans="1:12" hidden="1" x14ac:dyDescent="0.2">
      <c r="A64" s="67"/>
      <c r="B64" s="68" t="s">
        <v>22</v>
      </c>
      <c r="C64" s="67"/>
      <c r="D64" s="83"/>
      <c r="E64" s="83"/>
      <c r="F64" s="83"/>
    </row>
    <row r="65" spans="1:6" hidden="1" x14ac:dyDescent="0.2">
      <c r="A65" s="67"/>
      <c r="B65" s="84" t="s">
        <v>0</v>
      </c>
      <c r="C65" s="85" t="s">
        <v>18</v>
      </c>
      <c r="D65" s="85" t="s">
        <v>15</v>
      </c>
      <c r="E65" s="85" t="s">
        <v>16</v>
      </c>
      <c r="F65" s="86" t="s">
        <v>17</v>
      </c>
    </row>
    <row r="66" spans="1:6" hidden="1" x14ac:dyDescent="0.2">
      <c r="A66" s="67"/>
      <c r="B66" s="72" t="s">
        <v>5</v>
      </c>
      <c r="C66" s="87">
        <f t="shared" ref="C66:C72" si="11">C11/$C$18</f>
        <v>0.04</v>
      </c>
      <c r="D66" s="74" t="s">
        <v>30</v>
      </c>
      <c r="E66" s="74" t="s">
        <v>30</v>
      </c>
      <c r="F66" s="6">
        <f t="shared" ref="F66:F72" si="12">F11/$F$18</f>
        <v>0.08</v>
      </c>
    </row>
    <row r="67" spans="1:6" hidden="1" x14ac:dyDescent="0.2">
      <c r="A67" s="67"/>
      <c r="B67" s="75" t="s">
        <v>6</v>
      </c>
      <c r="C67" s="87">
        <f t="shared" si="11"/>
        <v>0.06</v>
      </c>
      <c r="D67" s="76" t="s">
        <v>30</v>
      </c>
      <c r="E67" s="76" t="s">
        <v>30</v>
      </c>
      <c r="F67" s="6">
        <f t="shared" si="12"/>
        <v>0.12</v>
      </c>
    </row>
    <row r="68" spans="1:6" hidden="1" x14ac:dyDescent="0.2">
      <c r="A68" s="67"/>
      <c r="B68" s="75" t="s">
        <v>7</v>
      </c>
      <c r="C68" s="87">
        <f t="shared" si="11"/>
        <v>0.04</v>
      </c>
      <c r="D68" s="76" t="s">
        <v>30</v>
      </c>
      <c r="E68" s="76" t="s">
        <v>30</v>
      </c>
      <c r="F68" s="6">
        <f t="shared" si="12"/>
        <v>0.08</v>
      </c>
    </row>
    <row r="69" spans="1:6" hidden="1" x14ac:dyDescent="0.2">
      <c r="A69" s="67"/>
      <c r="B69" s="75" t="s">
        <v>8</v>
      </c>
      <c r="C69" s="87">
        <f t="shared" si="11"/>
        <v>0.06</v>
      </c>
      <c r="D69" s="8" t="e">
        <f>D14/$D$18</f>
        <v>#VALUE!</v>
      </c>
      <c r="E69" s="8">
        <f>E14/$E$18</f>
        <v>5.8823529411764705E-2</v>
      </c>
      <c r="F69" s="6">
        <f t="shared" si="12"/>
        <v>0.08</v>
      </c>
    </row>
    <row r="70" spans="1:6" hidden="1" x14ac:dyDescent="0.2">
      <c r="A70" s="67"/>
      <c r="B70" s="75" t="s">
        <v>9</v>
      </c>
      <c r="C70" s="87">
        <f t="shared" si="11"/>
        <v>0.3</v>
      </c>
      <c r="D70" s="8">
        <f>D15/$D$18</f>
        <v>0.375</v>
      </c>
      <c r="E70" s="8">
        <f>E15/$E$18</f>
        <v>0.35294117647058826</v>
      </c>
      <c r="F70" s="6">
        <f t="shared" si="12"/>
        <v>0.24</v>
      </c>
    </row>
    <row r="71" spans="1:6" hidden="1" x14ac:dyDescent="0.2">
      <c r="A71" s="67"/>
      <c r="B71" s="75" t="s">
        <v>10</v>
      </c>
      <c r="C71" s="87">
        <f t="shared" si="11"/>
        <v>0.3</v>
      </c>
      <c r="D71" s="8">
        <f>D16/$D$18</f>
        <v>0.375</v>
      </c>
      <c r="E71" s="8">
        <f>E16/$E$18</f>
        <v>0.35294117647058826</v>
      </c>
      <c r="F71" s="6">
        <f t="shared" si="12"/>
        <v>0.24</v>
      </c>
    </row>
    <row r="72" spans="1:6" hidden="1" x14ac:dyDescent="0.2">
      <c r="A72" s="67"/>
      <c r="B72" s="77" t="s">
        <v>11</v>
      </c>
      <c r="C72" s="87">
        <f t="shared" si="11"/>
        <v>0.2</v>
      </c>
      <c r="D72" s="8">
        <f>D17/$D$18</f>
        <v>0.25</v>
      </c>
      <c r="E72" s="8">
        <f>E17/$E$18</f>
        <v>0.23529411764705882</v>
      </c>
      <c r="F72" s="6">
        <f t="shared" si="12"/>
        <v>0.16</v>
      </c>
    </row>
    <row r="73" spans="1:6" ht="12" hidden="1" thickBot="1" x14ac:dyDescent="0.25">
      <c r="A73" s="67"/>
      <c r="B73" s="88" t="s">
        <v>12</v>
      </c>
      <c r="C73" s="79">
        <f>SUM(C66:C72)</f>
        <v>1</v>
      </c>
      <c r="D73" s="80" t="e">
        <f t="shared" ref="D73" si="13">SUM(D66:D72)</f>
        <v>#VALUE!</v>
      </c>
      <c r="E73" s="80">
        <f t="shared" ref="E73" si="14">SUM(E66:E72)</f>
        <v>1</v>
      </c>
      <c r="F73" s="81">
        <f t="shared" ref="F73" si="15">SUM(F66:F72)</f>
        <v>1</v>
      </c>
    </row>
  </sheetData>
  <sheetProtection algorithmName="SHA-512" hashValue="qP7BJ5xe8eZELiRuAu/rg1NeXSlFkBB1chJ/sowAcWNHYMln7MWZfIO93ZPSMsP2UyF5pvoliHKcSTOd9Q58oA==" saltValue="mRiUOu3TmX7VUHR8LqczyQ==" spinCount="100000" sheet="1" objects="1" scenarios="1"/>
  <mergeCells count="5">
    <mergeCell ref="C49:F49"/>
    <mergeCell ref="B23:E23"/>
    <mergeCell ref="B24:E24"/>
    <mergeCell ref="B25:E25"/>
    <mergeCell ref="B26:E26"/>
  </mergeCells>
  <phoneticPr fontId="6" type="noConversion"/>
  <pageMargins left="0.7" right="0.7" top="0.75" bottom="0.75" header="0.3" footer="0.3"/>
  <pageSetup paperSize="9" orientation="portrait" r:id="rId1"/>
  <headerFooter>
    <oddFooter>&amp;C_x000D_&amp;1#&amp;"Calibri"&amp;10&amp;K000000 Vertrouwelijk/Confidential</oddFooter>
  </headerFooter>
  <ignoredErrors>
    <ignoredError sqref="D43:E43 D41:E41 D42:E4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AA10086240E4D99A0A9859522DD4B" ma:contentTypeVersion="5" ma:contentTypeDescription="Een nieuw document maken." ma:contentTypeScope="" ma:versionID="2da86fd80d0e35a728c2d5f2b343d3ca">
  <xsd:schema xmlns:xsd="http://www.w3.org/2001/XMLSchema" xmlns:xs="http://www.w3.org/2001/XMLSchema" xmlns:p="http://schemas.microsoft.com/office/2006/metadata/properties" xmlns:ns2="4e0a27a7-5fea-46e5-914e-d36cc25a150d" xmlns:ns3="7d55ea9e-ad6e-442a-a314-6f901fe72309" targetNamespace="http://schemas.microsoft.com/office/2006/metadata/properties" ma:root="true" ma:fieldsID="dbdbc8e57bfcc3a66e73720a52826813" ns2:_="" ns3:_="">
    <xsd:import namespace="4e0a27a7-5fea-46e5-914e-d36cc25a150d"/>
    <xsd:import namespace="7d55ea9e-ad6e-442a-a314-6f901fe723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a27a7-5fea-46e5-914e-d36cc25a150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5ea9e-ad6e-442a-a314-6f901fe723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e0a27a7-5fea-46e5-914e-d36cc25a150d">YH6KY2XQKPZM-1144623184-105</_dlc_DocId>
    <_dlc_DocIdUrl xmlns="4e0a27a7-5fea-46e5-914e-d36cc25a150d">
      <Url>https://gasunie.sharepoint.com/sites/20240353/_layouts/15/DocIdRedir.aspx?ID=YH6KY2XQKPZM-1144623184-105</Url>
      <Description>YH6KY2XQKPZM-1144623184-105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44FEF1C-84B0-41EE-90B5-0772735CD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0a27a7-5fea-46e5-914e-d36cc25a150d"/>
    <ds:schemaRef ds:uri="7d55ea9e-ad6e-442a-a314-6f901fe72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F5D8D-A742-43DB-86D5-DE8F0CEA1812}">
  <ds:schemaRefs>
    <ds:schemaRef ds:uri="http://purl.org/dc/elements/1.1/"/>
    <ds:schemaRef ds:uri="4e0a27a7-5fea-46e5-914e-d36cc25a150d"/>
    <ds:schemaRef ds:uri="7d55ea9e-ad6e-442a-a314-6f901fe72309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BBF6C1-ABBC-461B-B23C-7D46A4EC8E0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8791703-32EB-4AFE-A617-796243DB693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Selectie B-5A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Weerd van der J.P.H. (Jan)</dc:creator>
  <cp:lastModifiedBy>Verver A.A.H. (Arnoud)</cp:lastModifiedBy>
  <dcterms:created xsi:type="dcterms:W3CDTF">2024-11-26T09:21:20Z</dcterms:created>
  <dcterms:modified xsi:type="dcterms:W3CDTF">2025-01-10T12:17:56Z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c7e985-2b29-4bdc-86bb-c9dfef2a8a5c_Enabled">
    <vt:lpwstr>true</vt:lpwstr>
  </property>
  <property fmtid="{D5CDD505-2E9C-101B-9397-08002B2CF9AE}" pid="3" name="MSIP_Label_46c7e985-2b29-4bdc-86bb-c9dfef2a8a5c_SetDate">
    <vt:lpwstr>2024-11-26T09:44:18Z</vt:lpwstr>
  </property>
  <property fmtid="{D5CDD505-2E9C-101B-9397-08002B2CF9AE}" pid="4" name="MSIP_Label_46c7e985-2b29-4bdc-86bb-c9dfef2a8a5c_Method">
    <vt:lpwstr>Privileged</vt:lpwstr>
  </property>
  <property fmtid="{D5CDD505-2E9C-101B-9397-08002B2CF9AE}" pid="5" name="MSIP_Label_46c7e985-2b29-4bdc-86bb-c9dfef2a8a5c_Name">
    <vt:lpwstr>Inf_vertrouwelijk</vt:lpwstr>
  </property>
  <property fmtid="{D5CDD505-2E9C-101B-9397-08002B2CF9AE}" pid="6" name="MSIP_Label_46c7e985-2b29-4bdc-86bb-c9dfef2a8a5c_SiteId">
    <vt:lpwstr>0dba6fac-6971-48f3-9af1-d8a86d20e1ed</vt:lpwstr>
  </property>
  <property fmtid="{D5CDD505-2E9C-101B-9397-08002B2CF9AE}" pid="7" name="MSIP_Label_46c7e985-2b29-4bdc-86bb-c9dfef2a8a5c_ActionId">
    <vt:lpwstr>e5e39c16-99d4-4f72-bb0d-b62d0324b92d</vt:lpwstr>
  </property>
  <property fmtid="{D5CDD505-2E9C-101B-9397-08002B2CF9AE}" pid="8" name="MSIP_Label_46c7e985-2b29-4bdc-86bb-c9dfef2a8a5c_ContentBits">
    <vt:lpwstr>2</vt:lpwstr>
  </property>
  <property fmtid="{D5CDD505-2E9C-101B-9397-08002B2CF9AE}" pid="9" name="ContentTypeId">
    <vt:lpwstr>0x01010008EAA10086240E4D99A0A9859522DD4B</vt:lpwstr>
  </property>
  <property fmtid="{D5CDD505-2E9C-101B-9397-08002B2CF9AE}" pid="10" name="_dlc_DocIdItemGuid">
    <vt:lpwstr>bd4e65fc-dcd3-4534-b00a-84f228766f9e</vt:lpwstr>
  </property>
</Properties>
</file>