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rict-my.sharepoint.com/personal/j_horneman_strict_nl/One Drive documents/Projecten/Gemeente Eemsdelta/04. prijzenblad/"/>
    </mc:Choice>
  </mc:AlternateContent>
  <xr:revisionPtr revIDLastSave="574" documentId="8_{7A3672C7-6914-4FCA-892E-DE115DB4A5D0}" xr6:coauthVersionLast="47" xr6:coauthVersionMax="47" xr10:uidLastSave="{0E45CDAC-00A0-4D6B-84DA-F0AB21CB4A66}"/>
  <bookViews>
    <workbookView xWindow="-108" yWindow="-108" windowWidth="23256" windowHeight="13176" xr2:uid="{00000000-000D-0000-FFFF-FFFF00000000}"/>
  </bookViews>
  <sheets>
    <sheet name="Eenmalige kosten" sheetId="9" r:id="rId1"/>
    <sheet name="Periodieke kosten" sheetId="2" r:id="rId2"/>
    <sheet name="TCO" sheetId="3" r:id="rId3"/>
    <sheet name="Optionele zaken" sheetId="1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2" l="1"/>
  <c r="H11" i="2" s="1"/>
  <c r="I11" i="2" s="1"/>
  <c r="G20" i="11"/>
  <c r="H20" i="11" s="1"/>
  <c r="L20" i="11" s="1"/>
  <c r="G14" i="11"/>
  <c r="H14" i="11" s="1"/>
  <c r="L14" i="11" s="1"/>
  <c r="G15" i="11"/>
  <c r="H15" i="11" s="1"/>
  <c r="L15" i="11" s="1"/>
  <c r="G16" i="11"/>
  <c r="H16" i="11" s="1"/>
  <c r="J16" i="11" s="1"/>
  <c r="G13" i="11"/>
  <c r="H13" i="11" s="1"/>
  <c r="L13" i="11" s="1"/>
  <c r="K11" i="2" l="1"/>
  <c r="L11" i="2"/>
  <c r="J11" i="2"/>
  <c r="J20" i="11"/>
  <c r="K20" i="11"/>
  <c r="I20" i="11"/>
  <c r="I16" i="11"/>
  <c r="J15" i="11"/>
  <c r="I15" i="11"/>
  <c r="L16" i="11"/>
  <c r="K15" i="11"/>
  <c r="J14" i="11"/>
  <c r="K14" i="11"/>
  <c r="K16" i="11"/>
  <c r="I14" i="11"/>
  <c r="I13" i="11"/>
  <c r="J13" i="11"/>
  <c r="K13" i="11"/>
  <c r="G7" i="11" l="1"/>
  <c r="G6" i="11"/>
  <c r="G5" i="11"/>
  <c r="G4" i="11"/>
  <c r="G3" i="11"/>
  <c r="G18" i="11"/>
  <c r="H18" i="11" s="1"/>
  <c r="I18" i="11" s="1"/>
  <c r="G3" i="2"/>
  <c r="J18" i="11" l="1"/>
  <c r="K18" i="11"/>
  <c r="L18" i="11"/>
  <c r="G9" i="11"/>
  <c r="G19" i="11"/>
  <c r="H19" i="11" s="1"/>
  <c r="I19" i="11" l="1"/>
  <c r="K19" i="11"/>
  <c r="L19" i="11"/>
  <c r="J19" i="11"/>
  <c r="G8" i="2"/>
  <c r="H8" i="2" s="1"/>
  <c r="J8" i="2" l="1"/>
  <c r="L8" i="2"/>
  <c r="I8" i="2"/>
  <c r="K8" i="2"/>
  <c r="G7" i="2"/>
  <c r="H7" i="2" s="1"/>
  <c r="G4" i="2"/>
  <c r="H4" i="2" s="1"/>
  <c r="H3" i="2"/>
  <c r="G3" i="9"/>
  <c r="G4" i="9"/>
  <c r="L4" i="2" l="1"/>
  <c r="J4" i="2"/>
  <c r="I4" i="2"/>
  <c r="K4" i="2"/>
  <c r="K7" i="2"/>
  <c r="J7" i="2"/>
  <c r="L7" i="2"/>
  <c r="I7" i="2"/>
  <c r="I3" i="2"/>
  <c r="K3" i="2"/>
  <c r="L3" i="2"/>
  <c r="J3" i="2"/>
  <c r="G6" i="9"/>
  <c r="B2" i="3" s="1"/>
  <c r="H13" i="2"/>
  <c r="J13" i="2" l="1"/>
  <c r="L13" i="2"/>
  <c r="K13" i="2"/>
  <c r="I13" i="2"/>
  <c r="B3" i="3" s="1"/>
  <c r="B4" i="3" s="1"/>
</calcChain>
</file>

<file path=xl/sharedStrings.xml><?xml version="1.0" encoding="utf-8"?>
<sst xmlns="http://schemas.openxmlformats.org/spreadsheetml/2006/main" count="135" uniqueCount="62">
  <si>
    <t>Aantal</t>
  </si>
  <si>
    <t>Rekeneenheid</t>
  </si>
  <si>
    <t>Totaalprijs</t>
  </si>
  <si>
    <t>TCO (P-score)</t>
  </si>
  <si>
    <t>Periodieke kosten</t>
  </si>
  <si>
    <t>Totale periodieke kosten</t>
  </si>
  <si>
    <t>Kosten per eenheid</t>
  </si>
  <si>
    <t xml:space="preserve">Aantal </t>
  </si>
  <si>
    <t>Realisatie</t>
  </si>
  <si>
    <t>Onderdeel</t>
  </si>
  <si>
    <t>Omschrijving</t>
  </si>
  <si>
    <t>Eenmalige kosten (realisatie)</t>
  </si>
  <si>
    <t>Totale eenmalige kosten (realisatie)</t>
  </si>
  <si>
    <t>Prijs per maand</t>
  </si>
  <si>
    <t>Prijs per jaar</t>
  </si>
  <si>
    <t>Totale eenmalige kosten (investering)</t>
  </si>
  <si>
    <t>Optionele zaken (periodieke kosten)</t>
  </si>
  <si>
    <t>stuks</t>
  </si>
  <si>
    <t>Conform Offerteaanvraag/PvE</t>
  </si>
  <si>
    <t>Mobiele aansluitingen</t>
  </si>
  <si>
    <t>Spraak/data (SIM-only)</t>
  </si>
  <si>
    <t>Data only (SIM-only)</t>
  </si>
  <si>
    <t xml:space="preserve">Databundel </t>
  </si>
  <si>
    <t>Verkeerskosten (flat fee) spraak- en SMS-verkeer</t>
  </si>
  <si>
    <t>Spraak- en SMS-verkeer</t>
  </si>
  <si>
    <t>Indoor-dekking</t>
  </si>
  <si>
    <t>Voorziening voor indoor-dekking locatie: 
&lt;door inschrijver in te vullen&gt;</t>
  </si>
  <si>
    <t>Projectbegeleiding</t>
  </si>
  <si>
    <t>TCO berekening</t>
  </si>
  <si>
    <t>Realisatie incl. eventuele migratie/portering</t>
  </si>
  <si>
    <t>Conform PvE eisen</t>
  </si>
  <si>
    <t>PvE tabblad 4 (Realisatie)</t>
  </si>
  <si>
    <t>PvE eis 2.5</t>
  </si>
  <si>
    <t>PvE eis 2.9</t>
  </si>
  <si>
    <t>Velden in te vullen door Inschrijver</t>
  </si>
  <si>
    <t>Alle prijzen dienen exclusief BTW te worden ingevuld</t>
  </si>
  <si>
    <r>
      <rPr>
        <b/>
        <i/>
        <sz val="10"/>
        <rFont val="Arial"/>
        <family val="2"/>
      </rPr>
      <t>Let op</t>
    </r>
    <r>
      <rPr>
        <i/>
        <sz val="10"/>
        <rFont val="Arial"/>
        <family val="2"/>
      </rPr>
      <t>: Alle prijzen dienen excl. BTW te worden vermeld</t>
    </r>
  </si>
  <si>
    <r>
      <rPr>
        <b/>
        <i/>
        <sz val="10"/>
        <rFont val="Arial"/>
        <family val="2"/>
      </rPr>
      <t>Let op 1</t>
    </r>
    <r>
      <rPr>
        <i/>
        <sz val="10"/>
        <rFont val="Arial"/>
        <family val="2"/>
      </rPr>
      <t>: Alle prijzen dienen excl. BTW te worden vermeld</t>
    </r>
  </si>
  <si>
    <r>
      <rPr>
        <b/>
        <i/>
        <sz val="10"/>
        <rFont val="Arial"/>
        <family val="2"/>
      </rPr>
      <t>Let op 2</t>
    </r>
    <r>
      <rPr>
        <i/>
        <sz val="10"/>
        <rFont val="Arial"/>
        <family val="2"/>
      </rPr>
      <t xml:space="preserve">: Prijzen van eventuele optioneel aangeboden zaken worden </t>
    </r>
    <r>
      <rPr>
        <i/>
        <u/>
        <sz val="10"/>
        <rFont val="Arial"/>
        <family val="2"/>
      </rPr>
      <t>niet</t>
    </r>
    <r>
      <rPr>
        <i/>
        <sz val="10"/>
        <rFont val="Arial"/>
        <family val="2"/>
      </rPr>
      <t xml:space="preserve"> meeberekend in de totaalprijs van de Inschrijving en zijn daarmee niet van invloed op de TCO of P-score.</t>
    </r>
  </si>
  <si>
    <t>Calamiteiten</t>
  </si>
  <si>
    <t>Mobiele aansluitingen met priority calling (preferente toegang)</t>
  </si>
  <si>
    <t>PvE eisen 4.6 t/m 4.9</t>
  </si>
  <si>
    <t>Prijs gedurende 2 jaar</t>
  </si>
  <si>
    <t>Optionele zaken (eenmalige kosten)</t>
  </si>
  <si>
    <t>PvE eis 2.13</t>
  </si>
  <si>
    <t>Ondersteuning op locatie</t>
  </si>
  <si>
    <t>Ondersteuning op locatie bij/na portering. 2 medewerkers gedurende 2 werkdagen</t>
  </si>
  <si>
    <t>Prijs 1e verlengingsjaar</t>
  </si>
  <si>
    <t>Prijs 2e verlengingsjaar</t>
  </si>
  <si>
    <t>Prijs gedurende 4 jaar</t>
  </si>
  <si>
    <t>Periodieke kosten (2 jaar)</t>
  </si>
  <si>
    <t>Verlengingsjaren</t>
  </si>
  <si>
    <t>PvE eisen 2.10 t/m 2.13</t>
  </si>
  <si>
    <r>
      <t xml:space="preserve">Bedrijfsbundel o.b.v. gemiddeld datavolume van initieel 5GB per aansluiting per maand (initieel </t>
    </r>
    <r>
      <rPr>
        <sz val="10"/>
        <rFont val="Arial"/>
        <family val="2"/>
      </rPr>
      <t>6,3TB in totaal).</t>
    </r>
  </si>
  <si>
    <t>PvE eis 1.17</t>
  </si>
  <si>
    <t>PvE eis 4.14</t>
  </si>
  <si>
    <t>Service Level Management</t>
  </si>
  <si>
    <t>PvE eisen 5.25, 5.39 en 5.40</t>
  </si>
  <si>
    <t>Evt. kosten voor SL-management, SL-rapportages en SL-overleg</t>
  </si>
  <si>
    <t>Bedrijfsbundel o.b.v. gemiddeld datavolume van initieel 1,2GB per aansluiting per maand (initieel 1,5TB in totaal) en groei van gemiddeld 20% op jaarbasis gefaciliteerd.</t>
  </si>
  <si>
    <t>PvE eisen 1.10 t/m 1.12</t>
  </si>
  <si>
    <t>Bedrijfsbundel o.b.v. gemiddeld datavolume van initieel 2GB per aansluiting per maand (initieel 2,5TB in totaal).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</si>
</sst>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#,##0_ ;\-#,##0\ "/>
  </numFmts>
  <fonts count="1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i/>
      <u/>
      <sz val="10"/>
      <name val="Arial"/>
      <family val="2"/>
    </font>
    <font>
      <b/>
      <sz val="11"/>
      <color theme="0" tint="-0.499984740745262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1" xfId="0" applyFill="1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" fontId="0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vertical="top"/>
    </xf>
    <xf numFmtId="0" fontId="6" fillId="5" borderId="2" xfId="0" applyFont="1" applyFill="1" applyBorder="1" applyAlignment="1">
      <alignment horizontal="left"/>
    </xf>
    <xf numFmtId="0" fontId="6" fillId="5" borderId="3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left"/>
    </xf>
    <xf numFmtId="1" fontId="0" fillId="0" borderId="1" xfId="1" applyNumberFormat="1" applyFont="1" applyBorder="1" applyAlignment="1">
      <alignment horizontal="center" vertical="top"/>
    </xf>
    <xf numFmtId="164" fontId="0" fillId="0" borderId="1" xfId="1" applyFont="1" applyBorder="1" applyAlignment="1">
      <alignment horizontal="right" vertical="top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6" fillId="5" borderId="3" xfId="0" applyFont="1" applyFill="1" applyBorder="1" applyAlignment="1">
      <alignment horizontal="left" wrapText="1"/>
    </xf>
    <xf numFmtId="0" fontId="0" fillId="0" borderId="0" xfId="0" applyAlignment="1">
      <alignment vertical="center"/>
    </xf>
    <xf numFmtId="0" fontId="2" fillId="7" borderId="1" xfId="0" applyFont="1" applyFill="1" applyBorder="1"/>
    <xf numFmtId="0" fontId="2" fillId="7" borderId="1" xfId="0" applyFont="1" applyFill="1" applyBorder="1" applyAlignment="1">
      <alignment wrapText="1"/>
    </xf>
    <xf numFmtId="0" fontId="2" fillId="7" borderId="1" xfId="0" applyFont="1" applyFill="1" applyBorder="1" applyAlignment="1">
      <alignment horizontal="right" wrapText="1"/>
    </xf>
    <xf numFmtId="1" fontId="2" fillId="7" borderId="1" xfId="0" applyNumberFormat="1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/>
    </xf>
    <xf numFmtId="0" fontId="0" fillId="0" borderId="7" xfId="0" applyBorder="1"/>
    <xf numFmtId="0" fontId="2" fillId="7" borderId="9" xfId="0" applyFont="1" applyFill="1" applyBorder="1" applyAlignment="1">
      <alignment wrapText="1"/>
    </xf>
    <xf numFmtId="0" fontId="2" fillId="7" borderId="9" xfId="0" applyFont="1" applyFill="1" applyBorder="1"/>
    <xf numFmtId="0" fontId="2" fillId="7" borderId="9" xfId="0" applyFont="1" applyFill="1" applyBorder="1" applyAlignment="1">
      <alignment horizontal="center"/>
    </xf>
    <xf numFmtId="0" fontId="2" fillId="0" borderId="2" xfId="0" applyFont="1" applyBorder="1"/>
    <xf numFmtId="3" fontId="2" fillId="7" borderId="1" xfId="0" applyNumberFormat="1" applyFont="1" applyFill="1" applyBorder="1" applyAlignment="1">
      <alignment horizontal="center"/>
    </xf>
    <xf numFmtId="3" fontId="0" fillId="0" borderId="1" xfId="0" applyNumberFormat="1" applyBorder="1" applyAlignment="1">
      <alignment horizontal="center" vertical="top"/>
    </xf>
    <xf numFmtId="3" fontId="0" fillId="0" borderId="1" xfId="0" applyNumberFormat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3" fontId="0" fillId="0" borderId="0" xfId="0" applyNumberFormat="1" applyAlignment="1">
      <alignment horizontal="center"/>
    </xf>
    <xf numFmtId="0" fontId="2" fillId="8" borderId="1" xfId="0" applyFont="1" applyFill="1" applyBorder="1" applyAlignment="1">
      <alignment horizontal="right" wrapText="1"/>
    </xf>
    <xf numFmtId="164" fontId="0" fillId="3" borderId="1" xfId="1" applyFont="1" applyFill="1" applyBorder="1" applyAlignment="1">
      <alignment horizontal="right" vertical="top"/>
    </xf>
    <xf numFmtId="164" fontId="0" fillId="3" borderId="1" xfId="1" applyFont="1" applyFill="1" applyBorder="1" applyAlignment="1">
      <alignment horizontal="right"/>
    </xf>
    <xf numFmtId="164" fontId="5" fillId="4" borderId="1" xfId="1" applyFont="1" applyFill="1" applyBorder="1" applyAlignment="1">
      <alignment horizontal="right"/>
    </xf>
    <xf numFmtId="164" fontId="2" fillId="5" borderId="1" xfId="1" applyFont="1" applyFill="1" applyBorder="1" applyAlignment="1">
      <alignment horizontal="right"/>
    </xf>
    <xf numFmtId="164" fontId="2" fillId="2" borderId="1" xfId="1" applyFont="1" applyFill="1" applyBorder="1" applyAlignment="1">
      <alignment horizontal="right"/>
    </xf>
    <xf numFmtId="0" fontId="2" fillId="7" borderId="1" xfId="0" applyFont="1" applyFill="1" applyBorder="1" applyAlignment="1">
      <alignment horizontal="right"/>
    </xf>
    <xf numFmtId="164" fontId="0" fillId="0" borderId="1" xfId="2" applyFont="1" applyBorder="1" applyAlignment="1">
      <alignment horizontal="right" vertical="top"/>
    </xf>
    <xf numFmtId="164" fontId="0" fillId="0" borderId="1" xfId="2" applyFont="1" applyBorder="1" applyAlignment="1">
      <alignment horizontal="right"/>
    </xf>
    <xf numFmtId="164" fontId="5" fillId="4" borderId="1" xfId="2" applyFont="1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0" borderId="1" xfId="1" applyFont="1" applyBorder="1" applyAlignment="1"/>
    <xf numFmtId="0" fontId="6" fillId="5" borderId="3" xfId="0" applyFont="1" applyFill="1" applyBorder="1"/>
    <xf numFmtId="0" fontId="2" fillId="8" borderId="1" xfId="0" applyFont="1" applyFill="1" applyBorder="1" applyAlignment="1">
      <alignment horizontal="right"/>
    </xf>
    <xf numFmtId="0" fontId="6" fillId="5" borderId="3" xfId="0" applyFont="1" applyFill="1" applyBorder="1" applyAlignment="1">
      <alignment horizontal="center"/>
    </xf>
    <xf numFmtId="164" fontId="0" fillId="3" borderId="8" xfId="0" applyNumberForma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0" fontId="2" fillId="7" borderId="9" xfId="0" applyFont="1" applyFill="1" applyBorder="1" applyAlignment="1">
      <alignment horizontal="right" wrapText="1"/>
    </xf>
    <xf numFmtId="164" fontId="5" fillId="6" borderId="1" xfId="1" applyFont="1" applyFill="1" applyBorder="1" applyAlignment="1">
      <alignment horizontal="right" vertical="top"/>
    </xf>
    <xf numFmtId="0" fontId="0" fillId="9" borderId="3" xfId="0" applyFill="1" applyBorder="1" applyAlignment="1">
      <alignment horizontal="right"/>
    </xf>
    <xf numFmtId="0" fontId="2" fillId="8" borderId="9" xfId="0" applyFont="1" applyFill="1" applyBorder="1" applyAlignment="1">
      <alignment horizontal="right"/>
    </xf>
    <xf numFmtId="0" fontId="2" fillId="8" borderId="9" xfId="0" applyFont="1" applyFill="1" applyBorder="1" applyAlignment="1">
      <alignment horizontal="right" wrapText="1"/>
    </xf>
    <xf numFmtId="164" fontId="0" fillId="10" borderId="1" xfId="2" applyFont="1" applyFill="1" applyBorder="1" applyAlignment="1">
      <alignment horizontal="right" vertical="top"/>
    </xf>
    <xf numFmtId="164" fontId="0" fillId="0" borderId="1" xfId="1" applyFont="1" applyFill="1" applyBorder="1" applyAlignment="1">
      <alignment horizontal="right" vertical="top"/>
    </xf>
    <xf numFmtId="164" fontId="5" fillId="0" borderId="1" xfId="1" applyFont="1" applyFill="1" applyBorder="1" applyAlignment="1">
      <alignment horizontal="right" vertical="top"/>
    </xf>
    <xf numFmtId="164" fontId="0" fillId="10" borderId="1" xfId="2" applyFont="1" applyFill="1" applyBorder="1" applyAlignment="1" applyProtection="1">
      <alignment horizontal="right" vertical="top"/>
      <protection locked="0"/>
    </xf>
    <xf numFmtId="0" fontId="0" fillId="10" borderId="1" xfId="0" applyFill="1" applyBorder="1" applyAlignment="1" applyProtection="1">
      <alignment vertical="top" wrapText="1"/>
      <protection locked="0"/>
    </xf>
    <xf numFmtId="164" fontId="11" fillId="11" borderId="1" xfId="1" applyFont="1" applyFill="1" applyBorder="1" applyAlignment="1">
      <alignment horizontal="right" vertical="top"/>
    </xf>
    <xf numFmtId="164" fontId="11" fillId="4" borderId="1" xfId="1" applyFont="1" applyFill="1" applyBorder="1" applyAlignment="1">
      <alignment horizontal="right"/>
    </xf>
    <xf numFmtId="164" fontId="10" fillId="5" borderId="1" xfId="1" applyFont="1" applyFill="1" applyBorder="1" applyAlignment="1">
      <alignment horizontal="right"/>
    </xf>
    <xf numFmtId="164" fontId="10" fillId="2" borderId="1" xfId="1" applyFont="1" applyFill="1" applyBorder="1" applyAlignment="1">
      <alignment horizontal="right"/>
    </xf>
    <xf numFmtId="164" fontId="11" fillId="0" borderId="1" xfId="1" applyFont="1" applyFill="1" applyBorder="1" applyAlignment="1">
      <alignment horizontal="right" vertical="top"/>
    </xf>
    <xf numFmtId="0" fontId="10" fillId="12" borderId="1" xfId="0" applyFont="1" applyFill="1" applyBorder="1" applyAlignment="1">
      <alignment horizontal="right" wrapText="1"/>
    </xf>
    <xf numFmtId="0" fontId="12" fillId="0" borderId="1" xfId="0" applyFont="1" applyBorder="1" applyAlignment="1">
      <alignment vertical="top"/>
    </xf>
    <xf numFmtId="0" fontId="12" fillId="10" borderId="1" xfId="0" applyFont="1" applyFill="1" applyBorder="1" applyAlignment="1" applyProtection="1">
      <alignment vertical="top" wrapText="1"/>
      <protection locked="0"/>
    </xf>
    <xf numFmtId="0" fontId="12" fillId="0" borderId="1" xfId="0" applyFont="1" applyBorder="1" applyAlignment="1">
      <alignment horizontal="center" vertical="top"/>
    </xf>
    <xf numFmtId="164" fontId="12" fillId="10" borderId="1" xfId="2" applyFont="1" applyFill="1" applyBorder="1" applyAlignment="1" applyProtection="1">
      <alignment horizontal="right" vertical="top"/>
      <protection locked="0"/>
    </xf>
    <xf numFmtId="164" fontId="1" fillId="6" borderId="1" xfId="1" applyFont="1" applyFill="1" applyBorder="1" applyAlignment="1">
      <alignment horizontal="right" vertical="top"/>
    </xf>
    <xf numFmtId="165" fontId="0" fillId="10" borderId="1" xfId="2" applyNumberFormat="1" applyFont="1" applyFill="1" applyBorder="1" applyAlignment="1">
      <alignment horizontal="right" vertical="top"/>
    </xf>
    <xf numFmtId="165" fontId="0" fillId="10" borderId="1" xfId="2" applyNumberFormat="1" applyFont="1" applyFill="1" applyBorder="1" applyAlignment="1" applyProtection="1">
      <alignment horizontal="center" vertical="top"/>
      <protection locked="0"/>
    </xf>
    <xf numFmtId="164" fontId="0" fillId="6" borderId="1" xfId="1" applyFont="1" applyFill="1" applyBorder="1" applyAlignment="1">
      <alignment horizontal="right"/>
    </xf>
    <xf numFmtId="164" fontId="0" fillId="6" borderId="1" xfId="1" applyFont="1" applyFill="1" applyBorder="1" applyAlignment="1">
      <alignment horizontal="right" vertical="top"/>
    </xf>
    <xf numFmtId="164" fontId="11" fillId="6" borderId="1" xfId="1" applyFont="1" applyFill="1" applyBorder="1" applyAlignment="1">
      <alignment horizontal="right"/>
    </xf>
    <xf numFmtId="164" fontId="11" fillId="6" borderId="1" xfId="1" applyFont="1" applyFill="1" applyBorder="1" applyAlignment="1">
      <alignment horizontal="right" vertical="top"/>
    </xf>
    <xf numFmtId="0" fontId="7" fillId="9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left"/>
    </xf>
    <xf numFmtId="0" fontId="6" fillId="5" borderId="3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2" fillId="5" borderId="4" xfId="0" applyFont="1" applyFill="1" applyBorder="1" applyAlignment="1">
      <alignment horizontal="left"/>
    </xf>
    <xf numFmtId="0" fontId="7" fillId="9" borderId="5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</cellXfs>
  <cellStyles count="3">
    <cellStyle name="Euro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CC"/>
      <color rgb="FFCCFF66"/>
      <color rgb="FFFFCC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10"/>
  <sheetViews>
    <sheetView tabSelected="1" workbookViewId="0">
      <selection activeCell="E3" sqref="E3"/>
    </sheetView>
  </sheetViews>
  <sheetFormatPr defaultColWidth="12.6640625" defaultRowHeight="13.2" x14ac:dyDescent="0.25"/>
  <cols>
    <col min="1" max="1" width="25.77734375" customWidth="1"/>
    <col min="2" max="2" width="45.77734375" customWidth="1"/>
    <col min="3" max="3" width="30.77734375" customWidth="1"/>
    <col min="4" max="4" width="15.77734375" style="9" customWidth="1"/>
    <col min="5" max="5" width="15.77734375" style="10" customWidth="1"/>
    <col min="6" max="6" width="15.77734375" style="9" customWidth="1"/>
    <col min="7" max="7" width="15.77734375" style="10" customWidth="1"/>
  </cols>
  <sheetData>
    <row r="1" spans="1:7" s="22" customFormat="1" ht="19.95" customHeight="1" x14ac:dyDescent="0.25">
      <c r="A1" s="85" t="s">
        <v>11</v>
      </c>
      <c r="B1" s="85"/>
      <c r="C1" s="85"/>
      <c r="D1" s="85"/>
      <c r="E1" s="85"/>
      <c r="F1" s="85"/>
      <c r="G1" s="85"/>
    </row>
    <row r="2" spans="1:7" ht="26.4" x14ac:dyDescent="0.25">
      <c r="A2" s="23" t="s">
        <v>9</v>
      </c>
      <c r="B2" s="23" t="s">
        <v>10</v>
      </c>
      <c r="C2" s="23" t="s">
        <v>30</v>
      </c>
      <c r="D2" s="28" t="s">
        <v>1</v>
      </c>
      <c r="E2" s="25" t="s">
        <v>6</v>
      </c>
      <c r="F2" s="27" t="s">
        <v>7</v>
      </c>
      <c r="G2" s="54" t="s">
        <v>2</v>
      </c>
    </row>
    <row r="3" spans="1:7" x14ac:dyDescent="0.25">
      <c r="A3" s="3" t="s">
        <v>8</v>
      </c>
      <c r="B3" s="3" t="s">
        <v>29</v>
      </c>
      <c r="C3" s="3" t="s">
        <v>31</v>
      </c>
      <c r="D3" s="50" t="s">
        <v>17</v>
      </c>
      <c r="E3" s="66">
        <v>0</v>
      </c>
      <c r="F3" s="11">
        <v>1</v>
      </c>
      <c r="G3" s="41">
        <f t="shared" ref="G3:G4" si="0">E3*F3</f>
        <v>0</v>
      </c>
    </row>
    <row r="4" spans="1:7" x14ac:dyDescent="0.25">
      <c r="A4" s="3" t="s">
        <v>8</v>
      </c>
      <c r="B4" s="3" t="s">
        <v>27</v>
      </c>
      <c r="C4" s="3" t="s">
        <v>41</v>
      </c>
      <c r="D4" s="50" t="s">
        <v>17</v>
      </c>
      <c r="E4" s="66">
        <v>0</v>
      </c>
      <c r="F4" s="11">
        <v>1</v>
      </c>
      <c r="G4" s="41">
        <f t="shared" si="0"/>
        <v>0</v>
      </c>
    </row>
    <row r="5" spans="1:7" s="13" customFormat="1" x14ac:dyDescent="0.25">
      <c r="A5" s="3"/>
      <c r="B5" s="3"/>
      <c r="C5" s="3"/>
      <c r="D5" s="12"/>
      <c r="E5" s="18"/>
      <c r="F5" s="17"/>
      <c r="G5" s="17"/>
    </row>
    <row r="6" spans="1:7" s="2" customFormat="1" x14ac:dyDescent="0.25">
      <c r="A6" s="86" t="s">
        <v>12</v>
      </c>
      <c r="B6" s="87"/>
      <c r="C6" s="87"/>
      <c r="D6" s="87"/>
      <c r="E6" s="87"/>
      <c r="F6" s="88"/>
      <c r="G6" s="44">
        <f>SUM(G3:G5)</f>
        <v>0</v>
      </c>
    </row>
    <row r="8" spans="1:7" x14ac:dyDescent="0.25">
      <c r="A8" s="63"/>
      <c r="B8" t="s">
        <v>34</v>
      </c>
    </row>
    <row r="10" spans="1:7" x14ac:dyDescent="0.25">
      <c r="A10" s="2" t="s">
        <v>36</v>
      </c>
      <c r="B10" s="19"/>
    </row>
  </sheetData>
  <sheetProtection algorithmName="SHA-512" hashValue="jY3xuuEuUXJtydHp9Hej93adC9UBK94RlMRG94RwUuXBF3YuLfau6RqTaxeMzvt01/whd+9xvaVtatmX9ILFiA==" saltValue="uZmcPv/JRvJt587gcJjJaw==" spinCount="100000" sheet="1" objects="1" scenarios="1"/>
  <mergeCells count="2">
    <mergeCell ref="A1:G1"/>
    <mergeCell ref="A6:F6"/>
  </mergeCells>
  <printOptions gridLines="1"/>
  <pageMargins left="0.74803149606299213" right="0.74803149606299213" top="0.98425196850393704" bottom="0.98425196850393704" header="0.51181102362204722" footer="0.51181102362204722"/>
  <pageSetup paperSize="9" fitToHeight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L40"/>
  <sheetViews>
    <sheetView topLeftCell="B1" zoomScaleNormal="100" workbookViewId="0">
      <selection activeCell="E3" sqref="E3"/>
    </sheetView>
  </sheetViews>
  <sheetFormatPr defaultRowHeight="13.2" x14ac:dyDescent="0.25"/>
  <cols>
    <col min="1" max="1" width="25.77734375" customWidth="1"/>
    <col min="2" max="2" width="40.77734375" customWidth="1"/>
    <col min="3" max="3" width="20.77734375" customWidth="1"/>
    <col min="4" max="4" width="15.77734375" style="9" customWidth="1"/>
    <col min="5" max="5" width="14.77734375" style="10" customWidth="1"/>
    <col min="6" max="6" width="15.77734375" style="38" customWidth="1"/>
    <col min="7" max="9" width="15.77734375" style="10" customWidth="1"/>
    <col min="10" max="12" width="14.77734375" style="10" customWidth="1"/>
    <col min="13" max="20" width="11" bestFit="1" customWidth="1"/>
  </cols>
  <sheetData>
    <row r="1" spans="1:12" ht="19.95" customHeight="1" x14ac:dyDescent="0.25">
      <c r="A1" s="92" t="s">
        <v>4</v>
      </c>
      <c r="B1" s="93"/>
      <c r="C1" s="93"/>
      <c r="D1" s="93"/>
      <c r="E1" s="93"/>
      <c r="F1" s="93"/>
      <c r="G1" s="93"/>
      <c r="H1" s="93"/>
      <c r="I1" s="93"/>
      <c r="J1" s="94" t="s">
        <v>51</v>
      </c>
      <c r="K1" s="95"/>
      <c r="L1" s="96"/>
    </row>
    <row r="2" spans="1:12" ht="39.6" x14ac:dyDescent="0.25">
      <c r="A2" s="24" t="s">
        <v>9</v>
      </c>
      <c r="B2" s="23" t="s">
        <v>10</v>
      </c>
      <c r="C2" s="23" t="s">
        <v>30</v>
      </c>
      <c r="D2" s="28" t="s">
        <v>1</v>
      </c>
      <c r="E2" s="25" t="s">
        <v>6</v>
      </c>
      <c r="F2" s="34" t="s">
        <v>0</v>
      </c>
      <c r="G2" s="45" t="s">
        <v>13</v>
      </c>
      <c r="H2" s="39" t="s">
        <v>14</v>
      </c>
      <c r="I2" s="39" t="s">
        <v>42</v>
      </c>
      <c r="J2" s="73" t="s">
        <v>47</v>
      </c>
      <c r="K2" s="73" t="s">
        <v>48</v>
      </c>
      <c r="L2" s="73" t="s">
        <v>49</v>
      </c>
    </row>
    <row r="3" spans="1:12" s="13" customFormat="1" x14ac:dyDescent="0.25">
      <c r="A3" s="7" t="s">
        <v>19</v>
      </c>
      <c r="B3" s="8" t="s">
        <v>20</v>
      </c>
      <c r="C3" s="7" t="s">
        <v>32</v>
      </c>
      <c r="D3" s="12" t="s">
        <v>17</v>
      </c>
      <c r="E3" s="66">
        <v>0</v>
      </c>
      <c r="F3" s="35">
        <v>1100</v>
      </c>
      <c r="G3" s="46">
        <f>E3*F3</f>
        <v>0</v>
      </c>
      <c r="H3" s="40">
        <f>G3*12</f>
        <v>0</v>
      </c>
      <c r="I3" s="40">
        <f>H3*2</f>
        <v>0</v>
      </c>
      <c r="J3" s="68">
        <f>H3</f>
        <v>0</v>
      </c>
      <c r="K3" s="68">
        <f>H3</f>
        <v>0</v>
      </c>
      <c r="L3" s="68">
        <f>H3*4</f>
        <v>0</v>
      </c>
    </row>
    <row r="4" spans="1:12" s="13" customFormat="1" x14ac:dyDescent="0.25">
      <c r="A4" s="7" t="s">
        <v>19</v>
      </c>
      <c r="B4" s="8" t="s">
        <v>21</v>
      </c>
      <c r="C4" s="7" t="s">
        <v>32</v>
      </c>
      <c r="D4" s="12" t="s">
        <v>17</v>
      </c>
      <c r="E4" s="66">
        <v>0</v>
      </c>
      <c r="F4" s="35">
        <v>160</v>
      </c>
      <c r="G4" s="46">
        <f>E4*F4</f>
        <v>0</v>
      </c>
      <c r="H4" s="40">
        <f>G4*12</f>
        <v>0</v>
      </c>
      <c r="I4" s="40">
        <f>H4*2</f>
        <v>0</v>
      </c>
      <c r="J4" s="68">
        <f>H4</f>
        <v>0</v>
      </c>
      <c r="K4" s="68">
        <f>H4</f>
        <v>0</v>
      </c>
      <c r="L4" s="68">
        <f>H4*4</f>
        <v>0</v>
      </c>
    </row>
    <row r="5" spans="1:12" x14ac:dyDescent="0.25">
      <c r="A5" s="3"/>
      <c r="B5" s="3"/>
      <c r="C5" s="3"/>
      <c r="D5" s="50"/>
      <c r="E5" s="47"/>
      <c r="F5" s="36"/>
      <c r="G5" s="47"/>
      <c r="H5" s="81"/>
      <c r="I5" s="82"/>
      <c r="J5" s="83"/>
      <c r="K5" s="83"/>
      <c r="L5" s="84"/>
    </row>
    <row r="6" spans="1:12" x14ac:dyDescent="0.25">
      <c r="A6" s="5"/>
      <c r="B6" s="6"/>
      <c r="C6" s="6"/>
      <c r="D6" s="51"/>
      <c r="E6" s="49"/>
      <c r="F6" s="37"/>
      <c r="G6" s="48"/>
      <c r="H6" s="42"/>
      <c r="I6" s="42"/>
      <c r="J6" s="69"/>
      <c r="K6" s="69"/>
      <c r="L6" s="69"/>
    </row>
    <row r="7" spans="1:12" s="13" customFormat="1" ht="26.4" x14ac:dyDescent="0.25">
      <c r="A7" s="7" t="s">
        <v>24</v>
      </c>
      <c r="B7" s="7" t="s">
        <v>23</v>
      </c>
      <c r="C7" s="7" t="s">
        <v>33</v>
      </c>
      <c r="D7" s="12" t="s">
        <v>17</v>
      </c>
      <c r="E7" s="66">
        <v>0</v>
      </c>
      <c r="F7" s="80"/>
      <c r="G7" s="46">
        <f>E7*F7</f>
        <v>0</v>
      </c>
      <c r="H7" s="40">
        <f>G7*12</f>
        <v>0</v>
      </c>
      <c r="I7" s="40">
        <f>H7*2</f>
        <v>0</v>
      </c>
      <c r="J7" s="68">
        <f>H7</f>
        <v>0</v>
      </c>
      <c r="K7" s="68">
        <f>H7</f>
        <v>0</v>
      </c>
      <c r="L7" s="68">
        <f>H7*4</f>
        <v>0</v>
      </c>
    </row>
    <row r="8" spans="1:12" s="13" customFormat="1" ht="52.8" x14ac:dyDescent="0.25">
      <c r="A8" s="7" t="s">
        <v>22</v>
      </c>
      <c r="B8" s="7" t="s">
        <v>59</v>
      </c>
      <c r="C8" s="7" t="s">
        <v>52</v>
      </c>
      <c r="D8" s="12" t="s">
        <v>17</v>
      </c>
      <c r="E8" s="66">
        <v>0</v>
      </c>
      <c r="F8" s="35">
        <v>1</v>
      </c>
      <c r="G8" s="46">
        <f>E8*F8</f>
        <v>0</v>
      </c>
      <c r="H8" s="40">
        <f>G8*12</f>
        <v>0</v>
      </c>
      <c r="I8" s="40">
        <f>H8*2</f>
        <v>0</v>
      </c>
      <c r="J8" s="68">
        <f>H8</f>
        <v>0</v>
      </c>
      <c r="K8" s="68">
        <f>H8</f>
        <v>0</v>
      </c>
      <c r="L8" s="68">
        <f>H8*4</f>
        <v>0</v>
      </c>
    </row>
    <row r="9" spans="1:12" x14ac:dyDescent="0.25">
      <c r="A9" s="3"/>
      <c r="B9" s="3"/>
      <c r="C9" s="3"/>
      <c r="D9" s="50"/>
      <c r="E9" s="47"/>
      <c r="F9" s="36"/>
      <c r="G9" s="47"/>
      <c r="H9" s="81"/>
      <c r="I9" s="82"/>
      <c r="J9" s="83"/>
      <c r="K9" s="83"/>
      <c r="L9" s="84"/>
    </row>
    <row r="10" spans="1:12" x14ac:dyDescent="0.25">
      <c r="A10" s="5"/>
      <c r="B10" s="6"/>
      <c r="C10" s="6"/>
      <c r="D10" s="51"/>
      <c r="E10" s="49"/>
      <c r="F10" s="37"/>
      <c r="G10" s="48"/>
      <c r="H10" s="42"/>
      <c r="I10" s="42"/>
      <c r="J10" s="69"/>
      <c r="K10" s="69"/>
      <c r="L10" s="69"/>
    </row>
    <row r="11" spans="1:12" s="13" customFormat="1" ht="26.4" x14ac:dyDescent="0.25">
      <c r="A11" s="7" t="s">
        <v>56</v>
      </c>
      <c r="B11" s="7" t="s">
        <v>58</v>
      </c>
      <c r="C11" s="7" t="s">
        <v>57</v>
      </c>
      <c r="D11" s="12" t="s">
        <v>17</v>
      </c>
      <c r="E11" s="66">
        <v>0</v>
      </c>
      <c r="F11" s="35">
        <v>1</v>
      </c>
      <c r="G11" s="46">
        <f>E11*F11</f>
        <v>0</v>
      </c>
      <c r="H11" s="40">
        <f t="shared" ref="H11" si="0">G11*12</f>
        <v>0</v>
      </c>
      <c r="I11" s="40">
        <f t="shared" ref="I11" si="1">H11*2</f>
        <v>0</v>
      </c>
      <c r="J11" s="68">
        <f>H11</f>
        <v>0</v>
      </c>
      <c r="K11" s="68">
        <f>H11</f>
        <v>0</v>
      </c>
      <c r="L11" s="68">
        <f>H11*4</f>
        <v>0</v>
      </c>
    </row>
    <row r="12" spans="1:12" x14ac:dyDescent="0.25">
      <c r="A12" s="3"/>
      <c r="B12" s="3"/>
      <c r="C12" s="3"/>
      <c r="D12" s="50"/>
      <c r="E12" s="47"/>
      <c r="F12" s="36"/>
      <c r="G12" s="47"/>
      <c r="H12" s="81"/>
      <c r="I12" s="82"/>
      <c r="J12" s="83"/>
      <c r="K12" s="83"/>
      <c r="L12" s="84"/>
    </row>
    <row r="13" spans="1:12" x14ac:dyDescent="0.25">
      <c r="A13" s="89" t="s">
        <v>5</v>
      </c>
      <c r="B13" s="90"/>
      <c r="C13" s="90"/>
      <c r="D13" s="90"/>
      <c r="E13" s="90"/>
      <c r="F13" s="90"/>
      <c r="G13" s="91"/>
      <c r="H13" s="43">
        <f>SUM(H3:H12)</f>
        <v>0</v>
      </c>
      <c r="I13" s="44">
        <f>SUM(I3:I12)</f>
        <v>0</v>
      </c>
      <c r="J13" s="70">
        <f>SUM(J3:J12)</f>
        <v>0</v>
      </c>
      <c r="K13" s="70">
        <f>SUM(K3:K12)</f>
        <v>0</v>
      </c>
      <c r="L13" s="71">
        <f>SUM(L3:L12)</f>
        <v>0</v>
      </c>
    </row>
    <row r="15" spans="1:12" x14ac:dyDescent="0.25">
      <c r="A15" s="79"/>
      <c r="B15" t="s">
        <v>34</v>
      </c>
    </row>
    <row r="16" spans="1:12" x14ac:dyDescent="0.25">
      <c r="B16" s="19"/>
    </row>
    <row r="17" spans="1:1" x14ac:dyDescent="0.25">
      <c r="A17" s="2" t="s">
        <v>36</v>
      </c>
    </row>
    <row r="29" spans="1:1" x14ac:dyDescent="0.25">
      <c r="A29" s="2"/>
    </row>
    <row r="30" spans="1:1" x14ac:dyDescent="0.25">
      <c r="A30" s="2"/>
    </row>
    <row r="31" spans="1:1" x14ac:dyDescent="0.25">
      <c r="A31" s="1"/>
    </row>
    <row r="33" spans="1:1" x14ac:dyDescent="0.25">
      <c r="A33" s="2"/>
    </row>
    <row r="34" spans="1:1" x14ac:dyDescent="0.25">
      <c r="A34" s="1"/>
    </row>
    <row r="38" spans="1:1" x14ac:dyDescent="0.25">
      <c r="A38" s="2"/>
    </row>
    <row r="40" spans="1:1" x14ac:dyDescent="0.25">
      <c r="A40" s="1"/>
    </row>
  </sheetData>
  <sheetProtection algorithmName="SHA-512" hashValue="ttNLeiSm3+wWzENz8wzNGA7S4ZjOVVGnUOesVZOclckGeVjWGc+j35rsdeyGGvZm5cOD/19kOufR5WHE8zi/WQ==" saltValue="8F83+gCxBgxRle5EkLM2mw==" spinCount="100000" sheet="1" objects="1" scenarios="1"/>
  <mergeCells count="3">
    <mergeCell ref="A13:G13"/>
    <mergeCell ref="A1:I1"/>
    <mergeCell ref="J1:L1"/>
  </mergeCells>
  <phoneticPr fontId="3" type="noConversion"/>
  <printOptions gridLines="1"/>
  <pageMargins left="0.74803149606299213" right="0.74803149606299213" top="7.0000000000000007E-2" bottom="0.08" header="0.06" footer="7.0000000000000007E-2"/>
  <pageSetup paperSize="9" scale="75" fitToHeight="1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4"/>
  <sheetViews>
    <sheetView zoomScaleNormal="100" workbookViewId="0">
      <selection activeCell="B2" sqref="B2"/>
    </sheetView>
  </sheetViews>
  <sheetFormatPr defaultRowHeight="13.2" x14ac:dyDescent="0.25"/>
  <cols>
    <col min="1" max="1" width="25.5546875" bestFit="1" customWidth="1"/>
    <col min="2" max="2" width="17.6640625" style="10" customWidth="1"/>
  </cols>
  <sheetData>
    <row r="1" spans="1:2" s="22" customFormat="1" ht="19.95" customHeight="1" x14ac:dyDescent="0.25">
      <c r="A1" s="97" t="s">
        <v>28</v>
      </c>
      <c r="B1" s="98"/>
    </row>
    <row r="2" spans="1:2" ht="15" customHeight="1" x14ac:dyDescent="0.25">
      <c r="A2" s="29" t="s">
        <v>11</v>
      </c>
      <c r="B2" s="56">
        <f>'Eenmalige kosten'!G6</f>
        <v>0</v>
      </c>
    </row>
    <row r="3" spans="1:2" ht="15" customHeight="1" x14ac:dyDescent="0.25">
      <c r="A3" s="29" t="s">
        <v>50</v>
      </c>
      <c r="B3" s="56">
        <f>'Periodieke kosten'!I13</f>
        <v>0</v>
      </c>
    </row>
    <row r="4" spans="1:2" s="1" customFormat="1" ht="15" customHeight="1" x14ac:dyDescent="0.25">
      <c r="A4" s="33" t="s">
        <v>3</v>
      </c>
      <c r="B4" s="57">
        <f>SUM(B2:B3)</f>
        <v>0</v>
      </c>
    </row>
  </sheetData>
  <sheetProtection algorithmName="SHA-512" hashValue="ISWE6OiVoVkQPAScSjKkKcuOulf3F/v5Cx49tyDupg9AU/4a723foTSm7aAxZt0koMQooDeIheUZwvVMrhC+MA==" saltValue="dutkK/dAINTY/ag9vuaikw==" spinCount="100000" sheet="1" objects="1" scenarios="1"/>
  <mergeCells count="1">
    <mergeCell ref="A1:B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L28"/>
  <sheetViews>
    <sheetView workbookViewId="0">
      <selection activeCell="E3" sqref="E3"/>
    </sheetView>
  </sheetViews>
  <sheetFormatPr defaultRowHeight="13.2" x14ac:dyDescent="0.25"/>
  <cols>
    <col min="1" max="1" width="25.77734375" customWidth="1"/>
    <col min="2" max="2" width="40.77734375" customWidth="1"/>
    <col min="3" max="3" width="20.77734375" customWidth="1"/>
    <col min="4" max="4" width="15.77734375" style="9" customWidth="1"/>
    <col min="5" max="5" width="15.77734375" style="10" customWidth="1"/>
    <col min="6" max="6" width="15.77734375" style="9" customWidth="1"/>
    <col min="7" max="7" width="15.77734375" style="10" customWidth="1"/>
    <col min="8" max="8" width="16" style="10" customWidth="1"/>
    <col min="9" max="12" width="15.77734375" style="10" customWidth="1"/>
    <col min="13" max="17" width="11" bestFit="1" customWidth="1"/>
  </cols>
  <sheetData>
    <row r="1" spans="1:12" ht="19.95" customHeight="1" x14ac:dyDescent="0.25">
      <c r="A1" s="97" t="s">
        <v>43</v>
      </c>
      <c r="B1" s="99"/>
      <c r="C1" s="99"/>
      <c r="D1" s="99"/>
      <c r="E1" s="99"/>
      <c r="F1" s="99"/>
      <c r="G1" s="98"/>
    </row>
    <row r="2" spans="1:12" ht="26.4" x14ac:dyDescent="0.25">
      <c r="A2" s="23" t="s">
        <v>9</v>
      </c>
      <c r="B2" s="24" t="s">
        <v>10</v>
      </c>
      <c r="C2" s="23" t="s">
        <v>30</v>
      </c>
      <c r="D2" s="28" t="s">
        <v>1</v>
      </c>
      <c r="E2" s="24" t="s">
        <v>6</v>
      </c>
      <c r="F2" s="26" t="s">
        <v>7</v>
      </c>
      <c r="G2" s="54" t="s">
        <v>2</v>
      </c>
    </row>
    <row r="3" spans="1:12" ht="26.4" x14ac:dyDescent="0.25">
      <c r="A3" s="8" t="s">
        <v>25</v>
      </c>
      <c r="B3" s="67" t="s">
        <v>26</v>
      </c>
      <c r="C3" s="7" t="s">
        <v>60</v>
      </c>
      <c r="D3" s="12" t="s">
        <v>17</v>
      </c>
      <c r="E3" s="66">
        <v>0</v>
      </c>
      <c r="F3" s="17">
        <v>1</v>
      </c>
      <c r="G3" s="40">
        <f t="shared" ref="G3:G7" si="0">E3*F3</f>
        <v>0</v>
      </c>
    </row>
    <row r="4" spans="1:12" ht="26.4" x14ac:dyDescent="0.25">
      <c r="A4" s="8" t="s">
        <v>25</v>
      </c>
      <c r="B4" s="67" t="s">
        <v>26</v>
      </c>
      <c r="C4" s="7" t="s">
        <v>60</v>
      </c>
      <c r="D4" s="12" t="s">
        <v>17</v>
      </c>
      <c r="E4" s="66">
        <v>0</v>
      </c>
      <c r="F4" s="17">
        <v>1</v>
      </c>
      <c r="G4" s="40">
        <f t="shared" si="0"/>
        <v>0</v>
      </c>
    </row>
    <row r="5" spans="1:12" ht="26.4" x14ac:dyDescent="0.25">
      <c r="A5" s="8" t="s">
        <v>25</v>
      </c>
      <c r="B5" s="67" t="s">
        <v>26</v>
      </c>
      <c r="C5" s="7" t="s">
        <v>60</v>
      </c>
      <c r="D5" s="12" t="s">
        <v>17</v>
      </c>
      <c r="E5" s="66">
        <v>0</v>
      </c>
      <c r="F5" s="17">
        <v>1</v>
      </c>
      <c r="G5" s="40">
        <f t="shared" si="0"/>
        <v>0</v>
      </c>
    </row>
    <row r="6" spans="1:12" ht="26.4" x14ac:dyDescent="0.25">
      <c r="A6" s="8" t="s">
        <v>25</v>
      </c>
      <c r="B6" s="67" t="s">
        <v>26</v>
      </c>
      <c r="C6" s="7" t="s">
        <v>60</v>
      </c>
      <c r="D6" s="12" t="s">
        <v>17</v>
      </c>
      <c r="E6" s="66">
        <v>0</v>
      </c>
      <c r="F6" s="17">
        <v>1</v>
      </c>
      <c r="G6" s="40">
        <f t="shared" si="0"/>
        <v>0</v>
      </c>
    </row>
    <row r="7" spans="1:12" ht="26.4" x14ac:dyDescent="0.25">
      <c r="A7" s="8" t="s">
        <v>45</v>
      </c>
      <c r="B7" s="7" t="s">
        <v>46</v>
      </c>
      <c r="C7" s="8" t="s">
        <v>55</v>
      </c>
      <c r="D7" s="12" t="s">
        <v>17</v>
      </c>
      <c r="E7" s="66">
        <v>0</v>
      </c>
      <c r="F7" s="17">
        <v>1</v>
      </c>
      <c r="G7" s="40">
        <f t="shared" si="0"/>
        <v>0</v>
      </c>
    </row>
    <row r="8" spans="1:12" x14ac:dyDescent="0.25">
      <c r="A8" s="3"/>
      <c r="B8" s="4"/>
      <c r="C8" s="3"/>
      <c r="D8" s="50"/>
      <c r="E8" s="52"/>
      <c r="F8" s="11"/>
      <c r="G8" s="81"/>
    </row>
    <row r="9" spans="1:12" x14ac:dyDescent="0.25">
      <c r="A9" s="14" t="s">
        <v>15</v>
      </c>
      <c r="B9" s="21"/>
      <c r="C9" s="15"/>
      <c r="D9" s="55"/>
      <c r="E9" s="53"/>
      <c r="F9" s="16"/>
      <c r="G9" s="44">
        <f>SUM(G3:G8)</f>
        <v>0</v>
      </c>
    </row>
    <row r="11" spans="1:12" ht="19.95" customHeight="1" x14ac:dyDescent="0.25">
      <c r="A11" s="97" t="s">
        <v>16</v>
      </c>
      <c r="B11" s="99"/>
      <c r="C11" s="99"/>
      <c r="D11" s="99"/>
      <c r="E11" s="99"/>
      <c r="F11" s="99"/>
      <c r="G11" s="99"/>
      <c r="H11" s="60"/>
      <c r="I11" s="60"/>
      <c r="J11" s="94" t="s">
        <v>51</v>
      </c>
      <c r="K11" s="95"/>
      <c r="L11" s="95"/>
    </row>
    <row r="12" spans="1:12" s="20" customFormat="1" ht="26.4" x14ac:dyDescent="0.25">
      <c r="A12" s="30" t="s">
        <v>9</v>
      </c>
      <c r="B12" s="31" t="s">
        <v>10</v>
      </c>
      <c r="C12" s="31" t="s">
        <v>18</v>
      </c>
      <c r="D12" s="32" t="s">
        <v>1</v>
      </c>
      <c r="E12" s="58" t="s">
        <v>6</v>
      </c>
      <c r="F12" s="32" t="s">
        <v>0</v>
      </c>
      <c r="G12" s="58" t="s">
        <v>13</v>
      </c>
      <c r="H12" s="61" t="s">
        <v>14</v>
      </c>
      <c r="I12" s="62" t="s">
        <v>42</v>
      </c>
      <c r="J12" s="73" t="s">
        <v>47</v>
      </c>
      <c r="K12" s="73" t="s">
        <v>48</v>
      </c>
      <c r="L12" s="73" t="s">
        <v>49</v>
      </c>
    </row>
    <row r="13" spans="1:12" ht="26.4" x14ac:dyDescent="0.25">
      <c r="A13" s="74" t="s">
        <v>25</v>
      </c>
      <c r="B13" s="75" t="s">
        <v>26</v>
      </c>
      <c r="C13" s="7" t="s">
        <v>60</v>
      </c>
      <c r="D13" s="76" t="s">
        <v>17</v>
      </c>
      <c r="E13" s="77">
        <v>0</v>
      </c>
      <c r="F13" s="76">
        <v>1</v>
      </c>
      <c r="G13" s="78">
        <f>E13*F13</f>
        <v>0</v>
      </c>
      <c r="H13" s="40">
        <f>G13*12</f>
        <v>0</v>
      </c>
      <c r="I13" s="40">
        <f>H13*2</f>
        <v>0</v>
      </c>
      <c r="J13" s="68">
        <f>H13</f>
        <v>0</v>
      </c>
      <c r="K13" s="68">
        <f>H13</f>
        <v>0</v>
      </c>
      <c r="L13" s="68">
        <f>H13*4</f>
        <v>0</v>
      </c>
    </row>
    <row r="14" spans="1:12" ht="26.4" x14ac:dyDescent="0.25">
      <c r="A14" s="74" t="s">
        <v>25</v>
      </c>
      <c r="B14" s="75" t="s">
        <v>26</v>
      </c>
      <c r="C14" s="7" t="s">
        <v>60</v>
      </c>
      <c r="D14" s="76" t="s">
        <v>17</v>
      </c>
      <c r="E14" s="77">
        <v>0</v>
      </c>
      <c r="F14" s="76">
        <v>1</v>
      </c>
      <c r="G14" s="78">
        <f t="shared" ref="G14:G16" si="1">E14*F14</f>
        <v>0</v>
      </c>
      <c r="H14" s="40">
        <f t="shared" ref="H14:H16" si="2">G14*12</f>
        <v>0</v>
      </c>
      <c r="I14" s="40">
        <f t="shared" ref="I14:I16" si="3">H14*2</f>
        <v>0</v>
      </c>
      <c r="J14" s="68">
        <f t="shared" ref="J14:J16" si="4">H14</f>
        <v>0</v>
      </c>
      <c r="K14" s="68">
        <f t="shared" ref="K14:K16" si="5">H14</f>
        <v>0</v>
      </c>
      <c r="L14" s="68">
        <f t="shared" ref="L14:L16" si="6">H14*4</f>
        <v>0</v>
      </c>
    </row>
    <row r="15" spans="1:12" ht="26.4" x14ac:dyDescent="0.25">
      <c r="A15" s="74" t="s">
        <v>25</v>
      </c>
      <c r="B15" s="75" t="s">
        <v>26</v>
      </c>
      <c r="C15" s="7" t="s">
        <v>60</v>
      </c>
      <c r="D15" s="76" t="s">
        <v>17</v>
      </c>
      <c r="E15" s="77">
        <v>0</v>
      </c>
      <c r="F15" s="76">
        <v>1</v>
      </c>
      <c r="G15" s="78">
        <f t="shared" si="1"/>
        <v>0</v>
      </c>
      <c r="H15" s="40">
        <f t="shared" si="2"/>
        <v>0</v>
      </c>
      <c r="I15" s="40">
        <f t="shared" si="3"/>
        <v>0</v>
      </c>
      <c r="J15" s="68">
        <f t="shared" si="4"/>
        <v>0</v>
      </c>
      <c r="K15" s="68">
        <f t="shared" si="5"/>
        <v>0</v>
      </c>
      <c r="L15" s="68">
        <f t="shared" si="6"/>
        <v>0</v>
      </c>
    </row>
    <row r="16" spans="1:12" ht="26.4" x14ac:dyDescent="0.25">
      <c r="A16" s="74" t="s">
        <v>25</v>
      </c>
      <c r="B16" s="75" t="s">
        <v>26</v>
      </c>
      <c r="C16" s="7" t="s">
        <v>60</v>
      </c>
      <c r="D16" s="76" t="s">
        <v>17</v>
      </c>
      <c r="E16" s="77">
        <v>0</v>
      </c>
      <c r="F16" s="76">
        <v>1</v>
      </c>
      <c r="G16" s="78">
        <f t="shared" si="1"/>
        <v>0</v>
      </c>
      <c r="H16" s="40">
        <f t="shared" si="2"/>
        <v>0</v>
      </c>
      <c r="I16" s="40">
        <f t="shared" si="3"/>
        <v>0</v>
      </c>
      <c r="J16" s="68">
        <f t="shared" si="4"/>
        <v>0</v>
      </c>
      <c r="K16" s="68">
        <f t="shared" si="5"/>
        <v>0</v>
      </c>
      <c r="L16" s="68">
        <f t="shared" si="6"/>
        <v>0</v>
      </c>
    </row>
    <row r="17" spans="1:12" x14ac:dyDescent="0.25">
      <c r="A17" s="8"/>
      <c r="B17" s="7"/>
      <c r="C17" s="8"/>
      <c r="D17" s="12"/>
      <c r="E17" s="64"/>
      <c r="F17" s="12"/>
      <c r="G17" s="59"/>
      <c r="H17" s="82"/>
      <c r="I17" s="82"/>
      <c r="J17" s="84"/>
      <c r="K17" s="84"/>
      <c r="L17" s="84"/>
    </row>
    <row r="18" spans="1:12" ht="26.4" x14ac:dyDescent="0.25">
      <c r="A18" s="7" t="s">
        <v>39</v>
      </c>
      <c r="B18" s="7" t="s">
        <v>40</v>
      </c>
      <c r="C18" s="8" t="s">
        <v>54</v>
      </c>
      <c r="D18" s="12" t="s">
        <v>17</v>
      </c>
      <c r="E18" s="66">
        <v>0</v>
      </c>
      <c r="F18" s="12">
        <v>75</v>
      </c>
      <c r="G18" s="59">
        <f t="shared" ref="G18:G19" si="7">E18*F18</f>
        <v>0</v>
      </c>
      <c r="H18" s="40">
        <f t="shared" ref="H18:H19" si="8">G18*12</f>
        <v>0</v>
      </c>
      <c r="I18" s="40">
        <f>H18*2</f>
        <v>0</v>
      </c>
      <c r="J18" s="68">
        <f>H18</f>
        <v>0</v>
      </c>
      <c r="K18" s="68">
        <f>H18</f>
        <v>0</v>
      </c>
      <c r="L18" s="68">
        <f>H18*4</f>
        <v>0</v>
      </c>
    </row>
    <row r="19" spans="1:12" ht="39.6" x14ac:dyDescent="0.25">
      <c r="A19" s="7" t="s">
        <v>22</v>
      </c>
      <c r="B19" s="7" t="s">
        <v>61</v>
      </c>
      <c r="C19" s="8" t="s">
        <v>44</v>
      </c>
      <c r="D19" s="12" t="s">
        <v>17</v>
      </c>
      <c r="E19" s="66">
        <v>0</v>
      </c>
      <c r="F19" s="12">
        <v>1</v>
      </c>
      <c r="G19" s="59">
        <f t="shared" si="7"/>
        <v>0</v>
      </c>
      <c r="H19" s="40">
        <f t="shared" si="8"/>
        <v>0</v>
      </c>
      <c r="I19" s="40">
        <f>H19*2</f>
        <v>0</v>
      </c>
      <c r="J19" s="68">
        <f t="shared" ref="J19" si="9">H19</f>
        <v>0</v>
      </c>
      <c r="K19" s="68">
        <f t="shared" ref="K19" si="10">H19</f>
        <v>0</v>
      </c>
      <c r="L19" s="68">
        <f t="shared" ref="L19:L20" si="11">H19*4</f>
        <v>0</v>
      </c>
    </row>
    <row r="20" spans="1:12" ht="39.6" x14ac:dyDescent="0.25">
      <c r="A20" s="7" t="s">
        <v>22</v>
      </c>
      <c r="B20" s="7" t="s">
        <v>53</v>
      </c>
      <c r="C20" s="8" t="s">
        <v>44</v>
      </c>
      <c r="D20" s="12" t="s">
        <v>17</v>
      </c>
      <c r="E20" s="66">
        <v>0</v>
      </c>
      <c r="F20" s="12">
        <v>1</v>
      </c>
      <c r="G20" s="59">
        <f t="shared" ref="G20" si="12">E20*F20</f>
        <v>0</v>
      </c>
      <c r="H20" s="40">
        <f t="shared" ref="H20" si="13">G20*12</f>
        <v>0</v>
      </c>
      <c r="I20" s="40">
        <f>H20*2</f>
        <v>0</v>
      </c>
      <c r="J20" s="68">
        <f t="shared" ref="J20" si="14">H20</f>
        <v>0</v>
      </c>
      <c r="K20" s="68">
        <f t="shared" ref="K20" si="15">H20</f>
        <v>0</v>
      </c>
      <c r="L20" s="68">
        <f t="shared" si="11"/>
        <v>0</v>
      </c>
    </row>
    <row r="21" spans="1:12" x14ac:dyDescent="0.25">
      <c r="A21" s="3"/>
      <c r="B21" s="7"/>
      <c r="C21" s="7"/>
      <c r="D21" s="12"/>
      <c r="E21" s="64"/>
      <c r="F21" s="12"/>
      <c r="G21" s="65"/>
      <c r="H21" s="64"/>
      <c r="I21" s="64"/>
      <c r="J21" s="72"/>
      <c r="K21" s="72"/>
      <c r="L21" s="72"/>
    </row>
    <row r="23" spans="1:12" x14ac:dyDescent="0.25">
      <c r="A23" s="63"/>
      <c r="B23" t="s">
        <v>34</v>
      </c>
    </row>
    <row r="24" spans="1:12" ht="26.4" x14ac:dyDescent="0.25">
      <c r="B24" s="19" t="s">
        <v>35</v>
      </c>
    </row>
    <row r="25" spans="1:12" x14ac:dyDescent="0.25">
      <c r="A25" s="1"/>
    </row>
    <row r="26" spans="1:12" s="2" customFormat="1" x14ac:dyDescent="0.25">
      <c r="A26" s="2" t="s">
        <v>37</v>
      </c>
    </row>
    <row r="27" spans="1:12" x14ac:dyDescent="0.25">
      <c r="A27" s="2" t="s">
        <v>38</v>
      </c>
    </row>
    <row r="28" spans="1:12" x14ac:dyDescent="0.25">
      <c r="A28" s="1"/>
    </row>
  </sheetData>
  <sheetProtection algorithmName="SHA-512" hashValue="elgeU1UG9n6jFXnzMqVHaaGHwINmhkND5kBiNRxn7v8eUyDOBKujWnXEkcB60ziQFUotT/qPPtpHYdkq5V2AcQ==" saltValue="Y1JgH3R7xTxHjbfUliGQXg==" spinCount="100000" sheet="1" objects="1" scenarios="1"/>
  <mergeCells count="3">
    <mergeCell ref="A11:G11"/>
    <mergeCell ref="A1:G1"/>
    <mergeCell ref="J11:L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Eenmalige kosten</vt:lpstr>
      <vt:lpstr>Periodieke kosten</vt:lpstr>
      <vt:lpstr>TCO</vt:lpstr>
      <vt:lpstr>Optionele zaken</vt:lpstr>
    </vt:vector>
  </TitlesOfParts>
  <Company>M&amp;I/Partners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joosc</dc:creator>
  <cp:lastModifiedBy>Horneman, Johan</cp:lastModifiedBy>
  <cp:lastPrinted>2011-08-31T13:27:57Z</cp:lastPrinted>
  <dcterms:created xsi:type="dcterms:W3CDTF">2010-11-30T07:51:33Z</dcterms:created>
  <dcterms:modified xsi:type="dcterms:W3CDTF">2024-10-01T12:40:47Z</dcterms:modified>
</cp:coreProperties>
</file>