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66925"/>
  <mc:AlternateContent xmlns:mc="http://schemas.openxmlformats.org/markup-compatibility/2006">
    <mc:Choice Requires="x15">
      <x15ac:absPath xmlns:x15ac="http://schemas.microsoft.com/office/spreadsheetml/2010/11/ac" url="https://gemeentewassenaar-my.sharepoint.com/personal/jlucassen_voorschoten_nl/Documents/Map Joost/Prive docs/ZZP/BRWZL/Zoals gepubliceerd op TenderNed/"/>
    </mc:Choice>
  </mc:AlternateContent>
  <xr:revisionPtr revIDLastSave="67" documentId="8_{F977CB3B-78A3-4099-ABFE-D28412964B54}" xr6:coauthVersionLast="47" xr6:coauthVersionMax="47" xr10:uidLastSave="{6EC48062-0E22-4F70-89DD-50801B67F80B}"/>
  <bookViews>
    <workbookView xWindow="-120" yWindow="-120" windowWidth="29040" windowHeight="15840" xr2:uid="{00000000-000D-0000-FFFF-FFFF00000000}"/>
  </bookViews>
  <sheets>
    <sheet name="Prijzenblad softwarebroker" sheetId="2" r:id="rId1"/>
  </sheets>
  <definedNames>
    <definedName name="_xlnm._FilterDatabase" localSheetId="0" hidden="1">'Prijzenblad softwarebroker'!$A$4:$J$4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2" l="1"/>
  <c r="J29" i="2"/>
  <c r="J33" i="2"/>
  <c r="J35" i="2"/>
  <c r="I33" i="2"/>
  <c r="I30" i="2"/>
  <c r="J30" i="2" s="1"/>
  <c r="I29" i="2"/>
  <c r="I28" i="2"/>
  <c r="J28" i="2" s="1"/>
  <c r="I27" i="2"/>
  <c r="J27" i="2" s="1"/>
  <c r="J26" i="2"/>
  <c r="I25" i="2"/>
  <c r="J25" i="2" s="1"/>
  <c r="I24" i="2"/>
  <c r="J24" i="2" s="1"/>
  <c r="I23" i="2"/>
  <c r="J23" i="2" s="1"/>
  <c r="J9" i="2"/>
  <c r="J16" i="2" l="1"/>
  <c r="I16" i="2"/>
  <c r="I8" i="2" l="1"/>
  <c r="J8" i="2" s="1"/>
  <c r="I10" i="2" l="1"/>
  <c r="J10" i="2" s="1"/>
  <c r="I12" i="2"/>
  <c r="J12" i="2" s="1"/>
  <c r="I11" i="2"/>
  <c r="J11" i="2" s="1"/>
  <c r="I13" i="2"/>
  <c r="J13" i="2" s="1"/>
  <c r="I7" i="2"/>
  <c r="J7" i="2" s="1"/>
  <c r="I6" i="2"/>
  <c r="J6" i="2" s="1"/>
  <c r="J18" i="2" l="1"/>
</calcChain>
</file>

<file path=xl/sharedStrings.xml><?xml version="1.0" encoding="utf-8"?>
<sst xmlns="http://schemas.openxmlformats.org/spreadsheetml/2006/main" count="89" uniqueCount="34">
  <si>
    <t>Aantal jaar 1</t>
  </si>
  <si>
    <t>Artikel nummer</t>
  </si>
  <si>
    <t>Productomschrijving</t>
  </si>
  <si>
    <t>Contract type</t>
  </si>
  <si>
    <t>Start datum</t>
  </si>
  <si>
    <r>
      <t xml:space="preserve">Netto prijs per stuk per jaar exclusief BTW
</t>
    </r>
    <r>
      <rPr>
        <b/>
        <i/>
        <sz val="11"/>
        <color theme="1"/>
        <rFont val="Calibri"/>
        <family val="2"/>
        <scheme val="minor"/>
      </rPr>
      <t>(zelf afronden op 2 decimalen)</t>
    </r>
  </si>
  <si>
    <r>
      <rPr>
        <b/>
        <sz val="11"/>
        <color rgb="FFFF0000"/>
        <rFont val="Calibri"/>
        <family val="2"/>
        <scheme val="minor"/>
      </rPr>
      <t xml:space="preserve">Opslagper-centage in % </t>
    </r>
    <r>
      <rPr>
        <b/>
        <sz val="11"/>
        <color theme="1"/>
        <rFont val="Calibri"/>
        <family val="2"/>
        <scheme val="minor"/>
      </rPr>
      <t xml:space="preserve">
</t>
    </r>
    <r>
      <rPr>
        <b/>
        <i/>
        <sz val="11"/>
        <color theme="1"/>
        <rFont val="Calibri"/>
        <family val="2"/>
        <scheme val="minor"/>
      </rPr>
      <t>(zelf afronden op 2 decimalen)</t>
    </r>
  </si>
  <si>
    <t xml:space="preserve">Netto prijs per stuk exclusief BTW inclusief Opslag   percentage
</t>
  </si>
  <si>
    <t>AAD-33168</t>
  </si>
  <si>
    <t>M365 E5 Unified Sub Per User</t>
  </si>
  <si>
    <t xml:space="preserve">Subscription </t>
  </si>
  <si>
    <t>JFX-00003</t>
  </si>
  <si>
    <t>M365 F3 FUSL Sub Per User</t>
  </si>
  <si>
    <t>8RU-00005</t>
  </si>
  <si>
    <t>M365 F5 Security + Compliance Sub Add-on</t>
  </si>
  <si>
    <t>MS Visio Plan 1</t>
  </si>
  <si>
    <t>MS Visio Plan 2</t>
  </si>
  <si>
    <t>Microsoft Teams Rooms Pro</t>
  </si>
  <si>
    <t>Gewenste Microsoft licenties (geschatte aantallen)</t>
  </si>
  <si>
    <t xml:space="preserve">Azure Plan Microsoft Cloud Diensten - pay-as-you-go (op basis van geschat maandbedrag) </t>
  </si>
  <si>
    <t>Totaal per jaar exclusief BTW</t>
  </si>
  <si>
    <t>CSP-Azure</t>
  </si>
  <si>
    <t>Indicatieve kosten per jaar</t>
  </si>
  <si>
    <t>EA</t>
  </si>
  <si>
    <t xml:space="preserve">Totaal per jaar EA exclusief BTW </t>
  </si>
  <si>
    <t>EAS</t>
  </si>
  <si>
    <t>Totaal gemiddelde van EA en EAS + BTW 21%. Inschrijfprijs:</t>
  </si>
  <si>
    <r>
      <rPr>
        <sz val="16"/>
        <color rgb="FFFF0000"/>
        <rFont val="Calibri"/>
        <family val="2"/>
        <scheme val="minor"/>
      </rPr>
      <t>BIJLAGE PRIJZENBLAD VRZL aanbesteding Licenties</t>
    </r>
    <r>
      <rPr>
        <sz val="16"/>
        <color theme="1"/>
        <rFont val="Calibri"/>
        <family val="2"/>
        <scheme val="minor"/>
      </rPr>
      <t xml:space="preserve">
</t>
    </r>
    <r>
      <rPr>
        <sz val="14"/>
        <color theme="1"/>
        <rFont val="Calibri"/>
        <family val="2"/>
        <scheme val="minor"/>
      </rPr>
      <t xml:space="preserve">Vul alleen de </t>
    </r>
    <r>
      <rPr>
        <sz val="14"/>
        <color rgb="FF7030A0"/>
        <rFont val="Calibri"/>
        <family val="2"/>
        <scheme val="minor"/>
      </rPr>
      <t>paarse</t>
    </r>
    <r>
      <rPr>
        <sz val="14"/>
        <color theme="1"/>
        <rFont val="Calibri"/>
        <family val="2"/>
        <scheme val="minor"/>
      </rPr>
      <t xml:space="preserve"> velden in. 
Opslagpercentage mag negatief zijn. 
Dit prijzenblad gaat uit van twee varianten, EA en EAS, en middelt deze twee tot de vergelijkingsprijs. Met de gekozen leverancier zal de af te nemen variant worden bepaald.</t>
    </r>
  </si>
  <si>
    <t>HWN-00002</t>
  </si>
  <si>
    <t>N9U-00002</t>
  </si>
  <si>
    <t>7LS-00002</t>
  </si>
  <si>
    <t>MQG-00002</t>
  </si>
  <si>
    <t>Gaat verder hieronder</t>
  </si>
  <si>
    <t>MS Projects Plan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</si>
</sst>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10413]d\-m\-yyyy"/>
    <numFmt numFmtId="167" formatCode="_-[$€-2]\ * #,##0.00_-;\-[$€-2]\ * #,##0.00_-;_-[$€-2]\ *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Calibri"/>
      <family val="2"/>
      <scheme val="minor"/>
    </font>
    <font>
      <b/>
      <i/>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1"/>
      <color theme="1"/>
      <name val="Arial"/>
      <family val="2"/>
    </font>
    <font>
      <sz val="10"/>
      <name val="Arial"/>
      <family val="2"/>
    </font>
    <font>
      <u/>
      <sz val="10"/>
      <color indexed="12"/>
      <name val="Arial"/>
      <family val="2"/>
    </font>
    <font>
      <sz val="10"/>
      <name val="Tahoma"/>
      <family val="2"/>
    </font>
    <font>
      <sz val="11"/>
      <color indexed="8"/>
      <name val="Calibri"/>
      <family val="2"/>
    </font>
    <font>
      <sz val="11"/>
      <color indexed="20"/>
      <name val="Calibri"/>
      <family val="2"/>
    </font>
    <font>
      <b/>
      <sz val="11"/>
      <color indexed="9"/>
      <name val="Calibri"/>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sz val="10"/>
      <name val="Calibri"/>
      <family val="2"/>
      <scheme val="minor"/>
    </font>
    <font>
      <sz val="11"/>
      <color rgb="FF000000"/>
      <name val="Calibri"/>
      <family val="2"/>
      <scheme val="minor"/>
    </font>
    <font>
      <sz val="10"/>
      <color rgb="FF000000"/>
      <name val="Arial"/>
      <family val="2"/>
    </font>
    <font>
      <b/>
      <sz val="11"/>
      <color rgb="FFFF0000"/>
      <name val="Calibri"/>
      <family val="2"/>
      <scheme val="minor"/>
    </font>
    <font>
      <sz val="10"/>
      <color rgb="FF000000"/>
      <name val="Calibri"/>
      <family val="2"/>
      <scheme val="minor"/>
    </font>
    <font>
      <sz val="10"/>
      <color rgb="FFFF0000"/>
      <name val="Calibri"/>
      <family val="2"/>
      <scheme val="minor"/>
    </font>
    <font>
      <sz val="14"/>
      <color theme="1"/>
      <name val="Calibri"/>
      <family val="2"/>
      <scheme val="minor"/>
    </font>
    <font>
      <sz val="16"/>
      <color rgb="FFFF0000"/>
      <name val="Calibri"/>
      <family val="2"/>
      <scheme val="minor"/>
    </font>
    <font>
      <sz val="14"/>
      <color rgb="FF7030A0"/>
      <name val="Calibri"/>
      <family val="2"/>
      <scheme val="minor"/>
    </font>
  </fonts>
  <fills count="14">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9999FF"/>
        <bgColor indexed="64"/>
      </patternFill>
    </fill>
    <fill>
      <patternFill patternType="solid">
        <fgColor theme="0"/>
        <bgColor rgb="FFDDE3EA"/>
      </patternFill>
    </fill>
    <fill>
      <patternFill patternType="solid">
        <fgColor theme="9" tint="0.79998168889431442"/>
        <bgColor indexed="64"/>
      </patternFill>
    </fill>
    <fill>
      <patternFill patternType="solid">
        <fgColor theme="7" tint="0.79998168889431442"/>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auto="1"/>
      </right>
      <top style="thin">
        <color auto="1"/>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62">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xf numFmtId="0" fontId="9" fillId="0" borderId="0"/>
    <xf numFmtId="0" fontId="10" fillId="0" borderId="0" applyNumberFormat="0" applyFill="0" applyBorder="0" applyAlignment="0" applyProtection="0">
      <alignment vertical="top"/>
      <protection locked="0"/>
    </xf>
    <xf numFmtId="0" fontId="9" fillId="0" borderId="0"/>
    <xf numFmtId="0" fontId="9" fillId="0" borderId="0"/>
    <xf numFmtId="0" fontId="11" fillId="0" borderId="0"/>
    <xf numFmtId="0" fontId="11" fillId="0" borderId="0"/>
    <xf numFmtId="0" fontId="8" fillId="0" borderId="0"/>
    <xf numFmtId="0" fontId="9" fillId="0" borderId="0"/>
    <xf numFmtId="44" fontId="1"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165" fontId="9" fillId="0" borderId="0" applyFont="0" applyFill="0" applyBorder="0" applyAlignment="0" applyProtection="0"/>
    <xf numFmtId="164" fontId="9" fillId="0" borderId="0" applyFont="0" applyFill="0" applyBorder="0" applyAlignment="0" applyProtection="0"/>
    <xf numFmtId="0" fontId="13" fillId="4" borderId="0" applyNumberFormat="0" applyBorder="0" applyAlignment="0" applyProtection="0"/>
    <xf numFmtId="0" fontId="14" fillId="5" borderId="5" applyNumberFormat="0" applyAlignment="0" applyProtection="0"/>
    <xf numFmtId="0" fontId="15" fillId="0" borderId="0"/>
    <xf numFmtId="0" fontId="16" fillId="0" borderId="0" applyNumberFormat="0" applyFill="0" applyBorder="0" applyAlignment="0" applyProtection="0"/>
    <xf numFmtId="0" fontId="17" fillId="0" borderId="6" applyNumberFormat="0" applyFill="0" applyAlignment="0" applyProtection="0"/>
    <xf numFmtId="0" fontId="18" fillId="0" borderId="7" applyNumberFormat="0" applyFill="0" applyAlignment="0" applyProtection="0"/>
    <xf numFmtId="0" fontId="19" fillId="0" borderId="8" applyNumberFormat="0" applyFill="0" applyAlignment="0" applyProtection="0"/>
    <xf numFmtId="0" fontId="19" fillId="0" borderId="0" applyNumberFormat="0" applyFill="0" applyBorder="0" applyAlignment="0" applyProtection="0"/>
    <xf numFmtId="0" fontId="20" fillId="6" borderId="9" applyNumberFormat="0" applyAlignment="0" applyProtection="0"/>
    <xf numFmtId="165" fontId="9" fillId="0" borderId="0" applyFont="0" applyFill="0" applyBorder="0" applyAlignment="0" applyProtection="0"/>
    <xf numFmtId="0" fontId="12" fillId="7" borderId="10" applyNumberFormat="0" applyFont="0" applyAlignment="0" applyProtection="0"/>
    <xf numFmtId="0" fontId="21"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164" fontId="9" fillId="0" borderId="0" applyFill="0" applyBorder="0" applyAlignment="0" applyProtection="0"/>
    <xf numFmtId="0" fontId="9" fillId="0" borderId="0"/>
    <xf numFmtId="0" fontId="12" fillId="0" borderId="0"/>
    <xf numFmtId="165" fontId="12" fillId="0" borderId="0" applyFont="0" applyFill="0" applyBorder="0" applyAlignment="0" applyProtection="0"/>
    <xf numFmtId="164" fontId="9" fillId="0" borderId="0" applyFont="0" applyFill="0" applyBorder="0" applyAlignment="0" applyProtection="0"/>
    <xf numFmtId="165" fontId="1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12" fillId="0" borderId="0" applyFont="0" applyFill="0" applyBorder="0" applyAlignment="0" applyProtection="0"/>
    <xf numFmtId="0" fontId="12" fillId="0" borderId="0"/>
    <xf numFmtId="44" fontId="1" fillId="0" borderId="0" applyFont="0" applyFill="0" applyBorder="0" applyAlignment="0" applyProtection="0"/>
    <xf numFmtId="0" fontId="23" fillId="0" borderId="0"/>
  </cellStyleXfs>
  <cellXfs count="79">
    <xf numFmtId="0" fontId="0" fillId="0" borderId="0" xfId="0"/>
    <xf numFmtId="0" fontId="0" fillId="0" borderId="0" xfId="0" applyAlignment="1">
      <alignment wrapText="1"/>
    </xf>
    <xf numFmtId="0" fontId="3" fillId="0" borderId="0" xfId="0" applyFont="1" applyAlignment="1">
      <alignment horizontal="left" vertical="top"/>
    </xf>
    <xf numFmtId="0" fontId="3" fillId="0" borderId="0" xfId="0" applyFont="1" applyAlignment="1">
      <alignment horizontal="left" vertical="top" wrapText="1"/>
    </xf>
    <xf numFmtId="44" fontId="6" fillId="3" borderId="4" xfId="1" applyFont="1" applyFill="1" applyBorder="1" applyAlignment="1">
      <alignment horizontal="left" vertical="top"/>
    </xf>
    <xf numFmtId="0" fontId="5" fillId="9" borderId="0" xfId="0" applyFont="1" applyFill="1" applyAlignment="1">
      <alignment vertical="center"/>
    </xf>
    <xf numFmtId="0" fontId="0" fillId="0" borderId="0" xfId="0" applyAlignment="1">
      <alignment horizontal="center"/>
    </xf>
    <xf numFmtId="0" fontId="2" fillId="2" borderId="19" xfId="0" applyFont="1" applyFill="1" applyBorder="1" applyAlignment="1">
      <alignment horizontal="center" vertical="top" wrapText="1"/>
    </xf>
    <xf numFmtId="0" fontId="3" fillId="0" borderId="0" xfId="0" applyFont="1" applyAlignment="1">
      <alignment horizontal="center" vertical="top" wrapText="1"/>
    </xf>
    <xf numFmtId="0" fontId="5" fillId="11" borderId="23" xfId="61" applyFont="1" applyFill="1" applyBorder="1" applyAlignment="1">
      <alignment horizontal="center" vertical="center" wrapText="1"/>
    </xf>
    <xf numFmtId="0" fontId="3" fillId="0" borderId="0" xfId="0" applyFont="1" applyAlignment="1">
      <alignment horizontal="center" vertical="top"/>
    </xf>
    <xf numFmtId="0" fontId="2" fillId="2" borderId="15" xfId="0" applyFont="1" applyFill="1" applyBorder="1" applyAlignment="1">
      <alignment horizontal="center" vertical="top" wrapText="1"/>
    </xf>
    <xf numFmtId="0" fontId="2" fillId="2" borderId="24" xfId="0" applyFont="1" applyFill="1" applyBorder="1" applyAlignment="1">
      <alignment horizontal="center" vertical="top" wrapText="1"/>
    </xf>
    <xf numFmtId="10" fontId="5" fillId="10" borderId="21" xfId="2" applyNumberFormat="1" applyFont="1" applyFill="1" applyBorder="1" applyAlignment="1" applyProtection="1">
      <alignment horizontal="center" vertical="center"/>
      <protection locked="0"/>
    </xf>
    <xf numFmtId="0" fontId="26" fillId="9" borderId="12" xfId="0" applyFont="1" applyFill="1" applyBorder="1" applyAlignment="1">
      <alignment horizontal="center" vertical="center"/>
    </xf>
    <xf numFmtId="44" fontId="5" fillId="9" borderId="12" xfId="1" applyFont="1" applyFill="1" applyBorder="1" applyAlignment="1" applyProtection="1">
      <alignment horizontal="left" vertical="center"/>
      <protection locked="0"/>
    </xf>
    <xf numFmtId="44" fontId="5" fillId="9" borderId="28" xfId="1" applyFont="1" applyFill="1" applyBorder="1" applyAlignment="1" applyProtection="1">
      <alignment horizontal="left" vertical="center"/>
      <protection locked="0"/>
    </xf>
    <xf numFmtId="166" fontId="22" fillId="11" borderId="30" xfId="61" applyNumberFormat="1" applyFont="1" applyFill="1" applyBorder="1" applyAlignment="1">
      <alignment horizontal="left" vertical="center" wrapText="1" readingOrder="1"/>
    </xf>
    <xf numFmtId="9" fontId="5" fillId="9" borderId="13" xfId="2" applyFont="1" applyFill="1" applyBorder="1" applyAlignment="1" applyProtection="1">
      <alignment horizontal="center" vertical="center"/>
      <protection locked="0"/>
    </xf>
    <xf numFmtId="0" fontId="2" fillId="2" borderId="4" xfId="0" applyFont="1" applyFill="1" applyBorder="1" applyAlignment="1">
      <alignment horizontal="left" vertical="top" wrapText="1"/>
    </xf>
    <xf numFmtId="0" fontId="2" fillId="2" borderId="31" xfId="0" applyFont="1" applyFill="1" applyBorder="1" applyAlignment="1">
      <alignment horizontal="left" vertical="top" wrapText="1"/>
    </xf>
    <xf numFmtId="166" fontId="22" fillId="11" borderId="3" xfId="61" applyNumberFormat="1" applyFont="1" applyFill="1" applyBorder="1" applyAlignment="1">
      <alignment horizontal="left" vertical="center" wrapText="1"/>
    </xf>
    <xf numFmtId="0" fontId="5" fillId="0" borderId="23" xfId="0" applyFont="1" applyBorder="1" applyAlignment="1">
      <alignment horizontal="left" vertical="center"/>
    </xf>
    <xf numFmtId="0" fontId="5" fillId="0" borderId="23" xfId="0" applyFont="1" applyBorder="1" applyAlignment="1">
      <alignment horizontal="left" vertical="center" wrapText="1"/>
    </xf>
    <xf numFmtId="167" fontId="22" fillId="10" borderId="22" xfId="1" applyNumberFormat="1" applyFont="1" applyFill="1" applyBorder="1" applyAlignment="1">
      <alignment horizontal="left" vertical="center"/>
    </xf>
    <xf numFmtId="0" fontId="5" fillId="9" borderId="0" xfId="0" applyFont="1" applyFill="1" applyAlignment="1">
      <alignment horizontal="left" vertical="center"/>
    </xf>
    <xf numFmtId="167" fontId="5" fillId="10" borderId="22" xfId="1" applyNumberFormat="1" applyFont="1" applyFill="1" applyBorder="1" applyAlignment="1">
      <alignment horizontal="left" vertical="center"/>
    </xf>
    <xf numFmtId="0" fontId="5" fillId="9" borderId="25" xfId="0" applyFont="1" applyFill="1" applyBorder="1" applyAlignment="1">
      <alignment horizontal="left" vertical="center" wrapText="1"/>
    </xf>
    <xf numFmtId="0" fontId="5" fillId="9" borderId="33" xfId="0" applyFont="1" applyFill="1" applyBorder="1" applyAlignment="1">
      <alignment horizontal="left" vertical="center" wrapText="1"/>
    </xf>
    <xf numFmtId="9" fontId="5" fillId="9" borderId="27" xfId="2" applyFont="1" applyFill="1" applyBorder="1" applyAlignment="1" applyProtection="1">
      <alignment horizontal="center" vertical="center"/>
      <protection locked="0"/>
    </xf>
    <xf numFmtId="0" fontId="24" fillId="9" borderId="26" xfId="0" applyFont="1" applyFill="1" applyBorder="1" applyAlignment="1">
      <alignment vertical="center"/>
    </xf>
    <xf numFmtId="0" fontId="24" fillId="9" borderId="26" xfId="0" applyFont="1" applyFill="1" applyBorder="1" applyAlignment="1">
      <alignment vertical="center" wrapText="1"/>
    </xf>
    <xf numFmtId="0" fontId="5" fillId="11" borderId="26" xfId="61" applyFont="1" applyFill="1" applyBorder="1" applyAlignment="1">
      <alignment horizontal="center" vertical="top" wrapText="1"/>
    </xf>
    <xf numFmtId="0" fontId="5" fillId="9" borderId="32" xfId="0" applyFont="1" applyFill="1" applyBorder="1" applyAlignment="1">
      <alignment horizontal="center" vertical="top" wrapText="1"/>
    </xf>
    <xf numFmtId="0" fontId="0" fillId="0" borderId="0" xfId="0" applyAlignment="1">
      <alignment horizontal="center" vertical="top"/>
    </xf>
    <xf numFmtId="44" fontId="6" fillId="3" borderId="19" xfId="1" applyFont="1" applyFill="1" applyBorder="1" applyAlignment="1">
      <alignment horizontal="left" vertical="top"/>
    </xf>
    <xf numFmtId="0" fontId="6" fillId="9" borderId="28" xfId="0" applyFont="1" applyFill="1" applyBorder="1" applyAlignment="1">
      <alignment horizontal="center" vertical="center" wrapText="1"/>
    </xf>
    <xf numFmtId="0" fontId="5" fillId="9" borderId="25" xfId="0" applyFont="1" applyFill="1" applyBorder="1" applyAlignment="1">
      <alignment horizontal="left" vertical="center"/>
    </xf>
    <xf numFmtId="0" fontId="5" fillId="0" borderId="22" xfId="0" applyFont="1" applyBorder="1" applyAlignment="1">
      <alignment horizontal="left" vertical="center"/>
    </xf>
    <xf numFmtId="0" fontId="5" fillId="0" borderId="23" xfId="61" applyFont="1" applyBorder="1" applyAlignment="1">
      <alignment horizontal="center" vertical="center" wrapText="1"/>
    </xf>
    <xf numFmtId="166" fontId="22" fillId="0" borderId="3" xfId="61" applyNumberFormat="1" applyFont="1" applyBorder="1" applyAlignment="1">
      <alignment horizontal="left" vertical="center" wrapText="1"/>
    </xf>
    <xf numFmtId="167" fontId="5" fillId="0" borderId="22" xfId="1" applyNumberFormat="1" applyFont="1" applyFill="1" applyBorder="1" applyAlignment="1">
      <alignment horizontal="left" vertical="center"/>
    </xf>
    <xf numFmtId="0" fontId="5" fillId="0" borderId="0" xfId="0" applyFont="1" applyAlignment="1">
      <alignment horizontal="left" vertical="center"/>
    </xf>
    <xf numFmtId="0" fontId="5" fillId="9" borderId="32" xfId="0" applyFont="1" applyFill="1" applyBorder="1" applyAlignment="1">
      <alignment horizontal="left" vertical="center" wrapText="1"/>
    </xf>
    <xf numFmtId="0" fontId="2" fillId="2" borderId="19" xfId="0" applyFont="1" applyFill="1" applyBorder="1" applyAlignment="1">
      <alignment horizontal="left" vertical="top" wrapText="1"/>
    </xf>
    <xf numFmtId="44" fontId="6" fillId="9" borderId="14" xfId="1" applyFont="1" applyFill="1" applyBorder="1" applyAlignment="1">
      <alignment horizontal="left" vertical="center"/>
    </xf>
    <xf numFmtId="9" fontId="5" fillId="9" borderId="35" xfId="2" applyFont="1" applyFill="1" applyBorder="1" applyAlignment="1" applyProtection="1">
      <alignment horizontal="center" vertical="center"/>
      <protection locked="0"/>
    </xf>
    <xf numFmtId="44" fontId="6" fillId="9" borderId="12" xfId="1" applyFont="1" applyFill="1" applyBorder="1" applyAlignment="1">
      <alignment horizontal="left" vertical="center"/>
    </xf>
    <xf numFmtId="44" fontId="6" fillId="3" borderId="22" xfId="1" applyFont="1" applyFill="1" applyBorder="1" applyAlignment="1">
      <alignment horizontal="left" vertical="center"/>
    </xf>
    <xf numFmtId="44" fontId="6" fillId="0" borderId="22" xfId="1" applyFont="1" applyFill="1" applyBorder="1" applyAlignment="1">
      <alignment horizontal="left" vertical="center"/>
    </xf>
    <xf numFmtId="44" fontId="6" fillId="9" borderId="17" xfId="1" applyFont="1" applyFill="1" applyBorder="1" applyAlignment="1">
      <alignment horizontal="left" vertical="center"/>
    </xf>
    <xf numFmtId="10" fontId="5" fillId="0" borderId="21" xfId="2" applyNumberFormat="1" applyFont="1" applyFill="1" applyBorder="1" applyAlignment="1" applyProtection="1">
      <alignment horizontal="center" vertical="center"/>
      <protection locked="0"/>
    </xf>
    <xf numFmtId="0" fontId="2" fillId="2" borderId="34" xfId="0" applyFont="1" applyFill="1" applyBorder="1" applyAlignment="1">
      <alignment horizontal="center" vertical="top" wrapText="1"/>
    </xf>
    <xf numFmtId="0" fontId="5" fillId="0" borderId="22" xfId="0" applyFont="1" applyBorder="1" applyAlignment="1">
      <alignment horizontal="center" vertical="center"/>
    </xf>
    <xf numFmtId="10" fontId="5" fillId="9" borderId="21" xfId="2" applyNumberFormat="1" applyFont="1" applyFill="1" applyBorder="1" applyAlignment="1" applyProtection="1">
      <alignment horizontal="center" vertical="center"/>
      <protection locked="0"/>
    </xf>
    <xf numFmtId="44" fontId="6" fillId="9" borderId="16" xfId="1" applyFont="1" applyFill="1" applyBorder="1" applyAlignment="1">
      <alignment horizontal="left" vertical="center"/>
    </xf>
    <xf numFmtId="44" fontId="6" fillId="9" borderId="22" xfId="1" applyFont="1" applyFill="1" applyBorder="1" applyAlignment="1">
      <alignment horizontal="left" vertical="center"/>
    </xf>
    <xf numFmtId="0" fontId="5" fillId="0" borderId="36" xfId="0" applyFont="1" applyBorder="1" applyAlignment="1">
      <alignment wrapText="1"/>
    </xf>
    <xf numFmtId="167" fontId="6" fillId="9" borderId="28" xfId="1" applyNumberFormat="1" applyFont="1" applyFill="1" applyBorder="1" applyAlignment="1">
      <alignment horizontal="left" vertical="center" wrapText="1"/>
    </xf>
    <xf numFmtId="0" fontId="2" fillId="2" borderId="26" xfId="0" applyFont="1" applyFill="1" applyBorder="1" applyAlignment="1">
      <alignment horizontal="center" wrapText="1"/>
    </xf>
    <xf numFmtId="0" fontId="2" fillId="2" borderId="26" xfId="0" applyFont="1" applyFill="1" applyBorder="1" applyAlignment="1">
      <alignment horizontal="center" vertical="center" wrapText="1"/>
    </xf>
    <xf numFmtId="0" fontId="3" fillId="3" borderId="1" xfId="0" applyFont="1" applyFill="1" applyBorder="1" applyAlignment="1">
      <alignment vertical="top" wrapText="1"/>
    </xf>
    <xf numFmtId="0" fontId="5" fillId="12" borderId="23" xfId="0" applyFont="1" applyFill="1" applyBorder="1" applyAlignment="1">
      <alignment horizontal="left" vertical="center" wrapText="1"/>
    </xf>
    <xf numFmtId="0" fontId="27" fillId="12" borderId="23" xfId="61" applyFont="1" applyFill="1" applyBorder="1" applyAlignment="1">
      <alignment horizontal="center" vertical="center" wrapText="1"/>
    </xf>
    <xf numFmtId="0" fontId="5" fillId="13" borderId="23" xfId="0" applyFont="1" applyFill="1" applyBorder="1" applyAlignment="1">
      <alignment horizontal="left" vertical="center" wrapText="1"/>
    </xf>
    <xf numFmtId="0" fontId="27" fillId="13" borderId="23" xfId="61" applyFont="1" applyFill="1" applyBorder="1" applyAlignment="1">
      <alignment horizontal="center" vertical="center" wrapText="1"/>
    </xf>
    <xf numFmtId="167" fontId="5" fillId="9" borderId="22" xfId="1" applyNumberFormat="1" applyFont="1" applyFill="1" applyBorder="1" applyAlignment="1">
      <alignment horizontal="left" vertical="center"/>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4" xfId="0" applyFont="1" applyFill="1" applyBorder="1" applyAlignment="1">
      <alignment horizontal="left" vertical="top" wrapText="1"/>
    </xf>
    <xf numFmtId="0" fontId="0" fillId="12" borderId="2" xfId="0" applyFill="1" applyBorder="1" applyAlignment="1">
      <alignment horizontal="center" vertical="top"/>
    </xf>
    <xf numFmtId="0" fontId="7" fillId="0" borderId="1" xfId="0" applyFont="1" applyBorder="1" applyAlignment="1">
      <alignment horizontal="right" vertical="top" wrapText="1"/>
    </xf>
    <xf numFmtId="0" fontId="0" fillId="0" borderId="2" xfId="0" applyBorder="1"/>
    <xf numFmtId="0" fontId="0" fillId="0" borderId="34" xfId="0" applyBorder="1"/>
    <xf numFmtId="0" fontId="2" fillId="3" borderId="1" xfId="0" applyFont="1" applyFill="1" applyBorder="1" applyAlignment="1">
      <alignment horizontal="left" wrapText="1"/>
    </xf>
    <xf numFmtId="0" fontId="0" fillId="3" borderId="2" xfId="0" applyFill="1" applyBorder="1" applyAlignment="1">
      <alignment horizontal="left" wrapText="1"/>
    </xf>
    <xf numFmtId="0" fontId="7" fillId="0" borderId="18" xfId="0" applyFont="1" applyBorder="1" applyAlignment="1">
      <alignment horizontal="right" vertical="top" wrapText="1"/>
    </xf>
    <xf numFmtId="0" fontId="0" fillId="0" borderId="20" xfId="0" applyBorder="1"/>
    <xf numFmtId="0" fontId="0" fillId="0" borderId="29" xfId="0" applyBorder="1"/>
  </cellXfs>
  <cellStyles count="62">
    <cellStyle name="_x000d__x000a_JournalTemplate=C:\COMFO\CTALK\JOURSTD.TPL_x000d__x000a_LbStateAddress=3 3 0 251 1 89 2 311_x000d__x000a_LbStateJou" xfId="8" xr:uid="{00000000-0005-0000-0000-000000000000}"/>
    <cellStyle name="_x000d__x000a_JournalTemplate=C:\COMFO\CTALK\JOURSTD.TPL_x000d__x000a_LbStateAddress=3 3 0 251 1 89 2 311_x000d__x000a_LbStateJou 2" xfId="9" xr:uid="{00000000-0005-0000-0000-000001000000}"/>
    <cellStyle name="Bad 2" xfId="29" xr:uid="{00000000-0005-0000-0000-000002000000}"/>
    <cellStyle name="Check Cell 2" xfId="30" xr:uid="{00000000-0005-0000-0000-000003000000}"/>
    <cellStyle name="Comma 2" xfId="46" xr:uid="{00000000-0005-0000-0000-000004000000}"/>
    <cellStyle name="Currency 2" xfId="12" xr:uid="{00000000-0005-0000-0000-000006000000}"/>
    <cellStyle name="Currency 3" xfId="60" xr:uid="{00000000-0005-0000-0000-000007000000}"/>
    <cellStyle name="Euro" xfId="14" xr:uid="{00000000-0005-0000-0000-000008000000}"/>
    <cellStyle name="Euro 2" xfId="15" xr:uid="{00000000-0005-0000-0000-000009000000}"/>
    <cellStyle name="Euro 2 2" xfId="47" xr:uid="{00000000-0005-0000-0000-00000A000000}"/>
    <cellStyle name="Euro 3" xfId="28" xr:uid="{00000000-0005-0000-0000-00000B000000}"/>
    <cellStyle name="Excel Built-in Normal" xfId="31" xr:uid="{00000000-0005-0000-0000-00000C000000}"/>
    <cellStyle name="Explanatory Text 2" xfId="32" xr:uid="{00000000-0005-0000-0000-00000D000000}"/>
    <cellStyle name="Heading 1 2" xfId="33" xr:uid="{00000000-0005-0000-0000-00000E000000}"/>
    <cellStyle name="Heading 2 2" xfId="34" xr:uid="{00000000-0005-0000-0000-00000F000000}"/>
    <cellStyle name="Heading 3 2" xfId="35" xr:uid="{00000000-0005-0000-0000-000010000000}"/>
    <cellStyle name="Heading 4 2" xfId="36" xr:uid="{00000000-0005-0000-0000-000011000000}"/>
    <cellStyle name="Hyperlink 2" xfId="5" xr:uid="{00000000-0005-0000-0000-000012000000}"/>
    <cellStyle name="Input 2" xfId="37" xr:uid="{00000000-0005-0000-0000-000013000000}"/>
    <cellStyle name="Komma 2" xfId="27" xr:uid="{00000000-0005-0000-0000-000014000000}"/>
    <cellStyle name="Komma 2 2" xfId="48" xr:uid="{00000000-0005-0000-0000-000015000000}"/>
    <cellStyle name="Komma 3" xfId="38" xr:uid="{00000000-0005-0000-0000-000016000000}"/>
    <cellStyle name="Normal 2" xfId="6" xr:uid="{00000000-0005-0000-0000-000018000000}"/>
    <cellStyle name="Normal 2 2" xfId="11" xr:uid="{00000000-0005-0000-0000-000019000000}"/>
    <cellStyle name="Normal 2 2 2" xfId="44" xr:uid="{00000000-0005-0000-0000-00001A000000}"/>
    <cellStyle name="Normal 2 3" xfId="16" xr:uid="{00000000-0005-0000-0000-00001B000000}"/>
    <cellStyle name="Normal 2 3 2" xfId="49" xr:uid="{00000000-0005-0000-0000-00001C000000}"/>
    <cellStyle name="Normal 2 4" xfId="17" xr:uid="{00000000-0005-0000-0000-00001D000000}"/>
    <cellStyle name="Normal 2 4 2" xfId="50" xr:uid="{00000000-0005-0000-0000-00001E000000}"/>
    <cellStyle name="Normal 2 5" xfId="18" xr:uid="{00000000-0005-0000-0000-00001F000000}"/>
    <cellStyle name="Normal 2 5 2" xfId="51" xr:uid="{00000000-0005-0000-0000-000020000000}"/>
    <cellStyle name="Normal 2 6" xfId="19" xr:uid="{00000000-0005-0000-0000-000021000000}"/>
    <cellStyle name="Normal 2 6 2" xfId="52" xr:uid="{00000000-0005-0000-0000-000022000000}"/>
    <cellStyle name="Normal 2 7" xfId="61" xr:uid="{00000000-0005-0000-0000-000023000000}"/>
    <cellStyle name="Normal 3" xfId="4" xr:uid="{00000000-0005-0000-0000-000024000000}"/>
    <cellStyle name="Normal 3 2" xfId="53" xr:uid="{00000000-0005-0000-0000-000025000000}"/>
    <cellStyle name="Normal 4" xfId="20" xr:uid="{00000000-0005-0000-0000-000026000000}"/>
    <cellStyle name="Normal 4 2" xfId="54" xr:uid="{00000000-0005-0000-0000-000027000000}"/>
    <cellStyle name="Normal 5" xfId="21" xr:uid="{00000000-0005-0000-0000-000028000000}"/>
    <cellStyle name="Normal 5 2" xfId="55" xr:uid="{00000000-0005-0000-0000-000029000000}"/>
    <cellStyle name="Normal 6" xfId="22" xr:uid="{00000000-0005-0000-0000-00002A000000}"/>
    <cellStyle name="Normal 6 2" xfId="56" xr:uid="{00000000-0005-0000-0000-00002B000000}"/>
    <cellStyle name="Normal 7" xfId="23" xr:uid="{00000000-0005-0000-0000-00002C000000}"/>
    <cellStyle name="Normal 7 2" xfId="57" xr:uid="{00000000-0005-0000-0000-00002D000000}"/>
    <cellStyle name="Note 2" xfId="39" xr:uid="{00000000-0005-0000-0000-00002E000000}"/>
    <cellStyle name="Output 2" xfId="40" xr:uid="{00000000-0005-0000-0000-00002F000000}"/>
    <cellStyle name="Percent 2" xfId="58" xr:uid="{00000000-0005-0000-0000-000031000000}"/>
    <cellStyle name="Procent" xfId="2" builtinId="5"/>
    <cellStyle name="Procent 2" xfId="41" xr:uid="{00000000-0005-0000-0000-000032000000}"/>
    <cellStyle name="Procent 3" xfId="42" xr:uid="{00000000-0005-0000-0000-000033000000}"/>
    <cellStyle name="Standaard" xfId="0" builtinId="0"/>
    <cellStyle name="Standaard 2" xfId="3" xr:uid="{00000000-0005-0000-0000-000034000000}"/>
    <cellStyle name="Standaard 2 2" xfId="26" xr:uid="{00000000-0005-0000-0000-000035000000}"/>
    <cellStyle name="Standaard 3" xfId="7" xr:uid="{00000000-0005-0000-0000-000036000000}"/>
    <cellStyle name="Standaard 3 2" xfId="13" xr:uid="{00000000-0005-0000-0000-000037000000}"/>
    <cellStyle name="Standaard 3 2 2" xfId="59" xr:uid="{00000000-0005-0000-0000-000038000000}"/>
    <cellStyle name="Standaard 3 3" xfId="24" xr:uid="{00000000-0005-0000-0000-000039000000}"/>
    <cellStyle name="Standaard 4" xfId="10" xr:uid="{00000000-0005-0000-0000-00003A000000}"/>
    <cellStyle name="Standaard 4 2" xfId="25" xr:uid="{00000000-0005-0000-0000-00003B000000}"/>
    <cellStyle name="Standaard 5" xfId="45" xr:uid="{00000000-0005-0000-0000-00003C000000}"/>
    <cellStyle name="Valuta" xfId="1" builtinId="4"/>
    <cellStyle name="Valuta 2" xfId="43" xr:uid="{00000000-0005-0000-0000-00003D000000}"/>
  </cellStyles>
  <dxfs count="0"/>
  <tableStyles count="0" defaultTableStyle="TableStyleMedium2" defaultPivotStyle="PivotStyleLight16"/>
  <colors>
    <mruColors>
      <color rgb="FFFFFFCC"/>
      <color rgb="FFCC6600"/>
      <color rgb="FFCC3300"/>
      <color rgb="FFCC00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37"/>
  <sheetViews>
    <sheetView tabSelected="1" zoomScaleNormal="100" workbookViewId="0">
      <pane xSplit="1" ySplit="4" topLeftCell="B5" activePane="bottomRight" state="frozen"/>
      <selection pane="topRight" activeCell="B1" sqref="B1"/>
      <selection pane="bottomLeft" activeCell="A5" sqref="A5"/>
      <selection pane="bottomRight" activeCell="O1" sqref="O1"/>
    </sheetView>
  </sheetViews>
  <sheetFormatPr defaultRowHeight="15" x14ac:dyDescent="0.25"/>
  <cols>
    <col min="1" max="1" width="6.42578125" style="6" customWidth="1"/>
    <col min="2" max="2" width="13.28515625" customWidth="1"/>
    <col min="3" max="3" width="43.5703125" style="1" customWidth="1"/>
    <col min="4" max="4" width="12.42578125" style="1" customWidth="1"/>
    <col min="5" max="5" width="9.28515625" style="34" customWidth="1"/>
    <col min="6" max="6" width="10.85546875" bestFit="1" customWidth="1"/>
    <col min="7" max="7" width="15.28515625" customWidth="1"/>
    <col min="8" max="8" width="14.42578125" style="6" customWidth="1"/>
    <col min="9" max="9" width="19.28515625" customWidth="1"/>
    <col min="10" max="10" width="23" customWidth="1"/>
  </cols>
  <sheetData>
    <row r="1" spans="1:17" ht="105" customHeight="1" thickBot="1" x14ac:dyDescent="0.3">
      <c r="A1" s="61"/>
      <c r="B1" s="67" t="s">
        <v>27</v>
      </c>
      <c r="C1" s="68"/>
      <c r="D1" s="68"/>
      <c r="E1" s="68"/>
      <c r="F1" s="68"/>
      <c r="G1" s="68"/>
      <c r="H1" s="68"/>
      <c r="I1" s="68"/>
      <c r="J1" s="69"/>
    </row>
    <row r="2" spans="1:17" ht="16.5" customHeight="1" thickBot="1" x14ac:dyDescent="0.3">
      <c r="A2" s="10"/>
      <c r="B2" s="3"/>
      <c r="C2" s="3"/>
      <c r="D2" s="3"/>
      <c r="E2" s="8"/>
      <c r="F2" s="3"/>
      <c r="G2" s="2"/>
      <c r="H2" s="10"/>
      <c r="I2" s="2"/>
      <c r="J2" s="2"/>
    </row>
    <row r="3" spans="1:17" ht="16.5" customHeight="1" thickBot="1" x14ac:dyDescent="0.3">
      <c r="A3" s="74" t="s">
        <v>18</v>
      </c>
      <c r="B3" s="75"/>
      <c r="C3" s="75"/>
      <c r="D3" s="75"/>
      <c r="E3" s="75"/>
      <c r="F3" s="75"/>
      <c r="G3" s="75"/>
      <c r="H3" s="75"/>
      <c r="I3" s="75"/>
      <c r="J3" s="75"/>
    </row>
    <row r="4" spans="1:17" ht="87" customHeight="1" thickBot="1" x14ac:dyDescent="0.3">
      <c r="A4" s="7" t="s">
        <v>0</v>
      </c>
      <c r="B4" s="19" t="s">
        <v>1</v>
      </c>
      <c r="C4" s="20" t="s">
        <v>2</v>
      </c>
      <c r="D4" s="44"/>
      <c r="E4" s="52" t="s">
        <v>3</v>
      </c>
      <c r="F4" s="19" t="s">
        <v>4</v>
      </c>
      <c r="G4" s="11" t="s">
        <v>5</v>
      </c>
      <c r="H4" s="12" t="s">
        <v>6</v>
      </c>
      <c r="I4" s="59" t="s">
        <v>7</v>
      </c>
      <c r="J4" s="60" t="s">
        <v>20</v>
      </c>
    </row>
    <row r="5" spans="1:17" s="5" customFormat="1" x14ac:dyDescent="0.25">
      <c r="A5" s="14"/>
      <c r="B5" s="30"/>
      <c r="C5" s="31"/>
      <c r="D5" s="31"/>
      <c r="E5" s="32"/>
      <c r="F5" s="17"/>
      <c r="G5" s="15"/>
      <c r="H5" s="18"/>
      <c r="I5" s="45"/>
      <c r="J5" s="47"/>
      <c r="K5"/>
      <c r="L5"/>
      <c r="M5"/>
      <c r="N5"/>
      <c r="O5"/>
      <c r="P5"/>
      <c r="Q5"/>
    </row>
    <row r="6" spans="1:17" s="25" customFormat="1" x14ac:dyDescent="0.25">
      <c r="A6" s="53">
        <v>235</v>
      </c>
      <c r="B6" s="22" t="s">
        <v>8</v>
      </c>
      <c r="C6" s="23" t="s">
        <v>9</v>
      </c>
      <c r="D6" s="23" t="s">
        <v>10</v>
      </c>
      <c r="E6" s="62" t="s">
        <v>23</v>
      </c>
      <c r="F6" s="21">
        <v>45658</v>
      </c>
      <c r="G6" s="24">
        <v>0</v>
      </c>
      <c r="H6" s="13">
        <v>0</v>
      </c>
      <c r="I6" s="55">
        <f>G6*(H6+100%)</f>
        <v>0</v>
      </c>
      <c r="J6" s="48">
        <f t="shared" ref="J6:J13" si="0">I6*A6</f>
        <v>0</v>
      </c>
      <c r="K6"/>
      <c r="L6"/>
      <c r="M6"/>
      <c r="N6"/>
      <c r="O6"/>
      <c r="P6"/>
      <c r="Q6"/>
    </row>
    <row r="7" spans="1:17" s="25" customFormat="1" x14ac:dyDescent="0.25">
      <c r="A7" s="53">
        <v>574</v>
      </c>
      <c r="B7" s="22" t="s">
        <v>11</v>
      </c>
      <c r="C7" s="23" t="s">
        <v>12</v>
      </c>
      <c r="D7" s="23" t="s">
        <v>10</v>
      </c>
      <c r="E7" s="62" t="s">
        <v>23</v>
      </c>
      <c r="F7" s="21">
        <v>45658</v>
      </c>
      <c r="G7" s="26">
        <v>0</v>
      </c>
      <c r="H7" s="13">
        <v>0</v>
      </c>
      <c r="I7" s="55">
        <f t="shared" ref="I7" si="1">G7*(H7+100%)</f>
        <v>0</v>
      </c>
      <c r="J7" s="48">
        <f t="shared" si="0"/>
        <v>0</v>
      </c>
      <c r="K7"/>
      <c r="L7"/>
      <c r="M7"/>
      <c r="N7"/>
      <c r="O7"/>
      <c r="P7"/>
      <c r="Q7"/>
    </row>
    <row r="8" spans="1:17" s="25" customFormat="1" x14ac:dyDescent="0.25">
      <c r="A8" s="53">
        <v>574</v>
      </c>
      <c r="B8" s="22" t="s">
        <v>13</v>
      </c>
      <c r="C8" s="23" t="s">
        <v>14</v>
      </c>
      <c r="D8" s="23" t="s">
        <v>10</v>
      </c>
      <c r="E8" s="62" t="s">
        <v>23</v>
      </c>
      <c r="F8" s="21">
        <v>45658</v>
      </c>
      <c r="G8" s="26">
        <v>0</v>
      </c>
      <c r="H8" s="13">
        <v>0</v>
      </c>
      <c r="I8" s="55">
        <f t="shared" ref="I8" si="2">G8*(H8+100%)</f>
        <v>0</v>
      </c>
      <c r="J8" s="48">
        <f t="shared" si="0"/>
        <v>0</v>
      </c>
      <c r="K8"/>
      <c r="L8"/>
      <c r="M8"/>
      <c r="N8"/>
      <c r="O8"/>
      <c r="P8"/>
      <c r="Q8"/>
    </row>
    <row r="9" spans="1:17" s="42" customFormat="1" x14ac:dyDescent="0.25">
      <c r="A9" s="38"/>
      <c r="B9" s="22"/>
      <c r="C9" s="23"/>
      <c r="D9" s="23"/>
      <c r="E9" s="63"/>
      <c r="F9" s="40"/>
      <c r="G9" s="41"/>
      <c r="H9" s="51"/>
      <c r="I9" s="55"/>
      <c r="J9" s="48">
        <f t="shared" si="0"/>
        <v>0</v>
      </c>
      <c r="K9"/>
      <c r="L9"/>
      <c r="M9"/>
      <c r="N9"/>
      <c r="O9"/>
      <c r="P9"/>
      <c r="Q9"/>
    </row>
    <row r="10" spans="1:17" s="25" customFormat="1" x14ac:dyDescent="0.25">
      <c r="A10" s="53">
        <v>1</v>
      </c>
      <c r="B10" s="22" t="s">
        <v>28</v>
      </c>
      <c r="C10" s="23" t="s">
        <v>15</v>
      </c>
      <c r="D10" s="23" t="s">
        <v>10</v>
      </c>
      <c r="E10" s="62" t="s">
        <v>23</v>
      </c>
      <c r="F10" s="21">
        <v>45658</v>
      </c>
      <c r="G10" s="26">
        <v>0</v>
      </c>
      <c r="H10" s="13">
        <v>0</v>
      </c>
      <c r="I10" s="55">
        <f>G10*(H10+100%)</f>
        <v>0</v>
      </c>
      <c r="J10" s="48">
        <f t="shared" si="0"/>
        <v>0</v>
      </c>
      <c r="K10"/>
      <c r="L10"/>
      <c r="M10"/>
      <c r="N10"/>
      <c r="O10"/>
      <c r="P10"/>
      <c r="Q10"/>
    </row>
    <row r="11" spans="1:17" s="25" customFormat="1" x14ac:dyDescent="0.25">
      <c r="A11" s="53">
        <v>18</v>
      </c>
      <c r="B11" s="22" t="s">
        <v>29</v>
      </c>
      <c r="C11" s="23" t="s">
        <v>16</v>
      </c>
      <c r="D11" s="23" t="s">
        <v>10</v>
      </c>
      <c r="E11" s="62" t="s">
        <v>23</v>
      </c>
      <c r="F11" s="21">
        <v>45658</v>
      </c>
      <c r="G11" s="26">
        <v>0</v>
      </c>
      <c r="H11" s="13">
        <v>0</v>
      </c>
      <c r="I11" s="55">
        <f>G11*(H11+100%)</f>
        <v>0</v>
      </c>
      <c r="J11" s="48">
        <f t="shared" si="0"/>
        <v>0</v>
      </c>
      <c r="K11"/>
      <c r="L11"/>
      <c r="M11"/>
      <c r="N11"/>
      <c r="O11"/>
      <c r="P11"/>
      <c r="Q11"/>
    </row>
    <row r="12" spans="1:17" s="25" customFormat="1" x14ac:dyDescent="0.25">
      <c r="A12" s="53">
        <v>1</v>
      </c>
      <c r="B12" s="22" t="s">
        <v>30</v>
      </c>
      <c r="C12" s="23" t="s">
        <v>33</v>
      </c>
      <c r="D12" s="23" t="s">
        <v>10</v>
      </c>
      <c r="E12" s="62" t="s">
        <v>23</v>
      </c>
      <c r="F12" s="21">
        <v>45658</v>
      </c>
      <c r="G12" s="26">
        <v>0</v>
      </c>
      <c r="H12" s="13">
        <v>0</v>
      </c>
      <c r="I12" s="55">
        <f>G12*(H12+100%)</f>
        <v>0</v>
      </c>
      <c r="J12" s="48">
        <f t="shared" si="0"/>
        <v>0</v>
      </c>
      <c r="K12"/>
      <c r="L12"/>
      <c r="M12"/>
      <c r="N12"/>
      <c r="O12"/>
      <c r="P12"/>
      <c r="Q12"/>
    </row>
    <row r="13" spans="1:17" s="25" customFormat="1" x14ac:dyDescent="0.25">
      <c r="A13" s="53">
        <v>17</v>
      </c>
      <c r="B13" s="22" t="s">
        <v>31</v>
      </c>
      <c r="C13" s="23" t="s">
        <v>17</v>
      </c>
      <c r="D13" s="23" t="s">
        <v>10</v>
      </c>
      <c r="E13" s="62" t="s">
        <v>23</v>
      </c>
      <c r="F13" s="21">
        <v>45658</v>
      </c>
      <c r="G13" s="26">
        <v>0</v>
      </c>
      <c r="H13" s="13">
        <v>0</v>
      </c>
      <c r="I13" s="55">
        <f>G13*(H13+100%)</f>
        <v>0</v>
      </c>
      <c r="J13" s="48">
        <f t="shared" si="0"/>
        <v>0</v>
      </c>
      <c r="K13"/>
      <c r="L13"/>
      <c r="M13"/>
      <c r="N13"/>
      <c r="O13"/>
      <c r="P13"/>
      <c r="Q13"/>
    </row>
    <row r="14" spans="1:17" s="42" customFormat="1" x14ac:dyDescent="0.25">
      <c r="A14" s="38"/>
      <c r="B14" s="22"/>
      <c r="C14" s="23"/>
      <c r="D14" s="23"/>
      <c r="E14" s="39"/>
      <c r="F14" s="40"/>
      <c r="G14" s="41"/>
      <c r="H14" s="51"/>
      <c r="I14" s="55"/>
      <c r="J14" s="49"/>
      <c r="K14"/>
      <c r="L14"/>
      <c r="M14"/>
      <c r="N14"/>
      <c r="O14"/>
      <c r="P14"/>
      <c r="Q14"/>
    </row>
    <row r="15" spans="1:17" s="25" customFormat="1" ht="25.5" x14ac:dyDescent="0.25">
      <c r="A15" s="53"/>
      <c r="B15" s="22"/>
      <c r="C15" s="23"/>
      <c r="D15" s="23"/>
      <c r="E15" s="9"/>
      <c r="F15" s="21"/>
      <c r="G15" s="58" t="s">
        <v>22</v>
      </c>
      <c r="H15" s="54"/>
      <c r="I15" s="55"/>
      <c r="J15" s="56"/>
      <c r="K15"/>
      <c r="L15"/>
      <c r="M15"/>
      <c r="N15"/>
      <c r="O15"/>
      <c r="P15"/>
      <c r="Q15"/>
    </row>
    <row r="16" spans="1:17" s="25" customFormat="1" ht="26.25" x14ac:dyDescent="0.25">
      <c r="A16" s="53">
        <v>1</v>
      </c>
      <c r="B16" s="22"/>
      <c r="C16" s="57" t="s">
        <v>19</v>
      </c>
      <c r="D16" s="23" t="s">
        <v>10</v>
      </c>
      <c r="E16" s="9" t="s">
        <v>21</v>
      </c>
      <c r="F16" s="21">
        <v>45658</v>
      </c>
      <c r="G16" s="66">
        <v>25000</v>
      </c>
      <c r="H16" s="13">
        <v>0</v>
      </c>
      <c r="I16" s="55">
        <f t="shared" ref="I16" si="3">G16*(H16+100%)</f>
        <v>25000</v>
      </c>
      <c r="J16" s="48">
        <f>(A16*G16*(H16+100%))</f>
        <v>25000</v>
      </c>
      <c r="K16"/>
      <c r="L16"/>
      <c r="M16"/>
      <c r="N16"/>
      <c r="O16"/>
      <c r="P16"/>
      <c r="Q16"/>
    </row>
    <row r="17" spans="1:17" s="5" customFormat="1" ht="15.75" thickBot="1" x14ac:dyDescent="0.3">
      <c r="A17" s="36"/>
      <c r="B17" s="37"/>
      <c r="C17" s="27"/>
      <c r="D17" s="43"/>
      <c r="E17" s="33"/>
      <c r="F17" s="28"/>
      <c r="G17" s="16"/>
      <c r="H17" s="29"/>
      <c r="I17" s="46"/>
      <c r="J17" s="50"/>
      <c r="K17"/>
      <c r="L17"/>
      <c r="M17"/>
      <c r="N17"/>
      <c r="O17"/>
      <c r="P17"/>
      <c r="Q17"/>
    </row>
    <row r="18" spans="1:17" ht="14.45" customHeight="1" thickBot="1" x14ac:dyDescent="0.3">
      <c r="A18" s="71" t="s">
        <v>24</v>
      </c>
      <c r="B18" s="72"/>
      <c r="C18" s="72"/>
      <c r="D18" s="72"/>
      <c r="E18" s="72"/>
      <c r="F18" s="72"/>
      <c r="G18" s="72"/>
      <c r="H18" s="72"/>
      <c r="I18" s="73"/>
      <c r="J18" s="4">
        <f>SUM(J6:J16)</f>
        <v>25000</v>
      </c>
    </row>
    <row r="19" spans="1:17" ht="15.75" thickBot="1" x14ac:dyDescent="0.3">
      <c r="A19" s="70" t="s">
        <v>32</v>
      </c>
      <c r="B19" s="70"/>
      <c r="C19" s="70"/>
    </row>
    <row r="20" spans="1:17" ht="15.75" thickBot="1" x14ac:dyDescent="0.3">
      <c r="A20" s="74" t="s">
        <v>18</v>
      </c>
      <c r="B20" s="75"/>
      <c r="C20" s="75"/>
      <c r="D20" s="75"/>
      <c r="E20" s="75"/>
      <c r="F20" s="75"/>
      <c r="G20" s="75"/>
      <c r="H20" s="75"/>
      <c r="I20" s="75"/>
      <c r="J20" s="75"/>
    </row>
    <row r="21" spans="1:17" ht="90.75" thickBot="1" x14ac:dyDescent="0.3">
      <c r="A21" s="7" t="s">
        <v>0</v>
      </c>
      <c r="B21" s="19" t="s">
        <v>1</v>
      </c>
      <c r="C21" s="20" t="s">
        <v>2</v>
      </c>
      <c r="D21" s="44"/>
      <c r="E21" s="52" t="s">
        <v>3</v>
      </c>
      <c r="F21" s="19" t="s">
        <v>4</v>
      </c>
      <c r="G21" s="11" t="s">
        <v>5</v>
      </c>
      <c r="H21" s="12" t="s">
        <v>6</v>
      </c>
      <c r="I21" s="59" t="s">
        <v>7</v>
      </c>
      <c r="J21" s="60" t="s">
        <v>20</v>
      </c>
    </row>
    <row r="22" spans="1:17" x14ac:dyDescent="0.25">
      <c r="A22" s="14"/>
      <c r="B22" s="30"/>
      <c r="C22" s="31"/>
      <c r="D22" s="31"/>
      <c r="E22" s="32"/>
      <c r="F22" s="17"/>
      <c r="G22" s="15"/>
      <c r="H22" s="18"/>
      <c r="I22" s="45"/>
      <c r="J22" s="47"/>
    </row>
    <row r="23" spans="1:17" x14ac:dyDescent="0.25">
      <c r="A23" s="53">
        <v>235</v>
      </c>
      <c r="B23" s="22" t="s">
        <v>8</v>
      </c>
      <c r="C23" s="23" t="s">
        <v>9</v>
      </c>
      <c r="D23" s="23" t="s">
        <v>10</v>
      </c>
      <c r="E23" s="64" t="s">
        <v>25</v>
      </c>
      <c r="F23" s="21">
        <v>45658</v>
      </c>
      <c r="G23" s="24">
        <v>0</v>
      </c>
      <c r="H23" s="13">
        <v>0</v>
      </c>
      <c r="I23" s="55">
        <f>G23*(H23+100%)</f>
        <v>0</v>
      </c>
      <c r="J23" s="48">
        <f t="shared" ref="J23:J30" si="4">I23*A23</f>
        <v>0</v>
      </c>
    </row>
    <row r="24" spans="1:17" x14ac:dyDescent="0.25">
      <c r="A24" s="53">
        <v>574</v>
      </c>
      <c r="B24" s="22" t="s">
        <v>11</v>
      </c>
      <c r="C24" s="23" t="s">
        <v>12</v>
      </c>
      <c r="D24" s="23" t="s">
        <v>10</v>
      </c>
      <c r="E24" s="64" t="s">
        <v>25</v>
      </c>
      <c r="F24" s="21">
        <v>45658</v>
      </c>
      <c r="G24" s="26">
        <v>0</v>
      </c>
      <c r="H24" s="13">
        <v>0</v>
      </c>
      <c r="I24" s="55">
        <f t="shared" ref="I24:I25" si="5">G24*(H24+100%)</f>
        <v>0</v>
      </c>
      <c r="J24" s="48">
        <f t="shared" si="4"/>
        <v>0</v>
      </c>
    </row>
    <row r="25" spans="1:17" x14ac:dyDescent="0.25">
      <c r="A25" s="53">
        <v>574</v>
      </c>
      <c r="B25" s="22" t="s">
        <v>13</v>
      </c>
      <c r="C25" s="23" t="s">
        <v>14</v>
      </c>
      <c r="D25" s="23" t="s">
        <v>10</v>
      </c>
      <c r="E25" s="64" t="s">
        <v>25</v>
      </c>
      <c r="F25" s="21">
        <v>45658</v>
      </c>
      <c r="G25" s="26">
        <v>0</v>
      </c>
      <c r="H25" s="13">
        <v>0</v>
      </c>
      <c r="I25" s="55">
        <f t="shared" si="5"/>
        <v>0</v>
      </c>
      <c r="J25" s="48">
        <f t="shared" si="4"/>
        <v>0</v>
      </c>
    </row>
    <row r="26" spans="1:17" x14ac:dyDescent="0.25">
      <c r="A26" s="38"/>
      <c r="B26" s="22"/>
      <c r="C26" s="23"/>
      <c r="D26" s="23"/>
      <c r="E26" s="65"/>
      <c r="F26" s="40"/>
      <c r="G26" s="41"/>
      <c r="H26" s="51"/>
      <c r="I26" s="55"/>
      <c r="J26" s="48">
        <f t="shared" si="4"/>
        <v>0</v>
      </c>
    </row>
    <row r="27" spans="1:17" x14ac:dyDescent="0.25">
      <c r="A27" s="53">
        <v>1</v>
      </c>
      <c r="B27" s="22" t="s">
        <v>28</v>
      </c>
      <c r="C27" s="23" t="s">
        <v>15</v>
      </c>
      <c r="D27" s="23" t="s">
        <v>10</v>
      </c>
      <c r="E27" s="64" t="s">
        <v>25</v>
      </c>
      <c r="F27" s="21">
        <v>45658</v>
      </c>
      <c r="G27" s="26">
        <v>0</v>
      </c>
      <c r="H27" s="13">
        <v>0</v>
      </c>
      <c r="I27" s="55">
        <f>G27*(H27+100%)</f>
        <v>0</v>
      </c>
      <c r="J27" s="48">
        <f t="shared" si="4"/>
        <v>0</v>
      </c>
    </row>
    <row r="28" spans="1:17" x14ac:dyDescent="0.25">
      <c r="A28" s="53">
        <v>18</v>
      </c>
      <c r="B28" s="22" t="s">
        <v>29</v>
      </c>
      <c r="C28" s="23" t="s">
        <v>16</v>
      </c>
      <c r="D28" s="23" t="s">
        <v>10</v>
      </c>
      <c r="E28" s="64" t="s">
        <v>25</v>
      </c>
      <c r="F28" s="21">
        <v>45658</v>
      </c>
      <c r="G28" s="26">
        <v>0</v>
      </c>
      <c r="H28" s="13">
        <v>0</v>
      </c>
      <c r="I28" s="55">
        <f>G28*(H28+100%)</f>
        <v>0</v>
      </c>
      <c r="J28" s="48">
        <f t="shared" si="4"/>
        <v>0</v>
      </c>
    </row>
    <row r="29" spans="1:17" x14ac:dyDescent="0.25">
      <c r="A29" s="53">
        <v>1</v>
      </c>
      <c r="B29" s="22" t="s">
        <v>30</v>
      </c>
      <c r="C29" s="23" t="s">
        <v>33</v>
      </c>
      <c r="D29" s="23" t="s">
        <v>10</v>
      </c>
      <c r="E29" s="64" t="s">
        <v>25</v>
      </c>
      <c r="F29" s="21">
        <v>45658</v>
      </c>
      <c r="G29" s="26">
        <v>0</v>
      </c>
      <c r="H29" s="13">
        <v>0</v>
      </c>
      <c r="I29" s="55">
        <f>G29*(H29+100%)</f>
        <v>0</v>
      </c>
      <c r="J29" s="48">
        <f t="shared" si="4"/>
        <v>0</v>
      </c>
    </row>
    <row r="30" spans="1:17" x14ac:dyDescent="0.25">
      <c r="A30" s="53">
        <v>17</v>
      </c>
      <c r="B30" s="22" t="s">
        <v>31</v>
      </c>
      <c r="C30" s="23" t="s">
        <v>17</v>
      </c>
      <c r="D30" s="23" t="s">
        <v>10</v>
      </c>
      <c r="E30" s="64" t="s">
        <v>25</v>
      </c>
      <c r="F30" s="21">
        <v>45658</v>
      </c>
      <c r="G30" s="26">
        <v>0</v>
      </c>
      <c r="H30" s="13">
        <v>0</v>
      </c>
      <c r="I30" s="55">
        <f>G30*(H30+100%)</f>
        <v>0</v>
      </c>
      <c r="J30" s="48">
        <f t="shared" si="4"/>
        <v>0</v>
      </c>
    </row>
    <row r="31" spans="1:17" x14ac:dyDescent="0.25">
      <c r="A31" s="38"/>
      <c r="B31" s="22"/>
      <c r="C31" s="23"/>
      <c r="D31" s="23"/>
      <c r="E31" s="39"/>
      <c r="F31" s="40"/>
      <c r="G31" s="41"/>
      <c r="H31" s="51"/>
      <c r="I31" s="55"/>
      <c r="J31" s="49"/>
    </row>
    <row r="32" spans="1:17" ht="25.5" x14ac:dyDescent="0.25">
      <c r="A32" s="53"/>
      <c r="B32" s="22"/>
      <c r="C32" s="23"/>
      <c r="D32" s="23"/>
      <c r="E32" s="9"/>
      <c r="F32" s="21"/>
      <c r="G32" s="58" t="s">
        <v>22</v>
      </c>
      <c r="H32" s="54"/>
      <c r="I32" s="55"/>
      <c r="J32" s="56"/>
    </row>
    <row r="33" spans="1:10" ht="26.25" x14ac:dyDescent="0.25">
      <c r="A33" s="53">
        <v>1</v>
      </c>
      <c r="B33" s="22"/>
      <c r="C33" s="57" t="s">
        <v>19</v>
      </c>
      <c r="D33" s="23" t="s">
        <v>10</v>
      </c>
      <c r="E33" s="9" t="s">
        <v>21</v>
      </c>
      <c r="F33" s="21">
        <v>45658</v>
      </c>
      <c r="G33" s="66">
        <v>25000</v>
      </c>
      <c r="H33" s="13">
        <v>0</v>
      </c>
      <c r="I33" s="55">
        <f t="shared" ref="I33" si="6">G33*(H33+100%)</f>
        <v>25000</v>
      </c>
      <c r="J33" s="48">
        <f>(A33*G33*(H33+100%))</f>
        <v>25000</v>
      </c>
    </row>
    <row r="34" spans="1:10" ht="15.75" thickBot="1" x14ac:dyDescent="0.3">
      <c r="A34" s="36"/>
      <c r="B34" s="37"/>
      <c r="C34" s="27"/>
      <c r="D34" s="43"/>
      <c r="E34" s="33"/>
      <c r="F34" s="28"/>
      <c r="G34" s="16"/>
      <c r="H34" s="29"/>
      <c r="I34" s="46"/>
      <c r="J34" s="50"/>
    </row>
    <row r="35" spans="1:10" ht="15.75" thickBot="1" x14ac:dyDescent="0.3">
      <c r="A35" s="71" t="s">
        <v>24</v>
      </c>
      <c r="B35" s="72"/>
      <c r="C35" s="72"/>
      <c r="D35" s="72"/>
      <c r="E35" s="72"/>
      <c r="F35" s="72"/>
      <c r="G35" s="72"/>
      <c r="H35" s="72"/>
      <c r="I35" s="73"/>
      <c r="J35" s="4">
        <f>SUM(J23:J33)</f>
        <v>25000</v>
      </c>
    </row>
    <row r="36" spans="1:10" ht="15.75" thickBot="1" x14ac:dyDescent="0.3"/>
    <row r="37" spans="1:10" ht="15.75" thickBot="1" x14ac:dyDescent="0.3">
      <c r="A37" s="76" t="s">
        <v>26</v>
      </c>
      <c r="B37" s="77"/>
      <c r="C37" s="77"/>
      <c r="D37" s="77"/>
      <c r="E37" s="77"/>
      <c r="F37" s="77"/>
      <c r="G37" s="77"/>
      <c r="H37" s="77"/>
      <c r="I37" s="78"/>
      <c r="J37" s="35">
        <f>((J18+J35)/2)*1.21</f>
        <v>30250</v>
      </c>
    </row>
  </sheetData>
  <autoFilter ref="A4:J4" xr:uid="{00000000-0009-0000-0000-000000000000}"/>
  <mergeCells count="7">
    <mergeCell ref="B1:J1"/>
    <mergeCell ref="A19:C19"/>
    <mergeCell ref="A18:I18"/>
    <mergeCell ref="A3:J3"/>
    <mergeCell ref="A37:I37"/>
    <mergeCell ref="A20:J20"/>
    <mergeCell ref="A35:I35"/>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dd4c9d2-bffc-4888-bf24-4e28f48eaef9" xsi:nil="true"/>
    <lcf76f155ced4ddcb4097134ff3c332f xmlns="6c0dec38-a10c-47e7-9bd3-19d211851cf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18E75B8A5EE6418D6BBEB67297D682" ma:contentTypeVersion="13" ma:contentTypeDescription="Create a new document." ma:contentTypeScope="" ma:versionID="e0e202917ac3ee11138af112dc866037">
  <xsd:schema xmlns:xsd="http://www.w3.org/2001/XMLSchema" xmlns:xs="http://www.w3.org/2001/XMLSchema" xmlns:p="http://schemas.microsoft.com/office/2006/metadata/properties" xmlns:ns2="6c0dec38-a10c-47e7-9bd3-19d211851cf9" xmlns:ns3="edd4c9d2-bffc-4888-bf24-4e28f48eaef9" targetNamespace="http://schemas.microsoft.com/office/2006/metadata/properties" ma:root="true" ma:fieldsID="29a71e5bc3b2403ef935229e799aabc4" ns2:_="" ns3:_="">
    <xsd:import namespace="6c0dec38-a10c-47e7-9bd3-19d211851cf9"/>
    <xsd:import namespace="edd4c9d2-bffc-4888-bf24-4e28f48eae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0dec38-a10c-47e7-9bd3-19d211851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7525280-1b86-44f7-b7e4-d4a04fef46e2"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dd4c9d2-bffc-4888-bf24-4e28f48eaef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c22cd32-c31e-44b3-a5cc-a2f437f54f57}" ma:internalName="TaxCatchAll" ma:showField="CatchAllData" ma:web="edd4c9d2-bffc-4888-bf24-4e28f48eae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FD8A6-FDF0-4C54-84C8-0CE1DD57FE06}">
  <ds:schemaRefs>
    <ds:schemaRef ds:uri="http://schemas.microsoft.com/office/2006/metadata/properties"/>
    <ds:schemaRef ds:uri="http://schemas.microsoft.com/office/infopath/2007/PartnerControls"/>
    <ds:schemaRef ds:uri="edd4c9d2-bffc-4888-bf24-4e28f48eaef9"/>
    <ds:schemaRef ds:uri="6c0dec38-a10c-47e7-9bd3-19d211851cf9"/>
  </ds:schemaRefs>
</ds:datastoreItem>
</file>

<file path=customXml/itemProps2.xml><?xml version="1.0" encoding="utf-8"?>
<ds:datastoreItem xmlns:ds="http://schemas.openxmlformats.org/officeDocument/2006/customXml" ds:itemID="{F4465A2E-81B7-42A0-9C58-D8A043357840}">
  <ds:schemaRefs>
    <ds:schemaRef ds:uri="http://schemas.microsoft.com/sharepoint/v3/contenttype/forms"/>
  </ds:schemaRefs>
</ds:datastoreItem>
</file>

<file path=customXml/itemProps3.xml><?xml version="1.0" encoding="utf-8"?>
<ds:datastoreItem xmlns:ds="http://schemas.openxmlformats.org/officeDocument/2006/customXml" ds:itemID="{26F8AA63-5D36-4C39-B2E6-D29DAA94B5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0dec38-a10c-47e7-9bd3-19d211851cf9"/>
    <ds:schemaRef ds:uri="edd4c9d2-bffc-4888-bf24-4e28f48eae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softwarebroker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te Rietmolen</dc:creator>
  <cp:keywords/>
  <dc:description/>
  <cp:lastModifiedBy>Joost Lucassen</cp:lastModifiedBy>
  <cp:revision/>
  <dcterms:created xsi:type="dcterms:W3CDTF">2017-03-22T08:17:28Z</dcterms:created>
  <dcterms:modified xsi:type="dcterms:W3CDTF">2024-10-15T14:02:00Z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0x010100F918E75B8A5EE6418D6BBEB67297D682</vt:lpwstr>
  </property>
  <property fmtid="{D5CDD505-2E9C-101B-9397-08002B2CF9AE}" pid="3" name="AuthorIds_UIVersion_3072">
    <vt:lpwstr>57</vt:lpwstr>
  </property>
  <property fmtid="{D5CDD505-2E9C-101B-9397-08002B2CF9AE}" pid="4" name="Order">
    <vt:r8>60300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LitTag">
    <vt:lpwstr/>
  </property>
  <property fmtid="{D5CDD505-2E9C-101B-9397-08002B2CF9AE}" pid="10" name="LitCategory">
    <vt:lpwstr/>
  </property>
  <property fmtid="{D5CDD505-2E9C-101B-9397-08002B2CF9AE}" pid="11" name="MSIP_Label_defa4170-0d19-0005-0004-bc88714345d2_Enabled">
    <vt:lpwstr>true</vt:lpwstr>
  </property>
  <property fmtid="{D5CDD505-2E9C-101B-9397-08002B2CF9AE}" pid="12" name="MSIP_Label_defa4170-0d19-0005-0004-bc88714345d2_SetDate">
    <vt:lpwstr>2024-07-04T10:12:16Z</vt:lpwstr>
  </property>
  <property fmtid="{D5CDD505-2E9C-101B-9397-08002B2CF9AE}" pid="13" name="MSIP_Label_defa4170-0d19-0005-0004-bc88714345d2_Method">
    <vt:lpwstr>Standard</vt:lpwstr>
  </property>
  <property fmtid="{D5CDD505-2E9C-101B-9397-08002B2CF9AE}" pid="14" name="MSIP_Label_defa4170-0d19-0005-0004-bc88714345d2_Name">
    <vt:lpwstr>defa4170-0d19-0005-0004-bc88714345d2</vt:lpwstr>
  </property>
  <property fmtid="{D5CDD505-2E9C-101B-9397-08002B2CF9AE}" pid="15" name="MSIP_Label_defa4170-0d19-0005-0004-bc88714345d2_SiteId">
    <vt:lpwstr>d9c14a48-d622-4db8-b6bd-79f0d5d18f5c</vt:lpwstr>
  </property>
  <property fmtid="{D5CDD505-2E9C-101B-9397-08002B2CF9AE}" pid="16" name="MSIP_Label_defa4170-0d19-0005-0004-bc88714345d2_ActionId">
    <vt:lpwstr>7e925554-bbcc-4c2b-8075-aca1e398b4ab</vt:lpwstr>
  </property>
  <property fmtid="{D5CDD505-2E9C-101B-9397-08002B2CF9AE}" pid="17" name="MSIP_Label_defa4170-0d19-0005-0004-bc88714345d2_ContentBits">
    <vt:lpwstr>0</vt:lpwstr>
  </property>
  <property fmtid="{D5CDD505-2E9C-101B-9397-08002B2CF9AE}" pid="18" name="MediaServiceImageTags">
    <vt:lpwstr/>
  </property>
</Properties>
</file>