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033.sharepoint.com/sites/Teamsite-risb/IS/Inkooptrajecten/20.1 Maatschappelijke opvang 24-25/01. Nota van inlichtingen/NVI 2/"/>
    </mc:Choice>
  </mc:AlternateContent>
  <xr:revisionPtr revIDLastSave="20" documentId="8_{551079B6-1809-4B08-9446-FD07D47CAA98}" xr6:coauthVersionLast="47" xr6:coauthVersionMax="47" xr10:uidLastSave="{F62F0FA4-E136-4F41-9F45-41D75FA60C2B}"/>
  <workbookProtection workbookAlgorithmName="SHA-512" workbookHashValue="QUNKHJ4HQMTCSH4+UYZYGBGJaMebE8OLTrqusGD4jFROtdCNo6NSI66YJHLsQlezqjpWQE6vLSxFYA9iR3gQAg==" workbookSaltValue="C4Fk9+YFapMK0LOWrFprYA==" workbookSpinCount="100000" lockStructure="1"/>
  <bookViews>
    <workbookView xWindow="0" yWindow="500" windowWidth="44800" windowHeight="23000" xr2:uid="{6F7FA9ED-99E4-A446-A22F-8162F5696CB1}"/>
  </bookViews>
  <sheets>
    <sheet name="Invulinstructie" sheetId="1" r:id="rId1"/>
    <sheet name="Samenvatting totaalprijs" sheetId="10" r:id="rId2"/>
    <sheet name="A.1 Invulblad Huisvesting" sheetId="2" r:id="rId3"/>
    <sheet name="A.2 Invulblad Inloopfunctie" sheetId="12" r:id="rId4"/>
    <sheet name="A.3 Invulblad (24-uursplekken)" sheetId="13" r:id="rId5"/>
    <sheet name="B.1 Winteropvang" sheetId="14" r:id="rId6"/>
    <sheet name="B.2 Buiten de winterperiode" sheetId="15" r:id="rId7"/>
    <sheet name="C Doorstroomwoningen" sheetId="16" r:id="rId8"/>
    <sheet name="D Woonzorgconcept" sheetId="17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6" l="1"/>
  <c r="B23" i="17" l="1"/>
  <c r="B30" i="17" s="1"/>
  <c r="B17" i="17"/>
  <c r="B24" i="16"/>
  <c r="B18" i="16"/>
  <c r="B24" i="15"/>
  <c r="B18" i="15"/>
  <c r="B31" i="15" s="1"/>
  <c r="B24" i="14"/>
  <c r="B18" i="14"/>
  <c r="B31" i="14" s="1"/>
  <c r="B21" i="13"/>
  <c r="B15" i="13"/>
  <c r="B21" i="12"/>
  <c r="B15" i="12"/>
  <c r="B28" i="12" l="1"/>
  <c r="B32" i="12" s="1"/>
  <c r="F7" i="10" s="1"/>
  <c r="H7" i="10" s="1"/>
  <c r="B35" i="14"/>
  <c r="F15" i="10" s="1"/>
  <c r="H15" i="10" s="1"/>
  <c r="B28" i="13"/>
  <c r="B32" i="13" s="1"/>
  <c r="F8" i="10" s="1"/>
  <c r="H8" i="10" s="1"/>
  <c r="B35" i="16"/>
  <c r="F22" i="10" s="1"/>
  <c r="H22" i="10" s="1"/>
  <c r="H23" i="10" s="1"/>
  <c r="B34" i="17"/>
  <c r="F28" i="10" s="1"/>
  <c r="H28" i="10" s="1"/>
  <c r="H29" i="10" s="1"/>
  <c r="B35" i="15"/>
  <c r="F16" i="10" s="1"/>
  <c r="H16" i="10" s="1"/>
  <c r="F6" i="10"/>
  <c r="H6" i="10" s="1"/>
  <c r="H17" i="10" l="1"/>
  <c r="H9" i="10"/>
  <c r="H31" i="10" l="1"/>
</calcChain>
</file>

<file path=xl/sharedStrings.xml><?xml version="1.0" encoding="utf-8"?>
<sst xmlns="http://schemas.openxmlformats.org/spreadsheetml/2006/main" count="358" uniqueCount="123">
  <si>
    <t xml:space="preserve">Lees deze instructie goed door voordat u het invulformat op het betreffende tabblad gaat invullen. </t>
  </si>
  <si>
    <t>Legenda kleuren</t>
  </si>
  <si>
    <t>In te vullen tabbladen</t>
  </si>
  <si>
    <t>Toelichting</t>
  </si>
  <si>
    <t>Huisvestingslasten</t>
  </si>
  <si>
    <t xml:space="preserve">Verwachte huisvestingslasten </t>
  </si>
  <si>
    <t>(in euro's per jaar)</t>
  </si>
  <si>
    <t>Primar proces</t>
  </si>
  <si>
    <t>(in euro's per jaar voor 1 fte)</t>
  </si>
  <si>
    <t>Subtotaal</t>
  </si>
  <si>
    <t>Niet primair proces</t>
  </si>
  <si>
    <t>Opslag % beveiligingskosten</t>
  </si>
  <si>
    <t>(in % per jaar)</t>
  </si>
  <si>
    <t>Opslag % als gevolg van gemeentelijke eisen, zoals rapportageverplichtingen en administratieve
verplichtingen</t>
  </si>
  <si>
    <t>Opslag overige kosten niet primair proces (overheadfuncties, algemene kosten etc)</t>
  </si>
  <si>
    <t>Totaal opslag %</t>
  </si>
  <si>
    <t>(in FTE's per jaar)</t>
  </si>
  <si>
    <t>Eenheid</t>
  </si>
  <si>
    <t>Aantallen</t>
  </si>
  <si>
    <t>Maanden</t>
  </si>
  <si>
    <t>Pand/maand</t>
  </si>
  <si>
    <t>Plek/maand</t>
  </si>
  <si>
    <t xml:space="preserve"> Subtotaal </t>
  </si>
  <si>
    <t>Dienstverlening</t>
  </si>
  <si>
    <t>Nvt in de offerte</t>
  </si>
  <si>
    <t>Pand ingebracht door de aanbieder</t>
  </si>
  <si>
    <t>Pand ingebracht door de Gemeente. De huurpijs maakt geen onderdeel uit van de offertevergelijking</t>
  </si>
  <si>
    <t>Offerteprijs</t>
  </si>
  <si>
    <t>Offerteprijs (in €)</t>
  </si>
  <si>
    <t>Aantal*maanden*prijs</t>
  </si>
  <si>
    <r>
      <t xml:space="preserve">(in euro's per </t>
    </r>
    <r>
      <rPr>
        <u/>
        <sz val="16"/>
        <color theme="1"/>
        <rFont val="Aptos"/>
      </rPr>
      <t>maand</t>
    </r>
    <r>
      <rPr>
        <sz val="16"/>
        <color theme="1"/>
        <rFont val="Aptos"/>
      </rPr>
      <t>)</t>
    </r>
  </si>
  <si>
    <t>Tabblad samenvatting offerte</t>
  </si>
  <si>
    <t>Dit tabblad wordt automatisch gevuld</t>
  </si>
  <si>
    <t>Oranje cellen dient u in te vullen</t>
  </si>
  <si>
    <t>Groene cellen worden automatisch berekend</t>
  </si>
  <si>
    <t>(in euro's per plek per maand)</t>
  </si>
  <si>
    <t>Aantallen plekken</t>
  </si>
  <si>
    <t>(per jaar)</t>
  </si>
  <si>
    <t>Prijsopgave per plek per maand</t>
  </si>
  <si>
    <t xml:space="preserve">Maanden </t>
  </si>
  <si>
    <r>
      <t xml:space="preserve">In dit invulblad geeft u een prijsopgave van de kosten die u </t>
    </r>
    <r>
      <rPr>
        <u/>
        <sz val="16"/>
        <color theme="1"/>
        <rFont val="Aptos"/>
      </rPr>
      <t>per jaar</t>
    </r>
    <r>
      <rPr>
        <sz val="16"/>
        <color theme="1"/>
        <rFont val="Aptos"/>
      </rPr>
      <t xml:space="preserve"> verwacht nodig te hebben voor de verblijfsplekken (24-uurs) zoals beschreven in de opdracht uit te kunnen uitvoeren. Het prijspeil bedraagt </t>
    </r>
    <r>
      <rPr>
        <u/>
        <sz val="16"/>
        <color theme="1"/>
        <rFont val="Aptos"/>
      </rPr>
      <t>2025</t>
    </r>
    <r>
      <rPr>
        <sz val="16"/>
        <color theme="1"/>
        <rFont val="Aptos"/>
      </rPr>
      <t xml:space="preserve">. </t>
    </r>
  </si>
  <si>
    <r>
      <t xml:space="preserve">In dit invulblad geeft u een prijsopgave van de kosten die u </t>
    </r>
    <r>
      <rPr>
        <u/>
        <sz val="16"/>
        <color theme="1"/>
        <rFont val="Aptos"/>
      </rPr>
      <t>per jaar</t>
    </r>
    <r>
      <rPr>
        <sz val="16"/>
        <color theme="1"/>
        <rFont val="Aptos"/>
      </rPr>
      <t xml:space="preserve"> verwacht nodig te hebben voor de Inloopfunctie zoals beschreven in de opdracht uit te kunnen uitvoeren. Het prijspeil bedraagt </t>
    </r>
    <r>
      <rPr>
        <u/>
        <sz val="16"/>
        <color theme="1"/>
        <rFont val="Aptos"/>
      </rPr>
      <t>2025</t>
    </r>
    <r>
      <rPr>
        <sz val="16"/>
        <color theme="1"/>
        <rFont val="Aptos"/>
      </rPr>
      <t xml:space="preserve">. </t>
    </r>
  </si>
  <si>
    <t>Kosten voor een medewerker (productief)</t>
  </si>
  <si>
    <t>Kosten voor niet-productieve uren van de medewerker als gevolg van verlof, ziekte, scho-
ling en werkoverleg;</t>
  </si>
  <si>
    <t>Reis- en opleidingskosten van de medewerker</t>
  </si>
  <si>
    <t>Aantal benodigde medewerkers (primair proces)</t>
  </si>
  <si>
    <r>
      <t xml:space="preserve">In dit invulblad geeft u een prijsopgave van de kosten die u </t>
    </r>
    <r>
      <rPr>
        <u/>
        <sz val="16"/>
        <color theme="1"/>
        <rFont val="Aptos"/>
      </rPr>
      <t>per jaar</t>
    </r>
    <r>
      <rPr>
        <sz val="16"/>
        <color theme="1"/>
        <rFont val="Aptos"/>
      </rPr>
      <t xml:space="preserve"> verwacht nodig te hebben voor het bieden van dienstverlening binnen een woonzorgconcept zoals beschreven in de opdracht uit te kunnen uitvoeren. Het prijspeil bedraagt </t>
    </r>
    <r>
      <rPr>
        <u/>
        <sz val="16"/>
        <color theme="1"/>
        <rFont val="Aptos"/>
      </rPr>
      <t>2025</t>
    </r>
    <r>
      <rPr>
        <sz val="16"/>
        <color theme="1"/>
        <rFont val="Aptos"/>
      </rPr>
      <t xml:space="preserve">. </t>
    </r>
  </si>
  <si>
    <t xml:space="preserve">U neemt zowel de kosten op voor de medewerkers die het primaire proces verzorgen (productief en niet productief) alswel de kosten voor het niet primaire proces. </t>
  </si>
  <si>
    <t>A.1 Invulblad Huisvesting</t>
  </si>
  <si>
    <t>Onderdeel A</t>
  </si>
  <si>
    <t>Onderdeel B</t>
  </si>
  <si>
    <t>A1. Huisvestinglasten</t>
  </si>
  <si>
    <t xml:space="preserve">A2. Inloopfunctie </t>
  </si>
  <si>
    <t>A3. Verbijfsplekken (24-uurs)</t>
  </si>
  <si>
    <t>B.0 Huur (tijdelijke locatie)</t>
  </si>
  <si>
    <t>Onderdeel C</t>
  </si>
  <si>
    <t>Onderdeel D</t>
  </si>
  <si>
    <r>
      <t xml:space="preserve">In dit invulblad geeft u een prijsopgave van de huisvestingslasten die u </t>
    </r>
    <r>
      <rPr>
        <u/>
        <sz val="16"/>
        <color theme="1"/>
        <rFont val="Aptos"/>
      </rPr>
      <t>per jaar</t>
    </r>
    <r>
      <rPr>
        <sz val="16"/>
        <color theme="1"/>
        <rFont val="Aptos"/>
      </rPr>
      <t xml:space="preserve"> verwacht in rekening te brengen voor het aangeboden pand onder onderdeel A. Het prijspeil bedraagt </t>
    </r>
    <r>
      <rPr>
        <u/>
        <sz val="16"/>
        <color theme="1"/>
        <rFont val="Aptos"/>
      </rPr>
      <t>2025</t>
    </r>
    <r>
      <rPr>
        <sz val="16"/>
        <color theme="1"/>
        <rFont val="Aptos"/>
      </rPr>
      <t>.</t>
    </r>
  </si>
  <si>
    <t>U neemt geen huurlasten op voor het primaire proces. Deze huurlasten maken geen onderdel uit van de offerteuitvraag.</t>
  </si>
  <si>
    <t>Ook de basisinrichting van de doorstroomwoningen dient in de prijs meegenomen te worden.</t>
  </si>
  <si>
    <r>
      <t xml:space="preserve">U neemt hierin </t>
    </r>
    <r>
      <rPr>
        <u/>
        <sz val="16"/>
        <color theme="1"/>
        <rFont val="Aptos"/>
      </rPr>
      <t>niet</t>
    </r>
    <r>
      <rPr>
        <sz val="16"/>
        <color theme="1"/>
        <rFont val="Aptos"/>
      </rPr>
      <t xml:space="preserve"> de opstartkosten en de mogelijke bijdrage van de opdrachtgever mee die voldoen aan de voorwaarden zoals vermeld in de overeenkomst in artikel 11.4</t>
    </r>
  </si>
  <si>
    <r>
      <t xml:space="preserve">Alle bedragen zijn op het prijspeil </t>
    </r>
    <r>
      <rPr>
        <u/>
        <sz val="16"/>
        <color theme="1"/>
        <rFont val="Aptos"/>
      </rPr>
      <t>2025</t>
    </r>
  </si>
  <si>
    <t>(Dit is het kostprijselement zoals bedoeld in artikel 5.4 lid 1a van Uitvoeringsbesluit Wmo 2015)</t>
  </si>
  <si>
    <t>(Dit is het kostprijselement zoals bedoeld in artikel 5.4 lid 1c van Uitvoeringsbesluit Wmo 2015)</t>
  </si>
  <si>
    <t>(Dit is het kostprijselement zoals bedoeld in artikel 5.4 lid 1d van Uitvoeringsbesluit Wmo 2015)</t>
  </si>
  <si>
    <t>(Dit is onderdeel van het kostprijselement zoals bedoeld in artikel 5.4 lid 1f van Uitvoeringsbesluit Wmo 2015)</t>
  </si>
  <si>
    <t>Totale prijsopgave onderdeel A.2</t>
  </si>
  <si>
    <t>Totale prijsopgave onderdeel A.3</t>
  </si>
  <si>
    <t>Totale prijsopgave onderdeel B.1</t>
  </si>
  <si>
    <t>Totale prijsopgave onderdeel B.2</t>
  </si>
  <si>
    <t>Totale prijsopgave onderdeel C</t>
  </si>
  <si>
    <t>Totale prijsopgave onderdeel D</t>
  </si>
  <si>
    <r>
      <rPr>
        <b/>
        <sz val="16"/>
        <color theme="1"/>
        <rFont val="Aptos"/>
      </rPr>
      <t xml:space="preserve">A.2 Invulblad Inloopfunctie </t>
    </r>
    <r>
      <rPr>
        <sz val="14"/>
        <color theme="1"/>
        <rFont val="Aptos"/>
      </rPr>
      <t>(Een inloop die overdag in ieder geval tussen 09:00 en 17:00 uur open is en dagopvang biedt voor tussen 25 en 30 personen)</t>
    </r>
  </si>
  <si>
    <r>
      <rPr>
        <b/>
        <sz val="16"/>
        <color theme="1"/>
        <rFont val="Aptos"/>
      </rPr>
      <t>A.3 Invulblad (24-uursplekken)</t>
    </r>
    <r>
      <rPr>
        <sz val="14"/>
        <color theme="1"/>
        <rFont val="Aptos"/>
      </rPr>
      <t>(24-uurs verblijf in minimaal 25 tot maximaal 30 eenpersoonskamers voor volwassenen uit de doelgroep)</t>
    </r>
  </si>
  <si>
    <r>
      <rPr>
        <b/>
        <sz val="16"/>
        <color theme="1"/>
        <rFont val="Aptos"/>
      </rPr>
      <t>C.Doorstroomwoningen</t>
    </r>
    <r>
      <rPr>
        <sz val="16"/>
        <color theme="1"/>
        <rFont val="Aptos"/>
      </rPr>
      <t xml:space="preserve"> </t>
    </r>
    <r>
      <rPr>
        <sz val="14"/>
        <color theme="1"/>
        <rFont val="Aptos"/>
      </rPr>
      <t>(Het bieden van dienstverlening (ambulante begeleiding) binnen tijdelijke huisvesting (doorstroomwoningen) aan de doelgroep die in afwachting is van vervolghuisvesting)</t>
    </r>
  </si>
  <si>
    <r>
      <rPr>
        <b/>
        <sz val="16"/>
        <color theme="1"/>
        <rFont val="Aptos"/>
      </rPr>
      <t>D Woonzorgconcept</t>
    </r>
    <r>
      <rPr>
        <sz val="16"/>
        <color theme="1"/>
        <rFont val="Aptos"/>
      </rPr>
      <t xml:space="preserve"> </t>
    </r>
    <r>
      <rPr>
        <sz val="14"/>
        <color theme="1"/>
        <rFont val="Aptos"/>
      </rPr>
      <t>(Het bieden van dienstverlening (ambulante begeleiding) binnen een woonzorgconcept (in een corporatiewoning) gericht op personen uit de doelgroep met langdurige en complexe problematiek)</t>
    </r>
  </si>
  <si>
    <t>Invulinstructie Prijzenblad Maatschappelijke opvang</t>
  </si>
  <si>
    <t>Invulblad onderdeel A.2 Prijsopgave Inloopfunctie (Een inloop die overdag in ieder geval tussen 09:00 en 17:00 uur open is en dagopvang biedt voor tussen 25 en 30 personen)</t>
  </si>
  <si>
    <t>Invulblad onderdeel A.3 Prijsopgave Verbijfsplekken (24-uurs)(24-uurs verblijf in minimaal 25 tot maximaal 30 eenpersoonskamers voor volwassenen uit de doelgroep)</t>
  </si>
  <si>
    <t>U neemt geen huisvestingkosten op voor het primaire proces voor dit onderdeel. Deze kosten maken deel uit het invulblad A.1 Huisvesting.</t>
  </si>
  <si>
    <t xml:space="preserve">U neemt zowel de kosten op voor de medewerkers die het primaire proces verzorgen (productief en niet productief) alswel de kosten voor het niet primaire proces.  </t>
  </si>
  <si>
    <t>Invulblad onderdeel C Prijsopgave Het bieden van dienstverlening (ambulante begeleiding) binnen tijdelijke huisvesting (doorstroomwoningen) aan de doelgroep die in afwachting is van vervolghuisvesting</t>
  </si>
  <si>
    <r>
      <t xml:space="preserve">In dit invulblad geeft u een prijsopgave van de kosten die u </t>
    </r>
    <r>
      <rPr>
        <u/>
        <sz val="16"/>
        <color theme="1"/>
        <rFont val="Aptos"/>
      </rPr>
      <t>per jaar</t>
    </r>
    <r>
      <rPr>
        <sz val="16"/>
        <color theme="1"/>
        <rFont val="Aptos"/>
      </rPr>
      <t xml:space="preserve"> verwacht nodig te hebben voor het bieden van de gevraagde dienstverlening (doorstroomwoningen)  zoals beschreven in de opdracht uit te kunnen uitvoeren. Het prijspeil bedraagt </t>
    </r>
    <r>
      <rPr>
        <u/>
        <sz val="16"/>
        <color theme="1"/>
        <rFont val="Aptos"/>
      </rPr>
      <t>2025</t>
    </r>
    <r>
      <rPr>
        <sz val="16"/>
        <color theme="1"/>
        <rFont val="Aptos"/>
      </rPr>
      <t xml:space="preserve">. </t>
    </r>
  </si>
  <si>
    <t>Invulblad onderdeel D Prijsopgave Het bieden van dienstverlening (ambulante begeleiding) binnen een woonzorgconcept (in een corporatiewoning) gericht op personen uit de doelgroep met langdurige en complexe problematiek</t>
  </si>
  <si>
    <r>
      <t xml:space="preserve">In dit invulblad geeft u een prijsopgave van de kosten die u </t>
    </r>
    <r>
      <rPr>
        <u/>
        <sz val="16"/>
        <color theme="1"/>
        <rFont val="Aptos"/>
      </rPr>
      <t>per jaar</t>
    </r>
    <r>
      <rPr>
        <sz val="16"/>
        <color theme="1"/>
        <rFont val="Aptos"/>
      </rPr>
      <t xml:space="preserve"> verwacht nodig te hebben om de nachtopvang buiten de winterperiode  zoals beschreven in de opdracht uit te kunnen uitvoeren. Het prijspeil bedraagt </t>
    </r>
    <r>
      <rPr>
        <u/>
        <sz val="16"/>
        <color theme="1"/>
        <rFont val="Aptos"/>
      </rPr>
      <t>2025</t>
    </r>
    <r>
      <rPr>
        <sz val="16"/>
        <color theme="1"/>
        <rFont val="Aptos"/>
      </rPr>
      <t xml:space="preserve">. </t>
    </r>
  </si>
  <si>
    <t>Het bieden van een locatie voor maatschappelijke opvang met een gecombineerde voorziening</t>
  </si>
  <si>
    <r>
      <rPr>
        <b/>
        <sz val="16"/>
        <color theme="1"/>
        <rFont val="Aptos"/>
      </rPr>
      <t>A.1 Invulblad Huisvesting</t>
    </r>
    <r>
      <rPr>
        <sz val="16"/>
        <color theme="1"/>
        <rFont val="Aptos"/>
      </rPr>
      <t xml:space="preserve"> </t>
    </r>
    <r>
      <rPr>
        <sz val="14"/>
        <color theme="1"/>
        <rFont val="Aptos"/>
      </rPr>
      <t>(Het bieden van een locatie voor maatschappelijke opvang met een gecombineerde voorziening)</t>
    </r>
  </si>
  <si>
    <t>Bieden van een locatie en dienstverlening voor maatschappelijke opvang met een gecombineerde voorziening voor de doelgroep</t>
  </si>
  <si>
    <t xml:space="preserve">B.1 Nachtopvang winterperiode </t>
  </si>
  <si>
    <t xml:space="preserve">B.2 Nachtopvang buiten de winterperiode </t>
  </si>
  <si>
    <t>Het bieden van dienstverlening (ambulante begeleiding) binnen tijdelijke huisvesting (doorstroomwoningen) aan de doelgroep die in afwachting is van vervolghuisvestin</t>
  </si>
  <si>
    <t>Het bieden van dienstverlening (ambulante begeleiding) binnen een woonzorgconcept (in een corporatiewoning) gericht op personen uit de doelgroep met langdurige en complexe problematiek</t>
  </si>
  <si>
    <r>
      <t xml:space="preserve">In dit invulblad geeft u een prijsopgave van de kosten die u </t>
    </r>
    <r>
      <rPr>
        <u/>
        <sz val="16"/>
        <color theme="1"/>
        <rFont val="Aptos"/>
      </rPr>
      <t>per jaar</t>
    </r>
    <r>
      <rPr>
        <sz val="16"/>
        <color theme="1"/>
        <rFont val="Aptos"/>
      </rPr>
      <t xml:space="preserve"> verwacht nodig te hebben voor de nachtopvang in de winterperiode zoals beschreven in de opdracht uit te kunnen uitvoeren. Het prijspeil bedraagt </t>
    </r>
    <r>
      <rPr>
        <u/>
        <sz val="16"/>
        <color theme="1"/>
        <rFont val="Aptos"/>
      </rPr>
      <t>2025</t>
    </r>
    <r>
      <rPr>
        <sz val="16"/>
        <color theme="1"/>
        <rFont val="Aptos"/>
      </rPr>
      <t xml:space="preserve">. </t>
    </r>
  </si>
  <si>
    <t>Wijzigingsbeheer</t>
  </si>
  <si>
    <t>Datum</t>
  </si>
  <si>
    <t>Opmerking</t>
  </si>
  <si>
    <t>Wijziging</t>
  </si>
  <si>
    <t>Wijziging naar aanleiding van de Nota van Inlichtingen ronde 1</t>
  </si>
  <si>
    <t>Voor onderdeel B2 is het aantal plekken aangepast van 20 naar 10</t>
  </si>
  <si>
    <t>(in euro's per maand)</t>
  </si>
  <si>
    <t>Exploitatiekosten pand</t>
  </si>
  <si>
    <t>(in euro's per jaar per plek)</t>
  </si>
  <si>
    <t>Materiele kosten, tolken, etc</t>
  </si>
  <si>
    <t>Overige cliëntgebonden kosten</t>
  </si>
  <si>
    <t>(in euro's voor 5 maanden)</t>
  </si>
  <si>
    <t>(in euro's voor 7 maanden)</t>
  </si>
  <si>
    <t>Exploitatiekosten woningen</t>
  </si>
  <si>
    <t>Bij de onderdelen B1 en B2 is een regel toegevoegd voor de exploitatiekosten van het pand</t>
  </si>
  <si>
    <t>Bij de onderdelen C en D is een regel toegevoegd voor de exploitatiekosten van de woningen</t>
  </si>
  <si>
    <t>Bij de onderdelen A2, A3, B1, B2, C en D is een regel toegevoegd voor  'Overige clientgebonden kosten'</t>
  </si>
  <si>
    <t>Huurgerelateerde kosten</t>
  </si>
  <si>
    <t xml:space="preserve">Huurgerelateerde kosten, kosten basisinrichting </t>
  </si>
  <si>
    <t>Invulblad onderdeel B.1 Prijsopgave Winteropvang (Het bieden van dienstverlening maatschappelijk nachtopvang (bed, douche, brood tussen 17:00 uur tot 09:00 uur de volgende dag) op meerpersoonskamers)</t>
  </si>
  <si>
    <t>Invulblad onderdeel B.2 Prijsopgave Opvang buiten de winterperiode (Het bieden van dienstverlening maatschappelijk nachtopvang (bed, douche, brood tussen 17:00 uur tot 09:00 uur de volgende dag) op meerpersoonskamers)</t>
  </si>
  <si>
    <t>(Dit is onderdeel van het kostprijselement zoals bedoeld in artikel 5.4 lid 1b van Uitvoeringsbesluit Wmo 2015)</t>
  </si>
  <si>
    <t xml:space="preserve">Samenvatting totaalprijs prijzenblad Maatschappelijke Opvang </t>
  </si>
  <si>
    <t>Het tabblad 'Opstartkosten' is verwijderd</t>
  </si>
  <si>
    <t>Bieden van dienstverlening maatschappelijk nachtopvang (bed, douche, brood tussen 17:00 uur tot 09:00 uur de volgende dag) op meerpersoonskamers</t>
  </si>
  <si>
    <r>
      <rPr>
        <b/>
        <sz val="16"/>
        <color theme="1"/>
        <rFont val="Aptos"/>
      </rPr>
      <t xml:space="preserve">B.1 Winteropvang </t>
    </r>
    <r>
      <rPr>
        <sz val="14"/>
        <color theme="1"/>
        <rFont val="Aptos"/>
      </rPr>
      <t>(Het bieden van dienstverlening maatschappelijk nachtopvang (bed, douche, brood tussen 17:00 uur tot 09:00 uur de volgende dag) op meerpersoonskamers)</t>
    </r>
  </si>
  <si>
    <r>
      <rPr>
        <b/>
        <sz val="16"/>
        <color theme="1"/>
        <rFont val="Aptos"/>
      </rPr>
      <t xml:space="preserve">B.2 Buiten de winterperiode </t>
    </r>
    <r>
      <rPr>
        <sz val="14"/>
        <color theme="1"/>
        <rFont val="Aptos"/>
      </rPr>
      <t>(Het bieden van dienstverlening maatschappelijk nachtopvang (bed, douche, brood tussen 17:00 uur tot 09:00 uur de volgende dag) op meerpersoonskamers</t>
    </r>
    <r>
      <rPr>
        <sz val="16"/>
        <color theme="1"/>
        <rFont val="Aptos"/>
      </rPr>
      <t>)</t>
    </r>
  </si>
  <si>
    <t>Gas/water/licht, onderhoud</t>
  </si>
  <si>
    <t>Voor onderdeel B1 en B2 is 'servicekosten' vervangen door 'gas/water/licht'.</t>
  </si>
  <si>
    <t>Wijziging naar aanleiding van de Nota van Inlichtingen ronde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</si>
</sst>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#,##0.0_ ;\-#,##0.0\ "/>
    <numFmt numFmtId="165" formatCode="_(&quot;€&quot;\ * #,##0_);_(&quot;€&quot;\ * \(#,##0\);_(&quot;€&quot;\ * &quot;-&quot;??_);_(@_)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20"/>
      <color rgb="FF0070C0"/>
      <name val="Aptos Narrow"/>
    </font>
    <font>
      <sz val="12"/>
      <color rgb="FF000000"/>
      <name val="Aptos Narrow"/>
      <family val="2"/>
    </font>
    <font>
      <sz val="16"/>
      <color rgb="FF000000"/>
      <name val="Aptos Narrow"/>
      <family val="2"/>
    </font>
    <font>
      <b/>
      <sz val="16"/>
      <color rgb="FF000000"/>
      <name val="Aptos Narrow"/>
    </font>
    <font>
      <i/>
      <sz val="16"/>
      <color rgb="FF000000"/>
      <name val="Aptos"/>
    </font>
    <font>
      <b/>
      <sz val="16"/>
      <color theme="1"/>
      <name val="Aptos"/>
    </font>
    <font>
      <sz val="16"/>
      <color theme="1"/>
      <name val="Aptos"/>
    </font>
    <font>
      <u/>
      <sz val="16"/>
      <color theme="1"/>
      <name val="Aptos"/>
    </font>
    <font>
      <b/>
      <sz val="16"/>
      <color rgb="FF0070C0"/>
      <name val="Aptos"/>
    </font>
    <font>
      <b/>
      <sz val="16"/>
      <color rgb="FF000000"/>
      <name val="Aptos"/>
    </font>
    <font>
      <sz val="16"/>
      <name val="Aptos"/>
    </font>
    <font>
      <sz val="16"/>
      <color rgb="FF3F3F76"/>
      <name val="Aptos"/>
    </font>
    <font>
      <sz val="16"/>
      <color rgb="FFFFFFFF"/>
      <name val="Aptos"/>
    </font>
    <font>
      <sz val="16"/>
      <color rgb="FF000000"/>
      <name val="Aptos"/>
    </font>
    <font>
      <sz val="12"/>
      <color theme="1"/>
      <name val="Aptos"/>
    </font>
    <font>
      <sz val="14"/>
      <color rgb="FF000000"/>
      <name val="Aptos Narrow"/>
      <family val="2"/>
    </font>
    <font>
      <sz val="14"/>
      <color theme="1"/>
      <name val="Aptos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7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5" fontId="5" fillId="0" borderId="0" xfId="0" applyNumberFormat="1" applyFont="1"/>
    <xf numFmtId="165" fontId="6" fillId="0" borderId="0" xfId="0" applyNumberFormat="1" applyFont="1"/>
    <xf numFmtId="0" fontId="5" fillId="0" borderId="3" xfId="0" applyFont="1" applyBorder="1"/>
    <xf numFmtId="165" fontId="5" fillId="0" borderId="3" xfId="0" applyNumberFormat="1" applyFont="1" applyBorder="1"/>
    <xf numFmtId="0" fontId="9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165" fontId="5" fillId="0" borderId="0" xfId="1" applyNumberFormat="1" applyFont="1"/>
    <xf numFmtId="165" fontId="6" fillId="0" borderId="0" xfId="1" applyNumberFormat="1" applyFont="1"/>
    <xf numFmtId="165" fontId="13" fillId="3" borderId="0" xfId="1" applyNumberFormat="1" applyFont="1" applyFill="1" applyAlignment="1">
      <alignment horizontal="center"/>
    </xf>
    <xf numFmtId="165" fontId="13" fillId="4" borderId="0" xfId="1" applyNumberFormat="1" applyFont="1" applyFill="1" applyAlignment="1">
      <alignment horizontal="center"/>
    </xf>
    <xf numFmtId="165" fontId="5" fillId="5" borderId="0" xfId="1" applyNumberFormat="1" applyFont="1" applyFill="1"/>
    <xf numFmtId="165" fontId="5" fillId="5" borderId="3" xfId="1" applyNumberFormat="1" applyFont="1" applyFill="1" applyBorder="1"/>
    <xf numFmtId="165" fontId="5" fillId="5" borderId="0" xfId="0" applyNumberFormat="1" applyFont="1" applyFill="1"/>
    <xf numFmtId="165" fontId="5" fillId="5" borderId="3" xfId="0" applyNumberFormat="1" applyFont="1" applyFill="1" applyBorder="1"/>
    <xf numFmtId="165" fontId="6" fillId="5" borderId="0" xfId="0" applyNumberFormat="1" applyFont="1" applyFill="1"/>
    <xf numFmtId="165" fontId="6" fillId="5" borderId="3" xfId="0" applyNumberFormat="1" applyFont="1" applyFill="1" applyBorder="1"/>
    <xf numFmtId="164" fontId="14" fillId="3" borderId="2" xfId="3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/>
    <xf numFmtId="0" fontId="9" fillId="0" borderId="0" xfId="0" applyFont="1" applyAlignment="1">
      <alignment vertical="top" wrapText="1"/>
    </xf>
    <xf numFmtId="165" fontId="13" fillId="3" borderId="0" xfId="1" applyNumberFormat="1" applyFont="1" applyFill="1" applyProtection="1">
      <protection locked="0"/>
    </xf>
    <xf numFmtId="0" fontId="12" fillId="0" borderId="0" xfId="0" applyFont="1"/>
    <xf numFmtId="0" fontId="16" fillId="0" borderId="0" xfId="0" applyFont="1"/>
    <xf numFmtId="0" fontId="8" fillId="0" borderId="0" xfId="0" applyFont="1" applyAlignment="1">
      <alignment vertical="top" wrapText="1"/>
    </xf>
    <xf numFmtId="165" fontId="15" fillId="4" borderId="2" xfId="1" applyNumberFormat="1" applyFont="1" applyFill="1" applyBorder="1" applyAlignment="1" applyProtection="1">
      <alignment horizontal="center" vertical="center"/>
    </xf>
    <xf numFmtId="0" fontId="9" fillId="0" borderId="0" xfId="0" applyFont="1" applyAlignment="1">
      <alignment wrapText="1"/>
    </xf>
    <xf numFmtId="9" fontId="15" fillId="4" borderId="2" xfId="2" applyFont="1" applyFill="1" applyBorder="1" applyAlignment="1" applyProtection="1">
      <alignment horizontal="center" vertical="center"/>
    </xf>
    <xf numFmtId="9" fontId="13" fillId="3" borderId="0" xfId="2" applyFont="1" applyFill="1" applyAlignment="1" applyProtection="1">
      <alignment horizontal="center"/>
      <protection locked="0"/>
    </xf>
    <xf numFmtId="0" fontId="17" fillId="0" borderId="0" xfId="0" applyFont="1"/>
    <xf numFmtId="0" fontId="18" fillId="0" borderId="0" xfId="0" applyFont="1" applyAlignment="1">
      <alignment horizontal="center"/>
    </xf>
    <xf numFmtId="0" fontId="20" fillId="0" borderId="0" xfId="0" applyFont="1"/>
    <xf numFmtId="0" fontId="8" fillId="0" borderId="0" xfId="0" applyFont="1" applyAlignment="1">
      <alignment horizontal="center" vertical="center"/>
    </xf>
    <xf numFmtId="14" fontId="0" fillId="0" borderId="0" xfId="0" applyNumberFormat="1"/>
    <xf numFmtId="0" fontId="12" fillId="0" borderId="2" xfId="0" applyFont="1" applyBorder="1" applyAlignment="1">
      <alignment horizontal="center" vertical="top" wrapText="1"/>
    </xf>
  </cellXfs>
  <cellStyles count="4">
    <cellStyle name="Invoer" xfId="3" builtinId="20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6575-9135-494F-BB2D-7216E9B85664}">
  <dimension ref="A1:U32"/>
  <sheetViews>
    <sheetView tabSelected="1" zoomScaleNormal="100" workbookViewId="0">
      <selection activeCell="A27" sqref="A27"/>
    </sheetView>
  </sheetViews>
  <sheetFormatPr baseColWidth="10" defaultColWidth="10.6640625" defaultRowHeight="16" x14ac:dyDescent="0.2"/>
  <cols>
    <col min="1" max="1" width="101.33203125" bestFit="1" customWidth="1"/>
    <col min="3" max="3" width="75.1640625" customWidth="1"/>
  </cols>
  <sheetData>
    <row r="1" spans="1:21" ht="27" x14ac:dyDescent="0.35">
      <c r="A1" s="1" t="s">
        <v>76</v>
      </c>
      <c r="B1" s="1"/>
      <c r="C1" s="1"/>
    </row>
    <row r="2" spans="1:21" ht="16" customHeight="1" x14ac:dyDescent="0.3">
      <c r="A2" s="11"/>
      <c r="B2" s="11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21" ht="22" x14ac:dyDescent="0.3">
      <c r="A3" s="12"/>
      <c r="B3" s="12"/>
      <c r="C3" s="12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21" ht="22" x14ac:dyDescent="0.3">
      <c r="A4" s="39" t="s">
        <v>0</v>
      </c>
      <c r="B4" s="39"/>
      <c r="C4" s="39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21" ht="22" x14ac:dyDescent="0.3">
      <c r="A5" s="12"/>
      <c r="B5" s="12"/>
      <c r="C5" s="12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21" ht="22" x14ac:dyDescent="0.3">
      <c r="A6" s="12" t="s">
        <v>1</v>
      </c>
      <c r="B6" s="12"/>
      <c r="C6" s="12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21" ht="22" x14ac:dyDescent="0.3">
      <c r="A7" s="15" t="s">
        <v>33</v>
      </c>
      <c r="B7" s="12"/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21" ht="22" x14ac:dyDescent="0.3">
      <c r="A8" s="16" t="s">
        <v>34</v>
      </c>
      <c r="B8" s="12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21" ht="22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21" ht="22" x14ac:dyDescent="0.3">
      <c r="A10" s="12" t="s">
        <v>31</v>
      </c>
      <c r="B10" s="10"/>
      <c r="C10" s="12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21" ht="22" x14ac:dyDescent="0.3">
      <c r="A11" s="10" t="s">
        <v>32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22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ht="22" x14ac:dyDescent="0.3">
      <c r="A13" s="12" t="s">
        <v>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22" x14ac:dyDescent="0.3">
      <c r="A14" s="10" t="s">
        <v>86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22" x14ac:dyDescent="0.3">
      <c r="A15" s="10" t="s">
        <v>72</v>
      </c>
      <c r="B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21" ht="22" x14ac:dyDescent="0.3">
      <c r="A16" s="10" t="s">
        <v>73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22" x14ac:dyDescent="0.3">
      <c r="A17" s="10" t="s">
        <v>118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22" x14ac:dyDescent="0.3">
      <c r="A18" s="10" t="s">
        <v>119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22" x14ac:dyDescent="0.3">
      <c r="A19" s="10" t="s">
        <v>74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22" x14ac:dyDescent="0.3">
      <c r="A20" s="10" t="s">
        <v>75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22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22" x14ac:dyDescent="0.3">
      <c r="A22" s="10" t="s">
        <v>61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22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22" x14ac:dyDescent="0.2">
      <c r="A24" s="37" t="s">
        <v>93</v>
      </c>
    </row>
    <row r="26" spans="1:13" x14ac:dyDescent="0.2">
      <c r="A26" s="36" t="s">
        <v>96</v>
      </c>
      <c r="B26" s="36" t="s">
        <v>94</v>
      </c>
      <c r="C26" s="36" t="s">
        <v>95</v>
      </c>
      <c r="D26" s="36"/>
    </row>
    <row r="27" spans="1:13" x14ac:dyDescent="0.2">
      <c r="A27" t="s">
        <v>121</v>
      </c>
      <c r="B27" s="38">
        <v>45721</v>
      </c>
      <c r="C27" t="s">
        <v>122</v>
      </c>
      <c r="D27" s="36"/>
    </row>
    <row r="28" spans="1:13" x14ac:dyDescent="0.2">
      <c r="A28" t="s">
        <v>98</v>
      </c>
      <c r="B28" s="38">
        <v>45680</v>
      </c>
      <c r="C28" t="s">
        <v>97</v>
      </c>
      <c r="D28" s="36"/>
    </row>
    <row r="29" spans="1:13" x14ac:dyDescent="0.2">
      <c r="A29" t="s">
        <v>107</v>
      </c>
      <c r="B29" s="38">
        <v>45680</v>
      </c>
      <c r="C29" t="s">
        <v>97</v>
      </c>
    </row>
    <row r="30" spans="1:13" x14ac:dyDescent="0.2">
      <c r="A30" t="s">
        <v>108</v>
      </c>
      <c r="B30" s="38">
        <v>45680</v>
      </c>
      <c r="C30" t="s">
        <v>97</v>
      </c>
    </row>
    <row r="31" spans="1:13" x14ac:dyDescent="0.2">
      <c r="A31" t="s">
        <v>109</v>
      </c>
      <c r="B31" s="38">
        <v>45680</v>
      </c>
      <c r="C31" t="s">
        <v>97</v>
      </c>
    </row>
    <row r="32" spans="1:13" x14ac:dyDescent="0.2">
      <c r="A32" t="s">
        <v>116</v>
      </c>
      <c r="B32" s="38">
        <v>45680</v>
      </c>
      <c r="C32" t="s">
        <v>97</v>
      </c>
    </row>
  </sheetData>
  <sheetProtection algorithmName="SHA-512" hashValue="R+tgD/4iJoJuN8ctXwko4dDKR/APnxEtjq5ew873NIPiY5h1cqrHBdTty8AEaLjnt2WBVegBMRrAvuqNj4ngCA==" saltValue="sP9TPjDQR8UcD4J/QgTUqA==" spinCount="100000" sheet="1" objects="1" scenarios="1"/>
  <mergeCells count="1">
    <mergeCell ref="A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ED95-B78F-4049-933E-912CD059610B}">
  <dimension ref="A1:M34"/>
  <sheetViews>
    <sheetView zoomScale="120" zoomScaleNormal="120" workbookViewId="0">
      <selection activeCell="F6" sqref="F6"/>
    </sheetView>
  </sheetViews>
  <sheetFormatPr baseColWidth="10" defaultColWidth="10.6640625" defaultRowHeight="16" x14ac:dyDescent="0.2"/>
  <cols>
    <col min="2" max="2" width="14.6640625" bestFit="1" customWidth="1"/>
    <col min="3" max="3" width="46.83203125" customWidth="1"/>
    <col min="4" max="4" width="11.6640625" bestFit="1" customWidth="1"/>
    <col min="5" max="5" width="11.33203125" bestFit="1" customWidth="1"/>
    <col min="6" max="6" width="20" bestFit="1" customWidth="1"/>
    <col min="7" max="7" width="14.83203125" bestFit="1" customWidth="1"/>
    <col min="8" max="8" width="26.1640625" bestFit="1" customWidth="1"/>
    <col min="9" max="9" width="19" customWidth="1"/>
    <col min="10" max="10" width="15.5" bestFit="1" customWidth="1"/>
  </cols>
  <sheetData>
    <row r="1" spans="1:13" ht="27" x14ac:dyDescent="0.35">
      <c r="A1" s="1" t="s">
        <v>115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" ht="22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2" x14ac:dyDescent="0.3">
      <c r="A3" s="3"/>
      <c r="B3" s="4" t="s">
        <v>49</v>
      </c>
      <c r="C3" s="5" t="s">
        <v>87</v>
      </c>
      <c r="D3" s="5"/>
      <c r="E3" s="5"/>
      <c r="F3" s="5"/>
      <c r="G3" s="3"/>
      <c r="H3" s="3"/>
      <c r="I3" s="3"/>
      <c r="J3" s="3"/>
      <c r="K3" s="3"/>
      <c r="L3" s="3"/>
      <c r="M3" s="3"/>
    </row>
    <row r="4" spans="1:13" ht="22" x14ac:dyDescent="0.3">
      <c r="A4" s="3"/>
      <c r="B4" s="4"/>
      <c r="C4" s="3"/>
      <c r="D4" s="4"/>
      <c r="E4" s="4"/>
      <c r="F4" s="4"/>
      <c r="G4" s="4"/>
      <c r="H4" s="4"/>
      <c r="I4" s="4"/>
      <c r="J4" s="4"/>
      <c r="K4" s="3"/>
      <c r="L4" s="3"/>
      <c r="M4" s="3"/>
    </row>
    <row r="5" spans="1:13" ht="22" x14ac:dyDescent="0.3">
      <c r="A5" s="3"/>
      <c r="B5" s="3"/>
      <c r="C5" s="3"/>
      <c r="D5" s="4" t="s">
        <v>18</v>
      </c>
      <c r="E5" s="4" t="s">
        <v>19</v>
      </c>
      <c r="F5" s="4" t="s">
        <v>28</v>
      </c>
      <c r="G5" s="4" t="s">
        <v>17</v>
      </c>
      <c r="H5" s="4" t="s">
        <v>29</v>
      </c>
      <c r="I5" s="4" t="s">
        <v>3</v>
      </c>
      <c r="J5" s="3"/>
      <c r="K5" s="3"/>
    </row>
    <row r="6" spans="1:13" ht="22" x14ac:dyDescent="0.3">
      <c r="A6" s="3"/>
      <c r="B6" s="3"/>
      <c r="C6" s="3" t="s">
        <v>51</v>
      </c>
      <c r="D6" s="3">
        <v>1</v>
      </c>
      <c r="E6" s="3">
        <v>12</v>
      </c>
      <c r="F6" s="17">
        <f>'A.1 Invulblad Huisvesting'!B10</f>
        <v>0</v>
      </c>
      <c r="G6" s="3" t="s">
        <v>20</v>
      </c>
      <c r="H6" s="19">
        <f>D6*E6*F6</f>
        <v>0</v>
      </c>
      <c r="I6" s="3" t="s">
        <v>25</v>
      </c>
      <c r="J6" s="3"/>
      <c r="K6" s="3"/>
    </row>
    <row r="7" spans="1:13" ht="22" x14ac:dyDescent="0.3">
      <c r="A7" s="3"/>
      <c r="B7" s="3"/>
      <c r="C7" s="3" t="s">
        <v>52</v>
      </c>
      <c r="D7" s="3">
        <v>30</v>
      </c>
      <c r="E7" s="3">
        <v>12</v>
      </c>
      <c r="F7" s="17">
        <f>'A.2 Invulblad Inloopfunctie'!B32</f>
        <v>0</v>
      </c>
      <c r="G7" s="3" t="s">
        <v>21</v>
      </c>
      <c r="H7" s="19">
        <f>D7*E7*F7</f>
        <v>0</v>
      </c>
      <c r="I7" s="3"/>
      <c r="J7" s="3"/>
      <c r="K7" s="3"/>
    </row>
    <row r="8" spans="1:13" ht="23" thickBot="1" x14ac:dyDescent="0.35">
      <c r="A8" s="3"/>
      <c r="B8" s="3"/>
      <c r="C8" s="3" t="s">
        <v>53</v>
      </c>
      <c r="D8" s="3">
        <v>30</v>
      </c>
      <c r="E8" s="3">
        <v>12</v>
      </c>
      <c r="F8" s="18">
        <f>'A.3 Invulblad (24-uursplekken)'!B32</f>
        <v>0</v>
      </c>
      <c r="G8" s="8" t="s">
        <v>21</v>
      </c>
      <c r="H8" s="20">
        <f>D8*E8*F8</f>
        <v>0</v>
      </c>
      <c r="I8" s="3"/>
      <c r="J8" s="3"/>
      <c r="K8" s="3"/>
    </row>
    <row r="9" spans="1:13" ht="23" thickBot="1" x14ac:dyDescent="0.35">
      <c r="A9" s="3"/>
      <c r="B9" s="3"/>
      <c r="C9" s="3"/>
      <c r="D9" s="3"/>
      <c r="E9" s="3"/>
      <c r="F9" s="7" t="s">
        <v>22</v>
      </c>
      <c r="G9" s="6"/>
      <c r="H9" s="22">
        <f>SUM(H6:H8)</f>
        <v>0</v>
      </c>
      <c r="I9" s="3"/>
      <c r="J9" s="3"/>
      <c r="K9" s="3"/>
    </row>
    <row r="10" spans="1:13" ht="22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22" x14ac:dyDescent="0.3">
      <c r="A11" s="3"/>
      <c r="B11" s="4" t="s">
        <v>50</v>
      </c>
      <c r="C11" s="5" t="s">
        <v>117</v>
      </c>
      <c r="D11" s="3"/>
      <c r="E11" s="3"/>
      <c r="F11" s="3"/>
      <c r="G11" s="3"/>
      <c r="H11" s="3"/>
      <c r="I11" s="3"/>
      <c r="J11" s="3"/>
      <c r="K11" s="3"/>
    </row>
    <row r="12" spans="1:13" ht="22" x14ac:dyDescent="0.3">
      <c r="A12" s="3"/>
      <c r="B12" s="4"/>
      <c r="C12" s="5"/>
      <c r="D12" s="3"/>
      <c r="E12" s="3"/>
      <c r="F12" s="3"/>
      <c r="G12" s="3"/>
      <c r="H12" s="3"/>
      <c r="I12" s="3"/>
      <c r="J12" s="3"/>
      <c r="K12" s="3"/>
    </row>
    <row r="13" spans="1:13" ht="22" x14ac:dyDescent="0.3">
      <c r="A13" s="3"/>
      <c r="B13" s="4"/>
      <c r="C13" s="5"/>
      <c r="D13" s="4" t="s">
        <v>18</v>
      </c>
      <c r="E13" s="4" t="s">
        <v>19</v>
      </c>
      <c r="F13" s="4" t="s">
        <v>28</v>
      </c>
      <c r="G13" s="4" t="s">
        <v>17</v>
      </c>
      <c r="H13" s="4" t="s">
        <v>29</v>
      </c>
      <c r="I13" s="4" t="s">
        <v>3</v>
      </c>
      <c r="J13" s="3"/>
      <c r="K13" s="3"/>
    </row>
    <row r="14" spans="1:13" ht="22" x14ac:dyDescent="0.3">
      <c r="A14" s="3"/>
      <c r="B14" s="3"/>
      <c r="C14" s="3" t="s">
        <v>54</v>
      </c>
      <c r="D14" s="3">
        <v>1</v>
      </c>
      <c r="E14" s="3">
        <v>12</v>
      </c>
      <c r="F14" s="13" t="s">
        <v>24</v>
      </c>
      <c r="G14" s="3" t="s">
        <v>20</v>
      </c>
      <c r="H14" s="3" t="s">
        <v>24</v>
      </c>
      <c r="I14" s="3" t="s">
        <v>26</v>
      </c>
      <c r="J14" s="3"/>
      <c r="K14" s="3"/>
    </row>
    <row r="15" spans="1:13" ht="22" x14ac:dyDescent="0.3">
      <c r="A15" s="3"/>
      <c r="B15" s="3"/>
      <c r="C15" s="3" t="s">
        <v>88</v>
      </c>
      <c r="D15" s="3">
        <v>20</v>
      </c>
      <c r="E15" s="3">
        <v>5</v>
      </c>
      <c r="F15" s="17">
        <f>'B.1 Winteropvang'!B35</f>
        <v>0</v>
      </c>
      <c r="G15" s="3" t="s">
        <v>21</v>
      </c>
      <c r="H15" s="19">
        <f>D15*E15*F15</f>
        <v>0</v>
      </c>
      <c r="I15" s="3"/>
      <c r="J15" s="3"/>
      <c r="K15" s="3"/>
    </row>
    <row r="16" spans="1:13" ht="23" thickBot="1" x14ac:dyDescent="0.35">
      <c r="A16" s="3"/>
      <c r="B16" s="3"/>
      <c r="C16" s="3" t="s">
        <v>89</v>
      </c>
      <c r="D16" s="3">
        <v>10</v>
      </c>
      <c r="E16" s="3">
        <v>7</v>
      </c>
      <c r="F16" s="18">
        <f>'B.2 Buiten de winterperiode'!B35</f>
        <v>0</v>
      </c>
      <c r="G16" s="8" t="s">
        <v>21</v>
      </c>
      <c r="H16" s="20">
        <f>D16*E16*F16</f>
        <v>0</v>
      </c>
      <c r="I16" s="3"/>
      <c r="J16" s="3"/>
      <c r="K16" s="3"/>
    </row>
    <row r="17" spans="1:13" ht="23" thickBot="1" x14ac:dyDescent="0.35">
      <c r="A17" s="3"/>
      <c r="B17" s="3"/>
      <c r="C17" s="3"/>
      <c r="D17" s="3"/>
      <c r="E17" s="6"/>
      <c r="F17" s="7" t="s">
        <v>22</v>
      </c>
      <c r="G17" s="6"/>
      <c r="H17" s="22">
        <f>SUM(H15:H16)</f>
        <v>0</v>
      </c>
      <c r="I17" s="3"/>
      <c r="J17" s="3"/>
      <c r="K17" s="3"/>
    </row>
    <row r="18" spans="1:13" ht="22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3" ht="22" x14ac:dyDescent="0.3">
      <c r="A19" s="3"/>
      <c r="B19" s="4" t="s">
        <v>55</v>
      </c>
      <c r="C19" s="5" t="s">
        <v>90</v>
      </c>
      <c r="D19" s="3"/>
      <c r="E19" s="3"/>
      <c r="F19" s="3"/>
      <c r="G19" s="3"/>
      <c r="H19" s="3"/>
      <c r="I19" s="3"/>
      <c r="J19" s="3"/>
      <c r="K19" s="3"/>
    </row>
    <row r="20" spans="1:13" ht="22" x14ac:dyDescent="0.3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</row>
    <row r="21" spans="1:13" ht="22" x14ac:dyDescent="0.3">
      <c r="A21" s="3"/>
      <c r="B21" s="3"/>
      <c r="C21" s="3"/>
      <c r="D21" s="4" t="s">
        <v>18</v>
      </c>
      <c r="E21" s="4" t="s">
        <v>19</v>
      </c>
      <c r="F21" s="4" t="s">
        <v>28</v>
      </c>
      <c r="G21" s="4" t="s">
        <v>17</v>
      </c>
      <c r="H21" s="4" t="s">
        <v>29</v>
      </c>
      <c r="I21" s="3"/>
      <c r="J21" s="3"/>
      <c r="K21" s="3"/>
    </row>
    <row r="22" spans="1:13" ht="23" thickBot="1" x14ac:dyDescent="0.35">
      <c r="A22" s="3"/>
      <c r="B22" s="3"/>
      <c r="C22" s="3" t="s">
        <v>23</v>
      </c>
      <c r="D22" s="3">
        <v>20</v>
      </c>
      <c r="E22" s="3">
        <v>12</v>
      </c>
      <c r="F22" s="18">
        <f>'C Doorstroomwoningen'!B35</f>
        <v>0</v>
      </c>
      <c r="G22" s="8" t="s">
        <v>21</v>
      </c>
      <c r="H22" s="20">
        <f>D22*E22*F22</f>
        <v>0</v>
      </c>
      <c r="I22" s="3"/>
      <c r="J22" s="3"/>
      <c r="K22" s="3"/>
    </row>
    <row r="23" spans="1:13" ht="23" thickBot="1" x14ac:dyDescent="0.35">
      <c r="A23" s="3"/>
      <c r="B23" s="3"/>
      <c r="C23" s="3"/>
      <c r="D23" s="3"/>
      <c r="E23" s="3"/>
      <c r="F23" s="7" t="s">
        <v>22</v>
      </c>
      <c r="G23" s="6"/>
      <c r="H23" s="22">
        <f>SUM(H22)</f>
        <v>0</v>
      </c>
      <c r="I23" s="3"/>
      <c r="J23" s="3"/>
      <c r="K23" s="3"/>
    </row>
    <row r="24" spans="1:13" ht="22" x14ac:dyDescent="0.3">
      <c r="A24" s="3"/>
      <c r="B24" s="3"/>
      <c r="C24" s="3"/>
      <c r="D24" s="3"/>
      <c r="E24" s="3"/>
      <c r="F24" s="7"/>
      <c r="G24" s="6"/>
      <c r="H24" s="21"/>
      <c r="I24" s="3"/>
      <c r="J24" s="3"/>
      <c r="K24" s="3"/>
    </row>
    <row r="25" spans="1:13" ht="22" x14ac:dyDescent="0.3">
      <c r="A25" s="3"/>
      <c r="B25" s="4" t="s">
        <v>56</v>
      </c>
      <c r="C25" s="5" t="s">
        <v>91</v>
      </c>
      <c r="D25" s="3"/>
      <c r="E25" s="3"/>
      <c r="F25" s="3"/>
      <c r="G25" s="3"/>
      <c r="H25" s="3"/>
      <c r="I25" s="3"/>
      <c r="J25" s="3"/>
      <c r="K25" s="3"/>
    </row>
    <row r="26" spans="1:13" ht="22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3" ht="22" x14ac:dyDescent="0.3">
      <c r="A27" s="3"/>
      <c r="B27" s="3"/>
      <c r="C27" s="3"/>
      <c r="D27" s="4" t="s">
        <v>18</v>
      </c>
      <c r="E27" s="4" t="s">
        <v>19</v>
      </c>
      <c r="F27" s="4" t="s">
        <v>28</v>
      </c>
      <c r="G27" s="4" t="s">
        <v>17</v>
      </c>
      <c r="H27" s="4" t="s">
        <v>29</v>
      </c>
      <c r="I27" s="3"/>
      <c r="J27" s="3"/>
      <c r="K27" s="3"/>
    </row>
    <row r="28" spans="1:13" ht="23" thickBot="1" x14ac:dyDescent="0.35">
      <c r="A28" s="3"/>
      <c r="B28" s="3"/>
      <c r="C28" s="3" t="s">
        <v>23</v>
      </c>
      <c r="D28" s="3">
        <v>20</v>
      </c>
      <c r="E28" s="3">
        <v>12</v>
      </c>
      <c r="F28" s="18">
        <f>'D Woonzorgconcept'!B34</f>
        <v>0</v>
      </c>
      <c r="G28" s="8" t="s">
        <v>21</v>
      </c>
      <c r="H28" s="20">
        <f>D28*E28*F28</f>
        <v>0</v>
      </c>
      <c r="I28" s="3"/>
      <c r="J28" s="3"/>
      <c r="K28" s="3"/>
    </row>
    <row r="29" spans="1:13" ht="23" thickBot="1" x14ac:dyDescent="0.35">
      <c r="A29" s="3"/>
      <c r="B29" s="3"/>
      <c r="C29" s="3"/>
      <c r="D29" s="3"/>
      <c r="E29" s="3"/>
      <c r="F29" s="14" t="s">
        <v>22</v>
      </c>
      <c r="G29" s="3"/>
      <c r="H29" s="22">
        <f>SUM(H28)</f>
        <v>0</v>
      </c>
      <c r="I29" s="6"/>
      <c r="J29" s="7"/>
      <c r="K29" s="3"/>
      <c r="L29" s="3"/>
      <c r="M29" s="3"/>
    </row>
    <row r="30" spans="1:13" ht="23" thickBot="1" x14ac:dyDescent="0.35">
      <c r="A30" s="3"/>
      <c r="B30" s="3"/>
      <c r="C30" s="3"/>
      <c r="D30" s="3"/>
      <c r="E30" s="3"/>
      <c r="F30" s="8"/>
      <c r="G30" s="8"/>
      <c r="H30" s="9"/>
      <c r="I30" s="6"/>
      <c r="J30" s="7"/>
      <c r="K30" s="3"/>
      <c r="L30" s="3"/>
      <c r="M30" s="3"/>
    </row>
    <row r="31" spans="1:13" ht="22" x14ac:dyDescent="0.3">
      <c r="A31" s="3"/>
      <c r="B31" s="3"/>
      <c r="C31" s="3"/>
      <c r="D31" s="3"/>
      <c r="E31" s="3"/>
      <c r="F31" s="4" t="s">
        <v>27</v>
      </c>
      <c r="G31" s="3"/>
      <c r="H31" s="21">
        <f>H9+H17+H23+H29</f>
        <v>0</v>
      </c>
      <c r="I31" s="35" t="s">
        <v>37</v>
      </c>
      <c r="K31" s="3"/>
      <c r="L31" s="3"/>
      <c r="M31" s="3"/>
    </row>
    <row r="32" spans="1:13" ht="22" x14ac:dyDescent="0.3">
      <c r="A32" s="3"/>
      <c r="B32" s="3"/>
      <c r="C32" s="3"/>
      <c r="D32" s="3"/>
      <c r="E32" s="3"/>
      <c r="F32" s="3"/>
      <c r="G32" s="3"/>
      <c r="H32" s="3"/>
      <c r="I32" s="3"/>
      <c r="J32" s="7"/>
      <c r="K32" s="3"/>
      <c r="L32" s="3"/>
      <c r="M32" s="3"/>
    </row>
    <row r="33" spans="1:13" ht="22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22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sheetProtection algorithmName="SHA-512" hashValue="8T692dn/a8zo7eC2HZg37jvfLQ5uNVuNS4Sgt6H0V/HnS9sd7kxUv6zEpxk7SwaqFUOE6j1TLte6/zyYDG83Pw==" saltValue="baEBXFecZ2UR8lSqG/b7V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2FBF4-2D9D-DD46-99A8-7D30E48AD9A5}">
  <dimension ref="A1:K10"/>
  <sheetViews>
    <sheetView workbookViewId="0">
      <selection activeCell="B10" sqref="B10"/>
    </sheetView>
  </sheetViews>
  <sheetFormatPr baseColWidth="10" defaultColWidth="10.6640625" defaultRowHeight="16" x14ac:dyDescent="0.2"/>
  <cols>
    <col min="1" max="1" width="38.6640625" customWidth="1"/>
    <col min="2" max="2" width="24" customWidth="1"/>
  </cols>
  <sheetData>
    <row r="1" spans="1:11" ht="27" x14ac:dyDescent="0.35">
      <c r="A1" s="1" t="s">
        <v>48</v>
      </c>
      <c r="B1" s="1"/>
      <c r="C1" s="1"/>
      <c r="D1" s="1"/>
    </row>
    <row r="2" spans="1:11" ht="19" customHeight="1" x14ac:dyDescent="0.35">
      <c r="A2" s="1"/>
      <c r="B2" s="1"/>
      <c r="C2" s="1"/>
      <c r="D2" s="1"/>
    </row>
    <row r="3" spans="1:11" ht="27" x14ac:dyDescent="0.35">
      <c r="A3" s="5" t="s">
        <v>85</v>
      </c>
      <c r="B3" s="1"/>
      <c r="C3" s="1"/>
      <c r="D3" s="1"/>
    </row>
    <row r="5" spans="1:11" ht="22" x14ac:dyDescent="0.3">
      <c r="A5" s="24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1" ht="22" x14ac:dyDescent="0.3">
      <c r="A6" s="10" t="s">
        <v>57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2" x14ac:dyDescent="0.3">
      <c r="A7" s="10" t="s">
        <v>60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ht="22" x14ac:dyDescent="0.3">
      <c r="A8" s="24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ht="22" x14ac:dyDescent="0.3">
      <c r="A9" s="24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ht="23" x14ac:dyDescent="0.3">
      <c r="A10" s="25" t="s">
        <v>5</v>
      </c>
      <c r="B10" s="26">
        <v>0</v>
      </c>
      <c r="C10" s="10" t="s">
        <v>30</v>
      </c>
      <c r="D10" s="10"/>
      <c r="E10" s="10"/>
      <c r="F10" s="10"/>
      <c r="G10" s="10"/>
      <c r="H10" s="10"/>
      <c r="I10" s="10"/>
      <c r="J10" s="10"/>
      <c r="K10" s="10"/>
    </row>
  </sheetData>
  <sheetProtection algorithmName="SHA-512" hashValue="IhlY2SxUO8hlpwiyeJbmEgYRgUssPGadinY48EeRJaVODa6wTohhGC/0Q42PWosrUntDHopmyFp8ABdoHe3McA==" saltValue="vSRHdOM/K017S0aY+bWvtA==" spinCount="100000" sheet="1" objects="1" scenario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5E0A8-7FD0-3B43-8B41-B7246949945B}">
  <dimension ref="A1:J32"/>
  <sheetViews>
    <sheetView workbookViewId="0">
      <selection activeCell="B12" sqref="B12"/>
    </sheetView>
  </sheetViews>
  <sheetFormatPr baseColWidth="10" defaultColWidth="10.6640625" defaultRowHeight="16" x14ac:dyDescent="0.2"/>
  <cols>
    <col min="1" max="1" width="66.6640625" customWidth="1"/>
    <col min="2" max="2" width="20.33203125" customWidth="1"/>
    <col min="4" max="4" width="42" customWidth="1"/>
  </cols>
  <sheetData>
    <row r="1" spans="1:10" ht="27" x14ac:dyDescent="0.35">
      <c r="A1" s="1" t="s">
        <v>77</v>
      </c>
      <c r="B1" s="1"/>
      <c r="C1" s="1"/>
      <c r="D1" s="1"/>
    </row>
    <row r="2" spans="1:10" ht="2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2" x14ac:dyDescent="0.3">
      <c r="A3" s="24" t="s">
        <v>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2" x14ac:dyDescent="0.3">
      <c r="A4" s="10" t="s">
        <v>41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" x14ac:dyDescent="0.3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2" x14ac:dyDescent="0.3">
      <c r="A6" s="10" t="s">
        <v>79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2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22" x14ac:dyDescent="0.3">
      <c r="A8" s="27" t="s">
        <v>36</v>
      </c>
      <c r="B8" s="28">
        <v>30</v>
      </c>
      <c r="C8" s="10" t="s">
        <v>37</v>
      </c>
      <c r="D8" s="10"/>
      <c r="E8" s="10"/>
      <c r="F8" s="10"/>
      <c r="G8" s="10"/>
      <c r="H8" s="10"/>
      <c r="I8" s="10"/>
      <c r="J8" s="10"/>
    </row>
    <row r="9" spans="1:10" ht="22" x14ac:dyDescent="0.3">
      <c r="A9" s="27" t="s">
        <v>39</v>
      </c>
      <c r="B9" s="28">
        <v>12</v>
      </c>
      <c r="C9" s="10" t="s">
        <v>37</v>
      </c>
      <c r="D9" s="10"/>
      <c r="E9" s="10"/>
      <c r="F9" s="10"/>
      <c r="G9" s="10"/>
      <c r="H9" s="10"/>
      <c r="I9" s="10"/>
      <c r="J9" s="10"/>
    </row>
    <row r="10" spans="1:10" ht="22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22" x14ac:dyDescent="0.3">
      <c r="A11" s="24" t="s">
        <v>7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24" customHeight="1" x14ac:dyDescent="0.3">
      <c r="A12" s="25" t="s">
        <v>42</v>
      </c>
      <c r="B12" s="26">
        <v>0</v>
      </c>
      <c r="C12" s="10" t="s">
        <v>8</v>
      </c>
      <c r="D12" s="10"/>
      <c r="E12" s="34" t="s">
        <v>62</v>
      </c>
      <c r="F12" s="10"/>
      <c r="G12" s="10"/>
      <c r="H12" s="10"/>
      <c r="I12" s="10"/>
      <c r="J12" s="10"/>
    </row>
    <row r="13" spans="1:10" ht="69" x14ac:dyDescent="0.3">
      <c r="A13" s="25" t="s">
        <v>43</v>
      </c>
      <c r="B13" s="26">
        <v>0</v>
      </c>
      <c r="C13" s="10" t="s">
        <v>8</v>
      </c>
      <c r="D13" s="10"/>
      <c r="E13" s="34" t="s">
        <v>63</v>
      </c>
      <c r="F13" s="10"/>
      <c r="G13" s="10"/>
      <c r="H13" s="10"/>
      <c r="I13" s="10"/>
      <c r="J13" s="10"/>
    </row>
    <row r="14" spans="1:10" ht="23" x14ac:dyDescent="0.3">
      <c r="A14" s="25" t="s">
        <v>44</v>
      </c>
      <c r="B14" s="26">
        <v>0</v>
      </c>
      <c r="C14" s="10" t="s">
        <v>8</v>
      </c>
      <c r="D14" s="10"/>
      <c r="E14" s="34" t="s">
        <v>64</v>
      </c>
      <c r="F14" s="10"/>
      <c r="G14" s="10"/>
      <c r="H14" s="10"/>
      <c r="I14" s="10"/>
      <c r="J14" s="10"/>
    </row>
    <row r="15" spans="1:10" ht="23" x14ac:dyDescent="0.3">
      <c r="A15" s="29" t="s">
        <v>9</v>
      </c>
      <c r="B15" s="30">
        <f>SUM(B12:B14)</f>
        <v>0</v>
      </c>
      <c r="C15" s="10"/>
      <c r="D15" s="10"/>
      <c r="E15" s="10"/>
      <c r="F15" s="10"/>
      <c r="G15" s="10"/>
      <c r="H15" s="10"/>
      <c r="I15" s="10"/>
      <c r="J15" s="10"/>
    </row>
    <row r="16" spans="1:10" ht="22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23" x14ac:dyDescent="0.3">
      <c r="A17" s="29" t="s">
        <v>10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23" x14ac:dyDescent="0.3">
      <c r="A18" s="25" t="s">
        <v>11</v>
      </c>
      <c r="B18" s="33">
        <v>0</v>
      </c>
      <c r="C18" s="10" t="s">
        <v>12</v>
      </c>
      <c r="D18" s="10"/>
      <c r="E18" s="34" t="s">
        <v>65</v>
      </c>
      <c r="F18" s="10"/>
      <c r="G18" s="10"/>
      <c r="H18" s="10"/>
      <c r="I18" s="10"/>
      <c r="J18" s="10"/>
    </row>
    <row r="19" spans="1:10" ht="69" x14ac:dyDescent="0.3">
      <c r="A19" s="31" t="s">
        <v>13</v>
      </c>
      <c r="B19" s="33">
        <v>0</v>
      </c>
      <c r="C19" s="10" t="s">
        <v>12</v>
      </c>
      <c r="D19" s="10"/>
      <c r="E19" s="34" t="s">
        <v>65</v>
      </c>
      <c r="F19" s="10"/>
      <c r="G19" s="10"/>
      <c r="H19" s="10"/>
      <c r="I19" s="10"/>
      <c r="J19" s="10"/>
    </row>
    <row r="20" spans="1:10" ht="46" x14ac:dyDescent="0.3">
      <c r="A20" s="31" t="s">
        <v>14</v>
      </c>
      <c r="B20" s="33">
        <v>0</v>
      </c>
      <c r="C20" s="10" t="s">
        <v>12</v>
      </c>
      <c r="D20" s="10"/>
      <c r="E20" s="34" t="s">
        <v>114</v>
      </c>
      <c r="F20" s="10"/>
      <c r="G20" s="10"/>
      <c r="H20" s="10"/>
      <c r="I20" s="10"/>
      <c r="J20" s="10"/>
    </row>
    <row r="21" spans="1:10" ht="22" x14ac:dyDescent="0.3">
      <c r="A21" s="24" t="s">
        <v>15</v>
      </c>
      <c r="B21" s="32">
        <f>SUM(B18:B20)</f>
        <v>0</v>
      </c>
      <c r="C21" s="10"/>
      <c r="D21" s="10"/>
      <c r="E21" s="10"/>
      <c r="F21" s="10"/>
      <c r="G21" s="10"/>
      <c r="H21" s="10"/>
      <c r="I21" s="10"/>
      <c r="J21" s="10"/>
    </row>
    <row r="22" spans="1:10" ht="22" x14ac:dyDescent="0.3">
      <c r="A22" s="24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2" x14ac:dyDescent="0.3">
      <c r="A23" s="24" t="s">
        <v>45</v>
      </c>
      <c r="B23" s="23">
        <v>0</v>
      </c>
      <c r="C23" s="10" t="s">
        <v>16</v>
      </c>
      <c r="D23" s="10"/>
      <c r="E23" s="10"/>
      <c r="F23" s="10"/>
      <c r="G23" s="10"/>
      <c r="H23" s="10"/>
      <c r="I23" s="10"/>
      <c r="J23" s="10"/>
    </row>
    <row r="24" spans="1:10" ht="22" x14ac:dyDescent="0.3">
      <c r="A24" s="24"/>
      <c r="B24" s="10"/>
      <c r="C24" s="10"/>
      <c r="D24" s="10"/>
      <c r="E24" s="10"/>
      <c r="F24" s="10"/>
      <c r="G24" s="10"/>
      <c r="H24" s="10"/>
      <c r="I24" s="10"/>
      <c r="J24" s="10"/>
    </row>
    <row r="25" spans="1:10" ht="22" x14ac:dyDescent="0.3">
      <c r="A25" s="24" t="s">
        <v>103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23" x14ac:dyDescent="0.3">
      <c r="A26" s="31" t="s">
        <v>102</v>
      </c>
      <c r="B26" s="26">
        <v>0</v>
      </c>
      <c r="C26" s="10" t="s">
        <v>101</v>
      </c>
      <c r="D26" s="10"/>
      <c r="E26" s="34" t="s">
        <v>114</v>
      </c>
      <c r="F26" s="10"/>
      <c r="G26" s="10"/>
      <c r="H26" s="10"/>
      <c r="I26" s="10"/>
      <c r="J26" s="10"/>
    </row>
    <row r="27" spans="1:10" ht="22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22" x14ac:dyDescent="0.3">
      <c r="A28" s="24" t="s">
        <v>66</v>
      </c>
      <c r="B28" s="30">
        <f>(B15*(1+B21))*B23+(B26*B8)</f>
        <v>0</v>
      </c>
      <c r="C28" s="10" t="s">
        <v>6</v>
      </c>
      <c r="D28" s="10"/>
      <c r="E28" s="10"/>
      <c r="F28" s="10"/>
      <c r="G28" s="10"/>
      <c r="H28" s="10"/>
      <c r="I28" s="10"/>
      <c r="J28" s="10"/>
    </row>
    <row r="29" spans="1:10" ht="22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22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22" x14ac:dyDescent="0.3">
      <c r="A31" s="3"/>
      <c r="B31" s="3"/>
      <c r="C31" s="10"/>
      <c r="D31" s="10"/>
      <c r="E31" s="10"/>
      <c r="F31" s="10"/>
      <c r="G31" s="10"/>
      <c r="H31" s="10"/>
      <c r="I31" s="10"/>
      <c r="J31" s="10"/>
    </row>
    <row r="32" spans="1:10" ht="22" x14ac:dyDescent="0.3">
      <c r="A32" s="24" t="s">
        <v>38</v>
      </c>
      <c r="B32" s="30">
        <f>B28/B8/B9</f>
        <v>0</v>
      </c>
      <c r="C32" s="10" t="s">
        <v>35</v>
      </c>
      <c r="D32" s="10"/>
    </row>
  </sheetData>
  <sheetProtection algorithmName="SHA-512" hashValue="I3OAFdOFrdnmrTrrnMIq/Oj98MVg8wnwZ8Awp9HmAIscbtFqgAw+6FTHqwoVmbu0SmF+0PPUR9dxaCYc/0TuDA==" saltValue="IfJwc6LMuV5acRgN3DhAoQ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AC132-0316-0A42-A5BB-B6352CD64D19}">
  <dimension ref="A1:J32"/>
  <sheetViews>
    <sheetView workbookViewId="0">
      <selection activeCell="B12" sqref="B12"/>
    </sheetView>
  </sheetViews>
  <sheetFormatPr baseColWidth="10" defaultColWidth="10.6640625" defaultRowHeight="16" x14ac:dyDescent="0.2"/>
  <cols>
    <col min="1" max="1" width="66.6640625" customWidth="1"/>
    <col min="2" max="2" width="20.33203125" customWidth="1"/>
    <col min="4" max="4" width="42" customWidth="1"/>
  </cols>
  <sheetData>
    <row r="1" spans="1:10" ht="27" x14ac:dyDescent="0.35">
      <c r="A1" s="1" t="s">
        <v>78</v>
      </c>
      <c r="B1" s="1"/>
      <c r="C1" s="1"/>
      <c r="D1" s="1"/>
    </row>
    <row r="2" spans="1:10" ht="2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2" x14ac:dyDescent="0.3">
      <c r="A3" s="24" t="s">
        <v>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2" x14ac:dyDescent="0.3">
      <c r="A4" s="10" t="s">
        <v>40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" x14ac:dyDescent="0.3">
      <c r="A5" s="10" t="s">
        <v>80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2" x14ac:dyDescent="0.3">
      <c r="A6" s="10" t="s">
        <v>79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2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22" x14ac:dyDescent="0.3">
      <c r="A8" s="27" t="s">
        <v>36</v>
      </c>
      <c r="B8" s="28">
        <v>30</v>
      </c>
      <c r="C8" s="10" t="s">
        <v>37</v>
      </c>
      <c r="D8" s="10"/>
      <c r="E8" s="10"/>
      <c r="F8" s="10"/>
      <c r="G8" s="10"/>
      <c r="H8" s="10"/>
      <c r="I8" s="10"/>
      <c r="J8" s="10"/>
    </row>
    <row r="9" spans="1:10" ht="22" x14ac:dyDescent="0.3">
      <c r="A9" s="27" t="s">
        <v>39</v>
      </c>
      <c r="B9" s="28">
        <v>12</v>
      </c>
      <c r="C9" s="10" t="s">
        <v>37</v>
      </c>
      <c r="D9" s="10"/>
      <c r="E9" s="10"/>
      <c r="F9" s="10"/>
      <c r="G9" s="10"/>
      <c r="H9" s="10"/>
      <c r="I9" s="10"/>
      <c r="J9" s="10"/>
    </row>
    <row r="10" spans="1:10" ht="22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22" x14ac:dyDescent="0.3">
      <c r="A11" s="24" t="s">
        <v>7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23" x14ac:dyDescent="0.3">
      <c r="A12" s="25" t="s">
        <v>42</v>
      </c>
      <c r="B12" s="26">
        <v>0</v>
      </c>
      <c r="C12" s="10" t="s">
        <v>8</v>
      </c>
      <c r="D12" s="10"/>
      <c r="E12" s="34" t="s">
        <v>62</v>
      </c>
      <c r="F12" s="10"/>
      <c r="G12" s="10"/>
      <c r="H12" s="10"/>
      <c r="I12" s="10"/>
      <c r="J12" s="10"/>
    </row>
    <row r="13" spans="1:10" ht="69" x14ac:dyDescent="0.3">
      <c r="A13" s="25" t="s">
        <v>43</v>
      </c>
      <c r="B13" s="26">
        <v>0</v>
      </c>
      <c r="C13" s="10" t="s">
        <v>8</v>
      </c>
      <c r="D13" s="10"/>
      <c r="E13" s="34" t="s">
        <v>63</v>
      </c>
      <c r="F13" s="10"/>
      <c r="G13" s="10"/>
      <c r="H13" s="10"/>
      <c r="I13" s="10"/>
      <c r="J13" s="10"/>
    </row>
    <row r="14" spans="1:10" ht="23" x14ac:dyDescent="0.3">
      <c r="A14" s="25" t="s">
        <v>44</v>
      </c>
      <c r="B14" s="26">
        <v>0</v>
      </c>
      <c r="C14" s="10" t="s">
        <v>8</v>
      </c>
      <c r="D14" s="10"/>
      <c r="E14" s="34" t="s">
        <v>64</v>
      </c>
      <c r="F14" s="10"/>
      <c r="G14" s="10"/>
      <c r="H14" s="10"/>
      <c r="I14" s="10"/>
      <c r="J14" s="10"/>
    </row>
    <row r="15" spans="1:10" ht="23" x14ac:dyDescent="0.3">
      <c r="A15" s="29" t="s">
        <v>9</v>
      </c>
      <c r="B15" s="30">
        <f>SUM(B12:B14)</f>
        <v>0</v>
      </c>
      <c r="C15" s="10"/>
      <c r="D15" s="10"/>
      <c r="E15" s="10"/>
      <c r="F15" s="10"/>
      <c r="G15" s="10"/>
      <c r="H15" s="10"/>
      <c r="I15" s="10"/>
      <c r="J15" s="10"/>
    </row>
    <row r="16" spans="1:10" ht="22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spans="1:10" ht="23" x14ac:dyDescent="0.3">
      <c r="A17" s="29" t="s">
        <v>10</v>
      </c>
      <c r="B17" s="10"/>
      <c r="C17" s="10"/>
      <c r="D17" s="10"/>
      <c r="E17" s="10"/>
      <c r="F17" s="10"/>
      <c r="G17" s="10"/>
      <c r="H17" s="10"/>
      <c r="I17" s="10"/>
      <c r="J17" s="10"/>
    </row>
    <row r="18" spans="1:10" ht="23" x14ac:dyDescent="0.3">
      <c r="A18" s="25" t="s">
        <v>11</v>
      </c>
      <c r="B18" s="33">
        <v>0</v>
      </c>
      <c r="C18" s="10" t="s">
        <v>12</v>
      </c>
      <c r="D18" s="10"/>
      <c r="E18" s="34" t="s">
        <v>65</v>
      </c>
      <c r="F18" s="10"/>
      <c r="G18" s="10"/>
      <c r="H18" s="10"/>
      <c r="I18" s="10"/>
      <c r="J18" s="10"/>
    </row>
    <row r="19" spans="1:10" ht="69" x14ac:dyDescent="0.3">
      <c r="A19" s="31" t="s">
        <v>13</v>
      </c>
      <c r="B19" s="33">
        <v>0</v>
      </c>
      <c r="C19" s="10" t="s">
        <v>12</v>
      </c>
      <c r="D19" s="10"/>
      <c r="E19" s="34" t="s">
        <v>65</v>
      </c>
      <c r="F19" s="10"/>
      <c r="G19" s="10"/>
      <c r="H19" s="10"/>
      <c r="I19" s="10"/>
      <c r="J19" s="10"/>
    </row>
    <row r="20" spans="1:10" ht="46" x14ac:dyDescent="0.3">
      <c r="A20" s="31" t="s">
        <v>14</v>
      </c>
      <c r="B20" s="33">
        <v>0</v>
      </c>
      <c r="C20" s="10" t="s">
        <v>12</v>
      </c>
      <c r="D20" s="10"/>
      <c r="E20" s="34" t="s">
        <v>114</v>
      </c>
      <c r="F20" s="10"/>
      <c r="G20" s="10"/>
      <c r="H20" s="10"/>
      <c r="I20" s="10"/>
      <c r="J20" s="10"/>
    </row>
    <row r="21" spans="1:10" ht="22" x14ac:dyDescent="0.3">
      <c r="A21" s="24" t="s">
        <v>15</v>
      </c>
      <c r="B21" s="32">
        <f>SUM(B18:B20)</f>
        <v>0</v>
      </c>
      <c r="C21" s="10"/>
      <c r="D21" s="10"/>
      <c r="E21" s="10"/>
      <c r="F21" s="10"/>
      <c r="G21" s="10"/>
      <c r="H21" s="10"/>
      <c r="I21" s="10"/>
      <c r="J21" s="10"/>
    </row>
    <row r="22" spans="1:10" ht="22" x14ac:dyDescent="0.3">
      <c r="A22" s="24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22" x14ac:dyDescent="0.3">
      <c r="A23" s="24" t="s">
        <v>45</v>
      </c>
      <c r="B23" s="23">
        <v>0</v>
      </c>
      <c r="C23" s="10" t="s">
        <v>16</v>
      </c>
      <c r="D23" s="10"/>
      <c r="E23" s="10"/>
      <c r="F23" s="10"/>
      <c r="G23" s="10"/>
      <c r="H23" s="10"/>
      <c r="I23" s="10"/>
      <c r="J23" s="10"/>
    </row>
    <row r="24" spans="1:10" ht="22" x14ac:dyDescent="0.3">
      <c r="A24" s="24"/>
      <c r="B24" s="10"/>
      <c r="C24" s="10"/>
      <c r="D24" s="10"/>
      <c r="E24" s="10"/>
      <c r="F24" s="10"/>
      <c r="G24" s="10"/>
      <c r="H24" s="10"/>
      <c r="I24" s="10"/>
      <c r="J24" s="10"/>
    </row>
    <row r="25" spans="1:10" ht="22" x14ac:dyDescent="0.3">
      <c r="A25" s="24" t="s">
        <v>103</v>
      </c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23" x14ac:dyDescent="0.3">
      <c r="A26" s="31" t="s">
        <v>102</v>
      </c>
      <c r="B26" s="26">
        <v>0</v>
      </c>
      <c r="C26" s="10" t="s">
        <v>101</v>
      </c>
      <c r="D26" s="10"/>
      <c r="E26" s="34" t="s">
        <v>114</v>
      </c>
      <c r="F26" s="10"/>
      <c r="G26" s="10"/>
      <c r="H26" s="10"/>
      <c r="I26" s="10"/>
      <c r="J26" s="10"/>
    </row>
    <row r="27" spans="1:10" ht="22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22" x14ac:dyDescent="0.3">
      <c r="A28" s="24" t="s">
        <v>67</v>
      </c>
      <c r="B28" s="30">
        <f>(B15*(1+B21))*B23+(B26*B8)</f>
        <v>0</v>
      </c>
      <c r="C28" s="10" t="s">
        <v>6</v>
      </c>
      <c r="D28" s="10"/>
      <c r="E28" s="10"/>
      <c r="F28" s="10"/>
      <c r="G28" s="10"/>
      <c r="H28" s="10"/>
      <c r="I28" s="10"/>
      <c r="J28" s="10"/>
    </row>
    <row r="29" spans="1:10" ht="22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22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22" x14ac:dyDescent="0.3">
      <c r="A31" s="3"/>
      <c r="B31" s="3"/>
      <c r="C31" s="10"/>
      <c r="D31" s="10"/>
      <c r="E31" s="10"/>
      <c r="F31" s="10"/>
      <c r="G31" s="10"/>
      <c r="H31" s="10"/>
      <c r="I31" s="10"/>
      <c r="J31" s="10"/>
    </row>
    <row r="32" spans="1:10" ht="22" x14ac:dyDescent="0.3">
      <c r="A32" s="24" t="s">
        <v>38</v>
      </c>
      <c r="B32" s="30">
        <f>B28/B8/B9</f>
        <v>0</v>
      </c>
      <c r="C32" s="10" t="s">
        <v>35</v>
      </c>
      <c r="D32" s="10"/>
    </row>
  </sheetData>
  <sheetProtection algorithmName="SHA-512" hashValue="mXfojiaxi/wuoGCxnvvyAl9GhUMMgJfe4US061iUPkLPsnSq4MjiFF0QxIPjgifsLq+Ylz0pCBMFRMXsRqsccQ==" saltValue="l2VMlLEUcdf3fCWdPGj7A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FFE9-3DDA-6345-8B7B-8F67BF622FD0}">
  <dimension ref="A1:J35"/>
  <sheetViews>
    <sheetView workbookViewId="0">
      <selection activeCell="B12" sqref="B12"/>
    </sheetView>
  </sheetViews>
  <sheetFormatPr baseColWidth="10" defaultColWidth="10.6640625" defaultRowHeight="16" x14ac:dyDescent="0.2"/>
  <cols>
    <col min="1" max="1" width="66.6640625" customWidth="1"/>
    <col min="2" max="2" width="20.33203125" customWidth="1"/>
    <col min="4" max="4" width="42" customWidth="1"/>
  </cols>
  <sheetData>
    <row r="1" spans="1:10" ht="27" x14ac:dyDescent="0.35">
      <c r="A1" s="1" t="s">
        <v>112</v>
      </c>
      <c r="B1" s="1"/>
      <c r="C1" s="1"/>
      <c r="D1" s="1"/>
    </row>
    <row r="2" spans="1:10" ht="2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2" x14ac:dyDescent="0.3">
      <c r="A3" s="24" t="s">
        <v>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2" x14ac:dyDescent="0.3">
      <c r="A4" s="10" t="s">
        <v>92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" x14ac:dyDescent="0.3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2" x14ac:dyDescent="0.3">
      <c r="A6" s="10" t="s">
        <v>58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2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22" x14ac:dyDescent="0.3">
      <c r="A8" s="27" t="s">
        <v>36</v>
      </c>
      <c r="B8" s="28">
        <v>20</v>
      </c>
      <c r="C8" s="10" t="s">
        <v>37</v>
      </c>
      <c r="D8" s="10"/>
      <c r="E8" s="10"/>
      <c r="F8" s="10"/>
      <c r="G8" s="10"/>
      <c r="H8" s="10"/>
      <c r="I8" s="10"/>
      <c r="J8" s="10"/>
    </row>
    <row r="9" spans="1:10" ht="22" x14ac:dyDescent="0.3">
      <c r="A9" s="27" t="s">
        <v>39</v>
      </c>
      <c r="B9" s="28">
        <v>5</v>
      </c>
      <c r="C9" s="10" t="s">
        <v>37</v>
      </c>
      <c r="D9" s="10"/>
      <c r="E9" s="10"/>
      <c r="F9" s="10"/>
      <c r="G9" s="10"/>
      <c r="H9" s="10"/>
      <c r="I9" s="10"/>
      <c r="J9" s="10"/>
    </row>
    <row r="10" spans="1:10" ht="22" x14ac:dyDescent="0.3">
      <c r="A10" s="27"/>
      <c r="B10" s="28"/>
      <c r="C10" s="10"/>
      <c r="D10" s="10"/>
      <c r="E10" s="10"/>
      <c r="F10" s="10"/>
      <c r="G10" s="10"/>
      <c r="H10" s="10"/>
      <c r="I10" s="10"/>
      <c r="J10" s="10"/>
    </row>
    <row r="11" spans="1:10" ht="22" x14ac:dyDescent="0.3">
      <c r="A11" s="27" t="s">
        <v>100</v>
      </c>
      <c r="B11" s="28"/>
      <c r="C11" s="10"/>
      <c r="D11" s="10"/>
      <c r="E11" s="10"/>
      <c r="F11" s="10"/>
      <c r="G11" s="10"/>
      <c r="H11" s="10"/>
      <c r="I11" s="10"/>
      <c r="J11" s="10"/>
    </row>
    <row r="12" spans="1:10" ht="22" x14ac:dyDescent="0.3">
      <c r="A12" s="28" t="s">
        <v>120</v>
      </c>
      <c r="B12" s="26">
        <v>0</v>
      </c>
      <c r="C12" s="10" t="s">
        <v>99</v>
      </c>
      <c r="D12" s="10"/>
      <c r="E12" s="34" t="s">
        <v>114</v>
      </c>
      <c r="F12" s="10"/>
      <c r="G12" s="10"/>
      <c r="H12" s="10"/>
      <c r="I12" s="10"/>
      <c r="J12" s="10"/>
    </row>
    <row r="13" spans="1:10" ht="22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22" x14ac:dyDescent="0.3">
      <c r="A14" s="24" t="s">
        <v>7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23" x14ac:dyDescent="0.3">
      <c r="A15" s="25" t="s">
        <v>42</v>
      </c>
      <c r="B15" s="26">
        <v>0</v>
      </c>
      <c r="C15" s="10" t="s">
        <v>8</v>
      </c>
      <c r="D15" s="10"/>
      <c r="E15" s="34" t="s">
        <v>62</v>
      </c>
      <c r="F15" s="10"/>
      <c r="G15" s="10"/>
      <c r="H15" s="10"/>
      <c r="I15" s="10"/>
      <c r="J15" s="10"/>
    </row>
    <row r="16" spans="1:10" ht="69" x14ac:dyDescent="0.3">
      <c r="A16" s="25" t="s">
        <v>43</v>
      </c>
      <c r="B16" s="26">
        <v>0</v>
      </c>
      <c r="C16" s="10" t="s">
        <v>8</v>
      </c>
      <c r="D16" s="10"/>
      <c r="E16" s="34" t="s">
        <v>63</v>
      </c>
      <c r="F16" s="10"/>
      <c r="G16" s="10"/>
      <c r="H16" s="10"/>
      <c r="I16" s="10"/>
      <c r="J16" s="10"/>
    </row>
    <row r="17" spans="1:10" ht="23" x14ac:dyDescent="0.3">
      <c r="A17" s="25" t="s">
        <v>44</v>
      </c>
      <c r="B17" s="26">
        <v>0</v>
      </c>
      <c r="C17" s="10" t="s">
        <v>8</v>
      </c>
      <c r="D17" s="10"/>
      <c r="E17" s="34" t="s">
        <v>64</v>
      </c>
      <c r="F17" s="10"/>
      <c r="G17" s="10"/>
      <c r="H17" s="10"/>
      <c r="I17" s="10"/>
      <c r="J17" s="10"/>
    </row>
    <row r="18" spans="1:10" ht="23" x14ac:dyDescent="0.3">
      <c r="A18" s="29" t="s">
        <v>9</v>
      </c>
      <c r="B18" s="30">
        <f>SUM(B15:B17)</f>
        <v>0</v>
      </c>
      <c r="C18" s="10"/>
      <c r="D18" s="10"/>
      <c r="E18" s="10"/>
      <c r="F18" s="10"/>
      <c r="G18" s="10"/>
      <c r="H18" s="10"/>
      <c r="I18" s="10"/>
      <c r="J18" s="10"/>
    </row>
    <row r="19" spans="1:10" ht="2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23" x14ac:dyDescent="0.3">
      <c r="A20" s="29" t="s">
        <v>10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3" x14ac:dyDescent="0.3">
      <c r="A21" s="25" t="s">
        <v>11</v>
      </c>
      <c r="B21" s="33">
        <v>0</v>
      </c>
      <c r="C21" s="10" t="s">
        <v>12</v>
      </c>
      <c r="D21" s="10"/>
      <c r="E21" s="34" t="s">
        <v>65</v>
      </c>
      <c r="F21" s="10"/>
      <c r="G21" s="10"/>
      <c r="H21" s="10"/>
      <c r="I21" s="10"/>
      <c r="J21" s="10"/>
    </row>
    <row r="22" spans="1:10" ht="69" x14ac:dyDescent="0.3">
      <c r="A22" s="31" t="s">
        <v>13</v>
      </c>
      <c r="B22" s="33">
        <v>0</v>
      </c>
      <c r="C22" s="10" t="s">
        <v>12</v>
      </c>
      <c r="D22" s="10"/>
      <c r="E22" s="34" t="s">
        <v>65</v>
      </c>
      <c r="F22" s="10"/>
      <c r="G22" s="10"/>
      <c r="H22" s="10"/>
      <c r="I22" s="10"/>
      <c r="J22" s="10"/>
    </row>
    <row r="23" spans="1:10" ht="46" x14ac:dyDescent="0.3">
      <c r="A23" s="31" t="s">
        <v>14</v>
      </c>
      <c r="B23" s="33">
        <v>0</v>
      </c>
      <c r="C23" s="10" t="s">
        <v>12</v>
      </c>
      <c r="D23" s="10"/>
      <c r="E23" s="34" t="s">
        <v>114</v>
      </c>
      <c r="F23" s="10"/>
      <c r="G23" s="10"/>
      <c r="H23" s="10"/>
      <c r="I23" s="10"/>
      <c r="J23" s="10"/>
    </row>
    <row r="24" spans="1:10" ht="22" x14ac:dyDescent="0.3">
      <c r="A24" s="24" t="s">
        <v>15</v>
      </c>
      <c r="B24" s="32">
        <f>SUM(B21:B23)</f>
        <v>0</v>
      </c>
      <c r="C24" s="10"/>
      <c r="D24" s="10"/>
      <c r="E24" s="10"/>
      <c r="F24" s="10"/>
      <c r="G24" s="10"/>
      <c r="H24" s="10"/>
      <c r="I24" s="10"/>
      <c r="J24" s="10"/>
    </row>
    <row r="25" spans="1:10" ht="22" x14ac:dyDescent="0.3">
      <c r="A25" s="24"/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22" x14ac:dyDescent="0.3">
      <c r="A26" s="24" t="s">
        <v>45</v>
      </c>
      <c r="B26" s="23">
        <v>0</v>
      </c>
      <c r="C26" s="10" t="s">
        <v>16</v>
      </c>
      <c r="D26" s="10"/>
      <c r="E26" s="10"/>
      <c r="F26" s="10"/>
      <c r="G26" s="10"/>
      <c r="H26" s="10"/>
      <c r="I26" s="10"/>
      <c r="J26" s="10"/>
    </row>
    <row r="27" spans="1:10" ht="22" x14ac:dyDescent="0.3">
      <c r="A27" s="24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22" x14ac:dyDescent="0.3">
      <c r="A28" s="24" t="s">
        <v>103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23" x14ac:dyDescent="0.3">
      <c r="A29" s="31" t="s">
        <v>102</v>
      </c>
      <c r="B29" s="26">
        <v>0</v>
      </c>
      <c r="C29" s="10" t="s">
        <v>35</v>
      </c>
      <c r="D29" s="10"/>
      <c r="E29" s="34" t="s">
        <v>114</v>
      </c>
      <c r="F29" s="10"/>
      <c r="G29" s="10"/>
      <c r="H29" s="10"/>
      <c r="I29" s="10"/>
      <c r="J29" s="10"/>
    </row>
    <row r="30" spans="1:10" ht="22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22" x14ac:dyDescent="0.3">
      <c r="A31" s="24" t="s">
        <v>68</v>
      </c>
      <c r="B31" s="30">
        <f>(B12*B9)+((B18*(1+B24))*B26)+(B29*B8*B9)</f>
        <v>0</v>
      </c>
      <c r="C31" s="10" t="s">
        <v>104</v>
      </c>
      <c r="D31" s="10"/>
      <c r="E31" s="10"/>
      <c r="F31" s="10"/>
      <c r="G31" s="10"/>
      <c r="H31" s="10"/>
      <c r="I31" s="10"/>
      <c r="J31" s="10"/>
    </row>
    <row r="32" spans="1:10" ht="22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ht="22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ht="22" x14ac:dyDescent="0.3">
      <c r="A34" s="3"/>
      <c r="B34" s="3"/>
      <c r="C34" s="10"/>
      <c r="D34" s="10"/>
      <c r="E34" s="10"/>
      <c r="F34" s="10"/>
      <c r="G34" s="10"/>
      <c r="H34" s="10"/>
      <c r="I34" s="10"/>
      <c r="J34" s="10"/>
    </row>
    <row r="35" spans="1:10" ht="22" x14ac:dyDescent="0.3">
      <c r="A35" s="24" t="s">
        <v>38</v>
      </c>
      <c r="B35" s="30">
        <f>B31/B8/B9</f>
        <v>0</v>
      </c>
      <c r="C35" s="10" t="s">
        <v>35</v>
      </c>
      <c r="D35" s="10"/>
    </row>
  </sheetData>
  <sheetProtection algorithmName="SHA-512" hashValue="VGOWhdSchqHl/ewxQPm0cn36yKSfQNJR4DkF2h9Bges8hyCDq+2caQ0a4kdIYhge0WMRP02/082NBHuiiFQsHg==" saltValue="6up7SElVXD+PBBkf2Vrfj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F07E-E10E-5E4E-913A-68CC7412D7D9}">
  <dimension ref="A1:J35"/>
  <sheetViews>
    <sheetView workbookViewId="0">
      <selection activeCell="B12" sqref="B12"/>
    </sheetView>
  </sheetViews>
  <sheetFormatPr baseColWidth="10" defaultColWidth="10.6640625" defaultRowHeight="16" x14ac:dyDescent="0.2"/>
  <cols>
    <col min="1" max="1" width="66.6640625" customWidth="1"/>
    <col min="2" max="2" width="20.33203125" customWidth="1"/>
    <col min="4" max="4" width="42" customWidth="1"/>
  </cols>
  <sheetData>
    <row r="1" spans="1:10" ht="27" x14ac:dyDescent="0.35">
      <c r="A1" s="1" t="s">
        <v>113</v>
      </c>
      <c r="B1" s="1"/>
      <c r="C1" s="1"/>
      <c r="D1" s="1"/>
    </row>
    <row r="2" spans="1:10" ht="2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2" x14ac:dyDescent="0.3">
      <c r="A3" s="24" t="s">
        <v>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2" x14ac:dyDescent="0.3">
      <c r="A4" s="10" t="s">
        <v>84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" x14ac:dyDescent="0.3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2" x14ac:dyDescent="0.3">
      <c r="A6" s="10" t="s">
        <v>58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2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22" x14ac:dyDescent="0.3">
      <c r="A8" s="27" t="s">
        <v>36</v>
      </c>
      <c r="B8" s="28">
        <v>10</v>
      </c>
      <c r="C8" s="10" t="s">
        <v>37</v>
      </c>
      <c r="D8" s="10"/>
      <c r="E8" s="10"/>
      <c r="F8" s="10"/>
      <c r="G8" s="10"/>
      <c r="H8" s="10"/>
      <c r="I8" s="10"/>
      <c r="J8" s="10"/>
    </row>
    <row r="9" spans="1:10" ht="22" x14ac:dyDescent="0.3">
      <c r="A9" s="27" t="s">
        <v>39</v>
      </c>
      <c r="B9" s="28">
        <v>7</v>
      </c>
      <c r="C9" s="10" t="s">
        <v>37</v>
      </c>
      <c r="D9" s="10"/>
      <c r="E9" s="10"/>
      <c r="F9" s="10"/>
      <c r="G9" s="10"/>
      <c r="H9" s="10"/>
      <c r="I9" s="10"/>
      <c r="J9" s="10"/>
    </row>
    <row r="10" spans="1:10" ht="22" x14ac:dyDescent="0.3">
      <c r="A10" s="27"/>
      <c r="B10" s="28"/>
      <c r="C10" s="10"/>
      <c r="D10" s="10"/>
      <c r="E10" s="10"/>
      <c r="F10" s="10"/>
      <c r="G10" s="10"/>
      <c r="H10" s="10"/>
      <c r="I10" s="10"/>
      <c r="J10" s="10"/>
    </row>
    <row r="11" spans="1:10" ht="22" x14ac:dyDescent="0.3">
      <c r="A11" s="27" t="s">
        <v>100</v>
      </c>
      <c r="B11" s="28"/>
      <c r="C11" s="10"/>
      <c r="D11" s="10"/>
      <c r="E11" s="10"/>
      <c r="F11" s="10"/>
      <c r="G11" s="10"/>
      <c r="H11" s="10"/>
      <c r="I11" s="10"/>
      <c r="J11" s="10"/>
    </row>
    <row r="12" spans="1:10" ht="22" x14ac:dyDescent="0.3">
      <c r="A12" s="28" t="s">
        <v>120</v>
      </c>
      <c r="B12" s="26">
        <v>0</v>
      </c>
      <c r="C12" s="10" t="s">
        <v>99</v>
      </c>
      <c r="D12" s="10"/>
      <c r="E12" s="34" t="s">
        <v>114</v>
      </c>
      <c r="F12" s="10"/>
      <c r="G12" s="10"/>
      <c r="H12" s="10"/>
      <c r="I12" s="10"/>
      <c r="J12" s="10"/>
    </row>
    <row r="13" spans="1:10" ht="22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22" x14ac:dyDescent="0.3">
      <c r="A14" s="24" t="s">
        <v>7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23" x14ac:dyDescent="0.3">
      <c r="A15" s="25" t="s">
        <v>42</v>
      </c>
      <c r="B15" s="26">
        <v>0</v>
      </c>
      <c r="C15" s="10" t="s">
        <v>8</v>
      </c>
      <c r="D15" s="10"/>
      <c r="E15" s="34" t="s">
        <v>62</v>
      </c>
      <c r="F15" s="10"/>
      <c r="G15" s="10"/>
      <c r="H15" s="10"/>
      <c r="I15" s="10"/>
      <c r="J15" s="10"/>
    </row>
    <row r="16" spans="1:10" ht="69" x14ac:dyDescent="0.3">
      <c r="A16" s="25" t="s">
        <v>43</v>
      </c>
      <c r="B16" s="26">
        <v>0</v>
      </c>
      <c r="C16" s="10" t="s">
        <v>8</v>
      </c>
      <c r="D16" s="10"/>
      <c r="E16" s="34" t="s">
        <v>63</v>
      </c>
      <c r="F16" s="10"/>
      <c r="G16" s="10"/>
      <c r="H16" s="10"/>
      <c r="I16" s="10"/>
      <c r="J16" s="10"/>
    </row>
    <row r="17" spans="1:10" ht="23" x14ac:dyDescent="0.3">
      <c r="A17" s="25" t="s">
        <v>44</v>
      </c>
      <c r="B17" s="26">
        <v>0</v>
      </c>
      <c r="C17" s="10" t="s">
        <v>8</v>
      </c>
      <c r="D17" s="10"/>
      <c r="E17" s="34" t="s">
        <v>64</v>
      </c>
      <c r="F17" s="10"/>
      <c r="G17" s="10"/>
      <c r="H17" s="10"/>
      <c r="I17" s="10"/>
      <c r="J17" s="10"/>
    </row>
    <row r="18" spans="1:10" ht="23" x14ac:dyDescent="0.3">
      <c r="A18" s="29" t="s">
        <v>9</v>
      </c>
      <c r="B18" s="30">
        <f>SUM(B15:B17)</f>
        <v>0</v>
      </c>
      <c r="C18" s="10"/>
      <c r="D18" s="10"/>
      <c r="E18" s="10"/>
      <c r="F18" s="10"/>
      <c r="G18" s="10"/>
      <c r="H18" s="10"/>
      <c r="I18" s="10"/>
      <c r="J18" s="10"/>
    </row>
    <row r="19" spans="1:10" ht="2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23" x14ac:dyDescent="0.3">
      <c r="A20" s="29" t="s">
        <v>10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3" x14ac:dyDescent="0.3">
      <c r="A21" s="25" t="s">
        <v>11</v>
      </c>
      <c r="B21" s="33">
        <v>0</v>
      </c>
      <c r="C21" s="10" t="s">
        <v>12</v>
      </c>
      <c r="D21" s="10"/>
      <c r="E21" s="34" t="s">
        <v>65</v>
      </c>
      <c r="F21" s="10"/>
      <c r="G21" s="10"/>
      <c r="H21" s="10"/>
      <c r="I21" s="10"/>
      <c r="J21" s="10"/>
    </row>
    <row r="22" spans="1:10" ht="69" x14ac:dyDescent="0.3">
      <c r="A22" s="31" t="s">
        <v>13</v>
      </c>
      <c r="B22" s="33">
        <v>0</v>
      </c>
      <c r="C22" s="10" t="s">
        <v>12</v>
      </c>
      <c r="D22" s="10"/>
      <c r="E22" s="34" t="s">
        <v>65</v>
      </c>
      <c r="F22" s="10"/>
      <c r="G22" s="10"/>
      <c r="H22" s="10"/>
      <c r="I22" s="10"/>
      <c r="J22" s="10"/>
    </row>
    <row r="23" spans="1:10" ht="46" x14ac:dyDescent="0.3">
      <c r="A23" s="31" t="s">
        <v>14</v>
      </c>
      <c r="B23" s="33">
        <v>0</v>
      </c>
      <c r="C23" s="10" t="s">
        <v>12</v>
      </c>
      <c r="D23" s="10"/>
      <c r="E23" s="34" t="s">
        <v>114</v>
      </c>
      <c r="F23" s="10"/>
      <c r="G23" s="10"/>
      <c r="H23" s="10"/>
      <c r="I23" s="10"/>
      <c r="J23" s="10"/>
    </row>
    <row r="24" spans="1:10" ht="22" x14ac:dyDescent="0.3">
      <c r="A24" s="24" t="s">
        <v>15</v>
      </c>
      <c r="B24" s="32">
        <f>SUM(B21:B23)</f>
        <v>0</v>
      </c>
      <c r="C24" s="10"/>
      <c r="D24" s="10"/>
      <c r="E24" s="10"/>
      <c r="F24" s="10"/>
      <c r="G24" s="10"/>
      <c r="H24" s="10"/>
      <c r="I24" s="10"/>
      <c r="J24" s="10"/>
    </row>
    <row r="25" spans="1:10" ht="22" x14ac:dyDescent="0.3">
      <c r="A25" s="24"/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22" x14ac:dyDescent="0.3">
      <c r="A26" s="24" t="s">
        <v>45</v>
      </c>
      <c r="B26" s="23">
        <v>0</v>
      </c>
      <c r="C26" s="10" t="s">
        <v>16</v>
      </c>
      <c r="D26" s="10"/>
      <c r="E26" s="10"/>
      <c r="F26" s="10"/>
      <c r="G26" s="10"/>
      <c r="H26" s="10"/>
      <c r="I26" s="10"/>
      <c r="J26" s="10"/>
    </row>
    <row r="27" spans="1:10" ht="22" x14ac:dyDescent="0.3">
      <c r="A27" s="24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22" x14ac:dyDescent="0.3">
      <c r="A28" s="24" t="s">
        <v>103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23" x14ac:dyDescent="0.3">
      <c r="A29" s="31" t="s">
        <v>102</v>
      </c>
      <c r="B29" s="26">
        <v>0</v>
      </c>
      <c r="C29" s="10" t="s">
        <v>35</v>
      </c>
      <c r="D29" s="10"/>
      <c r="E29" s="34" t="s">
        <v>114</v>
      </c>
      <c r="F29" s="10"/>
      <c r="G29" s="10"/>
      <c r="H29" s="10"/>
      <c r="I29" s="10"/>
      <c r="J29" s="10"/>
    </row>
    <row r="30" spans="1:10" ht="22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22" x14ac:dyDescent="0.3">
      <c r="A31" s="24" t="s">
        <v>69</v>
      </c>
      <c r="B31" s="30">
        <f>(B12*B9)+((B18*(1+B24))*B26)+(B29*B8*B9)</f>
        <v>0</v>
      </c>
      <c r="C31" s="10" t="s">
        <v>105</v>
      </c>
      <c r="D31" s="10"/>
      <c r="E31" s="10"/>
      <c r="F31" s="10"/>
      <c r="G31" s="10"/>
      <c r="H31" s="10"/>
      <c r="I31" s="10"/>
      <c r="J31" s="10"/>
    </row>
    <row r="32" spans="1:10" ht="22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ht="22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ht="22" x14ac:dyDescent="0.3">
      <c r="A34" s="3"/>
      <c r="B34" s="3"/>
      <c r="C34" s="10"/>
      <c r="D34" s="10"/>
      <c r="E34" s="10"/>
      <c r="F34" s="10"/>
      <c r="G34" s="10"/>
      <c r="H34" s="10"/>
      <c r="I34" s="10"/>
      <c r="J34" s="10"/>
    </row>
    <row r="35" spans="1:10" ht="22" x14ac:dyDescent="0.3">
      <c r="A35" s="24" t="s">
        <v>38</v>
      </c>
      <c r="B35" s="30">
        <f>B31/B8/B9</f>
        <v>0</v>
      </c>
      <c r="C35" s="10" t="s">
        <v>35</v>
      </c>
      <c r="D35" s="10"/>
    </row>
  </sheetData>
  <sheetProtection algorithmName="SHA-512" hashValue="vcg/u8xty1RccXqRHa2ylX5bomUqOvDMOgSujnTxfqfxpXPNR8dNSP2wR2hjS7CgON50TdT7oX4ATx2NqZHnUw==" saltValue="Byr5Xl2Cko10pBAsOvY4/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6DDC3-72DB-4245-89CE-99BF255E9A5B}">
  <dimension ref="A1:J35"/>
  <sheetViews>
    <sheetView workbookViewId="0">
      <selection activeCell="B12" sqref="B12"/>
    </sheetView>
  </sheetViews>
  <sheetFormatPr baseColWidth="10" defaultColWidth="10.6640625" defaultRowHeight="16" x14ac:dyDescent="0.2"/>
  <cols>
    <col min="1" max="1" width="66.6640625" customWidth="1"/>
    <col min="2" max="2" width="20.33203125" customWidth="1"/>
    <col min="4" max="4" width="42" customWidth="1"/>
  </cols>
  <sheetData>
    <row r="1" spans="1:10" ht="27" x14ac:dyDescent="0.35">
      <c r="A1" s="1" t="s">
        <v>81</v>
      </c>
      <c r="B1" s="1"/>
      <c r="C1" s="1"/>
      <c r="D1" s="1"/>
    </row>
    <row r="2" spans="1:10" ht="2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2" x14ac:dyDescent="0.3">
      <c r="A3" s="24" t="s">
        <v>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2" x14ac:dyDescent="0.3">
      <c r="A4" s="10" t="s">
        <v>82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" x14ac:dyDescent="0.3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2" x14ac:dyDescent="0.3">
      <c r="A6" s="10" t="s">
        <v>59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2" x14ac:dyDescent="0.3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22" x14ac:dyDescent="0.3">
      <c r="A8" s="27" t="s">
        <v>36</v>
      </c>
      <c r="B8" s="28">
        <v>20</v>
      </c>
      <c r="C8" s="10" t="s">
        <v>37</v>
      </c>
      <c r="D8" s="10"/>
      <c r="E8" s="10"/>
      <c r="F8" s="10"/>
      <c r="G8" s="10"/>
      <c r="H8" s="10"/>
      <c r="I8" s="10"/>
      <c r="J8" s="10"/>
    </row>
    <row r="9" spans="1:10" ht="22" x14ac:dyDescent="0.3">
      <c r="A9" s="27" t="s">
        <v>39</v>
      </c>
      <c r="B9" s="28">
        <v>12</v>
      </c>
      <c r="C9" s="10" t="s">
        <v>37</v>
      </c>
      <c r="D9" s="10"/>
      <c r="E9" s="10"/>
      <c r="F9" s="10"/>
      <c r="G9" s="10"/>
      <c r="H9" s="10"/>
      <c r="I9" s="10"/>
      <c r="J9" s="10"/>
    </row>
    <row r="10" spans="1:10" ht="22" x14ac:dyDescent="0.3">
      <c r="A10" s="27"/>
      <c r="B10" s="28"/>
      <c r="C10" s="10"/>
      <c r="D10" s="10"/>
      <c r="E10" s="10"/>
      <c r="F10" s="10"/>
      <c r="G10" s="10"/>
      <c r="H10" s="10"/>
      <c r="I10" s="10"/>
      <c r="J10" s="10"/>
    </row>
    <row r="11" spans="1:10" ht="22" x14ac:dyDescent="0.3">
      <c r="A11" s="27" t="s">
        <v>106</v>
      </c>
      <c r="B11" s="28"/>
      <c r="C11" s="10"/>
      <c r="D11" s="10"/>
      <c r="E11" s="10"/>
      <c r="F11" s="10"/>
      <c r="G11" s="10"/>
      <c r="H11" s="10"/>
      <c r="I11" s="10"/>
      <c r="J11" s="10"/>
    </row>
    <row r="12" spans="1:10" ht="22" x14ac:dyDescent="0.3">
      <c r="A12" s="28" t="s">
        <v>111</v>
      </c>
      <c r="B12" s="26">
        <v>0</v>
      </c>
      <c r="C12" s="10" t="s">
        <v>101</v>
      </c>
      <c r="D12" s="10"/>
      <c r="E12" s="34" t="s">
        <v>114</v>
      </c>
      <c r="F12" s="10"/>
      <c r="G12" s="10"/>
      <c r="H12" s="10"/>
      <c r="I12" s="10"/>
      <c r="J12" s="10"/>
    </row>
    <row r="13" spans="1:10" ht="22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22" x14ac:dyDescent="0.3">
      <c r="A14" s="24" t="s">
        <v>7</v>
      </c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23" x14ac:dyDescent="0.3">
      <c r="A15" s="25" t="s">
        <v>42</v>
      </c>
      <c r="B15" s="26">
        <v>0</v>
      </c>
      <c r="C15" s="10" t="s">
        <v>8</v>
      </c>
      <c r="D15" s="10"/>
      <c r="E15" s="34" t="s">
        <v>62</v>
      </c>
      <c r="F15" s="10"/>
      <c r="G15" s="10"/>
      <c r="H15" s="10"/>
      <c r="I15" s="10"/>
      <c r="J15" s="10"/>
    </row>
    <row r="16" spans="1:10" ht="69" x14ac:dyDescent="0.3">
      <c r="A16" s="25" t="s">
        <v>43</v>
      </c>
      <c r="B16" s="26">
        <v>0</v>
      </c>
      <c r="C16" s="10" t="s">
        <v>8</v>
      </c>
      <c r="D16" s="10"/>
      <c r="E16" s="34" t="s">
        <v>63</v>
      </c>
      <c r="F16" s="10"/>
      <c r="G16" s="10"/>
      <c r="H16" s="10"/>
      <c r="I16" s="10"/>
      <c r="J16" s="10"/>
    </row>
    <row r="17" spans="1:10" ht="23" x14ac:dyDescent="0.3">
      <c r="A17" s="25" t="s">
        <v>44</v>
      </c>
      <c r="B17" s="26">
        <v>0</v>
      </c>
      <c r="C17" s="10" t="s">
        <v>8</v>
      </c>
      <c r="D17" s="10"/>
      <c r="E17" s="34" t="s">
        <v>64</v>
      </c>
      <c r="F17" s="10"/>
      <c r="G17" s="10"/>
      <c r="H17" s="10"/>
      <c r="I17" s="10"/>
      <c r="J17" s="10"/>
    </row>
    <row r="18" spans="1:10" ht="23" x14ac:dyDescent="0.3">
      <c r="A18" s="29" t="s">
        <v>9</v>
      </c>
      <c r="B18" s="30">
        <f>SUM(B15:B17)</f>
        <v>0</v>
      </c>
      <c r="C18" s="10"/>
      <c r="D18" s="10"/>
      <c r="E18" s="10"/>
      <c r="F18" s="10"/>
      <c r="G18" s="10"/>
      <c r="H18" s="10"/>
      <c r="I18" s="10"/>
      <c r="J18" s="10"/>
    </row>
    <row r="19" spans="1:10" ht="22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23" x14ac:dyDescent="0.3">
      <c r="A20" s="29" t="s">
        <v>10</v>
      </c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3" x14ac:dyDescent="0.3">
      <c r="A21" s="25" t="s">
        <v>11</v>
      </c>
      <c r="B21" s="33">
        <v>0</v>
      </c>
      <c r="C21" s="10" t="s">
        <v>12</v>
      </c>
      <c r="D21" s="10"/>
      <c r="E21" s="34" t="s">
        <v>65</v>
      </c>
      <c r="F21" s="10"/>
      <c r="G21" s="10"/>
      <c r="H21" s="10"/>
      <c r="I21" s="10"/>
      <c r="J21" s="10"/>
    </row>
    <row r="22" spans="1:10" ht="69" x14ac:dyDescent="0.3">
      <c r="A22" s="31" t="s">
        <v>13</v>
      </c>
      <c r="B22" s="33">
        <v>0</v>
      </c>
      <c r="C22" s="10" t="s">
        <v>12</v>
      </c>
      <c r="D22" s="10"/>
      <c r="E22" s="34" t="s">
        <v>65</v>
      </c>
      <c r="F22" s="10"/>
      <c r="G22" s="10"/>
      <c r="H22" s="10"/>
      <c r="I22" s="10"/>
      <c r="J22" s="10"/>
    </row>
    <row r="23" spans="1:10" ht="46" x14ac:dyDescent="0.3">
      <c r="A23" s="31" t="s">
        <v>14</v>
      </c>
      <c r="B23" s="33">
        <v>0</v>
      </c>
      <c r="C23" s="10" t="s">
        <v>12</v>
      </c>
      <c r="D23" s="10"/>
      <c r="E23" s="34" t="s">
        <v>114</v>
      </c>
      <c r="F23" s="10"/>
      <c r="G23" s="10"/>
      <c r="H23" s="10"/>
      <c r="I23" s="10"/>
      <c r="J23" s="10"/>
    </row>
    <row r="24" spans="1:10" ht="22" x14ac:dyDescent="0.3">
      <c r="A24" s="24" t="s">
        <v>15</v>
      </c>
      <c r="B24" s="32">
        <f>SUM(B21:B23)</f>
        <v>0</v>
      </c>
      <c r="C24" s="10"/>
      <c r="D24" s="10"/>
      <c r="E24" s="10"/>
      <c r="F24" s="10"/>
      <c r="G24" s="10"/>
      <c r="H24" s="10"/>
      <c r="I24" s="10"/>
      <c r="J24" s="10"/>
    </row>
    <row r="25" spans="1:10" ht="22" x14ac:dyDescent="0.3">
      <c r="A25" s="24"/>
      <c r="B25" s="10"/>
      <c r="C25" s="10"/>
      <c r="D25" s="10"/>
      <c r="E25" s="10"/>
      <c r="F25" s="10"/>
      <c r="G25" s="10"/>
      <c r="H25" s="10"/>
      <c r="I25" s="10"/>
      <c r="J25" s="10"/>
    </row>
    <row r="26" spans="1:10" ht="22" x14ac:dyDescent="0.3">
      <c r="A26" s="24" t="s">
        <v>45</v>
      </c>
      <c r="B26" s="23">
        <v>0</v>
      </c>
      <c r="C26" s="10" t="s">
        <v>16</v>
      </c>
      <c r="D26" s="10"/>
      <c r="E26" s="10"/>
      <c r="F26" s="10"/>
      <c r="G26" s="10"/>
      <c r="H26" s="10"/>
      <c r="I26" s="10"/>
      <c r="J26" s="10"/>
    </row>
    <row r="27" spans="1:10" ht="22" x14ac:dyDescent="0.3">
      <c r="A27" s="24"/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22" x14ac:dyDescent="0.3">
      <c r="A28" s="24" t="s">
        <v>103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23" x14ac:dyDescent="0.3">
      <c r="A29" s="31" t="s">
        <v>102</v>
      </c>
      <c r="B29" s="26">
        <v>0</v>
      </c>
      <c r="C29" s="10" t="s">
        <v>101</v>
      </c>
      <c r="D29" s="10"/>
      <c r="E29" s="34" t="s">
        <v>114</v>
      </c>
      <c r="F29" s="10"/>
      <c r="G29" s="10"/>
      <c r="H29" s="10"/>
      <c r="I29" s="10"/>
      <c r="J29" s="10"/>
    </row>
    <row r="30" spans="1:10" ht="22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</row>
    <row r="31" spans="1:10" ht="22" x14ac:dyDescent="0.3">
      <c r="A31" s="24" t="s">
        <v>70</v>
      </c>
      <c r="B31" s="30">
        <f>(B12*B8)+(B18*(1+B24))*B26+(B29*B8)</f>
        <v>0</v>
      </c>
      <c r="C31" s="10" t="s">
        <v>6</v>
      </c>
      <c r="D31" s="10"/>
      <c r="E31" s="10"/>
      <c r="F31" s="10"/>
      <c r="G31" s="10"/>
      <c r="H31" s="10"/>
      <c r="I31" s="10"/>
      <c r="J31" s="10"/>
    </row>
    <row r="32" spans="1:10" ht="22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ht="22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 ht="22" x14ac:dyDescent="0.3">
      <c r="A34" s="3"/>
      <c r="B34" s="3"/>
      <c r="C34" s="10"/>
      <c r="D34" s="10"/>
      <c r="E34" s="10"/>
      <c r="F34" s="10"/>
      <c r="G34" s="10"/>
      <c r="H34" s="10"/>
      <c r="I34" s="10"/>
      <c r="J34" s="10"/>
    </row>
    <row r="35" spans="1:10" ht="22" x14ac:dyDescent="0.3">
      <c r="A35" s="24" t="s">
        <v>38</v>
      </c>
      <c r="B35" s="30">
        <f>B31/B8/B9</f>
        <v>0</v>
      </c>
      <c r="C35" s="10" t="s">
        <v>35</v>
      </c>
      <c r="D35" s="10"/>
    </row>
  </sheetData>
  <sheetProtection algorithmName="SHA-512" hashValue="W0FT16z9eFu/+rMiRm01ttmd+p9SS4TAuObITJH8ThLlvvve/XdFQAYVwUcrJ0/818kHmfe/YvrxNetTnJl7Qw==" saltValue="SzoolOsDPUJiaUQdSaPY0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52E9-1C8F-8943-85DA-6B356C4C5FE4}">
  <dimension ref="A1:J34"/>
  <sheetViews>
    <sheetView workbookViewId="0">
      <selection activeCell="B11" sqref="B11"/>
    </sheetView>
  </sheetViews>
  <sheetFormatPr baseColWidth="10" defaultColWidth="10.6640625" defaultRowHeight="16" x14ac:dyDescent="0.2"/>
  <cols>
    <col min="1" max="1" width="66.6640625" customWidth="1"/>
    <col min="2" max="2" width="20.33203125" customWidth="1"/>
    <col min="4" max="4" width="42" customWidth="1"/>
  </cols>
  <sheetData>
    <row r="1" spans="1:10" ht="27" x14ac:dyDescent="0.35">
      <c r="A1" s="1" t="s">
        <v>83</v>
      </c>
      <c r="B1" s="1"/>
      <c r="C1" s="1"/>
      <c r="D1" s="1"/>
    </row>
    <row r="2" spans="1:10" ht="22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22" x14ac:dyDescent="0.3">
      <c r="A3" s="24" t="s">
        <v>3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2" x14ac:dyDescent="0.3">
      <c r="A4" s="10" t="s">
        <v>46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2" x14ac:dyDescent="0.3">
      <c r="A5" s="10" t="s">
        <v>47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2" x14ac:dyDescent="0.3">
      <c r="A6" s="10"/>
      <c r="B6" s="10"/>
      <c r="C6" s="10"/>
      <c r="D6" s="10"/>
      <c r="E6" s="10"/>
      <c r="F6" s="10"/>
      <c r="G6" s="10"/>
      <c r="H6" s="10"/>
      <c r="I6" s="10"/>
      <c r="J6" s="10"/>
    </row>
    <row r="7" spans="1:10" ht="22" x14ac:dyDescent="0.3">
      <c r="A7" s="27" t="s">
        <v>36</v>
      </c>
      <c r="B7" s="28">
        <v>20</v>
      </c>
      <c r="C7" s="10" t="s">
        <v>37</v>
      </c>
      <c r="D7" s="10"/>
      <c r="E7" s="10"/>
      <c r="F7" s="10"/>
      <c r="G7" s="10"/>
      <c r="H7" s="10"/>
      <c r="I7" s="10"/>
      <c r="J7" s="10"/>
    </row>
    <row r="8" spans="1:10" ht="22" x14ac:dyDescent="0.3">
      <c r="A8" s="27" t="s">
        <v>39</v>
      </c>
      <c r="B8" s="28">
        <v>12</v>
      </c>
      <c r="C8" s="10" t="s">
        <v>37</v>
      </c>
      <c r="D8" s="10"/>
      <c r="E8" s="10"/>
      <c r="F8" s="10"/>
      <c r="G8" s="10"/>
      <c r="H8" s="10"/>
      <c r="I8" s="10"/>
      <c r="J8" s="10"/>
    </row>
    <row r="9" spans="1:10" ht="22" x14ac:dyDescent="0.3">
      <c r="A9" s="27"/>
      <c r="B9" s="28"/>
      <c r="C9" s="10"/>
      <c r="D9" s="10"/>
      <c r="E9" s="10"/>
      <c r="F9" s="10"/>
      <c r="G9" s="10"/>
      <c r="H9" s="10"/>
      <c r="I9" s="10"/>
      <c r="J9" s="10"/>
    </row>
    <row r="10" spans="1:10" ht="22" x14ac:dyDescent="0.3">
      <c r="A10" s="27" t="s">
        <v>106</v>
      </c>
      <c r="B10" s="28"/>
      <c r="C10" s="10"/>
      <c r="D10" s="10"/>
      <c r="E10" s="10"/>
      <c r="F10" s="10"/>
      <c r="G10" s="10"/>
      <c r="H10" s="10"/>
      <c r="I10" s="10"/>
      <c r="J10" s="10"/>
    </row>
    <row r="11" spans="1:10" ht="22" x14ac:dyDescent="0.3">
      <c r="A11" s="28" t="s">
        <v>110</v>
      </c>
      <c r="B11" s="26">
        <v>0</v>
      </c>
      <c r="C11" s="10" t="s">
        <v>101</v>
      </c>
      <c r="D11" s="10"/>
      <c r="E11" s="34" t="s">
        <v>114</v>
      </c>
      <c r="F11" s="10"/>
      <c r="G11" s="10"/>
      <c r="H11" s="10"/>
      <c r="I11" s="10"/>
      <c r="J11" s="10"/>
    </row>
    <row r="12" spans="1:10" ht="22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22" x14ac:dyDescent="0.3">
      <c r="A13" s="24" t="s">
        <v>7</v>
      </c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23" x14ac:dyDescent="0.3">
      <c r="A14" s="25" t="s">
        <v>42</v>
      </c>
      <c r="B14" s="26">
        <v>0</v>
      </c>
      <c r="C14" s="10" t="s">
        <v>8</v>
      </c>
      <c r="D14" s="10"/>
      <c r="E14" s="34" t="s">
        <v>62</v>
      </c>
      <c r="F14" s="10"/>
      <c r="G14" s="10"/>
      <c r="H14" s="10"/>
      <c r="I14" s="10"/>
      <c r="J14" s="10"/>
    </row>
    <row r="15" spans="1:10" ht="69" x14ac:dyDescent="0.3">
      <c r="A15" s="25" t="s">
        <v>43</v>
      </c>
      <c r="B15" s="26">
        <v>0</v>
      </c>
      <c r="C15" s="10" t="s">
        <v>8</v>
      </c>
      <c r="D15" s="10"/>
      <c r="E15" s="34" t="s">
        <v>63</v>
      </c>
      <c r="F15" s="10"/>
      <c r="G15" s="10"/>
      <c r="H15" s="10"/>
      <c r="I15" s="10"/>
      <c r="J15" s="10"/>
    </row>
    <row r="16" spans="1:10" ht="23" x14ac:dyDescent="0.3">
      <c r="A16" s="25" t="s">
        <v>44</v>
      </c>
      <c r="B16" s="26">
        <v>0</v>
      </c>
      <c r="C16" s="10" t="s">
        <v>8</v>
      </c>
      <c r="D16" s="10"/>
      <c r="E16" s="34" t="s">
        <v>64</v>
      </c>
      <c r="F16" s="10"/>
      <c r="G16" s="10"/>
      <c r="H16" s="10"/>
      <c r="I16" s="10"/>
      <c r="J16" s="10"/>
    </row>
    <row r="17" spans="1:10" ht="23" x14ac:dyDescent="0.3">
      <c r="A17" s="29" t="s">
        <v>9</v>
      </c>
      <c r="B17" s="30">
        <f>SUM(B14:B16)</f>
        <v>0</v>
      </c>
      <c r="C17" s="10"/>
      <c r="D17" s="10"/>
      <c r="E17" s="10"/>
      <c r="F17" s="10"/>
      <c r="G17" s="10"/>
      <c r="H17" s="10"/>
      <c r="I17" s="10"/>
      <c r="J17" s="10"/>
    </row>
    <row r="18" spans="1:10" ht="22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23" x14ac:dyDescent="0.3">
      <c r="A19" s="29" t="s">
        <v>10</v>
      </c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23" x14ac:dyDescent="0.3">
      <c r="A20" s="25" t="s">
        <v>11</v>
      </c>
      <c r="B20" s="33">
        <v>0</v>
      </c>
      <c r="C20" s="10" t="s">
        <v>12</v>
      </c>
      <c r="D20" s="10"/>
      <c r="E20" s="34" t="s">
        <v>65</v>
      </c>
      <c r="F20" s="10"/>
      <c r="G20" s="10"/>
      <c r="H20" s="10"/>
      <c r="I20" s="10"/>
      <c r="J20" s="10"/>
    </row>
    <row r="21" spans="1:10" ht="69" x14ac:dyDescent="0.3">
      <c r="A21" s="31" t="s">
        <v>13</v>
      </c>
      <c r="B21" s="33">
        <v>0</v>
      </c>
      <c r="C21" s="10" t="s">
        <v>12</v>
      </c>
      <c r="D21" s="10"/>
      <c r="E21" s="34" t="s">
        <v>65</v>
      </c>
      <c r="F21" s="10"/>
      <c r="G21" s="10"/>
      <c r="H21" s="10"/>
      <c r="I21" s="10"/>
      <c r="J21" s="10"/>
    </row>
    <row r="22" spans="1:10" ht="46" x14ac:dyDescent="0.3">
      <c r="A22" s="31" t="s">
        <v>14</v>
      </c>
      <c r="B22" s="33">
        <v>0</v>
      </c>
      <c r="C22" s="10" t="s">
        <v>12</v>
      </c>
      <c r="D22" s="10"/>
      <c r="E22" s="34" t="s">
        <v>114</v>
      </c>
      <c r="F22" s="10"/>
      <c r="G22" s="10"/>
      <c r="H22" s="10"/>
      <c r="I22" s="10"/>
      <c r="J22" s="10"/>
    </row>
    <row r="23" spans="1:10" ht="22" x14ac:dyDescent="0.3">
      <c r="A23" s="24" t="s">
        <v>15</v>
      </c>
      <c r="B23" s="32">
        <f>SUM(B20:B22)</f>
        <v>0</v>
      </c>
      <c r="C23" s="10"/>
      <c r="D23" s="10"/>
      <c r="E23" s="10"/>
      <c r="F23" s="10"/>
      <c r="G23" s="10"/>
      <c r="H23" s="10"/>
      <c r="I23" s="10"/>
      <c r="J23" s="10"/>
    </row>
    <row r="24" spans="1:10" ht="22" x14ac:dyDescent="0.3">
      <c r="A24" s="24"/>
      <c r="B24" s="10"/>
      <c r="C24" s="10"/>
      <c r="D24" s="10"/>
      <c r="E24" s="10"/>
      <c r="F24" s="10"/>
      <c r="G24" s="10"/>
      <c r="H24" s="10"/>
      <c r="I24" s="10"/>
      <c r="J24" s="10"/>
    </row>
    <row r="25" spans="1:10" ht="22" x14ac:dyDescent="0.3">
      <c r="A25" s="24" t="s">
        <v>45</v>
      </c>
      <c r="B25" s="23">
        <v>0</v>
      </c>
      <c r="C25" s="10" t="s">
        <v>16</v>
      </c>
      <c r="D25" s="10"/>
      <c r="E25" s="10"/>
      <c r="F25" s="10"/>
      <c r="G25" s="10"/>
      <c r="H25" s="10"/>
      <c r="I25" s="10"/>
      <c r="J25" s="10"/>
    </row>
    <row r="26" spans="1:10" ht="22" x14ac:dyDescent="0.3">
      <c r="A26" s="24"/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22" x14ac:dyDescent="0.3">
      <c r="A27" s="24" t="s">
        <v>103</v>
      </c>
      <c r="B27" s="10"/>
      <c r="C27" s="10"/>
      <c r="D27" s="10"/>
      <c r="E27" s="10"/>
      <c r="F27" s="10"/>
      <c r="G27" s="10"/>
      <c r="H27" s="10"/>
      <c r="I27" s="10"/>
      <c r="J27" s="10"/>
    </row>
    <row r="28" spans="1:10" ht="23" x14ac:dyDescent="0.3">
      <c r="A28" s="31" t="s">
        <v>102</v>
      </c>
      <c r="B28" s="26">
        <v>0</v>
      </c>
      <c r="C28" s="10" t="s">
        <v>101</v>
      </c>
      <c r="D28" s="10"/>
      <c r="E28" s="34" t="s">
        <v>114</v>
      </c>
      <c r="F28" s="10"/>
      <c r="G28" s="10"/>
      <c r="H28" s="10"/>
      <c r="I28" s="10"/>
      <c r="J28" s="10"/>
    </row>
    <row r="29" spans="1:10" ht="22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22" x14ac:dyDescent="0.3">
      <c r="A30" s="24" t="s">
        <v>71</v>
      </c>
      <c r="B30" s="30">
        <f>(B11*B7)+(B17*(1+B23))*B25+(B28*B7)</f>
        <v>0</v>
      </c>
      <c r="C30" s="10" t="s">
        <v>6</v>
      </c>
      <c r="D30" s="10"/>
      <c r="E30" s="10"/>
      <c r="F30" s="10"/>
      <c r="G30" s="10"/>
      <c r="H30" s="10"/>
      <c r="I30" s="10"/>
      <c r="J30" s="10"/>
    </row>
    <row r="31" spans="1:10" ht="22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 ht="22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ht="22" x14ac:dyDescent="0.3">
      <c r="A33" s="3"/>
      <c r="B33" s="3"/>
      <c r="C33" s="10"/>
      <c r="D33" s="10"/>
      <c r="E33" s="10"/>
      <c r="F33" s="10"/>
      <c r="G33" s="10"/>
      <c r="H33" s="10"/>
      <c r="I33" s="10"/>
      <c r="J33" s="10"/>
    </row>
    <row r="34" spans="1:10" ht="22" x14ac:dyDescent="0.3">
      <c r="A34" s="24" t="s">
        <v>38</v>
      </c>
      <c r="B34" s="30">
        <f>B30/B7/B8</f>
        <v>0</v>
      </c>
      <c r="C34" s="10" t="s">
        <v>35</v>
      </c>
      <c r="D34" s="10"/>
    </row>
  </sheetData>
  <sheetProtection algorithmName="SHA-512" hashValue="uCwqwhDAoOhqpktBreana4qsy0CeimLq8zSXvApUFnPZ3Ya57WKdWOYEQ3JPcuVKsom1hZQbdbeT47JwK292sA==" saltValue="qkBpwZTvTfQuuWR+TFohN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C0F1EDC2FE544AB85F8D4F62B9762" ma:contentTypeVersion="17" ma:contentTypeDescription="Een nieuw document maken." ma:contentTypeScope="" ma:versionID="ba46a3e51f05e4ddb196c80dd83bb238">
  <xsd:schema xmlns:xsd="http://www.w3.org/2001/XMLSchema" xmlns:xs="http://www.w3.org/2001/XMLSchema" xmlns:p="http://schemas.microsoft.com/office/2006/metadata/properties" xmlns:ns2="5c133425-f483-4a3a-8393-1f4690b10f37" xmlns:ns3="a3ae44fc-a199-460f-a2a9-2af7a63030f7" xmlns:ns4="8f94229b-68b7-40cd-9a74-4ec21df0df00" targetNamespace="http://schemas.microsoft.com/office/2006/metadata/properties" ma:root="true" ma:fieldsID="ed6d3793e19a196f31ce1b84388201c4" ns2:_="" ns3:_="" ns4:_="">
    <xsd:import namespace="5c133425-f483-4a3a-8393-1f4690b10f37"/>
    <xsd:import namespace="a3ae44fc-a199-460f-a2a9-2af7a63030f7"/>
    <xsd:import namespace="8f94229b-68b7-40cd-9a74-4ec21df0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133425-f483-4a3a-8393-1f4690b10f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ae44fc-a199-460f-a2a9-2af7a63030f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4229b-68b7-40cd-9a74-4ec21df0df0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6c2256c-474e-43d8-ae81-39a8c66095b1}" ma:internalName="TaxCatchAll" ma:showField="CatchAllData" ma:web="8f94229b-68b7-40cd-9a74-4ec21df0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94229b-68b7-40cd-9a74-4ec21df0df00" xsi:nil="true"/>
    <lcf76f155ced4ddcb4097134ff3c332f xmlns="5c133425-f483-4a3a-8393-1f4690b10f3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B21512-831B-40EF-9DAB-72B2B1CD69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133425-f483-4a3a-8393-1f4690b10f37"/>
    <ds:schemaRef ds:uri="a3ae44fc-a199-460f-a2a9-2af7a63030f7"/>
    <ds:schemaRef ds:uri="8f94229b-68b7-40cd-9a74-4ec21df0df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62BAD7-9399-41DD-BF3D-78769E04BFE7}">
  <ds:schemaRefs>
    <ds:schemaRef ds:uri="8f94229b-68b7-40cd-9a74-4ec21df0df00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5c133425-f483-4a3a-8393-1f4690b10f37"/>
    <ds:schemaRef ds:uri="http://schemas.openxmlformats.org/package/2006/metadata/core-properties"/>
    <ds:schemaRef ds:uri="a3ae44fc-a199-460f-a2a9-2af7a63030f7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2E0B62C-BC3C-44F5-BFD9-DF2058AE5F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Invulinstructie</vt:lpstr>
      <vt:lpstr>Samenvatting totaalprijs</vt:lpstr>
      <vt:lpstr>A.1 Invulblad Huisvesting</vt:lpstr>
      <vt:lpstr>A.2 Invulblad Inloopfunctie</vt:lpstr>
      <vt:lpstr>A.3 Invulblad (24-uursplekken)</vt:lpstr>
      <vt:lpstr>B.1 Winteropvang</vt:lpstr>
      <vt:lpstr>B.2 Buiten de winterperiode</vt:lpstr>
      <vt:lpstr>C Doorstroomwoningen</vt:lpstr>
      <vt:lpstr>D Woonzorgconcept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Sjoerd Spoelstra</cp:lastModifiedBy>
  <cp:revision/>
  <dcterms:created xsi:type="dcterms:W3CDTF">2023-09-11T13:37:55Z</dcterms:created>
  <dcterms:modified xsi:type="dcterms:W3CDTF">2025-03-05T10:33:24Z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0x010100C8FC0F1EDC2FE544AB85F8D4F62B9762</vt:lpwstr>
  </property>
  <property fmtid="{D5CDD505-2E9C-101B-9397-08002B2CF9AE}" pid="3" name="MediaServiceImageTags">
    <vt:lpwstr/>
  </property>
</Properties>
</file>