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o2g2.sharepoint.com/teams/OB-MDW-Inkoop/Gedeelde documenten/Inkoop/03 Aanbestedingen 2012-2024/2024 ICT Hardware/04. Beschrijvend document/"/>
    </mc:Choice>
  </mc:AlternateContent>
  <xr:revisionPtr revIDLastSave="545" documentId="11_51F48615E1E0EF7697BC2CFF01C35F203E711C47" xr6:coauthVersionLast="47" xr6:coauthVersionMax="47" xr10:uidLastSave="{24F5140B-3131-42B7-83F7-C078978701DE}"/>
  <bookViews>
    <workbookView xWindow="-120" yWindow="-120" windowWidth="29040" windowHeight="15840" xr2:uid="{00000000-000D-0000-FFFF-FFFF00000000}"/>
  </bookViews>
  <sheets>
    <sheet name="Invulinstructie" sheetId="1" r:id="rId1"/>
    <sheet name="Prijzenbla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8" i="2" l="1"/>
  <c r="F30" i="2"/>
  <c r="F29" i="2"/>
  <c r="D14" i="2"/>
  <c r="E14" i="2" s="1"/>
  <c r="F14" i="2" s="1"/>
  <c r="D23" i="2"/>
  <c r="D20" i="2"/>
  <c r="D17" i="2"/>
  <c r="F27" i="2" l="1"/>
  <c r="E20" i="2"/>
  <c r="F20" i="2" s="1"/>
  <c r="E23" i="2" l="1"/>
  <c r="F23" i="2" s="1"/>
  <c r="E17" i="2"/>
  <c r="F17" i="2" s="1"/>
  <c r="F34" i="2" l="1"/>
</calcChain>
</file>

<file path=xl/sharedStrings.xml><?xml version="1.0" encoding="utf-8"?>
<sst xmlns="http://schemas.openxmlformats.org/spreadsheetml/2006/main" count="51" uniqueCount="48">
  <si>
    <t>Desktop</t>
  </si>
  <si>
    <t>Laptop</t>
  </si>
  <si>
    <t>Tablet</t>
  </si>
  <si>
    <t>Monitor</t>
  </si>
  <si>
    <t>Europese aanbesteding ICT-hardware</t>
  </si>
  <si>
    <t xml:space="preserve">ten behoeve van </t>
  </si>
  <si>
    <t>Openbaar Onderwijs Groningen</t>
  </si>
  <si>
    <t>Handtekening</t>
  </si>
  <si>
    <t>Totaalprijs (inschrijfprijs), excl. BTW</t>
  </si>
  <si>
    <t>In het Prijzenblad zijn alle kosten inbegrepen die gepaard gaan met het voldoen aan de Lijst van eisen (bijlage 4) en de overige eisen als beschreven in Deel A Beschrijvend document, alsmede de kosten die gepaard gaan met de dienstverlening als door de inschrijver beschreven in de beantwoording van de vragen met betrekking tot de gunningscriteria en de kosten die gepaard gaan met de beantwoording van de vragen, zoals gesteld in de Nota van inlichtingen.</t>
  </si>
  <si>
    <t>Alle genoemde aantallen zijn indicatief, aan genoemde gegevens kunnen geen rechten worden ontleend.</t>
  </si>
  <si>
    <t>Er is geen sprake van een afnameverplichting door Openbaar Onderwijs Groningen.</t>
  </si>
  <si>
    <t>Deze velden zijn reeds ingevuld en beveiligd.</t>
  </si>
  <si>
    <t>Deze velden rekenen automatisch door en zijn beveiligd.</t>
  </si>
  <si>
    <t>Aantal</t>
  </si>
  <si>
    <t>Fictieve verkoopprijs  per stuk</t>
  </si>
  <si>
    <t>Fictieve verkoopprijs x aantal</t>
  </si>
  <si>
    <t>Fictieve inkoopprijs  per stuk (leverancier)</t>
  </si>
  <si>
    <r>
      <t xml:space="preserve">Inschrijver dient het Prijzenblad volledig (alle "gele" velden) in te vullen en rechtsgeldig te ondertekenen en toe te voegen aan zijn 
inschrijving </t>
    </r>
    <r>
      <rPr>
        <u/>
        <sz val="10"/>
        <color theme="1"/>
        <rFont val="Trebuchet MS"/>
        <family val="2"/>
      </rPr>
      <t xml:space="preserve">(a.u.b. eenmaal ongetekend in Excel en eenmaal getekend in pdf).
</t>
    </r>
    <r>
      <rPr>
        <sz val="10"/>
        <color theme="1"/>
        <rFont val="Trebuchet MS"/>
        <family val="2"/>
      </rPr>
      <t>Indien er één, of meerdere, verschillen zijn tussen Excel en pdf versie is de pdf versie leidend.</t>
    </r>
  </si>
  <si>
    <t>Niet opgevoerde kosten in dit Prijzenblad komen achteraf niet voor facturatie in aanmerking en zullen ook niet worden voldaan.</t>
  </si>
  <si>
    <t>Legenda:</t>
  </si>
  <si>
    <t>Deze velden dienen door inschrijver ingevuld te worden.</t>
  </si>
  <si>
    <t>Naam leverancier</t>
  </si>
  <si>
    <t>Naam rechtsgeldig vertegenwoordiger</t>
  </si>
  <si>
    <t>Functie rechtsgeldig vertegenwoordiger</t>
  </si>
  <si>
    <t>Datum</t>
  </si>
  <si>
    <t>A-merk, incl. 12 maanden garantie.</t>
  </si>
  <si>
    <t>Opslagpercentage bestaat uit maximaal één decimaal. Indien uw opslagpercentage uit meerdere decimalen bestaat ronden wij dit af naar één decimaal.</t>
  </si>
  <si>
    <t>A-merk, incl. 12 maanden NBDOS garantie.</t>
  </si>
  <si>
    <t xml:space="preserve">Invulinstructie Prijzenblad (bijlage 3) </t>
  </si>
  <si>
    <r>
      <t>Oplag % (minimaal</t>
    </r>
    <r>
      <rPr>
        <sz val="10"/>
        <color rgb="FFFF0000"/>
        <rFont val="Trebuchet MS"/>
        <family val="2"/>
      </rPr>
      <t xml:space="preserve"> 3,0%</t>
    </r>
    <r>
      <rPr>
        <sz val="10"/>
        <color theme="1"/>
        <rFont val="Trebuchet MS"/>
        <family val="2"/>
      </rPr>
      <t xml:space="preserve"> en maximaal 6,0%).</t>
    </r>
  </si>
  <si>
    <r>
      <t xml:space="preserve">Indien uw opslagpercentage </t>
    </r>
    <r>
      <rPr>
        <sz val="10"/>
        <rFont val="Trebuchet MS"/>
        <family val="2"/>
      </rPr>
      <t xml:space="preserve">&lt; </t>
    </r>
    <r>
      <rPr>
        <sz val="10"/>
        <color rgb="FFFF0000"/>
        <rFont val="Trebuchet MS"/>
        <family val="2"/>
      </rPr>
      <t>3,0%</t>
    </r>
    <r>
      <rPr>
        <sz val="10"/>
        <color theme="1"/>
        <rFont val="Trebuchet MS"/>
        <family val="2"/>
      </rPr>
      <t xml:space="preserve"> of &gt; 6,0% leidt dit tot uitsluiting van de aanbesteding.</t>
    </r>
  </si>
  <si>
    <t>Opslagpercentage</t>
  </si>
  <si>
    <t>Uitpakken, installeren en cablemanagement (het netjes wegwerken van kabels) op een locatie/werkplek van Openbaar Onderwijs Groningen.</t>
  </si>
  <si>
    <t>Leveren van hardware zonder verpakkingsmateriaal.</t>
  </si>
  <si>
    <t>Afvoer van oude hardware, inclusief gecertificeerde vernietiging hardware (datadrager).</t>
  </si>
  <si>
    <t>Opdrachtnemer draagt zorg, voor leverering, voor het inspoolen/installeren van het basisimage op bestelde MS Windows hardware.</t>
  </si>
  <si>
    <r>
      <t xml:space="preserve">Het opslagpercentage is een vast percentage gedurende de gehele looptijd van de overeenkomst en geldt voor alle door u te leveren artikelen.
</t>
    </r>
    <r>
      <rPr>
        <sz val="10"/>
        <color rgb="FFFF0000"/>
        <rFont val="Trebuchet MS"/>
        <family val="2"/>
      </rPr>
      <t>Voor prijzen geldt dat eventuele prijsverhogingen kunnen worden doorberekend, gebaseerd op de consumentenprijsindex (CPI), op basis van de cijfers van het CBS en gemaximaliseerd tot 5% per jaar.</t>
    </r>
  </si>
  <si>
    <t>Verkoopprijs 
per stuk</t>
  </si>
  <si>
    <t>Verkoopprijs 
x aantal</t>
  </si>
  <si>
    <t>Omschrijving hardware/dienstverlening</t>
  </si>
  <si>
    <t>Omschrijving optionele/aanvullende hardware/dienstverlening</t>
  </si>
  <si>
    <r>
      <t>Opslag % (minimaal</t>
    </r>
    <r>
      <rPr>
        <b/>
        <sz val="10"/>
        <rFont val="Trebuchet MS"/>
        <family val="2"/>
      </rPr>
      <t xml:space="preserve"> 3%</t>
    </r>
    <r>
      <rPr>
        <b/>
        <sz val="10"/>
        <color rgb="FFFF0000"/>
        <rFont val="Trebuchet MS"/>
        <family val="2"/>
      </rPr>
      <t xml:space="preserve"> </t>
    </r>
    <r>
      <rPr>
        <b/>
        <sz val="10"/>
        <color theme="1"/>
        <rFont val="Trebuchet MS"/>
        <family val="2"/>
      </rPr>
      <t>en maximaal 6%)</t>
    </r>
  </si>
  <si>
    <t>Alle vermelde prijzen en tarieven dienen gesteld te zijn in euro's, exclusief BTW (en inclusief overige belastingen en/of heffingen), inclusief verpakking en bij levering DDP (Incoterms 2000).</t>
  </si>
  <si>
    <t xml:space="preserve">Het indienen van een irreële of manipulatieve inschrijving kan leiden tot uitlsuiting:
- inschrijvers mogen (per item/eenheid) geen percentage/prijzen indienen die de gunningssystematiek manipuleren.
- inschrijvers dienen (per item/eenheid) een op zichzelf beschouwd realistisch percentage/prijs aan te bieden.
</t>
  </si>
  <si>
    <t>Ten aanzien van de volgende prijzen bestaat het vermoeden dat deze onrealistisch zijn:
- negatieve prijzen;
- abnormaal lage prijzen.
Aanbestedende dienst sluit met de terminologie omtrent abnormaal lage prijzen aan bij hetgeen daarover is bepaald in artikel 2.116 Aanbestedingswet.</t>
  </si>
  <si>
    <t>Inschrijver dient bij gebruik van percentages/prijzen die hierboven als onrealistisch zijn aangemerkt in de inschrijving uitvoerig te motiveren waarom er geen sprake is van onrealistische percentages/prijzen. Dit dient inschrijver te staven met bewijs. Indien deze motivatie naar het oordeel van Openbaar Onderwijs Groningen onvoldoende is dan zal zij een verificatievraag hierover aan inschrijver stellen. Indien Openbaar Onderwijs Groningen van mening blijft dat de prijzen onrealistisch zijn dan wordt de inschrijving als ongeldig aangemerkt.</t>
  </si>
  <si>
    <r>
      <t xml:space="preserve">* Als er een desktop/laptop inclusief monitor wordt uitgepakt, geinstalleerd en cablemanagement, telt deze combinatie als aantal 1.
** Als er een desktop/laptop inclusief monitor wordt afgevoerd, inclusief gecertificeerde vernietiging hardware (datadrager), telt deze combinatie als aantal 1.
*** Wanneer u geen bedragen invult noteren we </t>
    </r>
    <r>
      <rPr>
        <sz val="10"/>
        <color rgb="FFFF0000"/>
        <rFont val="Aptos Narrow"/>
        <family val="2"/>
      </rPr>
      <t xml:space="preserve">€ </t>
    </r>
    <r>
      <rPr>
        <sz val="10"/>
        <color rgb="FFFF0000"/>
        <rFont val="Trebuchet MS"/>
        <family val="2"/>
      </rPr>
      <t>0,00 (en geldt dat de optionele/aanvullende hardware/dienstverlening inbegrepen is in opslagpercentage).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</si>
</sst>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8" formatCode="&quot;€&quot;\ #,##0.00;[Red]&quot;€&quot;\ \-#,##0.00"/>
    <numFmt numFmtId="44" formatCode="_ &quot;€&quot;\ * #,##0.00_ ;_ &quot;€&quot;\ * \-#,##0.00_ ;_ &quot;€&quot;\ * &quot;-&quot;??_ ;_ @_ "/>
    <numFmt numFmtId="164" formatCode="0.0%"/>
  </numFmts>
  <fonts count="15" x14ac:knownFonts="1">
    <font>
      <sz val="11"/>
      <color theme="1"/>
      <name val="Calibri"/>
      <family val="2"/>
      <scheme val="minor"/>
    </font>
    <font>
      <sz val="9.5"/>
      <color theme="1"/>
      <name val="Trebuchet MS"/>
      <family val="2"/>
    </font>
    <font>
      <sz val="10"/>
      <color theme="1"/>
      <name val="Trebuchet MS"/>
      <family val="2"/>
    </font>
    <font>
      <u/>
      <sz val="10"/>
      <color theme="1"/>
      <name val="Trebuchet MS"/>
      <family val="2"/>
    </font>
    <font>
      <b/>
      <sz val="10"/>
      <color theme="1"/>
      <name val="Trebuchet MS"/>
      <family val="2"/>
    </font>
    <font>
      <sz val="10"/>
      <color theme="0"/>
      <name val="Trebuchet MS"/>
      <family val="2"/>
    </font>
    <font>
      <b/>
      <sz val="10"/>
      <color theme="0"/>
      <name val="Trebuchet MS"/>
      <family val="2"/>
    </font>
    <font>
      <b/>
      <sz val="12"/>
      <color theme="1"/>
      <name val="Trebuchet MS"/>
      <family val="2"/>
    </font>
    <font>
      <b/>
      <sz val="10"/>
      <color rgb="FFFF0000"/>
      <name val="Trebuchet MS"/>
      <family val="2"/>
    </font>
    <font>
      <sz val="10"/>
      <name val="Trebuchet MS"/>
      <family val="2"/>
    </font>
    <font>
      <b/>
      <sz val="10"/>
      <name val="Trebuchet MS"/>
      <family val="2"/>
    </font>
    <font>
      <sz val="11"/>
      <color theme="1"/>
      <name val="Calibri"/>
      <family val="2"/>
      <scheme val="minor"/>
    </font>
    <font>
      <strike/>
      <sz val="10"/>
      <color theme="1"/>
      <name val="Trebuchet MS"/>
      <family val="2"/>
    </font>
    <font>
      <sz val="10"/>
      <color rgb="FFFF0000"/>
      <name val="Trebuchet MS"/>
      <family val="2"/>
    </font>
    <font>
      <sz val="10"/>
      <color rgb="FFFF0000"/>
      <name val="Aptos Narrow"/>
      <family val="2"/>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5"/>
      </patternFill>
    </fill>
    <fill>
      <patternFill patternType="solid">
        <fgColor theme="7" tint="0.79998168889431442"/>
        <bgColor indexed="65"/>
      </patternFill>
    </fill>
  </fills>
  <borders count="1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1" fillId="7" borderId="0" applyNumberFormat="0" applyBorder="0" applyAlignment="0" applyProtection="0"/>
    <xf numFmtId="0" fontId="11" fillId="8" borderId="0" applyNumberFormat="0" applyBorder="0" applyAlignment="0" applyProtection="0"/>
  </cellStyleXfs>
  <cellXfs count="81">
    <xf numFmtId="0" fontId="0" fillId="0" borderId="0" xfId="0"/>
    <xf numFmtId="0" fontId="2" fillId="0" borderId="0" xfId="0" applyFont="1"/>
    <xf numFmtId="0" fontId="2" fillId="0" borderId="0" xfId="0" applyFont="1" applyAlignment="1">
      <alignment wrapText="1"/>
    </xf>
    <xf numFmtId="0" fontId="2" fillId="2" borderId="2" xfId="0" applyFont="1" applyFill="1" applyBorder="1"/>
    <xf numFmtId="0" fontId="2" fillId="0" borderId="2" xfId="0" applyFont="1" applyBorder="1"/>
    <xf numFmtId="0" fontId="2" fillId="0" borderId="0" xfId="0" applyFont="1" applyAlignment="1">
      <alignment horizontal="left" vertical="top" wrapText="1"/>
    </xf>
    <xf numFmtId="0" fontId="2" fillId="0" borderId="0" xfId="0" applyFont="1" applyAlignment="1">
      <alignment vertical="center" wrapText="1"/>
    </xf>
    <xf numFmtId="0" fontId="2" fillId="0" borderId="5" xfId="0" applyFont="1" applyBorder="1"/>
    <xf numFmtId="44" fontId="2" fillId="0" borderId="5" xfId="0" applyNumberFormat="1" applyFont="1" applyBorder="1"/>
    <xf numFmtId="44" fontId="2" fillId="0" borderId="13" xfId="0" applyNumberFormat="1" applyFont="1" applyBorder="1"/>
    <xf numFmtId="0" fontId="5" fillId="0" borderId="0" xfId="0" applyFont="1"/>
    <xf numFmtId="44" fontId="2" fillId="0" borderId="0" xfId="0" applyNumberFormat="1" applyFont="1"/>
    <xf numFmtId="44" fontId="2" fillId="0" borderId="14" xfId="0" applyNumberFormat="1" applyFont="1" applyBorder="1"/>
    <xf numFmtId="9" fontId="5" fillId="0" borderId="8" xfId="0" applyNumberFormat="1" applyFont="1" applyBorder="1" applyAlignment="1">
      <alignment horizontal="center"/>
    </xf>
    <xf numFmtId="44" fontId="2" fillId="0" borderId="8" xfId="0" applyNumberFormat="1" applyFont="1" applyBorder="1"/>
    <xf numFmtId="44" fontId="2" fillId="0" borderId="15" xfId="0" applyNumberFormat="1" applyFont="1" applyBorder="1"/>
    <xf numFmtId="0" fontId="4" fillId="3" borderId="2" xfId="0" applyFont="1" applyFill="1" applyBorder="1" applyAlignment="1">
      <alignment horizontal="left" vertical="top"/>
    </xf>
    <xf numFmtId="3" fontId="4" fillId="3" borderId="2" xfId="0" applyNumberFormat="1" applyFont="1" applyFill="1" applyBorder="1" applyAlignment="1">
      <alignment horizontal="center" vertical="top"/>
    </xf>
    <xf numFmtId="44" fontId="4" fillId="3" borderId="2" xfId="0" applyNumberFormat="1" applyFont="1" applyFill="1" applyBorder="1" applyAlignment="1">
      <alignment horizontal="center" vertical="top" wrapText="1"/>
    </xf>
    <xf numFmtId="9" fontId="4" fillId="3" borderId="2" xfId="0" applyNumberFormat="1" applyFont="1" applyFill="1" applyBorder="1" applyAlignment="1">
      <alignment horizontal="center" vertical="top" wrapText="1"/>
    </xf>
    <xf numFmtId="0" fontId="2" fillId="0" borderId="9" xfId="0" applyFont="1" applyBorder="1" applyAlignment="1">
      <alignment vertical="center"/>
    </xf>
    <xf numFmtId="3" fontId="2" fillId="0" borderId="10" xfId="0" applyNumberFormat="1" applyFont="1" applyBorder="1" applyAlignment="1">
      <alignment horizontal="center" vertical="center"/>
    </xf>
    <xf numFmtId="44" fontId="2" fillId="0" borderId="10"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2" fillId="4" borderId="2" xfId="0" applyFont="1" applyFill="1" applyBorder="1" applyAlignment="1">
      <alignment horizontal="center" vertical="center"/>
    </xf>
    <xf numFmtId="44" fontId="2" fillId="4" borderId="2" xfId="0" applyNumberFormat="1" applyFont="1" applyFill="1" applyBorder="1" applyAlignment="1">
      <alignment vertical="center"/>
    </xf>
    <xf numFmtId="0" fontId="2" fillId="0" borderId="2" xfId="0" applyFont="1" applyBorder="1" applyAlignment="1">
      <alignment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44" fontId="2" fillId="0" borderId="0" xfId="0" applyNumberFormat="1" applyFont="1" applyAlignment="1">
      <alignment vertical="center"/>
    </xf>
    <xf numFmtId="9" fontId="2" fillId="0" borderId="0" xfId="0" applyNumberFormat="1" applyFont="1" applyAlignment="1">
      <alignment horizontal="center" vertical="center"/>
    </xf>
    <xf numFmtId="0" fontId="4" fillId="4" borderId="2" xfId="0" applyFont="1" applyFill="1" applyBorder="1" applyAlignment="1">
      <alignment horizontal="left" vertical="center"/>
    </xf>
    <xf numFmtId="0" fontId="2" fillId="0" borderId="2" xfId="0" applyFont="1" applyBorder="1" applyAlignment="1">
      <alignment horizontal="center" vertical="center" wrapText="1"/>
    </xf>
    <xf numFmtId="9" fontId="2" fillId="0" borderId="0" xfId="0" applyNumberFormat="1" applyFont="1" applyAlignment="1">
      <alignment vertical="center"/>
    </xf>
    <xf numFmtId="0" fontId="2" fillId="0" borderId="0" xfId="0" applyFont="1" applyAlignment="1">
      <alignment horizontal="left"/>
    </xf>
    <xf numFmtId="0" fontId="2" fillId="0" borderId="0" xfId="0" applyFont="1" applyAlignment="1">
      <alignment horizontal="center"/>
    </xf>
    <xf numFmtId="9" fontId="2" fillId="0" borderId="0" xfId="0" applyNumberFormat="1" applyFont="1"/>
    <xf numFmtId="44" fontId="7" fillId="3" borderId="1" xfId="0" applyNumberFormat="1" applyFont="1" applyFill="1" applyBorder="1" applyAlignment="1">
      <alignment vertical="center"/>
    </xf>
    <xf numFmtId="0" fontId="2" fillId="5" borderId="2" xfId="0" applyFont="1" applyFill="1" applyBorder="1"/>
    <xf numFmtId="44" fontId="2" fillId="6" borderId="2" xfId="0" applyNumberFormat="1" applyFont="1" applyFill="1" applyBorder="1" applyAlignment="1">
      <alignment vertical="center"/>
    </xf>
    <xf numFmtId="164" fontId="2" fillId="2" borderId="2" xfId="0" applyNumberFormat="1" applyFont="1" applyFill="1" applyBorder="1" applyAlignment="1" applyProtection="1">
      <alignment horizontal="center" vertical="center"/>
      <protection locked="0"/>
    </xf>
    <xf numFmtId="0" fontId="1" fillId="7" borderId="2" xfId="1" applyFont="1" applyBorder="1" applyAlignment="1" applyProtection="1">
      <alignment horizontal="left" vertical="center" wrapText="1"/>
    </xf>
    <xf numFmtId="0" fontId="1" fillId="7" borderId="2" xfId="1" applyFont="1" applyBorder="1" applyAlignment="1" applyProtection="1">
      <alignment horizontal="left" vertical="top" wrapText="1"/>
    </xf>
    <xf numFmtId="44" fontId="2" fillId="0" borderId="2" xfId="0" applyNumberFormat="1" applyFont="1" applyBorder="1" applyAlignment="1">
      <alignment vertical="center"/>
    </xf>
    <xf numFmtId="44" fontId="2" fillId="0" borderId="2" xfId="0" applyNumberFormat="1" applyFont="1" applyBorder="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44" fontId="12" fillId="0" borderId="0" xfId="0" applyNumberFormat="1" applyFont="1" applyAlignment="1">
      <alignment vertical="center"/>
    </xf>
    <xf numFmtId="9" fontId="12" fillId="0" borderId="0" xfId="0" applyNumberFormat="1" applyFont="1" applyAlignment="1">
      <alignment horizontal="center" vertical="center"/>
    </xf>
    <xf numFmtId="164" fontId="2" fillId="0" borderId="2" xfId="0" applyNumberFormat="1" applyFont="1" applyBorder="1" applyAlignment="1">
      <alignment horizontal="center" vertical="center"/>
    </xf>
    <xf numFmtId="0" fontId="2" fillId="0" borderId="9" xfId="0" applyFont="1" applyBorder="1" applyAlignment="1">
      <alignment horizontal="left" vertical="center" wrapText="1"/>
    </xf>
    <xf numFmtId="44" fontId="2" fillId="6" borderId="0" xfId="0" applyNumberFormat="1" applyFont="1" applyFill="1" applyAlignment="1">
      <alignment vertical="center"/>
    </xf>
    <xf numFmtId="164"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13" fillId="0" borderId="2" xfId="0" applyFont="1" applyBorder="1" applyAlignment="1">
      <alignment vertical="center" wrapText="1"/>
    </xf>
    <xf numFmtId="44" fontId="2" fillId="0" borderId="2" xfId="0" applyNumberFormat="1" applyFont="1" applyBorder="1" applyAlignment="1" applyProtection="1">
      <alignment horizontal="center" vertical="center"/>
      <protection locked="0"/>
    </xf>
    <xf numFmtId="7" fontId="2" fillId="6" borderId="2" xfId="0" applyNumberFormat="1" applyFont="1" applyFill="1" applyBorder="1" applyAlignment="1">
      <alignment vertical="center"/>
    </xf>
    <xf numFmtId="7" fontId="2" fillId="5" borderId="2" xfId="0" applyNumberFormat="1" applyFont="1" applyFill="1" applyBorder="1" applyAlignment="1">
      <alignment vertical="center"/>
    </xf>
    <xf numFmtId="7" fontId="2" fillId="2" borderId="2" xfId="0" applyNumberFormat="1" applyFont="1" applyFill="1" applyBorder="1" applyAlignment="1" applyProtection="1">
      <alignment horizontal="right" vertical="center"/>
      <protection locked="0"/>
    </xf>
    <xf numFmtId="7" fontId="2" fillId="5" borderId="2" xfId="0" applyNumberFormat="1" applyFont="1" applyFill="1" applyBorder="1" applyAlignment="1">
      <alignment horizontal="right" vertical="center"/>
    </xf>
    <xf numFmtId="0" fontId="4" fillId="3" borderId="2" xfId="0" applyFont="1" applyFill="1" applyBorder="1" applyAlignment="1">
      <alignment horizontal="center" vertical="top"/>
    </xf>
    <xf numFmtId="0" fontId="4" fillId="3" borderId="2" xfId="0" applyFont="1" applyFill="1" applyBorder="1" applyAlignment="1">
      <alignment horizontal="center" vertical="top" wrapText="1"/>
    </xf>
    <xf numFmtId="0" fontId="2" fillId="0" borderId="0" xfId="0" applyFont="1" applyAlignment="1">
      <alignment horizontal="left" vertical="top" wrapText="1"/>
    </xf>
    <xf numFmtId="0" fontId="13" fillId="0" borderId="0" xfId="0" applyFont="1" applyAlignment="1">
      <alignment horizontal="left" vertical="top" wrapText="1"/>
    </xf>
    <xf numFmtId="0" fontId="4" fillId="3" borderId="9" xfId="0" applyFont="1" applyFill="1" applyBorder="1" applyAlignment="1">
      <alignment horizontal="left" vertical="top"/>
    </xf>
    <xf numFmtId="0" fontId="4" fillId="3" borderId="10" xfId="0" applyFont="1" applyFill="1" applyBorder="1" applyAlignment="1">
      <alignment horizontal="left" vertical="top"/>
    </xf>
    <xf numFmtId="0" fontId="4" fillId="3" borderId="3" xfId="0" applyFont="1" applyFill="1" applyBorder="1" applyAlignment="1">
      <alignment horizontal="left" vertical="top"/>
    </xf>
    <xf numFmtId="0" fontId="2" fillId="0" borderId="0" xfId="0" applyFont="1" applyAlignment="1">
      <alignment horizontal="center"/>
    </xf>
    <xf numFmtId="0" fontId="7" fillId="3" borderId="11" xfId="0" applyFont="1" applyFill="1" applyBorder="1" applyAlignment="1">
      <alignment horizontal="left" vertical="center"/>
    </xf>
    <xf numFmtId="0" fontId="7" fillId="3" borderId="12" xfId="0" applyFont="1" applyFill="1" applyBorder="1" applyAlignment="1">
      <alignment horizontal="left" vertical="center"/>
    </xf>
    <xf numFmtId="0" fontId="7" fillId="3" borderId="1" xfId="0" applyFont="1" applyFill="1" applyBorder="1" applyAlignment="1">
      <alignment horizontal="left" vertic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6" fillId="3" borderId="6" xfId="0" applyFont="1" applyFill="1" applyBorder="1" applyAlignment="1">
      <alignment horizontal="center"/>
    </xf>
    <xf numFmtId="0" fontId="6" fillId="3" borderId="0" xfId="0" applyFont="1" applyFill="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8" fontId="1" fillId="2" borderId="2" xfId="2" applyNumberFormat="1" applyFont="1" applyFill="1" applyBorder="1" applyAlignment="1" applyProtection="1">
      <alignment horizontal="left"/>
      <protection locked="0"/>
    </xf>
  </cellXfs>
  <cellStyles count="3">
    <cellStyle name="20% - Accent1" xfId="1" builtinId="30"/>
    <cellStyle name="20% - Accent4" xfId="2" builtinId="42"/>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270228</xdr:colOff>
      <xdr:row>0</xdr:row>
      <xdr:rowOff>2117</xdr:rowOff>
    </xdr:from>
    <xdr:to>
      <xdr:col>5</xdr:col>
      <xdr:colOff>10876</xdr:colOff>
      <xdr:row>4</xdr:row>
      <xdr:rowOff>141212</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8341784" y="2117"/>
          <a:ext cx="2725853" cy="8305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showGridLines="0" tabSelected="1" workbookViewId="0">
      <selection sqref="A1:E1"/>
    </sheetView>
  </sheetViews>
  <sheetFormatPr defaultColWidth="8.7109375" defaultRowHeight="15" x14ac:dyDescent="0.3"/>
  <cols>
    <col min="1" max="1" width="21.85546875" style="1" customWidth="1"/>
    <col min="2" max="2" width="51.85546875" style="1" bestFit="1" customWidth="1"/>
    <col min="3" max="4" width="8.7109375" style="1"/>
    <col min="5" max="5" width="28.140625" style="1" customWidth="1"/>
    <col min="6" max="16384" width="8.7109375" style="1"/>
  </cols>
  <sheetData>
    <row r="1" spans="1:5" ht="32.25" customHeight="1" x14ac:dyDescent="0.3">
      <c r="A1" s="67" t="s">
        <v>29</v>
      </c>
      <c r="B1" s="68"/>
      <c r="C1" s="68"/>
      <c r="D1" s="68"/>
      <c r="E1" s="69"/>
    </row>
    <row r="2" spans="1:5" x14ac:dyDescent="0.3">
      <c r="A2" s="70"/>
      <c r="B2" s="70"/>
      <c r="C2" s="70"/>
      <c r="D2" s="70"/>
      <c r="E2" s="70"/>
    </row>
    <row r="3" spans="1:5" ht="47.1" customHeight="1" x14ac:dyDescent="0.3">
      <c r="A3" s="65" t="s">
        <v>18</v>
      </c>
      <c r="B3" s="65"/>
      <c r="C3" s="65"/>
      <c r="D3" s="65"/>
      <c r="E3" s="65"/>
    </row>
    <row r="4" spans="1:5" ht="15" customHeight="1" x14ac:dyDescent="0.3">
      <c r="A4" s="5"/>
      <c r="B4" s="5"/>
      <c r="C4" s="5"/>
      <c r="D4" s="5"/>
      <c r="E4" s="5"/>
    </row>
    <row r="5" spans="1:5" ht="59.25" customHeight="1" x14ac:dyDescent="0.3">
      <c r="A5" s="65" t="s">
        <v>9</v>
      </c>
      <c r="B5" s="65"/>
      <c r="C5" s="65"/>
      <c r="D5" s="65"/>
      <c r="E5" s="65"/>
    </row>
    <row r="7" spans="1:5" ht="32.25" customHeight="1" x14ac:dyDescent="0.3">
      <c r="A7" s="65" t="s">
        <v>43</v>
      </c>
      <c r="B7" s="65"/>
      <c r="C7" s="65"/>
      <c r="D7" s="65"/>
      <c r="E7" s="65"/>
    </row>
    <row r="8" spans="1:5" ht="14.45" customHeight="1" x14ac:dyDescent="0.3"/>
    <row r="9" spans="1:5" ht="60.75" customHeight="1" x14ac:dyDescent="0.3">
      <c r="A9" s="65" t="s">
        <v>37</v>
      </c>
      <c r="B9" s="65"/>
      <c r="C9" s="65"/>
      <c r="D9" s="65"/>
      <c r="E9" s="65"/>
    </row>
    <row r="10" spans="1:5" ht="16.5" customHeight="1" x14ac:dyDescent="0.3">
      <c r="A10" s="65" t="s">
        <v>31</v>
      </c>
      <c r="B10" s="65"/>
      <c r="C10" s="65"/>
      <c r="D10" s="65"/>
      <c r="E10" s="65"/>
    </row>
    <row r="11" spans="1:5" ht="30" customHeight="1" x14ac:dyDescent="0.3">
      <c r="A11" s="65" t="s">
        <v>27</v>
      </c>
      <c r="B11" s="65"/>
      <c r="C11" s="65"/>
      <c r="D11" s="65"/>
      <c r="E11" s="65"/>
    </row>
    <row r="13" spans="1:5" ht="47.45" customHeight="1" x14ac:dyDescent="0.3">
      <c r="A13" s="65" t="s">
        <v>44</v>
      </c>
      <c r="B13" s="65"/>
      <c r="C13" s="65"/>
      <c r="D13" s="65"/>
      <c r="E13" s="65"/>
    </row>
    <row r="14" spans="1:5" ht="10.5" customHeight="1" x14ac:dyDescent="0.3">
      <c r="A14" s="5"/>
      <c r="B14" s="5"/>
      <c r="C14" s="5"/>
      <c r="D14" s="5"/>
      <c r="E14" s="5"/>
    </row>
    <row r="15" spans="1:5" ht="78" customHeight="1" x14ac:dyDescent="0.3">
      <c r="A15" s="66" t="s">
        <v>45</v>
      </c>
      <c r="B15" s="65"/>
      <c r="C15" s="65"/>
      <c r="D15" s="65"/>
      <c r="E15" s="65"/>
    </row>
    <row r="17" spans="1:5" ht="75.75" customHeight="1" x14ac:dyDescent="0.3">
      <c r="A17" s="65" t="s">
        <v>46</v>
      </c>
      <c r="B17" s="65"/>
      <c r="C17" s="65"/>
      <c r="D17" s="65"/>
      <c r="E17" s="65"/>
    </row>
    <row r="18" spans="1:5" ht="12.75" customHeight="1" x14ac:dyDescent="0.3">
      <c r="A18" s="5"/>
      <c r="B18" s="5"/>
      <c r="C18" s="5"/>
      <c r="D18" s="5"/>
      <c r="E18" s="5"/>
    </row>
    <row r="19" spans="1:5" ht="16.5" customHeight="1" x14ac:dyDescent="0.3">
      <c r="A19" s="65" t="s">
        <v>19</v>
      </c>
      <c r="B19" s="65"/>
      <c r="C19" s="65"/>
      <c r="D19" s="65"/>
      <c r="E19" s="65"/>
    </row>
    <row r="20" spans="1:5" ht="11.25" customHeight="1" x14ac:dyDescent="0.3">
      <c r="A20" s="5"/>
      <c r="B20" s="5"/>
      <c r="C20" s="5"/>
      <c r="D20" s="5"/>
      <c r="E20" s="5"/>
    </row>
    <row r="21" spans="1:5" x14ac:dyDescent="0.3">
      <c r="A21" s="1" t="s">
        <v>10</v>
      </c>
    </row>
    <row r="22" spans="1:5" x14ac:dyDescent="0.3">
      <c r="A22" s="1" t="s">
        <v>11</v>
      </c>
    </row>
    <row r="25" spans="1:5" x14ac:dyDescent="0.3">
      <c r="A25" s="1" t="s">
        <v>20</v>
      </c>
    </row>
    <row r="27" spans="1:5" x14ac:dyDescent="0.3">
      <c r="A27" s="4"/>
      <c r="B27" s="6" t="s">
        <v>12</v>
      </c>
    </row>
    <row r="29" spans="1:5" x14ac:dyDescent="0.3">
      <c r="A29" s="40"/>
      <c r="B29" s="6" t="s">
        <v>13</v>
      </c>
    </row>
    <row r="30" spans="1:5" x14ac:dyDescent="0.3">
      <c r="B30" s="2"/>
    </row>
    <row r="31" spans="1:5" x14ac:dyDescent="0.3">
      <c r="A31" s="3"/>
      <c r="B31" s="6" t="s">
        <v>21</v>
      </c>
    </row>
  </sheetData>
  <sheetProtection algorithmName="SHA-512" hashValue="f7FTen2iNpdrSf58RHXkB8+U6eYrKXaTNHVZjLM+WRlhbSQ2fkBsJ9Nsj/TD9b9+ICiniRSFbLi+k65RdYgv6w==" saltValue="IaeyMYw+NEyOnOmaA/U5RA==" spinCount="100000" sheet="1" objects="1" scenarios="1"/>
  <mergeCells count="12">
    <mergeCell ref="A19:E19"/>
    <mergeCell ref="A15:E15"/>
    <mergeCell ref="A17:E17"/>
    <mergeCell ref="A1:E1"/>
    <mergeCell ref="A2:E2"/>
    <mergeCell ref="A3:E3"/>
    <mergeCell ref="A5:E5"/>
    <mergeCell ref="A7:E7"/>
    <mergeCell ref="A9:E9"/>
    <mergeCell ref="A10:E10"/>
    <mergeCell ref="A13:E13"/>
    <mergeCell ref="A11:E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
  <sheetViews>
    <sheetView showGridLines="0" topLeftCell="A4" zoomScale="90" zoomScaleNormal="90" workbookViewId="0">
      <selection activeCell="C29" sqref="C29"/>
    </sheetView>
  </sheetViews>
  <sheetFormatPr defaultColWidth="8.7109375" defaultRowHeight="15" x14ac:dyDescent="0.3"/>
  <cols>
    <col min="1" max="1" width="77.85546875" style="1" customWidth="1"/>
    <col min="2" max="2" width="10.7109375" style="37" customWidth="1"/>
    <col min="3" max="3" width="20.7109375" style="11" customWidth="1"/>
    <col min="4" max="4" width="22.140625" style="38" customWidth="1"/>
    <col min="5" max="6" width="21.140625" style="11" customWidth="1"/>
    <col min="7" max="7" width="8.5703125" style="1" bestFit="1" customWidth="1"/>
    <col min="8" max="16384" width="8.7109375" style="1"/>
  </cols>
  <sheetData>
    <row r="1" spans="1:6" ht="14.45" customHeight="1" x14ac:dyDescent="0.3">
      <c r="A1" s="74"/>
      <c r="B1" s="75"/>
      <c r="C1" s="75"/>
      <c r="D1" s="7"/>
      <c r="E1" s="8"/>
      <c r="F1" s="9"/>
    </row>
    <row r="2" spans="1:6" x14ac:dyDescent="0.3">
      <c r="A2" s="76" t="s">
        <v>4</v>
      </c>
      <c r="B2" s="77"/>
      <c r="C2" s="77"/>
      <c r="D2" s="10"/>
      <c r="F2" s="12"/>
    </row>
    <row r="3" spans="1:6" x14ac:dyDescent="0.3">
      <c r="A3" s="76" t="s">
        <v>5</v>
      </c>
      <c r="B3" s="77"/>
      <c r="C3" s="77"/>
      <c r="D3" s="10"/>
      <c r="F3" s="12"/>
    </row>
    <row r="4" spans="1:6" x14ac:dyDescent="0.3">
      <c r="A4" s="76" t="s">
        <v>6</v>
      </c>
      <c r="B4" s="77"/>
      <c r="C4" s="77"/>
      <c r="D4" s="10"/>
      <c r="F4" s="12"/>
    </row>
    <row r="5" spans="1:6" x14ac:dyDescent="0.3">
      <c r="A5" s="78"/>
      <c r="B5" s="79"/>
      <c r="C5" s="79"/>
      <c r="D5" s="13"/>
      <c r="E5" s="14"/>
      <c r="F5" s="15"/>
    </row>
    <row r="8" spans="1:6" ht="34.5" customHeight="1" x14ac:dyDescent="0.3">
      <c r="A8" s="16" t="s">
        <v>40</v>
      </c>
      <c r="B8" s="17" t="s">
        <v>14</v>
      </c>
      <c r="C8" s="18" t="s">
        <v>17</v>
      </c>
      <c r="D8" s="19" t="s">
        <v>42</v>
      </c>
      <c r="E8" s="18" t="s">
        <v>15</v>
      </c>
      <c r="F8" s="18" t="s">
        <v>16</v>
      </c>
    </row>
    <row r="9" spans="1:6" x14ac:dyDescent="0.3">
      <c r="A9" s="20"/>
      <c r="B9" s="21"/>
      <c r="C9" s="22"/>
      <c r="D9" s="23"/>
      <c r="E9" s="22"/>
      <c r="F9" s="22"/>
    </row>
    <row r="10" spans="1:6" x14ac:dyDescent="0.3">
      <c r="A10" s="33" t="s">
        <v>32</v>
      </c>
      <c r="B10" s="24"/>
      <c r="C10" s="25"/>
      <c r="D10" s="25"/>
      <c r="E10" s="25"/>
      <c r="F10" s="25"/>
    </row>
    <row r="11" spans="1:6" ht="27.75" customHeight="1" x14ac:dyDescent="0.3">
      <c r="A11" s="52" t="s">
        <v>30</v>
      </c>
      <c r="B11" s="28"/>
      <c r="C11" s="41"/>
      <c r="D11" s="42">
        <v>0.03</v>
      </c>
      <c r="E11" s="46"/>
      <c r="F11" s="45"/>
    </row>
    <row r="12" spans="1:6" x14ac:dyDescent="0.3">
      <c r="A12" s="29"/>
      <c r="B12" s="30"/>
      <c r="C12" s="31"/>
      <c r="D12" s="32"/>
      <c r="E12" s="31"/>
      <c r="F12" s="31"/>
    </row>
    <row r="13" spans="1:6" x14ac:dyDescent="0.3">
      <c r="A13" s="33" t="s">
        <v>0</v>
      </c>
      <c r="B13" s="33"/>
      <c r="C13" s="33"/>
      <c r="D13" s="33"/>
      <c r="E13" s="33"/>
      <c r="F13" s="33"/>
    </row>
    <row r="14" spans="1:6" x14ac:dyDescent="0.3">
      <c r="A14" s="26" t="s">
        <v>28</v>
      </c>
      <c r="B14" s="28">
        <v>100</v>
      </c>
      <c r="C14" s="59">
        <v>700</v>
      </c>
      <c r="D14" s="51">
        <f>D11</f>
        <v>0.03</v>
      </c>
      <c r="E14" s="60">
        <f>(C14*D14)+C14</f>
        <v>721</v>
      </c>
      <c r="F14" s="60">
        <f>B14*E14</f>
        <v>72100</v>
      </c>
    </row>
    <row r="15" spans="1:6" x14ac:dyDescent="0.3">
      <c r="A15" s="29"/>
      <c r="B15" s="30"/>
      <c r="C15" s="31"/>
      <c r="D15" s="32"/>
      <c r="E15" s="31"/>
      <c r="F15" s="31"/>
    </row>
    <row r="16" spans="1:6" x14ac:dyDescent="0.3">
      <c r="A16" s="33" t="s">
        <v>1</v>
      </c>
      <c r="B16" s="33"/>
      <c r="C16" s="33"/>
      <c r="D16" s="33"/>
      <c r="E16" s="33"/>
      <c r="F16" s="33"/>
    </row>
    <row r="17" spans="1:6" x14ac:dyDescent="0.3">
      <c r="A17" s="26" t="s">
        <v>28</v>
      </c>
      <c r="B17" s="34">
        <v>500</v>
      </c>
      <c r="C17" s="59">
        <v>700</v>
      </c>
      <c r="D17" s="51">
        <f>D11</f>
        <v>0.03</v>
      </c>
      <c r="E17" s="60">
        <f>(C17*D17)+C17</f>
        <v>721</v>
      </c>
      <c r="F17" s="60">
        <f>B17*E17</f>
        <v>360500</v>
      </c>
    </row>
    <row r="18" spans="1:6" x14ac:dyDescent="0.3">
      <c r="A18" s="29"/>
      <c r="B18" s="30"/>
      <c r="C18" s="31"/>
      <c r="D18" s="32"/>
      <c r="E18" s="31"/>
      <c r="F18" s="31"/>
    </row>
    <row r="19" spans="1:6" x14ac:dyDescent="0.3">
      <c r="A19" s="33" t="s">
        <v>2</v>
      </c>
      <c r="B19" s="33"/>
      <c r="C19" s="33"/>
      <c r="D19" s="33"/>
      <c r="E19" s="33"/>
      <c r="F19" s="33"/>
    </row>
    <row r="20" spans="1:6" x14ac:dyDescent="0.3">
      <c r="A20" s="27" t="s">
        <v>26</v>
      </c>
      <c r="B20" s="34">
        <v>200</v>
      </c>
      <c r="C20" s="59">
        <v>450</v>
      </c>
      <c r="D20" s="51">
        <f>D11</f>
        <v>0.03</v>
      </c>
      <c r="E20" s="60">
        <f>(C20*D20)+C20</f>
        <v>463.5</v>
      </c>
      <c r="F20" s="60">
        <f>B20*E20</f>
        <v>92700</v>
      </c>
    </row>
    <row r="21" spans="1:6" x14ac:dyDescent="0.3">
      <c r="A21" s="47"/>
      <c r="B21" s="48"/>
      <c r="C21" s="49"/>
      <c r="D21" s="50"/>
      <c r="E21" s="49"/>
      <c r="F21" s="49"/>
    </row>
    <row r="22" spans="1:6" x14ac:dyDescent="0.3">
      <c r="A22" s="33" t="s">
        <v>3</v>
      </c>
      <c r="B22" s="33"/>
      <c r="C22" s="33"/>
      <c r="D22" s="33"/>
      <c r="E22" s="33"/>
      <c r="F22" s="33"/>
    </row>
    <row r="23" spans="1:6" x14ac:dyDescent="0.3">
      <c r="A23" s="27" t="s">
        <v>26</v>
      </c>
      <c r="B23" s="34">
        <v>500</v>
      </c>
      <c r="C23" s="59">
        <v>250</v>
      </c>
      <c r="D23" s="51">
        <f>D11</f>
        <v>0.03</v>
      </c>
      <c r="E23" s="60">
        <f>(C23*D23)+C23</f>
        <v>257.5</v>
      </c>
      <c r="F23" s="60">
        <f>B23*E23</f>
        <v>128750</v>
      </c>
    </row>
    <row r="24" spans="1:6" x14ac:dyDescent="0.3">
      <c r="A24" s="55"/>
      <c r="B24" s="56"/>
      <c r="C24" s="53"/>
      <c r="D24" s="54"/>
      <c r="E24" s="31"/>
      <c r="F24" s="31"/>
    </row>
    <row r="25" spans="1:6" x14ac:dyDescent="0.3">
      <c r="A25" s="29"/>
      <c r="B25" s="30"/>
      <c r="C25" s="31"/>
      <c r="D25" s="35"/>
      <c r="E25" s="31"/>
      <c r="F25" s="31"/>
    </row>
    <row r="26" spans="1:6" ht="30" customHeight="1" x14ac:dyDescent="0.3">
      <c r="A26" s="16" t="s">
        <v>41</v>
      </c>
      <c r="B26" s="63" t="s">
        <v>14</v>
      </c>
      <c r="C26" s="63"/>
      <c r="D26" s="63"/>
      <c r="E26" s="64" t="s">
        <v>38</v>
      </c>
      <c r="F26" s="64" t="s">
        <v>39</v>
      </c>
    </row>
    <row r="27" spans="1:6" ht="36" customHeight="1" x14ac:dyDescent="0.3">
      <c r="A27" s="57" t="s">
        <v>36</v>
      </c>
      <c r="B27" s="28">
        <v>600</v>
      </c>
      <c r="C27" s="51"/>
      <c r="D27" s="51"/>
      <c r="E27" s="61">
        <v>0</v>
      </c>
      <c r="F27" s="62">
        <f>B27*E27</f>
        <v>0</v>
      </c>
    </row>
    <row r="28" spans="1:6" ht="24.75" customHeight="1" x14ac:dyDescent="0.3">
      <c r="A28" s="57" t="s">
        <v>34</v>
      </c>
      <c r="B28" s="28">
        <v>400</v>
      </c>
      <c r="C28" s="51"/>
      <c r="D28" s="51"/>
      <c r="E28" s="61">
        <v>0</v>
      </c>
      <c r="F28" s="62">
        <f>B28*E28</f>
        <v>0</v>
      </c>
    </row>
    <row r="29" spans="1:6" ht="41.25" customHeight="1" x14ac:dyDescent="0.3">
      <c r="A29" s="57" t="s">
        <v>33</v>
      </c>
      <c r="B29" s="28">
        <v>200</v>
      </c>
      <c r="C29" s="51"/>
      <c r="D29" s="51"/>
      <c r="E29" s="61">
        <v>0</v>
      </c>
      <c r="F29" s="62">
        <f>B29*E29</f>
        <v>0</v>
      </c>
    </row>
    <row r="30" spans="1:6" ht="42" customHeight="1" x14ac:dyDescent="0.3">
      <c r="A30" s="57" t="s">
        <v>35</v>
      </c>
      <c r="B30" s="28">
        <v>200</v>
      </c>
      <c r="C30" s="51"/>
      <c r="D30" s="51"/>
      <c r="E30" s="61">
        <v>0</v>
      </c>
      <c r="F30" s="62">
        <f>B30*E30</f>
        <v>0</v>
      </c>
    </row>
    <row r="31" spans="1:6" ht="111.75" customHeight="1" x14ac:dyDescent="0.3">
      <c r="A31" s="57" t="s">
        <v>47</v>
      </c>
      <c r="B31" s="28"/>
      <c r="C31" s="51"/>
      <c r="D31" s="51"/>
      <c r="E31" s="58"/>
      <c r="F31" s="45"/>
    </row>
    <row r="32" spans="1:6" ht="15" customHeight="1" x14ac:dyDescent="0.3">
      <c r="A32" s="29"/>
      <c r="B32" s="30"/>
      <c r="C32" s="53"/>
      <c r="D32" s="54"/>
      <c r="E32" s="31"/>
      <c r="F32" s="31"/>
    </row>
    <row r="33" spans="1:6" ht="15.75" thickBot="1" x14ac:dyDescent="0.35">
      <c r="A33" s="36"/>
    </row>
    <row r="34" spans="1:6" ht="30" customHeight="1" thickBot="1" x14ac:dyDescent="0.35">
      <c r="A34" s="71" t="s">
        <v>8</v>
      </c>
      <c r="B34" s="72"/>
      <c r="C34" s="72"/>
      <c r="D34" s="72"/>
      <c r="E34" s="73"/>
      <c r="F34" s="39">
        <f>SUM(F9:F33)</f>
        <v>654050</v>
      </c>
    </row>
    <row r="38" spans="1:6" x14ac:dyDescent="0.3">
      <c r="A38" s="43" t="s">
        <v>22</v>
      </c>
      <c r="B38" s="80"/>
      <c r="C38" s="80"/>
      <c r="D38" s="80"/>
    </row>
    <row r="39" spans="1:6" ht="18" customHeight="1" x14ac:dyDescent="0.3">
      <c r="A39" s="43" t="s">
        <v>23</v>
      </c>
      <c r="B39" s="80"/>
      <c r="C39" s="80"/>
      <c r="D39" s="80"/>
    </row>
    <row r="40" spans="1:6" ht="18" customHeight="1" x14ac:dyDescent="0.3">
      <c r="A40" s="43" t="s">
        <v>24</v>
      </c>
      <c r="B40" s="80"/>
      <c r="C40" s="80"/>
      <c r="D40" s="80"/>
    </row>
    <row r="41" spans="1:6" x14ac:dyDescent="0.3">
      <c r="A41" s="43" t="s">
        <v>25</v>
      </c>
      <c r="B41" s="80"/>
      <c r="C41" s="80"/>
      <c r="D41" s="80"/>
    </row>
    <row r="42" spans="1:6" ht="90.75" customHeight="1" x14ac:dyDescent="0.3">
      <c r="A42" s="44" t="s">
        <v>7</v>
      </c>
      <c r="B42" s="80"/>
      <c r="C42" s="80"/>
      <c r="D42" s="80"/>
    </row>
  </sheetData>
  <sheetProtection algorithmName="SHA-512" hashValue="ktN3wOwXEE6zG4dOtRsNl8Ccp0Ugz/zlXyBtzhUh6NPb/oE2NFD0OS0siTUdsf/f5N0qOTHMwFvGLCNzOURWJg==" saltValue="+jJubTs+Phmhua4rfFFmgA==" spinCount="100000" sheet="1" objects="1" scenarios="1"/>
  <mergeCells count="11">
    <mergeCell ref="B38:D38"/>
    <mergeCell ref="B39:D39"/>
    <mergeCell ref="B40:D40"/>
    <mergeCell ref="B41:D41"/>
    <mergeCell ref="B42:D42"/>
    <mergeCell ref="A34:E34"/>
    <mergeCell ref="A1:C1"/>
    <mergeCell ref="A2:C2"/>
    <mergeCell ref="A3:C3"/>
    <mergeCell ref="A4:C4"/>
    <mergeCell ref="A5:C5"/>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8DC37EC0CB3B40B8802F08898CEECA" ma:contentTypeVersion="15" ma:contentTypeDescription="Een nieuw document maken." ma:contentTypeScope="" ma:versionID="e513e88de16cdc1ed1ee62d9a2b51afe">
  <xsd:schema xmlns:xsd="http://www.w3.org/2001/XMLSchema" xmlns:xs="http://www.w3.org/2001/XMLSchema" xmlns:p="http://schemas.microsoft.com/office/2006/metadata/properties" xmlns:ns2="a3b0d6ac-75af-4112-97b1-4aa412cb0128" xmlns:ns3="7cb6fdb5-6a86-4018-b670-a1d730a5a43f" targetNamespace="http://schemas.microsoft.com/office/2006/metadata/properties" ma:root="true" ma:fieldsID="faceec485eccb01611b5ccc9611d7a66" ns2:_="" ns3:_="">
    <xsd:import namespace="a3b0d6ac-75af-4112-97b1-4aa412cb0128"/>
    <xsd:import namespace="7cb6fdb5-6a86-4018-b670-a1d730a5a43f"/>
    <xsd:element name="properties">
      <xsd:complexType>
        <xsd:sequence>
          <xsd:element name="documentManagement">
            <xsd:complexType>
              <xsd:all>
                <xsd:element ref="ns2:Status"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0d6ac-75af-4112-97b1-4aa412cb0128" elementFormDefault="qualified">
    <xsd:import namespace="http://schemas.microsoft.com/office/2006/documentManagement/types"/>
    <xsd:import namespace="http://schemas.microsoft.com/office/infopath/2007/PartnerControls"/>
    <xsd:element name="Status" ma:index="8" nillable="true" ma:displayName="Status" ma:default="Concept" ma:format="Dropdown" ma:internalName="Status">
      <xsd:simpleType>
        <xsd:restriction base="dms:Choice">
          <xsd:enumeration value="Concept"/>
          <xsd:enumeration value="Definitief"/>
          <xsd:enumeration value="Vastgesteld"/>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ddb86ac8-8088-4870-9af9-b8c7d35482a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b6fdb5-6a86-4018-b670-a1d730a5a43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f8a860-c0f0-477f-8059-a0e4a9ae96a6}" ma:internalName="TaxCatchAll" ma:showField="CatchAllData" ma:web="7cb6fdb5-6a86-4018-b670-a1d730a5a43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cb6fdb5-6a86-4018-b670-a1d730a5a43f" xsi:nil="true"/>
    <lcf76f155ced4ddcb4097134ff3c332f xmlns="a3b0d6ac-75af-4112-97b1-4aa412cb0128">
      <Terms xmlns="http://schemas.microsoft.com/office/infopath/2007/PartnerControls"/>
    </lcf76f155ced4ddcb4097134ff3c332f>
    <Status xmlns="a3b0d6ac-75af-4112-97b1-4aa412cb0128">Concept</Status>
  </documentManagement>
</p:properties>
</file>

<file path=customXml/itemProps1.xml><?xml version="1.0" encoding="utf-8"?>
<ds:datastoreItem xmlns:ds="http://schemas.openxmlformats.org/officeDocument/2006/customXml" ds:itemID="{BFF3328C-8737-4B17-A009-3C7F9C985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0d6ac-75af-4112-97b1-4aa412cb0128"/>
    <ds:schemaRef ds:uri="7cb6fdb5-6a86-4018-b670-a1d730a5a4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2EA1B6-1F7C-441B-A9B0-3C34DA931345}">
  <ds:schemaRefs>
    <ds:schemaRef ds:uri="http://schemas.microsoft.com/sharepoint/v3/contenttype/forms"/>
  </ds:schemaRefs>
</ds:datastoreItem>
</file>

<file path=customXml/itemProps3.xml><?xml version="1.0" encoding="utf-8"?>
<ds:datastoreItem xmlns:ds="http://schemas.openxmlformats.org/officeDocument/2006/customXml" ds:itemID="{3A7EE30C-A786-4CEB-A0D5-2F80639B42C0}">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http://www.w3.org/XML/1998/namespace"/>
    <ds:schemaRef ds:uri="b5319c05-2a56-4684-988c-c55e3464777d"/>
    <ds:schemaRef ds:uri="ef4966aa-03c4-4c0f-a6c5-ef191a02a6ef"/>
    <ds:schemaRef ds:uri="7cb6fdb5-6a86-4018-b670-a1d730a5a43f"/>
    <ds:schemaRef ds:uri="a3b0d6ac-75af-4112-97b1-4aa412cb01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Company>O2G2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Minke Dijkstra</dc:creator>
  <cp:lastModifiedBy>Michel Postuma</cp:lastModifiedBy>
  <cp:lastPrinted>2025-01-23T11:41:35Z</cp:lastPrinted>
  <dcterms:created xsi:type="dcterms:W3CDTF">2021-02-05T08:57:38Z</dcterms:created>
  <dcterms:modified xsi:type="dcterms:W3CDTF">2025-01-23T12:28:13Z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0x010100908DC37EC0CB3B40B8802F08898CEECA</vt:lpwstr>
  </property>
  <property fmtid="{D5CDD505-2E9C-101B-9397-08002B2CF9AE}" pid="3" name="Order">
    <vt:r8>18929600</vt:r8>
  </property>
  <property fmtid="{D5CDD505-2E9C-101B-9397-08002B2CF9AE}" pid="4" name="_dlc_DocIdItemGuid">
    <vt:lpwstr>940dd463-02f5-5577-bdcd-9edb112fdcb9</vt:lpwstr>
  </property>
  <property fmtid="{D5CDD505-2E9C-101B-9397-08002B2CF9AE}" pid="5" name="MediaServiceImageTags">
    <vt:lpwstr/>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