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T:\rvo\IUC\07 Categorie Management\ICT-Professionals Rijk\07. Templates\03 Templates inhuur tussenversies\Aanbestedingsdocument\"/>
    </mc:Choice>
  </mc:AlternateContent>
  <xr:revisionPtr revIDLastSave="0" documentId="8_{CA5898ED-0FF9-4EEF-8C45-E8CD469F5FFC}" xr6:coauthVersionLast="47" xr6:coauthVersionMax="47" xr10:uidLastSave="{00000000-0000-0000-0000-000000000000}"/>
  <bookViews>
    <workbookView xWindow="19090" yWindow="-110" windowWidth="19420" windowHeight="10420" xr2:uid="{00000000-000D-0000-FFFF-FFFF00000000}"/>
  </bookViews>
  <sheets>
    <sheet name="0. VOORBLAD" sheetId="9" r:id="rId1"/>
    <sheet name="Kennistabel per competentie" sheetId="11" r:id="rId2"/>
    <sheet name="Bron opleidingsinformatie" sheetId="2" state="hidden" r:id="rId3"/>
    <sheet name="Instructie aanpassen hyperlinks" sheetId="12" r:id="rId4"/>
    <sheet name="Bron percelen" sheetId="4" state="hidden" r:id="rId5"/>
    <sheet name="VLookup" sheetId="1" state="hidden" r:id="rId6"/>
  </sheets>
  <definedNames>
    <definedName name="_xlnm._FilterDatabase" localSheetId="2" hidden="1">'Bron opleidingsinformatie'!$A$1:$K$1</definedName>
    <definedName name="_xlnm._FilterDatabase" localSheetId="1" hidden="1">'Kennistabel per competentie'!$P$4:$V$50</definedName>
  </definedNames>
  <calcPr calcId="191029"/>
  <pivotCaches>
    <pivotCache cacheId="8"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1" i="11" l="1"/>
  <c r="L459" i="2" l="1"/>
  <c r="J459" i="2"/>
  <c r="P459" i="2"/>
  <c r="P458" i="2"/>
  <c r="P457" i="2"/>
  <c r="P456" i="2"/>
  <c r="P455" i="2"/>
  <c r="P454" i="2"/>
  <c r="P453" i="2"/>
  <c r="N459" i="2"/>
  <c r="N458" i="2"/>
  <c r="N457" i="2"/>
  <c r="N456" i="2"/>
  <c r="N455" i="2"/>
  <c r="N454" i="2"/>
  <c r="N453" i="2"/>
  <c r="L458" i="2"/>
  <c r="L457" i="2"/>
  <c r="L456" i="2"/>
  <c r="L455" i="2"/>
  <c r="L454" i="2"/>
  <c r="L453" i="2"/>
  <c r="J454" i="2"/>
  <c r="J455" i="2"/>
  <c r="J456" i="2"/>
  <c r="J457" i="2"/>
  <c r="J458" i="2"/>
  <c r="J460" i="2"/>
  <c r="J453" i="2"/>
  <c r="P451" i="2"/>
  <c r="N451" i="2"/>
  <c r="L451" i="2"/>
  <c r="J451" i="2"/>
  <c r="H451" i="2"/>
  <c r="P450" i="2"/>
  <c r="N450" i="2"/>
  <c r="L450" i="2"/>
  <c r="J450" i="2"/>
  <c r="H450" i="2"/>
  <c r="P449" i="2"/>
  <c r="N449" i="2"/>
  <c r="L449" i="2"/>
  <c r="J449" i="2"/>
  <c r="H449" i="2"/>
  <c r="P448" i="2"/>
  <c r="N448" i="2"/>
  <c r="L448" i="2"/>
  <c r="J448" i="2"/>
  <c r="H448" i="2"/>
  <c r="P447" i="2"/>
  <c r="N447" i="2"/>
  <c r="L447" i="2"/>
  <c r="J447" i="2"/>
  <c r="H447" i="2"/>
  <c r="P446" i="2"/>
  <c r="N446" i="2"/>
  <c r="L446" i="2"/>
  <c r="J446" i="2"/>
  <c r="H446" i="2"/>
  <c r="P445" i="2"/>
  <c r="N445" i="2"/>
  <c r="L445" i="2"/>
  <c r="J445" i="2"/>
  <c r="H445" i="2"/>
  <c r="P444" i="2"/>
  <c r="N444" i="2"/>
  <c r="L444" i="2"/>
  <c r="J444" i="2"/>
  <c r="H444" i="2"/>
  <c r="P441" i="2"/>
  <c r="N441" i="2"/>
  <c r="L441" i="2"/>
  <c r="J441" i="2"/>
  <c r="H441" i="2"/>
  <c r="P434" i="2"/>
  <c r="N434" i="2"/>
  <c r="L434" i="2"/>
  <c r="J434" i="2"/>
  <c r="H434" i="2"/>
  <c r="P411" i="2"/>
  <c r="N411" i="2"/>
  <c r="L411" i="2"/>
  <c r="J411" i="2"/>
  <c r="H411" i="2"/>
  <c r="P410" i="2"/>
  <c r="N410" i="2"/>
  <c r="L410" i="2"/>
  <c r="J410" i="2"/>
  <c r="H410" i="2"/>
  <c r="P409" i="2"/>
  <c r="N409" i="2"/>
  <c r="L409" i="2"/>
  <c r="J409" i="2"/>
  <c r="H409" i="2"/>
  <c r="P406" i="2"/>
  <c r="N406" i="2"/>
  <c r="L406" i="2"/>
  <c r="J406" i="2"/>
  <c r="H406" i="2"/>
  <c r="P405" i="2"/>
  <c r="N405" i="2"/>
  <c r="L405" i="2"/>
  <c r="J405" i="2"/>
  <c r="H405" i="2"/>
  <c r="P408" i="2"/>
  <c r="N408" i="2"/>
  <c r="L408" i="2"/>
  <c r="J408" i="2"/>
  <c r="H408" i="2"/>
  <c r="P407" i="2"/>
  <c r="N407" i="2"/>
  <c r="L407" i="2"/>
  <c r="J407" i="2"/>
  <c r="H407" i="2"/>
  <c r="P404" i="2"/>
  <c r="N404" i="2"/>
  <c r="L404" i="2"/>
  <c r="J404" i="2"/>
  <c r="H404" i="2"/>
  <c r="P402" i="2"/>
  <c r="N402" i="2"/>
  <c r="L402" i="2"/>
  <c r="J402" i="2"/>
  <c r="H402" i="2"/>
  <c r="P401" i="2"/>
  <c r="N401" i="2"/>
  <c r="L401" i="2"/>
  <c r="J401" i="2"/>
  <c r="H401" i="2"/>
  <c r="P400" i="2"/>
  <c r="N400" i="2"/>
  <c r="L400" i="2"/>
  <c r="J400" i="2"/>
  <c r="H400" i="2"/>
  <c r="P399" i="2"/>
  <c r="N399" i="2"/>
  <c r="L399" i="2"/>
  <c r="J399" i="2"/>
  <c r="H399" i="2"/>
  <c r="P398" i="2"/>
  <c r="N398" i="2"/>
  <c r="L398" i="2"/>
  <c r="J398" i="2"/>
  <c r="H398" i="2"/>
  <c r="P397" i="2"/>
  <c r="N397" i="2"/>
  <c r="L397" i="2"/>
  <c r="J397" i="2"/>
  <c r="H397" i="2"/>
  <c r="P394" i="2"/>
  <c r="N394" i="2"/>
  <c r="L394" i="2"/>
  <c r="J394" i="2"/>
  <c r="H394" i="2"/>
  <c r="P393" i="2"/>
  <c r="N393" i="2"/>
  <c r="L393" i="2"/>
  <c r="J393" i="2"/>
  <c r="H393" i="2"/>
  <c r="P392" i="2"/>
  <c r="N392" i="2"/>
  <c r="L392" i="2"/>
  <c r="J392" i="2"/>
  <c r="H392" i="2"/>
  <c r="P391" i="2"/>
  <c r="N391" i="2"/>
  <c r="L391" i="2"/>
  <c r="J391" i="2"/>
  <c r="H391" i="2"/>
  <c r="P390" i="2"/>
  <c r="N390" i="2"/>
  <c r="L390" i="2"/>
  <c r="J390" i="2"/>
  <c r="H390" i="2"/>
  <c r="P389" i="2"/>
  <c r="N389" i="2"/>
  <c r="L389" i="2"/>
  <c r="J389" i="2"/>
  <c r="H389" i="2"/>
  <c r="P386" i="2"/>
  <c r="N386" i="2"/>
  <c r="L386" i="2"/>
  <c r="J386" i="2"/>
  <c r="H386" i="2"/>
  <c r="P384" i="2"/>
  <c r="N384" i="2"/>
  <c r="L384" i="2"/>
  <c r="J384" i="2"/>
  <c r="H384" i="2"/>
  <c r="P383" i="2"/>
  <c r="N383" i="2"/>
  <c r="L383" i="2"/>
  <c r="J383" i="2"/>
  <c r="H383" i="2"/>
  <c r="P381" i="2"/>
  <c r="N381" i="2"/>
  <c r="L381" i="2"/>
  <c r="J381" i="2"/>
  <c r="H381" i="2"/>
  <c r="P378" i="2"/>
  <c r="N378" i="2"/>
  <c r="L378" i="2"/>
  <c r="J378" i="2"/>
  <c r="H378" i="2"/>
  <c r="P379" i="2"/>
  <c r="N379" i="2"/>
  <c r="L379" i="2"/>
  <c r="J379" i="2"/>
  <c r="H379" i="2"/>
  <c r="P377" i="2"/>
  <c r="N377" i="2"/>
  <c r="L377" i="2"/>
  <c r="J377" i="2"/>
  <c r="H377" i="2"/>
  <c r="P376" i="2"/>
  <c r="N376" i="2"/>
  <c r="L376" i="2"/>
  <c r="J376" i="2"/>
  <c r="H376" i="2"/>
  <c r="P375" i="2"/>
  <c r="N375" i="2"/>
  <c r="L375" i="2"/>
  <c r="J375" i="2"/>
  <c r="H375" i="2"/>
  <c r="P374" i="2"/>
  <c r="N374" i="2"/>
  <c r="L374" i="2"/>
  <c r="J374" i="2"/>
  <c r="H374" i="2"/>
  <c r="P373" i="2"/>
  <c r="N373" i="2"/>
  <c r="L373" i="2"/>
  <c r="J373" i="2"/>
  <c r="H373" i="2"/>
  <c r="P372" i="2"/>
  <c r="N372" i="2"/>
  <c r="L372" i="2"/>
  <c r="J372" i="2"/>
  <c r="H372" i="2"/>
  <c r="P370" i="2"/>
  <c r="N370" i="2"/>
  <c r="L370" i="2"/>
  <c r="J370" i="2"/>
  <c r="H370" i="2"/>
  <c r="P369" i="2"/>
  <c r="N369" i="2"/>
  <c r="L369" i="2"/>
  <c r="J369" i="2"/>
  <c r="H369" i="2"/>
  <c r="P368" i="2"/>
  <c r="N368" i="2"/>
  <c r="L368" i="2"/>
  <c r="J368" i="2"/>
  <c r="H368" i="2"/>
  <c r="P367" i="2"/>
  <c r="N367" i="2"/>
  <c r="L367" i="2"/>
  <c r="J367" i="2"/>
  <c r="H367" i="2"/>
  <c r="P366" i="2"/>
  <c r="N366" i="2"/>
  <c r="L366" i="2"/>
  <c r="J366" i="2"/>
  <c r="H366" i="2"/>
  <c r="P365" i="2"/>
  <c r="N365" i="2"/>
  <c r="L365" i="2"/>
  <c r="J365" i="2"/>
  <c r="H365" i="2"/>
  <c r="P364" i="2"/>
  <c r="N364" i="2"/>
  <c r="L364" i="2"/>
  <c r="J364" i="2"/>
  <c r="H364" i="2"/>
  <c r="P363" i="2"/>
  <c r="N363" i="2"/>
  <c r="L363" i="2"/>
  <c r="J363" i="2"/>
  <c r="H363" i="2"/>
  <c r="P361" i="2"/>
  <c r="N361" i="2"/>
  <c r="L361" i="2"/>
  <c r="J361" i="2"/>
  <c r="H361" i="2"/>
  <c r="P360" i="2"/>
  <c r="N360" i="2"/>
  <c r="L360" i="2"/>
  <c r="J360" i="2"/>
  <c r="H360" i="2"/>
  <c r="P359" i="2"/>
  <c r="N359" i="2"/>
  <c r="L359" i="2"/>
  <c r="J359" i="2"/>
  <c r="H359" i="2"/>
  <c r="P358" i="2"/>
  <c r="N358" i="2"/>
  <c r="L358" i="2"/>
  <c r="J358" i="2"/>
  <c r="H358" i="2"/>
  <c r="P357" i="2"/>
  <c r="N357" i="2"/>
  <c r="L357" i="2"/>
  <c r="J357" i="2"/>
  <c r="H357" i="2"/>
  <c r="P356" i="2"/>
  <c r="N356" i="2"/>
  <c r="L356" i="2"/>
  <c r="J356" i="2"/>
  <c r="H356" i="2"/>
  <c r="P355" i="2"/>
  <c r="N355" i="2"/>
  <c r="L355" i="2"/>
  <c r="J355" i="2"/>
  <c r="H355" i="2"/>
  <c r="P353" i="2"/>
  <c r="N353" i="2"/>
  <c r="L353" i="2"/>
  <c r="J353" i="2"/>
  <c r="H353" i="2"/>
  <c r="P352" i="2"/>
  <c r="N352" i="2"/>
  <c r="L352" i="2"/>
  <c r="J352" i="2"/>
  <c r="H352" i="2"/>
  <c r="P351" i="2"/>
  <c r="N351" i="2"/>
  <c r="L351" i="2"/>
  <c r="J351" i="2"/>
  <c r="H351" i="2"/>
  <c r="P350" i="2"/>
  <c r="N350" i="2"/>
  <c r="L350" i="2"/>
  <c r="J350" i="2"/>
  <c r="H350" i="2"/>
  <c r="P349" i="2"/>
  <c r="N349" i="2"/>
  <c r="L349" i="2"/>
  <c r="J349" i="2"/>
  <c r="H349" i="2"/>
  <c r="P348" i="2"/>
  <c r="N348" i="2"/>
  <c r="L348" i="2"/>
  <c r="J348" i="2"/>
  <c r="H348" i="2"/>
  <c r="P347" i="2"/>
  <c r="N347" i="2"/>
  <c r="L347" i="2"/>
  <c r="J347" i="2"/>
  <c r="H347" i="2"/>
  <c r="P345" i="2"/>
  <c r="N345" i="2"/>
  <c r="L345" i="2"/>
  <c r="J345" i="2"/>
  <c r="H345" i="2"/>
  <c r="P344" i="2"/>
  <c r="N344" i="2"/>
  <c r="L344" i="2"/>
  <c r="J344" i="2"/>
  <c r="H344" i="2"/>
  <c r="P343" i="2"/>
  <c r="N343" i="2"/>
  <c r="L343" i="2"/>
  <c r="J343" i="2"/>
  <c r="H343" i="2"/>
  <c r="P342" i="2"/>
  <c r="N342" i="2"/>
  <c r="L342" i="2"/>
  <c r="J342" i="2"/>
  <c r="H342" i="2"/>
  <c r="P341" i="2"/>
  <c r="N341" i="2"/>
  <c r="L341" i="2"/>
  <c r="J341" i="2"/>
  <c r="H341" i="2"/>
  <c r="P340" i="2"/>
  <c r="N340" i="2"/>
  <c r="L340" i="2"/>
  <c r="J340" i="2"/>
  <c r="H340" i="2"/>
  <c r="P339" i="2"/>
  <c r="N339" i="2"/>
  <c r="L339" i="2"/>
  <c r="J339" i="2"/>
  <c r="H339" i="2"/>
  <c r="P338" i="2"/>
  <c r="N338" i="2"/>
  <c r="L338" i="2"/>
  <c r="J338" i="2"/>
  <c r="H338" i="2"/>
  <c r="P334" i="2"/>
  <c r="N334" i="2"/>
  <c r="L334" i="2"/>
  <c r="J334" i="2"/>
  <c r="H334" i="2"/>
  <c r="P332" i="2"/>
  <c r="N332" i="2"/>
  <c r="L332" i="2"/>
  <c r="J332" i="2"/>
  <c r="H332" i="2"/>
  <c r="P331" i="2"/>
  <c r="N331" i="2"/>
  <c r="L331" i="2"/>
  <c r="J331" i="2"/>
  <c r="H331" i="2"/>
  <c r="P330" i="2"/>
  <c r="N330" i="2"/>
  <c r="L330" i="2"/>
  <c r="J330" i="2"/>
  <c r="H330" i="2"/>
  <c r="P329" i="2"/>
  <c r="N329" i="2"/>
  <c r="L329" i="2"/>
  <c r="J329" i="2"/>
  <c r="H329" i="2"/>
  <c r="P327" i="2"/>
  <c r="N327" i="2"/>
  <c r="L327" i="2"/>
  <c r="J327" i="2"/>
  <c r="H327" i="2"/>
  <c r="P326" i="2"/>
  <c r="N326" i="2"/>
  <c r="L326" i="2"/>
  <c r="J326" i="2"/>
  <c r="H326" i="2"/>
  <c r="P325" i="2"/>
  <c r="N325" i="2"/>
  <c r="L325" i="2"/>
  <c r="J325" i="2"/>
  <c r="H325" i="2"/>
  <c r="P324" i="2"/>
  <c r="N324" i="2"/>
  <c r="L324" i="2"/>
  <c r="J324" i="2"/>
  <c r="H324" i="2"/>
  <c r="P323" i="2"/>
  <c r="N323" i="2"/>
  <c r="L323" i="2"/>
  <c r="J323" i="2"/>
  <c r="H323" i="2"/>
  <c r="P322" i="2"/>
  <c r="N322" i="2"/>
  <c r="L322" i="2"/>
  <c r="J322" i="2"/>
  <c r="H322" i="2"/>
  <c r="P311" i="2"/>
  <c r="N311" i="2"/>
  <c r="L311" i="2"/>
  <c r="J311" i="2"/>
  <c r="H311" i="2"/>
  <c r="P310" i="2"/>
  <c r="N310" i="2"/>
  <c r="L310" i="2"/>
  <c r="J310" i="2"/>
  <c r="H310" i="2"/>
  <c r="P309" i="2"/>
  <c r="N309" i="2"/>
  <c r="L309" i="2"/>
  <c r="J309" i="2"/>
  <c r="H309" i="2"/>
  <c r="P308" i="2"/>
  <c r="N308" i="2"/>
  <c r="L308" i="2"/>
  <c r="J308" i="2"/>
  <c r="H308" i="2"/>
  <c r="P306" i="2"/>
  <c r="N306" i="2"/>
  <c r="L306" i="2"/>
  <c r="J306" i="2"/>
  <c r="H306" i="2"/>
  <c r="P305" i="2"/>
  <c r="N305" i="2"/>
  <c r="L305" i="2"/>
  <c r="J305" i="2"/>
  <c r="H305" i="2"/>
  <c r="P304" i="2"/>
  <c r="N304" i="2"/>
  <c r="L304" i="2"/>
  <c r="J304" i="2"/>
  <c r="H304" i="2"/>
  <c r="P302" i="2"/>
  <c r="N302" i="2"/>
  <c r="L302" i="2"/>
  <c r="J302" i="2"/>
  <c r="H302" i="2"/>
  <c r="P285" i="2"/>
  <c r="N285" i="2"/>
  <c r="L285" i="2"/>
  <c r="J285" i="2"/>
  <c r="H285" i="2"/>
  <c r="P284" i="2"/>
  <c r="N284" i="2"/>
  <c r="L284" i="2"/>
  <c r="J284" i="2"/>
  <c r="H284" i="2"/>
  <c r="H301" i="2"/>
  <c r="J301" i="2"/>
  <c r="L301" i="2"/>
  <c r="N301" i="2"/>
  <c r="P301" i="2"/>
  <c r="P283" i="2"/>
  <c r="N283" i="2"/>
  <c r="L283" i="2"/>
  <c r="J283" i="2"/>
  <c r="H283" i="2"/>
  <c r="P282" i="2"/>
  <c r="N282" i="2"/>
  <c r="L282" i="2"/>
  <c r="J282" i="2"/>
  <c r="H282" i="2"/>
  <c r="P281" i="2"/>
  <c r="N281" i="2"/>
  <c r="L281" i="2"/>
  <c r="J281" i="2"/>
  <c r="H281" i="2"/>
  <c r="P280" i="2"/>
  <c r="N280" i="2"/>
  <c r="L280" i="2"/>
  <c r="J280" i="2"/>
  <c r="H280" i="2"/>
  <c r="P279" i="2"/>
  <c r="N279" i="2"/>
  <c r="L279" i="2"/>
  <c r="J279" i="2"/>
  <c r="H279" i="2"/>
  <c r="P277" i="2"/>
  <c r="N277" i="2"/>
  <c r="L277" i="2"/>
  <c r="J277" i="2"/>
  <c r="H277" i="2"/>
  <c r="P276" i="2"/>
  <c r="N276" i="2"/>
  <c r="L276" i="2"/>
  <c r="J276" i="2"/>
  <c r="H276" i="2"/>
  <c r="P275" i="2"/>
  <c r="N275" i="2"/>
  <c r="L275" i="2"/>
  <c r="J275" i="2"/>
  <c r="H275" i="2"/>
  <c r="P274" i="2"/>
  <c r="N274" i="2"/>
  <c r="L274" i="2"/>
  <c r="J274" i="2"/>
  <c r="H274" i="2"/>
  <c r="P273" i="2"/>
  <c r="N273" i="2"/>
  <c r="L273" i="2"/>
  <c r="J273" i="2"/>
  <c r="H273" i="2"/>
  <c r="P270" i="2"/>
  <c r="N270" i="2"/>
  <c r="L270" i="2"/>
  <c r="J270" i="2"/>
  <c r="H270" i="2"/>
  <c r="P269" i="2"/>
  <c r="N269" i="2"/>
  <c r="L269" i="2"/>
  <c r="J269" i="2"/>
  <c r="H269" i="2"/>
  <c r="P267" i="2"/>
  <c r="N267" i="2"/>
  <c r="L267" i="2"/>
  <c r="J267" i="2"/>
  <c r="H267" i="2"/>
  <c r="P266" i="2"/>
  <c r="N266" i="2"/>
  <c r="L266" i="2"/>
  <c r="J266" i="2"/>
  <c r="H266" i="2"/>
  <c r="P262" i="2"/>
  <c r="N262" i="2"/>
  <c r="L262" i="2"/>
  <c r="J262" i="2"/>
  <c r="H262" i="2"/>
  <c r="P261" i="2"/>
  <c r="N261" i="2"/>
  <c r="L261" i="2"/>
  <c r="J261" i="2"/>
  <c r="H261" i="2"/>
  <c r="P258" i="2"/>
  <c r="N258" i="2"/>
  <c r="L258" i="2"/>
  <c r="J258" i="2"/>
  <c r="H258" i="2"/>
  <c r="P256" i="2"/>
  <c r="N256" i="2"/>
  <c r="L256" i="2"/>
  <c r="J256" i="2"/>
  <c r="H256" i="2"/>
  <c r="P252" i="2"/>
  <c r="N252" i="2"/>
  <c r="L252" i="2"/>
  <c r="J252" i="2"/>
  <c r="H252" i="2"/>
  <c r="P250" i="2"/>
  <c r="N250" i="2"/>
  <c r="L250" i="2"/>
  <c r="J250" i="2"/>
  <c r="H250" i="2"/>
  <c r="P249" i="2"/>
  <c r="N249" i="2"/>
  <c r="L249" i="2"/>
  <c r="J249" i="2"/>
  <c r="H249" i="2"/>
  <c r="P248" i="2"/>
  <c r="N248" i="2"/>
  <c r="L248" i="2"/>
  <c r="J248" i="2"/>
  <c r="H248" i="2"/>
  <c r="P245" i="2"/>
  <c r="N245" i="2"/>
  <c r="L245" i="2"/>
  <c r="J245" i="2"/>
  <c r="H245" i="2"/>
  <c r="P243" i="2"/>
  <c r="N243" i="2"/>
  <c r="L243" i="2"/>
  <c r="J243" i="2"/>
  <c r="H243" i="2"/>
  <c r="P190" i="2"/>
  <c r="N190" i="2"/>
  <c r="L190" i="2"/>
  <c r="J190" i="2"/>
  <c r="H190" i="2"/>
  <c r="P90" i="2"/>
  <c r="N90" i="2"/>
  <c r="L90" i="2"/>
  <c r="J90" i="2"/>
  <c r="H90" i="2"/>
  <c r="P191" i="2"/>
  <c r="N191" i="2"/>
  <c r="L191" i="2"/>
  <c r="J191" i="2"/>
  <c r="H191" i="2"/>
  <c r="P91" i="2"/>
  <c r="N91" i="2"/>
  <c r="L91" i="2"/>
  <c r="J91" i="2"/>
  <c r="H91" i="2"/>
  <c r="P199" i="2"/>
  <c r="N199" i="2"/>
  <c r="L199" i="2"/>
  <c r="J199" i="2"/>
  <c r="H199" i="2"/>
  <c r="P99" i="2"/>
  <c r="N99" i="2"/>
  <c r="L99" i="2"/>
  <c r="J99" i="2"/>
  <c r="H99" i="2"/>
  <c r="B108" i="1"/>
  <c r="B107" i="1"/>
  <c r="P240" i="2"/>
  <c r="N240" i="2"/>
  <c r="L240" i="2"/>
  <c r="J240" i="2"/>
  <c r="H240" i="2"/>
  <c r="P239" i="2"/>
  <c r="N239" i="2"/>
  <c r="L239" i="2"/>
  <c r="J239" i="2"/>
  <c r="H239" i="2"/>
  <c r="P238" i="2"/>
  <c r="N238" i="2"/>
  <c r="L238" i="2"/>
  <c r="J238" i="2"/>
  <c r="H238" i="2"/>
  <c r="P237" i="2"/>
  <c r="N237" i="2"/>
  <c r="L237" i="2"/>
  <c r="J237" i="2"/>
  <c r="H237" i="2"/>
  <c r="P235" i="2"/>
  <c r="N235" i="2"/>
  <c r="L235" i="2"/>
  <c r="J235" i="2"/>
  <c r="H235" i="2"/>
  <c r="P234" i="2"/>
  <c r="N234" i="2"/>
  <c r="L234" i="2"/>
  <c r="J234" i="2"/>
  <c r="H234" i="2"/>
  <c r="P233" i="2"/>
  <c r="N233" i="2"/>
  <c r="L233" i="2"/>
  <c r="J233" i="2"/>
  <c r="H233" i="2"/>
  <c r="P232" i="2"/>
  <c r="N232" i="2"/>
  <c r="L232" i="2"/>
  <c r="J232" i="2"/>
  <c r="H232" i="2"/>
  <c r="P231" i="2"/>
  <c r="N231" i="2"/>
  <c r="L231" i="2"/>
  <c r="J231" i="2"/>
  <c r="H231" i="2"/>
  <c r="P230" i="2"/>
  <c r="N230" i="2"/>
  <c r="L230" i="2"/>
  <c r="J230" i="2"/>
  <c r="H230" i="2"/>
  <c r="P228" i="2"/>
  <c r="N228" i="2"/>
  <c r="L228" i="2"/>
  <c r="J228" i="2"/>
  <c r="H228" i="2"/>
  <c r="P227" i="2"/>
  <c r="N227" i="2"/>
  <c r="L227" i="2"/>
  <c r="J227" i="2"/>
  <c r="H227" i="2"/>
  <c r="P226" i="2"/>
  <c r="N226" i="2"/>
  <c r="L226" i="2"/>
  <c r="J226" i="2"/>
  <c r="H226" i="2"/>
  <c r="P225" i="2"/>
  <c r="N225" i="2"/>
  <c r="L225" i="2"/>
  <c r="J225" i="2"/>
  <c r="H225" i="2"/>
  <c r="P218" i="2"/>
  <c r="N218" i="2"/>
  <c r="L218" i="2"/>
  <c r="J218" i="2"/>
  <c r="H218" i="2"/>
  <c r="P217" i="2"/>
  <c r="N217" i="2"/>
  <c r="L217" i="2"/>
  <c r="J217" i="2"/>
  <c r="H217" i="2"/>
  <c r="P216" i="2"/>
  <c r="N216" i="2"/>
  <c r="L216" i="2"/>
  <c r="J216" i="2"/>
  <c r="H216" i="2"/>
  <c r="P215" i="2"/>
  <c r="N215" i="2"/>
  <c r="L215" i="2"/>
  <c r="J215" i="2"/>
  <c r="H215" i="2"/>
  <c r="P214" i="2"/>
  <c r="N214" i="2"/>
  <c r="L214" i="2"/>
  <c r="J214" i="2"/>
  <c r="H214" i="2"/>
  <c r="P213" i="2"/>
  <c r="N213" i="2"/>
  <c r="L213" i="2"/>
  <c r="J213" i="2"/>
  <c r="H213" i="2"/>
  <c r="P212" i="2"/>
  <c r="N212" i="2"/>
  <c r="L212" i="2"/>
  <c r="J212" i="2"/>
  <c r="H212" i="2"/>
  <c r="P210" i="2"/>
  <c r="N210" i="2"/>
  <c r="L210" i="2"/>
  <c r="J210" i="2"/>
  <c r="H210" i="2"/>
  <c r="P209" i="2"/>
  <c r="N209" i="2"/>
  <c r="L209" i="2"/>
  <c r="J209" i="2"/>
  <c r="H209" i="2"/>
  <c r="P208" i="2"/>
  <c r="N208" i="2"/>
  <c r="L208" i="2"/>
  <c r="J208" i="2"/>
  <c r="H208" i="2"/>
  <c r="P207" i="2"/>
  <c r="N207" i="2"/>
  <c r="L207" i="2"/>
  <c r="J207" i="2"/>
  <c r="H207" i="2"/>
  <c r="P206" i="2"/>
  <c r="N206" i="2"/>
  <c r="L206" i="2"/>
  <c r="J206" i="2"/>
  <c r="H206" i="2"/>
  <c r="P203" i="2"/>
  <c r="N203" i="2"/>
  <c r="L203" i="2"/>
  <c r="J203" i="2"/>
  <c r="H203" i="2"/>
  <c r="P202" i="2"/>
  <c r="N202" i="2"/>
  <c r="L202" i="2"/>
  <c r="J202" i="2"/>
  <c r="H202" i="2"/>
  <c r="P201" i="2"/>
  <c r="N201" i="2"/>
  <c r="L201" i="2"/>
  <c r="J201" i="2"/>
  <c r="H201" i="2"/>
  <c r="P200" i="2"/>
  <c r="N200" i="2"/>
  <c r="L200" i="2"/>
  <c r="J200" i="2"/>
  <c r="H200" i="2"/>
  <c r="P187" i="2"/>
  <c r="N187" i="2"/>
  <c r="L187" i="2"/>
  <c r="J187" i="2"/>
  <c r="H187" i="2"/>
  <c r="P197" i="2"/>
  <c r="N197" i="2"/>
  <c r="L197" i="2"/>
  <c r="J197" i="2"/>
  <c r="H197" i="2"/>
  <c r="P196" i="2"/>
  <c r="N196" i="2"/>
  <c r="L196" i="2"/>
  <c r="J196" i="2"/>
  <c r="H196" i="2"/>
  <c r="P195" i="2"/>
  <c r="N195" i="2"/>
  <c r="L195" i="2"/>
  <c r="J195" i="2"/>
  <c r="H195" i="2"/>
  <c r="P194" i="2"/>
  <c r="N194" i="2"/>
  <c r="L194" i="2"/>
  <c r="J194" i="2"/>
  <c r="H194" i="2"/>
  <c r="P193" i="2"/>
  <c r="N193" i="2"/>
  <c r="L193" i="2"/>
  <c r="J193" i="2"/>
  <c r="H193" i="2"/>
  <c r="P192" i="2"/>
  <c r="N192" i="2"/>
  <c r="L192" i="2"/>
  <c r="J192" i="2"/>
  <c r="H192" i="2"/>
  <c r="P189" i="2"/>
  <c r="N189" i="2"/>
  <c r="L189" i="2"/>
  <c r="J189" i="2"/>
  <c r="H189" i="2"/>
  <c r="P188" i="2"/>
  <c r="N188" i="2"/>
  <c r="L188" i="2"/>
  <c r="J188" i="2"/>
  <c r="H188" i="2"/>
  <c r="P182" i="2" l="1"/>
  <c r="N182" i="2"/>
  <c r="L182" i="2"/>
  <c r="J182" i="2"/>
  <c r="H182" i="2"/>
  <c r="P184" i="2"/>
  <c r="N184" i="2"/>
  <c r="L184" i="2"/>
  <c r="J184" i="2"/>
  <c r="H184" i="2"/>
  <c r="P183" i="2"/>
  <c r="N183" i="2"/>
  <c r="L183" i="2"/>
  <c r="J183" i="2"/>
  <c r="H183" i="2"/>
  <c r="P181" i="2"/>
  <c r="N181" i="2"/>
  <c r="L181" i="2"/>
  <c r="J181" i="2"/>
  <c r="H181" i="2"/>
  <c r="P180" i="2"/>
  <c r="N180" i="2"/>
  <c r="L180" i="2"/>
  <c r="J180" i="2"/>
  <c r="H180" i="2"/>
  <c r="P118" i="2"/>
  <c r="N118" i="2"/>
  <c r="L118" i="2"/>
  <c r="J118" i="2"/>
  <c r="H118" i="2"/>
  <c r="P117" i="2"/>
  <c r="N117" i="2"/>
  <c r="L117" i="2"/>
  <c r="J117" i="2"/>
  <c r="H117" i="2"/>
  <c r="P116" i="2"/>
  <c r="N116" i="2"/>
  <c r="L116" i="2"/>
  <c r="J116" i="2"/>
  <c r="H116" i="2"/>
  <c r="P115" i="2"/>
  <c r="N115" i="2"/>
  <c r="L115" i="2"/>
  <c r="J115" i="2"/>
  <c r="H115" i="2"/>
  <c r="P114" i="2"/>
  <c r="N114" i="2"/>
  <c r="L114" i="2"/>
  <c r="J114" i="2"/>
  <c r="H114" i="2"/>
  <c r="P113" i="2"/>
  <c r="N113" i="2"/>
  <c r="L113" i="2"/>
  <c r="J113" i="2"/>
  <c r="H113" i="2"/>
  <c r="P111" i="2"/>
  <c r="N111" i="2"/>
  <c r="L111" i="2"/>
  <c r="J111" i="2"/>
  <c r="H111" i="2"/>
  <c r="P100" i="2"/>
  <c r="N100" i="2"/>
  <c r="L100" i="2"/>
  <c r="J100" i="2"/>
  <c r="H100" i="2"/>
  <c r="P102" i="2"/>
  <c r="N102" i="2"/>
  <c r="L102" i="2"/>
  <c r="J102" i="2"/>
  <c r="H102" i="2"/>
  <c r="P101" i="2"/>
  <c r="N101" i="2"/>
  <c r="L101" i="2"/>
  <c r="J101" i="2"/>
  <c r="H101" i="2"/>
  <c r="P98" i="2"/>
  <c r="N98" i="2"/>
  <c r="L98" i="2"/>
  <c r="J98" i="2"/>
  <c r="H98" i="2"/>
  <c r="P97" i="2"/>
  <c r="N97" i="2"/>
  <c r="L97" i="2"/>
  <c r="J97" i="2"/>
  <c r="H97" i="2"/>
  <c r="P95" i="2"/>
  <c r="N95" i="2"/>
  <c r="L95" i="2"/>
  <c r="J95" i="2"/>
  <c r="H95" i="2"/>
  <c r="P94" i="2"/>
  <c r="N94" i="2"/>
  <c r="L94" i="2"/>
  <c r="J94" i="2"/>
  <c r="H94" i="2"/>
  <c r="P93" i="2"/>
  <c r="N93" i="2"/>
  <c r="L93" i="2"/>
  <c r="J93" i="2"/>
  <c r="H93" i="2"/>
  <c r="P92" i="2"/>
  <c r="N92" i="2"/>
  <c r="L92" i="2"/>
  <c r="J92" i="2"/>
  <c r="H92" i="2"/>
  <c r="P3" i="11" l="1"/>
  <c r="P300" i="2" l="1"/>
  <c r="N300" i="2"/>
  <c r="L300" i="2"/>
  <c r="J300" i="2"/>
  <c r="H300" i="2"/>
  <c r="P298" i="2"/>
  <c r="N298" i="2"/>
  <c r="L298" i="2"/>
  <c r="J298" i="2"/>
  <c r="H298" i="2"/>
  <c r="P299" i="2"/>
  <c r="N299" i="2"/>
  <c r="L299" i="2"/>
  <c r="J299" i="2"/>
  <c r="H299" i="2"/>
  <c r="P297" i="2"/>
  <c r="N297" i="2"/>
  <c r="L297" i="2"/>
  <c r="J297" i="2"/>
  <c r="H297" i="2"/>
  <c r="P296" i="2"/>
  <c r="N296" i="2"/>
  <c r="L296" i="2"/>
  <c r="J296" i="2"/>
  <c r="H296" i="2"/>
  <c r="P295" i="2"/>
  <c r="N295" i="2"/>
  <c r="L295" i="2"/>
  <c r="J295" i="2"/>
  <c r="H295" i="2"/>
  <c r="P77" i="2" l="1"/>
  <c r="N77" i="2"/>
  <c r="L77" i="2"/>
  <c r="J77" i="2"/>
  <c r="H77" i="2"/>
  <c r="P73" i="2"/>
  <c r="N73" i="2"/>
  <c r="L73" i="2"/>
  <c r="J73" i="2"/>
  <c r="H73" i="2"/>
  <c r="P75" i="2"/>
  <c r="N75" i="2"/>
  <c r="L75" i="2"/>
  <c r="J75" i="2"/>
  <c r="H75" i="2"/>
  <c r="P74" i="2"/>
  <c r="N74" i="2"/>
  <c r="L74" i="2"/>
  <c r="J74" i="2"/>
  <c r="H74" i="2"/>
  <c r="P71" i="2"/>
  <c r="N71" i="2"/>
  <c r="L71" i="2"/>
  <c r="J71" i="2"/>
  <c r="H71" i="2"/>
  <c r="P70" i="2"/>
  <c r="N70" i="2"/>
  <c r="L70" i="2"/>
  <c r="J70" i="2"/>
  <c r="H70" i="2"/>
  <c r="P69" i="2"/>
  <c r="N69" i="2"/>
  <c r="L69" i="2"/>
  <c r="J69" i="2"/>
  <c r="H69" i="2"/>
  <c r="P68" i="2"/>
  <c r="N68" i="2"/>
  <c r="L68" i="2"/>
  <c r="J68" i="2"/>
  <c r="H68" i="2"/>
  <c r="P67" i="2"/>
  <c r="N67" i="2"/>
  <c r="L67" i="2"/>
  <c r="J67" i="2"/>
  <c r="H67" i="2"/>
  <c r="P66" i="2"/>
  <c r="N66" i="2"/>
  <c r="L66" i="2"/>
  <c r="J66" i="2"/>
  <c r="H66" i="2"/>
  <c r="P65" i="2"/>
  <c r="N65" i="2"/>
  <c r="L65" i="2"/>
  <c r="J65" i="2"/>
  <c r="H65" i="2"/>
  <c r="P63" i="2"/>
  <c r="N63" i="2"/>
  <c r="L63" i="2"/>
  <c r="J63" i="2"/>
  <c r="H63" i="2"/>
  <c r="P62" i="2"/>
  <c r="N62" i="2"/>
  <c r="L62" i="2"/>
  <c r="J62" i="2"/>
  <c r="H62" i="2"/>
  <c r="P61" i="2"/>
  <c r="N61" i="2"/>
  <c r="L61" i="2"/>
  <c r="J61" i="2"/>
  <c r="H61" i="2"/>
  <c r="P60" i="2"/>
  <c r="N60" i="2"/>
  <c r="L60" i="2"/>
  <c r="J60" i="2"/>
  <c r="H60" i="2"/>
  <c r="P58" i="2"/>
  <c r="N58" i="2"/>
  <c r="L58" i="2"/>
  <c r="J58" i="2"/>
  <c r="H58" i="2"/>
  <c r="P57" i="2"/>
  <c r="N57" i="2"/>
  <c r="L57" i="2"/>
  <c r="J57" i="2"/>
  <c r="H57" i="2"/>
  <c r="P56" i="2"/>
  <c r="N56" i="2"/>
  <c r="L56" i="2"/>
  <c r="J56" i="2"/>
  <c r="H56" i="2"/>
  <c r="P54" i="2"/>
  <c r="N54" i="2"/>
  <c r="L54" i="2"/>
  <c r="J54" i="2"/>
  <c r="H54" i="2"/>
  <c r="P53" i="2"/>
  <c r="N53" i="2"/>
  <c r="L53" i="2"/>
  <c r="J53" i="2"/>
  <c r="H53" i="2"/>
  <c r="P52" i="2"/>
  <c r="N52" i="2"/>
  <c r="L52" i="2"/>
  <c r="J52" i="2"/>
  <c r="H52" i="2"/>
  <c r="P51" i="2"/>
  <c r="N51" i="2"/>
  <c r="L51" i="2"/>
  <c r="J51" i="2"/>
  <c r="H51" i="2"/>
  <c r="P50" i="2"/>
  <c r="N50" i="2"/>
  <c r="L50" i="2"/>
  <c r="J50" i="2"/>
  <c r="H50" i="2"/>
  <c r="P49" i="2"/>
  <c r="N49" i="2"/>
  <c r="L49" i="2"/>
  <c r="J49" i="2"/>
  <c r="H49" i="2"/>
  <c r="P48" i="2"/>
  <c r="N48" i="2"/>
  <c r="L48" i="2"/>
  <c r="J48" i="2"/>
  <c r="H48" i="2"/>
  <c r="P43" i="2"/>
  <c r="N43" i="2"/>
  <c r="L43" i="2"/>
  <c r="J43" i="2"/>
  <c r="H43" i="2"/>
  <c r="P45" i="2"/>
  <c r="N45" i="2"/>
  <c r="L45" i="2"/>
  <c r="J45" i="2"/>
  <c r="H45" i="2"/>
  <c r="P44" i="2"/>
  <c r="N44" i="2"/>
  <c r="L44" i="2"/>
  <c r="J44" i="2"/>
  <c r="H44" i="2"/>
  <c r="P42" i="2"/>
  <c r="N42" i="2"/>
  <c r="L42" i="2"/>
  <c r="J42" i="2"/>
  <c r="H42" i="2"/>
  <c r="P41" i="2"/>
  <c r="N41" i="2"/>
  <c r="L41" i="2"/>
  <c r="J41" i="2"/>
  <c r="H41" i="2"/>
  <c r="P40" i="2"/>
  <c r="N40" i="2"/>
  <c r="L40" i="2"/>
  <c r="J40" i="2"/>
  <c r="H40" i="2"/>
  <c r="P39" i="2"/>
  <c r="N39" i="2"/>
  <c r="L39" i="2"/>
  <c r="J39" i="2"/>
  <c r="H39" i="2"/>
  <c r="P164" i="2"/>
  <c r="N164" i="2"/>
  <c r="L164" i="2"/>
  <c r="J164" i="2"/>
  <c r="H164" i="2"/>
  <c r="P163" i="2"/>
  <c r="N163" i="2"/>
  <c r="L163" i="2"/>
  <c r="J163" i="2"/>
  <c r="H163" i="2"/>
  <c r="P162" i="2"/>
  <c r="N162" i="2"/>
  <c r="L162" i="2"/>
  <c r="J162" i="2"/>
  <c r="H162" i="2"/>
  <c r="P161" i="2"/>
  <c r="N161" i="2"/>
  <c r="L161" i="2"/>
  <c r="J161" i="2"/>
  <c r="H161" i="2"/>
  <c r="P160" i="2"/>
  <c r="N160" i="2"/>
  <c r="L160" i="2"/>
  <c r="J160" i="2"/>
  <c r="H160" i="2"/>
  <c r="P159" i="2"/>
  <c r="N159" i="2"/>
  <c r="L159" i="2"/>
  <c r="J159" i="2"/>
  <c r="H159" i="2"/>
  <c r="P158" i="2"/>
  <c r="N158" i="2"/>
  <c r="L158" i="2"/>
  <c r="J158" i="2"/>
  <c r="H158" i="2"/>
  <c r="P157" i="2"/>
  <c r="N157" i="2"/>
  <c r="L157" i="2"/>
  <c r="J157" i="2"/>
  <c r="H157" i="2"/>
  <c r="P156" i="2"/>
  <c r="N156" i="2"/>
  <c r="L156" i="2"/>
  <c r="J156" i="2"/>
  <c r="H156" i="2"/>
  <c r="P154" i="2"/>
  <c r="N154" i="2"/>
  <c r="L154" i="2"/>
  <c r="J154" i="2"/>
  <c r="H154" i="2"/>
  <c r="P153" i="2"/>
  <c r="N153" i="2"/>
  <c r="L153" i="2"/>
  <c r="J153" i="2"/>
  <c r="H153" i="2"/>
  <c r="P152" i="2"/>
  <c r="N152" i="2"/>
  <c r="L152" i="2"/>
  <c r="J152" i="2"/>
  <c r="H152" i="2"/>
  <c r="P151" i="2"/>
  <c r="N151" i="2"/>
  <c r="L151" i="2"/>
  <c r="J151" i="2"/>
  <c r="H151" i="2"/>
  <c r="P150" i="2"/>
  <c r="N150" i="2"/>
  <c r="L150" i="2"/>
  <c r="J150" i="2"/>
  <c r="H150" i="2"/>
  <c r="P149" i="2"/>
  <c r="N149" i="2"/>
  <c r="L149" i="2"/>
  <c r="J149" i="2"/>
  <c r="H149" i="2"/>
  <c r="P147" i="2"/>
  <c r="N147" i="2"/>
  <c r="L147" i="2"/>
  <c r="J147" i="2"/>
  <c r="H147" i="2"/>
  <c r="P146" i="2"/>
  <c r="N146" i="2"/>
  <c r="L146" i="2"/>
  <c r="J146" i="2"/>
  <c r="H146" i="2"/>
  <c r="P145" i="2"/>
  <c r="N145" i="2"/>
  <c r="L145" i="2"/>
  <c r="J145" i="2"/>
  <c r="H145" i="2"/>
  <c r="P144" i="2"/>
  <c r="N144" i="2"/>
  <c r="L144" i="2"/>
  <c r="J144" i="2"/>
  <c r="H144" i="2"/>
  <c r="P143" i="2"/>
  <c r="N143" i="2"/>
  <c r="L143" i="2"/>
  <c r="J143" i="2"/>
  <c r="H143" i="2"/>
  <c r="P142" i="2"/>
  <c r="N142" i="2"/>
  <c r="L142" i="2"/>
  <c r="J142" i="2"/>
  <c r="H142" i="2"/>
  <c r="P136" i="2"/>
  <c r="N136" i="2"/>
  <c r="L136" i="2"/>
  <c r="J136" i="2"/>
  <c r="H136" i="2"/>
  <c r="P138" i="2"/>
  <c r="N138" i="2"/>
  <c r="L138" i="2"/>
  <c r="J138" i="2"/>
  <c r="H138" i="2"/>
  <c r="P137" i="2"/>
  <c r="N137" i="2"/>
  <c r="L137" i="2"/>
  <c r="J137" i="2"/>
  <c r="H137" i="2"/>
  <c r="P135" i="2"/>
  <c r="N135" i="2"/>
  <c r="L135" i="2"/>
  <c r="J135" i="2"/>
  <c r="H135" i="2"/>
  <c r="P133" i="2"/>
  <c r="N133" i="2"/>
  <c r="L133" i="2"/>
  <c r="J133" i="2"/>
  <c r="H133" i="2"/>
  <c r="P131" i="2"/>
  <c r="N131" i="2"/>
  <c r="L131" i="2"/>
  <c r="J131" i="2"/>
  <c r="H131" i="2"/>
  <c r="P127" i="2"/>
  <c r="N127" i="2"/>
  <c r="L127" i="2"/>
  <c r="J127" i="2"/>
  <c r="H127" i="2"/>
  <c r="P132" i="2"/>
  <c r="N132" i="2"/>
  <c r="L132" i="2"/>
  <c r="J132" i="2"/>
  <c r="H132" i="2"/>
  <c r="P130" i="2"/>
  <c r="N130" i="2"/>
  <c r="L130" i="2"/>
  <c r="J130" i="2"/>
  <c r="H130" i="2"/>
  <c r="P129" i="2"/>
  <c r="N129" i="2"/>
  <c r="L129" i="2"/>
  <c r="J129" i="2"/>
  <c r="H129" i="2"/>
  <c r="P128" i="2"/>
  <c r="N128" i="2"/>
  <c r="L128" i="2"/>
  <c r="J128" i="2"/>
  <c r="H128" i="2"/>
  <c r="P125" i="2"/>
  <c r="N125" i="2"/>
  <c r="L125" i="2"/>
  <c r="J125" i="2"/>
  <c r="H125" i="2"/>
  <c r="P123" i="2"/>
  <c r="N123" i="2"/>
  <c r="L123" i="2"/>
  <c r="J123" i="2"/>
  <c r="H123" i="2"/>
  <c r="P120" i="2"/>
  <c r="N120" i="2"/>
  <c r="L120" i="2"/>
  <c r="J120" i="2"/>
  <c r="P440" i="2" l="1"/>
  <c r="N440" i="2"/>
  <c r="L440" i="2"/>
  <c r="J440" i="2"/>
  <c r="H440" i="2"/>
  <c r="P439" i="2"/>
  <c r="N439" i="2"/>
  <c r="L439" i="2"/>
  <c r="J439" i="2"/>
  <c r="H439" i="2"/>
  <c r="P435" i="2"/>
  <c r="N435" i="2"/>
  <c r="L435" i="2"/>
  <c r="J435" i="2"/>
  <c r="H435" i="2"/>
  <c r="P432" i="2"/>
  <c r="N432" i="2"/>
  <c r="L432" i="2"/>
  <c r="J432" i="2"/>
  <c r="H432" i="2"/>
  <c r="P431" i="2"/>
  <c r="N431" i="2"/>
  <c r="L431" i="2"/>
  <c r="J431" i="2"/>
  <c r="H431" i="2"/>
  <c r="P430" i="2"/>
  <c r="N430" i="2"/>
  <c r="L430" i="2"/>
  <c r="J430" i="2"/>
  <c r="H430" i="2"/>
  <c r="P429" i="2"/>
  <c r="N429" i="2"/>
  <c r="L429" i="2"/>
  <c r="J429" i="2"/>
  <c r="H429" i="2"/>
  <c r="P428" i="2"/>
  <c r="N428" i="2"/>
  <c r="L428" i="2"/>
  <c r="J428" i="2"/>
  <c r="H428" i="2"/>
  <c r="P427" i="2"/>
  <c r="N427" i="2"/>
  <c r="L427" i="2"/>
  <c r="J427" i="2"/>
  <c r="H427" i="2"/>
  <c r="P426" i="2"/>
  <c r="N426" i="2"/>
  <c r="L426" i="2"/>
  <c r="J426" i="2"/>
  <c r="H426" i="2"/>
  <c r="P424" i="2"/>
  <c r="N424" i="2"/>
  <c r="L424" i="2"/>
  <c r="J424" i="2"/>
  <c r="H424" i="2"/>
  <c r="P423" i="2"/>
  <c r="N423" i="2"/>
  <c r="L423" i="2"/>
  <c r="J423" i="2"/>
  <c r="H423" i="2"/>
  <c r="P422" i="2"/>
  <c r="N422" i="2"/>
  <c r="L422" i="2"/>
  <c r="J422" i="2"/>
  <c r="H422" i="2"/>
  <c r="P421" i="2"/>
  <c r="N421" i="2"/>
  <c r="L421" i="2"/>
  <c r="J421" i="2"/>
  <c r="H421" i="2"/>
  <c r="P419" i="2"/>
  <c r="N419" i="2"/>
  <c r="L419" i="2"/>
  <c r="J419" i="2"/>
  <c r="H419" i="2"/>
  <c r="P418" i="2"/>
  <c r="N418" i="2"/>
  <c r="L418" i="2"/>
  <c r="J418" i="2"/>
  <c r="H418" i="2"/>
  <c r="P417" i="2"/>
  <c r="N417" i="2"/>
  <c r="L417" i="2"/>
  <c r="J417" i="2"/>
  <c r="H417" i="2"/>
  <c r="P416" i="2"/>
  <c r="N416" i="2"/>
  <c r="L416" i="2"/>
  <c r="J416" i="2"/>
  <c r="H416" i="2"/>
  <c r="P415" i="2"/>
  <c r="N415" i="2"/>
  <c r="L415" i="2"/>
  <c r="J415" i="2"/>
  <c r="H415" i="2"/>
  <c r="P414" i="2"/>
  <c r="N414" i="2"/>
  <c r="L414" i="2"/>
  <c r="J414" i="2"/>
  <c r="H414" i="2"/>
  <c r="P413" i="2"/>
  <c r="N413" i="2"/>
  <c r="L413" i="2"/>
  <c r="J413" i="2"/>
  <c r="H413" i="2"/>
  <c r="P10" i="11"/>
  <c r="Q10" i="11"/>
  <c r="T10" i="11"/>
  <c r="U10" i="11"/>
  <c r="V10" i="11"/>
  <c r="P14" i="11"/>
  <c r="Q14" i="11"/>
  <c r="S14" i="11"/>
  <c r="T14" i="11"/>
  <c r="U14" i="11"/>
  <c r="V14" i="11"/>
  <c r="P12" i="11"/>
  <c r="Q12" i="11"/>
  <c r="S12" i="11"/>
  <c r="T12" i="11"/>
  <c r="U12" i="11"/>
  <c r="V12" i="11"/>
  <c r="L176" i="2"/>
  <c r="J176" i="2"/>
  <c r="P178" i="2"/>
  <c r="N178" i="2"/>
  <c r="L178" i="2"/>
  <c r="J178" i="2"/>
  <c r="H178" i="2"/>
  <c r="J173" i="2"/>
  <c r="L170" i="2"/>
  <c r="J170" i="2"/>
  <c r="L169" i="2"/>
  <c r="N169" i="2"/>
  <c r="P169" i="2"/>
  <c r="P287" i="2" l="1"/>
  <c r="N287" i="2"/>
  <c r="L287" i="2"/>
  <c r="J287" i="2"/>
  <c r="H287" i="2"/>
  <c r="P288" i="2"/>
  <c r="N288" i="2"/>
  <c r="L288" i="2"/>
  <c r="J288" i="2"/>
  <c r="H288" i="2"/>
  <c r="P293" i="2"/>
  <c r="N293" i="2"/>
  <c r="L293" i="2"/>
  <c r="J293" i="2"/>
  <c r="H293" i="2"/>
  <c r="P292" i="2"/>
  <c r="N292" i="2"/>
  <c r="L292" i="2"/>
  <c r="J292" i="2"/>
  <c r="H292" i="2"/>
  <c r="P291" i="2"/>
  <c r="N291" i="2"/>
  <c r="L291" i="2"/>
  <c r="J291" i="2"/>
  <c r="H291" i="2"/>
  <c r="P290" i="2"/>
  <c r="N290" i="2"/>
  <c r="L290" i="2"/>
  <c r="J290" i="2"/>
  <c r="H290" i="2"/>
  <c r="P289" i="2"/>
  <c r="N289" i="2"/>
  <c r="L289" i="2"/>
  <c r="J289" i="2"/>
  <c r="H289" i="2"/>
  <c r="P222" i="2"/>
  <c r="N222" i="2"/>
  <c r="L222" i="2"/>
  <c r="J222" i="2"/>
  <c r="H222" i="2"/>
  <c r="P221" i="2"/>
  <c r="N221" i="2"/>
  <c r="L221" i="2"/>
  <c r="J221" i="2"/>
  <c r="H221" i="2"/>
  <c r="P15" i="2"/>
  <c r="N15" i="2"/>
  <c r="L15" i="2"/>
  <c r="J15" i="2"/>
  <c r="H15" i="2"/>
  <c r="P107" i="2"/>
  <c r="N107" i="2"/>
  <c r="L107" i="2"/>
  <c r="J107" i="2"/>
  <c r="H107" i="2"/>
  <c r="P104" i="2"/>
  <c r="N104" i="2"/>
  <c r="L104" i="2"/>
  <c r="J104" i="2"/>
  <c r="H104" i="2"/>
  <c r="P106" i="2"/>
  <c r="N106" i="2"/>
  <c r="L106" i="2"/>
  <c r="J106" i="2"/>
  <c r="H106" i="2"/>
  <c r="P36" i="2"/>
  <c r="N36" i="2"/>
  <c r="L36" i="2"/>
  <c r="J36" i="2"/>
  <c r="H36" i="2"/>
  <c r="P35" i="2"/>
  <c r="N35" i="2"/>
  <c r="L35" i="2"/>
  <c r="J35" i="2"/>
  <c r="H35" i="2"/>
  <c r="P34" i="2"/>
  <c r="N34" i="2"/>
  <c r="L34" i="2"/>
  <c r="J34" i="2"/>
  <c r="H34" i="2"/>
  <c r="P33" i="2"/>
  <c r="N33" i="2"/>
  <c r="L33" i="2"/>
  <c r="J33" i="2"/>
  <c r="H33" i="2"/>
  <c r="P32" i="2"/>
  <c r="N32" i="2"/>
  <c r="L32" i="2"/>
  <c r="J32" i="2"/>
  <c r="H32" i="2"/>
  <c r="P31" i="2"/>
  <c r="N31" i="2"/>
  <c r="L31" i="2"/>
  <c r="J31" i="2"/>
  <c r="H31" i="2"/>
  <c r="J29" i="2"/>
  <c r="P29" i="2"/>
  <c r="N29" i="2"/>
  <c r="L29" i="2"/>
  <c r="H29" i="2"/>
  <c r="P28" i="2"/>
  <c r="N28" i="2"/>
  <c r="L28" i="2"/>
  <c r="J28" i="2"/>
  <c r="H28" i="2"/>
  <c r="P27" i="2"/>
  <c r="N27" i="2"/>
  <c r="L27" i="2"/>
  <c r="J27" i="2"/>
  <c r="H27" i="2"/>
  <c r="P26" i="2"/>
  <c r="N26" i="2"/>
  <c r="L26" i="2"/>
  <c r="J26" i="2"/>
  <c r="H26" i="2"/>
  <c r="P25" i="2"/>
  <c r="N25" i="2"/>
  <c r="L25" i="2"/>
  <c r="J25" i="2"/>
  <c r="H25" i="2"/>
  <c r="P24" i="2"/>
  <c r="N24" i="2"/>
  <c r="L24" i="2"/>
  <c r="J24" i="2"/>
  <c r="H24" i="2"/>
  <c r="P22" i="2"/>
  <c r="N22" i="2"/>
  <c r="L22" i="2"/>
  <c r="J22" i="2"/>
  <c r="H22" i="2"/>
  <c r="P21" i="2"/>
  <c r="N21" i="2"/>
  <c r="L21" i="2"/>
  <c r="J21" i="2"/>
  <c r="H21" i="2"/>
  <c r="P20" i="2"/>
  <c r="N20" i="2"/>
  <c r="L20" i="2"/>
  <c r="J20" i="2"/>
  <c r="H20" i="2"/>
  <c r="P19" i="2"/>
  <c r="N19" i="2"/>
  <c r="L19" i="2"/>
  <c r="J19" i="2"/>
  <c r="H19" i="2"/>
  <c r="P18" i="2"/>
  <c r="N18" i="2"/>
  <c r="L18" i="2"/>
  <c r="J18" i="2"/>
  <c r="H18" i="2"/>
  <c r="P17" i="2"/>
  <c r="N17" i="2"/>
  <c r="L17" i="2"/>
  <c r="J17" i="2"/>
  <c r="H17" i="2"/>
  <c r="P16" i="2"/>
  <c r="N16" i="2"/>
  <c r="L16" i="2"/>
  <c r="J16" i="2"/>
  <c r="H16" i="2"/>
  <c r="P11" i="2"/>
  <c r="N11" i="2"/>
  <c r="L11" i="2"/>
  <c r="J11" i="2"/>
  <c r="H11" i="2"/>
  <c r="P10" i="2"/>
  <c r="N10" i="2"/>
  <c r="L10" i="2"/>
  <c r="J10" i="2"/>
  <c r="H10" i="2"/>
  <c r="P13" i="2"/>
  <c r="N13" i="2"/>
  <c r="L13" i="2"/>
  <c r="J13" i="2"/>
  <c r="H13" i="2"/>
  <c r="P12" i="2"/>
  <c r="N12" i="2"/>
  <c r="L12" i="2"/>
  <c r="J12" i="2"/>
  <c r="H12" i="2"/>
  <c r="P9" i="2"/>
  <c r="N9" i="2"/>
  <c r="L9" i="2"/>
  <c r="J9" i="2"/>
  <c r="H9" i="2"/>
  <c r="P8" i="2"/>
  <c r="N8" i="2"/>
  <c r="L8" i="2"/>
  <c r="J8" i="2"/>
  <c r="H8" i="2"/>
  <c r="L86" i="2" l="1"/>
  <c r="J86" i="2"/>
  <c r="V13" i="11" l="1"/>
  <c r="P4" i="11"/>
  <c r="Q4" i="11"/>
  <c r="R4" i="11"/>
  <c r="S4" i="11"/>
  <c r="T4" i="11"/>
  <c r="U4" i="11"/>
  <c r="V4" i="11"/>
  <c r="P452" i="2"/>
  <c r="P443" i="2"/>
  <c r="P442" i="2"/>
  <c r="P438" i="2"/>
  <c r="P437" i="2"/>
  <c r="P436" i="2"/>
  <c r="P185" i="2"/>
  <c r="P425" i="2"/>
  <c r="P420" i="2"/>
  <c r="P412" i="2"/>
  <c r="P403" i="2"/>
  <c r="P396" i="2"/>
  <c r="P395" i="2"/>
  <c r="P388" i="2"/>
  <c r="P387" i="2"/>
  <c r="P385" i="2"/>
  <c r="P382" i="2"/>
  <c r="P380" i="2"/>
  <c r="P371" i="2"/>
  <c r="P362" i="2"/>
  <c r="P354" i="2"/>
  <c r="P346" i="2"/>
  <c r="P337" i="2"/>
  <c r="P336" i="2"/>
  <c r="P335" i="2"/>
  <c r="P333" i="2"/>
  <c r="P328" i="2"/>
  <c r="P321" i="2"/>
  <c r="P320" i="2"/>
  <c r="P319" i="2"/>
  <c r="P318" i="2"/>
  <c r="P317" i="2"/>
  <c r="P316" i="2"/>
  <c r="P315" i="2"/>
  <c r="P314" i="2"/>
  <c r="P313" i="2"/>
  <c r="P312" i="2"/>
  <c r="P307" i="2"/>
  <c r="P303" i="2"/>
  <c r="P294" i="2"/>
  <c r="P286" i="2"/>
  <c r="P278" i="2"/>
  <c r="P272" i="2"/>
  <c r="P271" i="2"/>
  <c r="P268" i="2"/>
  <c r="P265" i="2"/>
  <c r="P264" i="2"/>
  <c r="P263" i="2"/>
  <c r="P260" i="2"/>
  <c r="P259" i="2"/>
  <c r="P257" i="2"/>
  <c r="P255" i="2"/>
  <c r="P254" i="2"/>
  <c r="P253" i="2"/>
  <c r="P251" i="2"/>
  <c r="P247" i="2"/>
  <c r="P246" i="2"/>
  <c r="P244" i="2"/>
  <c r="P242" i="2"/>
  <c r="P241" i="2"/>
  <c r="P236" i="2"/>
  <c r="P229" i="2"/>
  <c r="P224" i="2"/>
  <c r="P223" i="2"/>
  <c r="P220" i="2"/>
  <c r="P219" i="2"/>
  <c r="P211" i="2"/>
  <c r="P205" i="2"/>
  <c r="P204" i="2"/>
  <c r="P198" i="2"/>
  <c r="P186" i="2"/>
  <c r="P179" i="2"/>
  <c r="P177" i="2"/>
  <c r="P176" i="2"/>
  <c r="P175" i="2"/>
  <c r="P174" i="2"/>
  <c r="P173" i="2"/>
  <c r="P172" i="2"/>
  <c r="P171" i="2"/>
  <c r="P170" i="2"/>
  <c r="P168" i="2"/>
  <c r="P167" i="2"/>
  <c r="P166" i="2"/>
  <c r="P165" i="2"/>
  <c r="P155" i="2"/>
  <c r="P148" i="2"/>
  <c r="P141" i="2"/>
  <c r="P140" i="2"/>
  <c r="P139" i="2"/>
  <c r="P134" i="2"/>
  <c r="P126" i="2"/>
  <c r="P124" i="2"/>
  <c r="P122" i="2"/>
  <c r="P121" i="2"/>
  <c r="P119" i="2"/>
  <c r="P112" i="2"/>
  <c r="P110" i="2"/>
  <c r="P109" i="2"/>
  <c r="P108" i="2"/>
  <c r="P105" i="2"/>
  <c r="P103" i="2"/>
  <c r="P96" i="2"/>
  <c r="P89" i="2"/>
  <c r="P88" i="2"/>
  <c r="P87" i="2"/>
  <c r="P86" i="2"/>
  <c r="P85" i="2"/>
  <c r="P84" i="2"/>
  <c r="P83" i="2"/>
  <c r="P82" i="2"/>
  <c r="P81" i="2"/>
  <c r="P80" i="2"/>
  <c r="P79" i="2"/>
  <c r="P78" i="2"/>
  <c r="P76" i="2"/>
  <c r="P72" i="2"/>
  <c r="P64" i="2"/>
  <c r="P59" i="2"/>
  <c r="P55" i="2"/>
  <c r="P47" i="2"/>
  <c r="P46" i="2"/>
  <c r="P38" i="2"/>
  <c r="P37" i="2"/>
  <c r="P30" i="2"/>
  <c r="P23" i="2"/>
  <c r="P14" i="2"/>
  <c r="P7" i="2"/>
  <c r="P6" i="2"/>
  <c r="P5" i="2"/>
  <c r="P4" i="2"/>
  <c r="P3" i="2"/>
  <c r="P2" i="2"/>
  <c r="N452" i="2"/>
  <c r="N443" i="2"/>
  <c r="N442" i="2"/>
  <c r="N438" i="2"/>
  <c r="N437" i="2"/>
  <c r="N436" i="2"/>
  <c r="N185" i="2"/>
  <c r="N425" i="2"/>
  <c r="N420" i="2"/>
  <c r="N412" i="2"/>
  <c r="N403" i="2"/>
  <c r="N396" i="2"/>
  <c r="N395" i="2"/>
  <c r="N388" i="2"/>
  <c r="N387" i="2"/>
  <c r="N385" i="2"/>
  <c r="N382" i="2"/>
  <c r="N380" i="2"/>
  <c r="N371" i="2"/>
  <c r="N362" i="2"/>
  <c r="N354" i="2"/>
  <c r="N346" i="2"/>
  <c r="N337" i="2"/>
  <c r="N336" i="2"/>
  <c r="N335" i="2"/>
  <c r="N333" i="2"/>
  <c r="N328" i="2"/>
  <c r="N321" i="2"/>
  <c r="N320" i="2"/>
  <c r="N319" i="2"/>
  <c r="N318" i="2"/>
  <c r="N317" i="2"/>
  <c r="N316" i="2"/>
  <c r="N315" i="2"/>
  <c r="N314" i="2"/>
  <c r="N313" i="2"/>
  <c r="N312" i="2"/>
  <c r="N307" i="2"/>
  <c r="N303" i="2"/>
  <c r="N294" i="2"/>
  <c r="N286" i="2"/>
  <c r="N278" i="2"/>
  <c r="N272" i="2"/>
  <c r="N271" i="2"/>
  <c r="N268" i="2"/>
  <c r="N265" i="2"/>
  <c r="N264" i="2"/>
  <c r="N263" i="2"/>
  <c r="N260" i="2"/>
  <c r="N259" i="2"/>
  <c r="N257" i="2"/>
  <c r="N255" i="2"/>
  <c r="N254" i="2"/>
  <c r="N253" i="2"/>
  <c r="N251" i="2"/>
  <c r="N247" i="2"/>
  <c r="N246" i="2"/>
  <c r="N244" i="2"/>
  <c r="N242" i="2"/>
  <c r="N241" i="2"/>
  <c r="N236" i="2"/>
  <c r="N229" i="2"/>
  <c r="N224" i="2"/>
  <c r="N223" i="2"/>
  <c r="N220" i="2"/>
  <c r="N219" i="2"/>
  <c r="N211" i="2"/>
  <c r="N205" i="2"/>
  <c r="N204" i="2"/>
  <c r="N198" i="2"/>
  <c r="N186" i="2"/>
  <c r="N179" i="2"/>
  <c r="N177" i="2"/>
  <c r="N176" i="2"/>
  <c r="N175" i="2"/>
  <c r="N174" i="2"/>
  <c r="N173" i="2"/>
  <c r="N172" i="2"/>
  <c r="N171" i="2"/>
  <c r="N170" i="2"/>
  <c r="N168" i="2"/>
  <c r="N167" i="2"/>
  <c r="N166" i="2"/>
  <c r="N165" i="2"/>
  <c r="N155" i="2"/>
  <c r="N148" i="2"/>
  <c r="N141" i="2"/>
  <c r="N140" i="2"/>
  <c r="N139" i="2"/>
  <c r="N134" i="2"/>
  <c r="N126" i="2"/>
  <c r="N124" i="2"/>
  <c r="N122" i="2"/>
  <c r="N121" i="2"/>
  <c r="N119" i="2"/>
  <c r="N112" i="2"/>
  <c r="N110" i="2"/>
  <c r="N109" i="2"/>
  <c r="N108" i="2"/>
  <c r="N105" i="2"/>
  <c r="N103" i="2"/>
  <c r="N96" i="2"/>
  <c r="N89" i="2"/>
  <c r="N88" i="2"/>
  <c r="N87" i="2"/>
  <c r="N86" i="2"/>
  <c r="N85" i="2"/>
  <c r="N84" i="2"/>
  <c r="N83" i="2"/>
  <c r="N82" i="2"/>
  <c r="N81" i="2"/>
  <c r="N80" i="2"/>
  <c r="N79" i="2"/>
  <c r="N78" i="2"/>
  <c r="N76" i="2"/>
  <c r="N72" i="2"/>
  <c r="N64" i="2"/>
  <c r="N59" i="2"/>
  <c r="N55" i="2"/>
  <c r="N47" i="2"/>
  <c r="N46" i="2"/>
  <c r="N38" i="2"/>
  <c r="N37" i="2"/>
  <c r="N30" i="2"/>
  <c r="N23" i="2"/>
  <c r="N14" i="2"/>
  <c r="N7" i="2"/>
  <c r="N6" i="2"/>
  <c r="N5" i="2"/>
  <c r="N4" i="2"/>
  <c r="N3" i="2"/>
  <c r="N2" i="2"/>
  <c r="L452" i="2"/>
  <c r="L443" i="2"/>
  <c r="L442" i="2"/>
  <c r="L438" i="2"/>
  <c r="L437" i="2"/>
  <c r="L436" i="2"/>
  <c r="L185" i="2"/>
  <c r="L425" i="2"/>
  <c r="L420" i="2"/>
  <c r="L412" i="2"/>
  <c r="L403" i="2"/>
  <c r="L396" i="2"/>
  <c r="L395" i="2"/>
  <c r="L388" i="2"/>
  <c r="L387" i="2"/>
  <c r="L385" i="2"/>
  <c r="L382" i="2"/>
  <c r="L380" i="2"/>
  <c r="L371" i="2"/>
  <c r="L362" i="2"/>
  <c r="L354" i="2"/>
  <c r="L346" i="2"/>
  <c r="L337" i="2"/>
  <c r="L336" i="2"/>
  <c r="L335" i="2"/>
  <c r="L333" i="2"/>
  <c r="L328" i="2"/>
  <c r="L321" i="2"/>
  <c r="L320" i="2"/>
  <c r="L319" i="2"/>
  <c r="L318" i="2"/>
  <c r="L317" i="2"/>
  <c r="L316" i="2"/>
  <c r="L315" i="2"/>
  <c r="L314" i="2"/>
  <c r="L313" i="2"/>
  <c r="L312" i="2"/>
  <c r="L307" i="2"/>
  <c r="L303" i="2"/>
  <c r="L294" i="2"/>
  <c r="L286" i="2"/>
  <c r="L278" i="2"/>
  <c r="L272" i="2"/>
  <c r="L271" i="2"/>
  <c r="L268" i="2"/>
  <c r="L265" i="2"/>
  <c r="L264" i="2"/>
  <c r="L263" i="2"/>
  <c r="L260" i="2"/>
  <c r="L259" i="2"/>
  <c r="L257" i="2"/>
  <c r="L255" i="2"/>
  <c r="L254" i="2"/>
  <c r="L253" i="2"/>
  <c r="L251" i="2"/>
  <c r="L247" i="2"/>
  <c r="L246" i="2"/>
  <c r="L244" i="2"/>
  <c r="L242" i="2"/>
  <c r="L241" i="2"/>
  <c r="L236" i="2"/>
  <c r="L229" i="2"/>
  <c r="L224" i="2"/>
  <c r="L223" i="2"/>
  <c r="L220" i="2"/>
  <c r="L219" i="2"/>
  <c r="L211" i="2"/>
  <c r="L205" i="2"/>
  <c r="L204" i="2"/>
  <c r="L198" i="2"/>
  <c r="L186" i="2"/>
  <c r="L179" i="2"/>
  <c r="L177" i="2"/>
  <c r="L175" i="2"/>
  <c r="L174" i="2"/>
  <c r="L173" i="2"/>
  <c r="L172" i="2"/>
  <c r="L171" i="2"/>
  <c r="L168" i="2"/>
  <c r="L167" i="2"/>
  <c r="L166" i="2"/>
  <c r="L165" i="2"/>
  <c r="L155" i="2"/>
  <c r="L148" i="2"/>
  <c r="L141" i="2"/>
  <c r="L140" i="2"/>
  <c r="L139" i="2"/>
  <c r="L134" i="2"/>
  <c r="L126" i="2"/>
  <c r="L124" i="2"/>
  <c r="L122" i="2"/>
  <c r="L121" i="2"/>
  <c r="L119" i="2"/>
  <c r="L112" i="2"/>
  <c r="L110" i="2"/>
  <c r="L109" i="2"/>
  <c r="L108" i="2"/>
  <c r="L105" i="2"/>
  <c r="L103" i="2"/>
  <c r="L96" i="2"/>
  <c r="L89" i="2"/>
  <c r="L88" i="2"/>
  <c r="L87" i="2"/>
  <c r="L85" i="2"/>
  <c r="L84" i="2"/>
  <c r="L83" i="2"/>
  <c r="L82" i="2"/>
  <c r="L81" i="2"/>
  <c r="L80" i="2"/>
  <c r="L79" i="2"/>
  <c r="L78" i="2"/>
  <c r="L76" i="2"/>
  <c r="L72" i="2"/>
  <c r="L64" i="2"/>
  <c r="L59" i="2"/>
  <c r="L55" i="2"/>
  <c r="L47" i="2"/>
  <c r="L46" i="2"/>
  <c r="L38" i="2"/>
  <c r="L37" i="2"/>
  <c r="L30" i="2"/>
  <c r="L23" i="2"/>
  <c r="L14" i="2"/>
  <c r="L7" i="2"/>
  <c r="L6" i="2"/>
  <c r="L5" i="2"/>
  <c r="L4" i="2"/>
  <c r="L3" i="2"/>
  <c r="L2" i="2"/>
  <c r="J3" i="2"/>
  <c r="J4" i="2"/>
  <c r="J5" i="2"/>
  <c r="J6" i="2"/>
  <c r="J7" i="2"/>
  <c r="J14" i="2"/>
  <c r="J23" i="2"/>
  <c r="J30" i="2"/>
  <c r="J37" i="2"/>
  <c r="J38" i="2"/>
  <c r="J46" i="2"/>
  <c r="J47" i="2"/>
  <c r="J55" i="2"/>
  <c r="J59" i="2"/>
  <c r="J64" i="2"/>
  <c r="J72" i="2"/>
  <c r="J76" i="2"/>
  <c r="J78" i="2"/>
  <c r="J79" i="2"/>
  <c r="J80" i="2"/>
  <c r="J81" i="2"/>
  <c r="J82" i="2"/>
  <c r="J83" i="2"/>
  <c r="J84" i="2"/>
  <c r="J85" i="2"/>
  <c r="J87" i="2"/>
  <c r="J88" i="2"/>
  <c r="J89" i="2"/>
  <c r="J96" i="2"/>
  <c r="J103" i="2"/>
  <c r="J105" i="2"/>
  <c r="J108" i="2"/>
  <c r="J109" i="2"/>
  <c r="J110" i="2"/>
  <c r="J112" i="2"/>
  <c r="J119" i="2"/>
  <c r="J121" i="2"/>
  <c r="J122" i="2"/>
  <c r="J124" i="2"/>
  <c r="J126" i="2"/>
  <c r="J134" i="2"/>
  <c r="J139" i="2"/>
  <c r="J140" i="2"/>
  <c r="J141" i="2"/>
  <c r="J148" i="2"/>
  <c r="J155" i="2"/>
  <c r="J165" i="2"/>
  <c r="J166" i="2"/>
  <c r="J167" i="2"/>
  <c r="J168" i="2"/>
  <c r="J169" i="2"/>
  <c r="J171" i="2"/>
  <c r="J172" i="2"/>
  <c r="J174" i="2"/>
  <c r="J175" i="2"/>
  <c r="J177" i="2"/>
  <c r="J179" i="2"/>
  <c r="J186" i="2"/>
  <c r="J198" i="2"/>
  <c r="J204" i="2"/>
  <c r="J205" i="2"/>
  <c r="J211" i="2"/>
  <c r="J219" i="2"/>
  <c r="J220" i="2"/>
  <c r="J223" i="2"/>
  <c r="J224" i="2"/>
  <c r="J229" i="2"/>
  <c r="J236" i="2"/>
  <c r="J241" i="2"/>
  <c r="J242" i="2"/>
  <c r="J244" i="2"/>
  <c r="J246" i="2"/>
  <c r="J247" i="2"/>
  <c r="J251" i="2"/>
  <c r="J253" i="2"/>
  <c r="J254" i="2"/>
  <c r="J255" i="2"/>
  <c r="J257" i="2"/>
  <c r="J259" i="2"/>
  <c r="J260" i="2"/>
  <c r="J263" i="2"/>
  <c r="J264" i="2"/>
  <c r="J265" i="2"/>
  <c r="J268" i="2"/>
  <c r="J271" i="2"/>
  <c r="J272" i="2"/>
  <c r="J278" i="2"/>
  <c r="J286" i="2"/>
  <c r="J294" i="2"/>
  <c r="J303" i="2"/>
  <c r="J307" i="2"/>
  <c r="J312" i="2"/>
  <c r="J313" i="2"/>
  <c r="J314" i="2"/>
  <c r="J315" i="2"/>
  <c r="J316" i="2"/>
  <c r="J317" i="2"/>
  <c r="J318" i="2"/>
  <c r="J319" i="2"/>
  <c r="J320" i="2"/>
  <c r="J321" i="2"/>
  <c r="J328" i="2"/>
  <c r="J333" i="2"/>
  <c r="J335" i="2"/>
  <c r="J336" i="2"/>
  <c r="J337" i="2"/>
  <c r="J346" i="2"/>
  <c r="J354" i="2"/>
  <c r="J362" i="2"/>
  <c r="J371" i="2"/>
  <c r="J380" i="2"/>
  <c r="J382" i="2"/>
  <c r="J385" i="2"/>
  <c r="J387" i="2"/>
  <c r="J388" i="2"/>
  <c r="J395" i="2"/>
  <c r="J396" i="2"/>
  <c r="J403" i="2"/>
  <c r="J412" i="2"/>
  <c r="J420" i="2"/>
  <c r="J425" i="2"/>
  <c r="J185" i="2"/>
  <c r="J436" i="2"/>
  <c r="J437" i="2"/>
  <c r="J438" i="2"/>
  <c r="J442" i="2"/>
  <c r="J443" i="2"/>
  <c r="J452" i="2"/>
  <c r="J2" i="2"/>
  <c r="R12" i="11" l="1"/>
  <c r="S10" i="11"/>
  <c r="R14" i="11"/>
  <c r="R10" i="11"/>
  <c r="S7" i="11"/>
  <c r="T7" i="11"/>
  <c r="U7" i="11"/>
  <c r="V7" i="11"/>
  <c r="S16" i="11"/>
  <c r="T16" i="11"/>
  <c r="U16" i="11"/>
  <c r="V16" i="11"/>
  <c r="R17" i="11"/>
  <c r="S17" i="11"/>
  <c r="T17" i="11"/>
  <c r="U17" i="11"/>
  <c r="V17" i="11"/>
  <c r="R15" i="11"/>
  <c r="S15" i="11"/>
  <c r="T15" i="11"/>
  <c r="U15" i="11"/>
  <c r="V15" i="11"/>
  <c r="S8" i="11"/>
  <c r="T8" i="11"/>
  <c r="U8" i="11"/>
  <c r="V8" i="11"/>
  <c r="S11" i="11"/>
  <c r="T11" i="11"/>
  <c r="U11" i="11"/>
  <c r="V11" i="11"/>
  <c r="R6" i="11"/>
  <c r="S6" i="11"/>
  <c r="T6" i="11"/>
  <c r="U6" i="11"/>
  <c r="V6" i="11"/>
  <c r="R5" i="11"/>
  <c r="S5" i="11"/>
  <c r="T5" i="11"/>
  <c r="U5" i="11"/>
  <c r="V5" i="11"/>
  <c r="R9" i="11"/>
  <c r="S9" i="11"/>
  <c r="T9" i="11"/>
  <c r="U9" i="11"/>
  <c r="V9" i="11"/>
  <c r="U13" i="11"/>
  <c r="T13" i="11"/>
  <c r="S13" i="11"/>
  <c r="R13" i="11"/>
  <c r="Q7" i="11"/>
  <c r="Q16" i="11"/>
  <c r="Q17" i="11"/>
  <c r="Q15" i="11"/>
  <c r="Q8" i="11"/>
  <c r="Q11" i="11"/>
  <c r="Q6" i="11"/>
  <c r="Q5" i="11"/>
  <c r="Q9" i="11"/>
  <c r="Q13" i="11"/>
  <c r="P7" i="11" l="1"/>
  <c r="P16" i="11"/>
  <c r="P17" i="11"/>
  <c r="P15" i="11"/>
  <c r="P8" i="11"/>
  <c r="P11" i="11"/>
  <c r="P6" i="11"/>
  <c r="P5" i="11"/>
  <c r="P9" i="11"/>
  <c r="P13" i="11"/>
  <c r="A22" i="4"/>
  <c r="K15" i="11"/>
  <c r="K16" i="11"/>
  <c r="K17" i="11"/>
  <c r="K18" i="11"/>
  <c r="P18" i="11"/>
  <c r="R18" i="11"/>
  <c r="S18" i="11"/>
  <c r="T18" i="11"/>
  <c r="K19" i="11"/>
  <c r="P19" i="11"/>
  <c r="R19" i="11"/>
  <c r="S19" i="11"/>
  <c r="T19" i="11"/>
  <c r="K20" i="11"/>
  <c r="P20" i="11"/>
  <c r="R20" i="11"/>
  <c r="S20" i="11"/>
  <c r="T20" i="11"/>
  <c r="K21" i="11"/>
  <c r="P21" i="11"/>
  <c r="R21" i="11"/>
  <c r="S21" i="11"/>
  <c r="T21" i="11"/>
  <c r="K22" i="11"/>
  <c r="P22" i="11"/>
  <c r="R22" i="11"/>
  <c r="S22" i="11"/>
  <c r="T22" i="11"/>
  <c r="K23" i="11"/>
  <c r="P23" i="11"/>
  <c r="R23" i="11"/>
  <c r="S23" i="11"/>
  <c r="T23" i="11"/>
  <c r="K24" i="11"/>
  <c r="P24" i="11"/>
  <c r="R24" i="11"/>
  <c r="S24" i="11"/>
  <c r="T24" i="11"/>
  <c r="K25" i="11"/>
  <c r="P25" i="11"/>
  <c r="R25" i="11"/>
  <c r="S25" i="11"/>
  <c r="T25" i="11"/>
  <c r="K26" i="11"/>
  <c r="P26" i="11"/>
  <c r="R26" i="11"/>
  <c r="S26" i="11"/>
  <c r="T26" i="11"/>
  <c r="K27" i="11"/>
  <c r="P27" i="11"/>
  <c r="R27" i="11"/>
  <c r="S27" i="11"/>
  <c r="T27" i="11"/>
  <c r="K28" i="11"/>
  <c r="P28" i="11"/>
  <c r="R28" i="11"/>
  <c r="S28" i="11"/>
  <c r="T28" i="11"/>
  <c r="K29" i="11"/>
  <c r="P29" i="11"/>
  <c r="R29" i="11"/>
  <c r="S29" i="11"/>
  <c r="T29" i="11"/>
  <c r="K30" i="11"/>
  <c r="P30" i="11"/>
  <c r="R30" i="11"/>
  <c r="S30" i="11"/>
  <c r="T30" i="11"/>
  <c r="K31" i="11"/>
  <c r="P31" i="11"/>
  <c r="R31" i="11"/>
  <c r="S31" i="11"/>
  <c r="T31" i="11"/>
  <c r="K32" i="11"/>
  <c r="P32" i="11"/>
  <c r="R32" i="11"/>
  <c r="S32" i="11"/>
  <c r="T32" i="11"/>
  <c r="K33" i="11"/>
  <c r="P33" i="11"/>
  <c r="R33" i="11"/>
  <c r="S33" i="11"/>
  <c r="T33" i="11"/>
  <c r="K34" i="11"/>
  <c r="P34" i="11"/>
  <c r="R34" i="11"/>
  <c r="S34" i="11"/>
  <c r="T34" i="11"/>
  <c r="K35" i="11"/>
  <c r="P35" i="11"/>
  <c r="R35" i="11"/>
  <c r="S35" i="11"/>
  <c r="T35" i="11"/>
  <c r="K36" i="11"/>
  <c r="P36" i="11"/>
  <c r="R36" i="11"/>
  <c r="S36" i="11"/>
  <c r="T36" i="11"/>
  <c r="K37" i="11"/>
  <c r="P37" i="11"/>
  <c r="R37" i="11"/>
  <c r="S37" i="11"/>
  <c r="T37" i="11"/>
  <c r="K38" i="11"/>
  <c r="P38" i="11"/>
  <c r="R38" i="11"/>
  <c r="S38" i="11"/>
  <c r="T38" i="11"/>
  <c r="K39" i="11"/>
  <c r="P39" i="11"/>
  <c r="R39" i="11"/>
  <c r="S39" i="11"/>
  <c r="T39" i="11"/>
  <c r="K40" i="11"/>
  <c r="P40" i="11"/>
  <c r="R40" i="11"/>
  <c r="S40" i="11"/>
  <c r="T40" i="11"/>
  <c r="K41" i="11"/>
  <c r="P41" i="11"/>
  <c r="R41" i="11"/>
  <c r="S41" i="11"/>
  <c r="T41" i="11"/>
  <c r="K42" i="11"/>
  <c r="P42" i="11"/>
  <c r="R42" i="11"/>
  <c r="S42" i="11"/>
  <c r="T42" i="11"/>
  <c r="K43" i="11"/>
  <c r="P43" i="11"/>
  <c r="R43" i="11"/>
  <c r="S43" i="11"/>
  <c r="T43" i="11"/>
  <c r="K44" i="11"/>
  <c r="P44" i="11"/>
  <c r="R44" i="11"/>
  <c r="S44" i="11"/>
  <c r="T44" i="11"/>
  <c r="K45" i="11"/>
  <c r="P45" i="11"/>
  <c r="R45" i="11"/>
  <c r="S45" i="11"/>
  <c r="T45" i="11"/>
  <c r="K46" i="11"/>
  <c r="P46" i="11"/>
  <c r="R46" i="11"/>
  <c r="S46" i="11"/>
  <c r="T46" i="11"/>
  <c r="K47" i="11"/>
  <c r="P47" i="11"/>
  <c r="R47" i="11"/>
  <c r="S47" i="11"/>
  <c r="T47" i="11"/>
  <c r="K48" i="11"/>
  <c r="P48" i="11"/>
  <c r="R48" i="11"/>
  <c r="S48" i="11"/>
  <c r="T48" i="11"/>
  <c r="K49" i="11"/>
  <c r="P49" i="11"/>
  <c r="R49" i="11"/>
  <c r="S49" i="11"/>
  <c r="T49" i="11"/>
  <c r="K50" i="11"/>
  <c r="P50" i="11"/>
  <c r="R50" i="11"/>
  <c r="S50" i="11"/>
  <c r="T50" i="11"/>
  <c r="R8" i="11" l="1"/>
  <c r="R7" i="11"/>
  <c r="R16" i="11"/>
  <c r="H3" i="2" l="1"/>
  <c r="H4" i="2"/>
  <c r="H5" i="2"/>
  <c r="H6" i="2"/>
  <c r="H7" i="2"/>
  <c r="H14" i="2"/>
  <c r="H23" i="2"/>
  <c r="H30" i="2"/>
  <c r="H37" i="2"/>
  <c r="H38" i="2"/>
  <c r="H46" i="2"/>
  <c r="H47" i="2"/>
  <c r="H55" i="2"/>
  <c r="H59" i="2"/>
  <c r="H64" i="2"/>
  <c r="H72" i="2"/>
  <c r="H76" i="2"/>
  <c r="H78" i="2"/>
  <c r="H79" i="2"/>
  <c r="H80" i="2"/>
  <c r="H81" i="2"/>
  <c r="H82" i="2"/>
  <c r="H83" i="2"/>
  <c r="H84" i="2"/>
  <c r="H85" i="2"/>
  <c r="H86" i="2"/>
  <c r="H87" i="2"/>
  <c r="H88" i="2"/>
  <c r="H89" i="2"/>
  <c r="H96" i="2"/>
  <c r="H103" i="2"/>
  <c r="H105" i="2"/>
  <c r="H108" i="2"/>
  <c r="H109" i="2"/>
  <c r="H110" i="2"/>
  <c r="H112" i="2"/>
  <c r="H119" i="2"/>
  <c r="H120" i="2"/>
  <c r="H121" i="2"/>
  <c r="H122" i="2"/>
  <c r="H124" i="2"/>
  <c r="H126" i="2"/>
  <c r="H134" i="2"/>
  <c r="H139" i="2"/>
  <c r="H140" i="2"/>
  <c r="H141" i="2"/>
  <c r="H148" i="2"/>
  <c r="H155" i="2"/>
  <c r="H165" i="2"/>
  <c r="H166" i="2"/>
  <c r="H167" i="2"/>
  <c r="H168" i="2"/>
  <c r="H169" i="2"/>
  <c r="H170" i="2"/>
  <c r="H171" i="2"/>
  <c r="H172" i="2"/>
  <c r="H173" i="2"/>
  <c r="H174" i="2"/>
  <c r="H175" i="2"/>
  <c r="H176" i="2"/>
  <c r="H177" i="2"/>
  <c r="H179" i="2"/>
  <c r="H186" i="2"/>
  <c r="H198" i="2"/>
  <c r="H204" i="2"/>
  <c r="H205" i="2"/>
  <c r="H211" i="2"/>
  <c r="H219" i="2"/>
  <c r="H220" i="2"/>
  <c r="H223" i="2"/>
  <c r="H224" i="2"/>
  <c r="H229" i="2"/>
  <c r="H236" i="2"/>
  <c r="H241" i="2"/>
  <c r="H242" i="2"/>
  <c r="H244" i="2"/>
  <c r="H246" i="2"/>
  <c r="H247" i="2"/>
  <c r="H251" i="2"/>
  <c r="H253" i="2"/>
  <c r="H254" i="2"/>
  <c r="H255" i="2"/>
  <c r="H257" i="2"/>
  <c r="H259" i="2"/>
  <c r="H260" i="2"/>
  <c r="H263" i="2"/>
  <c r="H264" i="2"/>
  <c r="H265" i="2"/>
  <c r="H268" i="2"/>
  <c r="H271" i="2"/>
  <c r="H272" i="2"/>
  <c r="H278" i="2"/>
  <c r="H286" i="2"/>
  <c r="H294" i="2"/>
  <c r="H303" i="2"/>
  <c r="H307" i="2"/>
  <c r="H312" i="2"/>
  <c r="H313" i="2"/>
  <c r="H314" i="2"/>
  <c r="H315" i="2"/>
  <c r="H316" i="2"/>
  <c r="H317" i="2"/>
  <c r="H318" i="2"/>
  <c r="H319" i="2"/>
  <c r="H320" i="2"/>
  <c r="H321" i="2"/>
  <c r="H328" i="2"/>
  <c r="H333" i="2"/>
  <c r="H335" i="2"/>
  <c r="H336" i="2"/>
  <c r="H337" i="2"/>
  <c r="H346" i="2"/>
  <c r="H354" i="2"/>
  <c r="H362" i="2"/>
  <c r="H371" i="2"/>
  <c r="H380" i="2"/>
  <c r="H382" i="2"/>
  <c r="H385" i="2"/>
  <c r="H387" i="2"/>
  <c r="H388" i="2"/>
  <c r="H395" i="2"/>
  <c r="H396" i="2"/>
  <c r="H403" i="2"/>
  <c r="H412" i="2"/>
  <c r="H420" i="2"/>
  <c r="H425" i="2"/>
  <c r="H185" i="2"/>
  <c r="H436" i="2"/>
  <c r="H437" i="2"/>
  <c r="H438" i="2"/>
  <c r="H442" i="2"/>
  <c r="H443" i="2"/>
  <c r="H452" i="2"/>
  <c r="H2" i="2"/>
  <c r="A211" i="4" l="1"/>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1" i="4"/>
  <c r="A20" i="4"/>
  <c r="A19" i="4"/>
  <c r="A18" i="4"/>
  <c r="A17" i="4"/>
  <c r="A16" i="4"/>
  <c r="A15" i="4"/>
  <c r="A14" i="4"/>
  <c r="A13" i="4"/>
  <c r="A12" i="4"/>
  <c r="A11" i="4"/>
  <c r="A10" i="4"/>
  <c r="A9" i="4"/>
  <c r="A8" i="4"/>
  <c r="A7" i="4"/>
  <c r="A6" i="4"/>
  <c r="A5" i="4"/>
  <c r="A4" i="4"/>
  <c r="A3" i="4"/>
  <c r="A2" i="4"/>
  <c r="B106" i="1"/>
  <c r="B105" i="1"/>
  <c r="B104" i="1"/>
  <c r="B103" i="1"/>
  <c r="B102" i="1"/>
  <c r="B101" i="1"/>
  <c r="B100" i="1"/>
  <c r="B99" i="1"/>
  <c r="B98" i="1"/>
  <c r="B97"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A450" i="2" l="1"/>
  <c r="F450" i="2" s="1"/>
  <c r="A446" i="2"/>
  <c r="F446" i="2" s="1"/>
  <c r="A434" i="2"/>
  <c r="F434" i="2" s="1"/>
  <c r="A406" i="2"/>
  <c r="F406" i="2" s="1"/>
  <c r="A404" i="2"/>
  <c r="F404" i="2" s="1"/>
  <c r="A399" i="2"/>
  <c r="F399" i="2" s="1"/>
  <c r="A393" i="2"/>
  <c r="F393" i="2" s="1"/>
  <c r="A389" i="2"/>
  <c r="F389" i="2" s="1"/>
  <c r="A381" i="2"/>
  <c r="F381" i="2" s="1"/>
  <c r="A376" i="2"/>
  <c r="F376" i="2" s="1"/>
  <c r="A372" i="2"/>
  <c r="F372" i="2" s="1"/>
  <c r="A367" i="2"/>
  <c r="F367" i="2" s="1"/>
  <c r="A363" i="2"/>
  <c r="F363" i="2" s="1"/>
  <c r="A358" i="2"/>
  <c r="F358" i="2" s="1"/>
  <c r="A353" i="2"/>
  <c r="F353" i="2" s="1"/>
  <c r="A349" i="2"/>
  <c r="F349" i="2" s="1"/>
  <c r="A344" i="2"/>
  <c r="F344" i="2" s="1"/>
  <c r="A340" i="2"/>
  <c r="F340" i="2" s="1"/>
  <c r="A332" i="2"/>
  <c r="F332" i="2" s="1"/>
  <c r="A327" i="2"/>
  <c r="F327" i="2" s="1"/>
  <c r="A323" i="2"/>
  <c r="F323" i="2" s="1"/>
  <c r="A309" i="2"/>
  <c r="F309" i="2" s="1"/>
  <c r="A304" i="2"/>
  <c r="F304" i="2" s="1"/>
  <c r="A280" i="2"/>
  <c r="F280" i="2" s="1"/>
  <c r="A275" i="2"/>
  <c r="F275" i="2" s="1"/>
  <c r="A269" i="2"/>
  <c r="F269" i="2" s="1"/>
  <c r="A261" i="2"/>
  <c r="F261" i="2" s="1"/>
  <c r="A250" i="2"/>
  <c r="F250" i="2" s="1"/>
  <c r="A243" i="2"/>
  <c r="F243" i="2" s="1"/>
  <c r="A91" i="2"/>
  <c r="F91" i="2" s="1"/>
  <c r="A238" i="2"/>
  <c r="F238" i="2" s="1"/>
  <c r="A233" i="2"/>
  <c r="F233" i="2" s="1"/>
  <c r="A228" i="2"/>
  <c r="F228" i="2" s="1"/>
  <c r="A218" i="2"/>
  <c r="F218" i="2" s="1"/>
  <c r="A214" i="2"/>
  <c r="F214" i="2" s="1"/>
  <c r="A209" i="2"/>
  <c r="F209" i="2" s="1"/>
  <c r="A203" i="2"/>
  <c r="F203" i="2" s="1"/>
  <c r="A187" i="2"/>
  <c r="F187" i="2" s="1"/>
  <c r="A194" i="2"/>
  <c r="F194" i="2" s="1"/>
  <c r="A188" i="2"/>
  <c r="F188" i="2" s="1"/>
  <c r="A451" i="2"/>
  <c r="F451" i="2" s="1"/>
  <c r="A447" i="2"/>
  <c r="F447" i="2" s="1"/>
  <c r="A441" i="2"/>
  <c r="F441" i="2" s="1"/>
  <c r="A433" i="2"/>
  <c r="A409" i="2"/>
  <c r="F409" i="2" s="1"/>
  <c r="A407" i="2"/>
  <c r="F407" i="2" s="1"/>
  <c r="A400" i="2"/>
  <c r="F400" i="2" s="1"/>
  <c r="A394" i="2"/>
  <c r="F394" i="2" s="1"/>
  <c r="A390" i="2"/>
  <c r="F390" i="2" s="1"/>
  <c r="A383" i="2"/>
  <c r="F383" i="2" s="1"/>
  <c r="A377" i="2"/>
  <c r="F377" i="2" s="1"/>
  <c r="A373" i="2"/>
  <c r="F373" i="2" s="1"/>
  <c r="A368" i="2"/>
  <c r="F368" i="2" s="1"/>
  <c r="A364" i="2"/>
  <c r="F364" i="2" s="1"/>
  <c r="A359" i="2"/>
  <c r="F359" i="2" s="1"/>
  <c r="A355" i="2"/>
  <c r="F355" i="2" s="1"/>
  <c r="A350" i="2"/>
  <c r="F350" i="2" s="1"/>
  <c r="A345" i="2"/>
  <c r="F345" i="2" s="1"/>
  <c r="A341" i="2"/>
  <c r="F341" i="2" s="1"/>
  <c r="A334" i="2"/>
  <c r="F334" i="2" s="1"/>
  <c r="A329" i="2"/>
  <c r="F329" i="2" s="1"/>
  <c r="A324" i="2"/>
  <c r="F324" i="2" s="1"/>
  <c r="A310" i="2"/>
  <c r="F310" i="2" s="1"/>
  <c r="A305" i="2"/>
  <c r="F305" i="2" s="1"/>
  <c r="A284" i="2"/>
  <c r="F284" i="2" s="1"/>
  <c r="A281" i="2"/>
  <c r="F281" i="2" s="1"/>
  <c r="A276" i="2"/>
  <c r="F276" i="2" s="1"/>
  <c r="A270" i="2"/>
  <c r="F270" i="2" s="1"/>
  <c r="A262" i="2"/>
  <c r="F262" i="2" s="1"/>
  <c r="A252" i="2"/>
  <c r="F252" i="2" s="1"/>
  <c r="A245" i="2"/>
  <c r="F245" i="2" s="1"/>
  <c r="A191" i="2"/>
  <c r="F191" i="2" s="1"/>
  <c r="A239" i="2"/>
  <c r="F239" i="2" s="1"/>
  <c r="A234" i="2"/>
  <c r="F234" i="2" s="1"/>
  <c r="A230" i="2"/>
  <c r="F230" i="2" s="1"/>
  <c r="A225" i="2"/>
  <c r="F225" i="2" s="1"/>
  <c r="A215" i="2"/>
  <c r="F215" i="2" s="1"/>
  <c r="A210" i="2"/>
  <c r="F210" i="2" s="1"/>
  <c r="A206" i="2"/>
  <c r="F206" i="2" s="1"/>
  <c r="A200" i="2"/>
  <c r="F200" i="2" s="1"/>
  <c r="A195" i="2"/>
  <c r="F195" i="2" s="1"/>
  <c r="A189" i="2"/>
  <c r="F189" i="2" s="1"/>
  <c r="A448" i="2"/>
  <c r="F448" i="2" s="1"/>
  <c r="A444" i="2"/>
  <c r="F444" i="2" s="1"/>
  <c r="A301" i="2"/>
  <c r="F301" i="2" s="1"/>
  <c r="A410" i="2"/>
  <c r="F410" i="2" s="1"/>
  <c r="A408" i="2"/>
  <c r="F408" i="2" s="1"/>
  <c r="A401" i="2"/>
  <c r="F401" i="2" s="1"/>
  <c r="A397" i="2"/>
  <c r="F397" i="2" s="1"/>
  <c r="A391" i="2"/>
  <c r="F391" i="2" s="1"/>
  <c r="A384" i="2"/>
  <c r="F384" i="2" s="1"/>
  <c r="A379" i="2"/>
  <c r="F379" i="2" s="1"/>
  <c r="A374" i="2"/>
  <c r="F374" i="2" s="1"/>
  <c r="A369" i="2"/>
  <c r="F369" i="2" s="1"/>
  <c r="A365" i="2"/>
  <c r="F365" i="2" s="1"/>
  <c r="A360" i="2"/>
  <c r="F360" i="2" s="1"/>
  <c r="A356" i="2"/>
  <c r="F356" i="2" s="1"/>
  <c r="A351" i="2"/>
  <c r="F351" i="2" s="1"/>
  <c r="A347" i="2"/>
  <c r="F347" i="2" s="1"/>
  <c r="A342" i="2"/>
  <c r="F342" i="2" s="1"/>
  <c r="A338" i="2"/>
  <c r="F338" i="2" s="1"/>
  <c r="A330" i="2"/>
  <c r="F330" i="2" s="1"/>
  <c r="A325" i="2"/>
  <c r="F325" i="2" s="1"/>
  <c r="A311" i="2"/>
  <c r="F311" i="2" s="1"/>
  <c r="A306" i="2"/>
  <c r="F306" i="2" s="1"/>
  <c r="A285" i="2"/>
  <c r="F285" i="2" s="1"/>
  <c r="A282" i="2"/>
  <c r="F282" i="2" s="1"/>
  <c r="A277" i="2"/>
  <c r="F277" i="2" s="1"/>
  <c r="A273" i="2"/>
  <c r="F273" i="2" s="1"/>
  <c r="A266" i="2"/>
  <c r="F266" i="2" s="1"/>
  <c r="A256" i="2"/>
  <c r="F256" i="2" s="1"/>
  <c r="A248" i="2"/>
  <c r="F248" i="2" s="1"/>
  <c r="A90" i="2"/>
  <c r="F90" i="2" s="1"/>
  <c r="A99" i="2"/>
  <c r="F99" i="2" s="1"/>
  <c r="A240" i="2"/>
  <c r="F240" i="2" s="1"/>
  <c r="A235" i="2"/>
  <c r="F235" i="2" s="1"/>
  <c r="A231" i="2"/>
  <c r="F231" i="2" s="1"/>
  <c r="A226" i="2"/>
  <c r="F226" i="2" s="1"/>
  <c r="A216" i="2"/>
  <c r="F216" i="2" s="1"/>
  <c r="A212" i="2"/>
  <c r="F212" i="2" s="1"/>
  <c r="A207" i="2"/>
  <c r="F207" i="2" s="1"/>
  <c r="A201" i="2"/>
  <c r="F201" i="2" s="1"/>
  <c r="A196" i="2"/>
  <c r="F196" i="2" s="1"/>
  <c r="A192" i="2"/>
  <c r="F192" i="2" s="1"/>
  <c r="A449" i="2"/>
  <c r="F449" i="2" s="1"/>
  <c r="A445" i="2"/>
  <c r="F445" i="2" s="1"/>
  <c r="A411" i="2"/>
  <c r="F411" i="2" s="1"/>
  <c r="A405" i="2"/>
  <c r="F405" i="2" s="1"/>
  <c r="A402" i="2"/>
  <c r="F402" i="2" s="1"/>
  <c r="A398" i="2"/>
  <c r="F398" i="2" s="1"/>
  <c r="A392" i="2"/>
  <c r="F392" i="2" s="1"/>
  <c r="A386" i="2"/>
  <c r="F386" i="2" s="1"/>
  <c r="A378" i="2"/>
  <c r="F378" i="2" s="1"/>
  <c r="A375" i="2"/>
  <c r="F375" i="2" s="1"/>
  <c r="A370" i="2"/>
  <c r="F370" i="2" s="1"/>
  <c r="A366" i="2"/>
  <c r="F366" i="2" s="1"/>
  <c r="A361" i="2"/>
  <c r="F361" i="2" s="1"/>
  <c r="A357" i="2"/>
  <c r="F357" i="2" s="1"/>
  <c r="A352" i="2"/>
  <c r="F352" i="2" s="1"/>
  <c r="A348" i="2"/>
  <c r="F348" i="2" s="1"/>
  <c r="A343" i="2"/>
  <c r="F343" i="2" s="1"/>
  <c r="A339" i="2"/>
  <c r="F339" i="2" s="1"/>
  <c r="A331" i="2"/>
  <c r="F331" i="2" s="1"/>
  <c r="A326" i="2"/>
  <c r="F326" i="2" s="1"/>
  <c r="A322" i="2"/>
  <c r="F322" i="2" s="1"/>
  <c r="A308" i="2"/>
  <c r="F308" i="2" s="1"/>
  <c r="A302" i="2"/>
  <c r="F302" i="2" s="1"/>
  <c r="A283" i="2"/>
  <c r="F283" i="2" s="1"/>
  <c r="A279" i="2"/>
  <c r="F279" i="2" s="1"/>
  <c r="A274" i="2"/>
  <c r="F274" i="2" s="1"/>
  <c r="A267" i="2"/>
  <c r="F267" i="2" s="1"/>
  <c r="A258" i="2"/>
  <c r="F258" i="2" s="1"/>
  <c r="A249" i="2"/>
  <c r="F249" i="2" s="1"/>
  <c r="A190" i="2"/>
  <c r="F190" i="2" s="1"/>
  <c r="A199" i="2"/>
  <c r="F199" i="2" s="1"/>
  <c r="A237" i="2"/>
  <c r="F237" i="2" s="1"/>
  <c r="A232" i="2"/>
  <c r="F232" i="2" s="1"/>
  <c r="A227" i="2"/>
  <c r="F227" i="2" s="1"/>
  <c r="A217" i="2"/>
  <c r="F217" i="2" s="1"/>
  <c r="A213" i="2"/>
  <c r="F213" i="2" s="1"/>
  <c r="A208" i="2"/>
  <c r="F208" i="2" s="1"/>
  <c r="A202" i="2"/>
  <c r="F202" i="2" s="1"/>
  <c r="A197" i="2"/>
  <c r="F197" i="2" s="1"/>
  <c r="A193" i="2"/>
  <c r="F193" i="2" s="1"/>
  <c r="A183" i="2"/>
  <c r="F183" i="2" s="1"/>
  <c r="A117" i="2"/>
  <c r="F117" i="2" s="1"/>
  <c r="A113" i="2"/>
  <c r="F113" i="2" s="1"/>
  <c r="A101" i="2"/>
  <c r="F101" i="2" s="1"/>
  <c r="A94" i="2"/>
  <c r="F94" i="2" s="1"/>
  <c r="A118" i="2"/>
  <c r="F118" i="2" s="1"/>
  <c r="A114" i="2"/>
  <c r="F114" i="2" s="1"/>
  <c r="A102" i="2"/>
  <c r="F102" i="2" s="1"/>
  <c r="A93" i="2"/>
  <c r="F93" i="2" s="1"/>
  <c r="A95" i="2"/>
  <c r="F95" i="2" s="1"/>
  <c r="A184" i="2"/>
  <c r="F184" i="2" s="1"/>
  <c r="A115" i="2"/>
  <c r="F115" i="2" s="1"/>
  <c r="A100" i="2"/>
  <c r="F100" i="2" s="1"/>
  <c r="A97" i="2"/>
  <c r="F97" i="2" s="1"/>
  <c r="A92" i="2"/>
  <c r="F92" i="2" s="1"/>
  <c r="A182" i="2"/>
  <c r="F182" i="2" s="1"/>
  <c r="A180" i="2"/>
  <c r="F180" i="2" s="1"/>
  <c r="A98" i="2"/>
  <c r="F98" i="2" s="1"/>
  <c r="A181" i="2"/>
  <c r="F181" i="2" s="1"/>
  <c r="A116" i="2"/>
  <c r="F116" i="2" s="1"/>
  <c r="A111" i="2"/>
  <c r="F111" i="2" s="1"/>
  <c r="A296" i="2"/>
  <c r="F296" i="2" s="1"/>
  <c r="A299" i="2"/>
  <c r="F299" i="2" s="1"/>
  <c r="A295" i="2"/>
  <c r="F295" i="2" s="1"/>
  <c r="A298" i="2"/>
  <c r="F298" i="2" s="1"/>
  <c r="A297" i="2"/>
  <c r="F297" i="2" s="1"/>
  <c r="A300" i="2"/>
  <c r="F300" i="2" s="1"/>
  <c r="A459" i="2"/>
  <c r="F459" i="2" s="1"/>
  <c r="A75" i="2"/>
  <c r="F75" i="2" s="1"/>
  <c r="A69" i="2"/>
  <c r="F69" i="2" s="1"/>
  <c r="A65" i="2"/>
  <c r="F65" i="2" s="1"/>
  <c r="A60" i="2"/>
  <c r="F60" i="2" s="1"/>
  <c r="A54" i="2"/>
  <c r="F54" i="2" s="1"/>
  <c r="A50" i="2"/>
  <c r="F50" i="2" s="1"/>
  <c r="A45" i="2"/>
  <c r="F45" i="2" s="1"/>
  <c r="A40" i="2"/>
  <c r="F40" i="2" s="1"/>
  <c r="A162" i="2"/>
  <c r="F162" i="2" s="1"/>
  <c r="A158" i="2"/>
  <c r="F158" i="2" s="1"/>
  <c r="A153" i="2"/>
  <c r="F153" i="2" s="1"/>
  <c r="A149" i="2"/>
  <c r="F149" i="2" s="1"/>
  <c r="A144" i="2"/>
  <c r="F144" i="2" s="1"/>
  <c r="A138" i="2"/>
  <c r="F138" i="2" s="1"/>
  <c r="A131" i="2"/>
  <c r="F131" i="2" s="1"/>
  <c r="A129" i="2"/>
  <c r="F129" i="2" s="1"/>
  <c r="A458" i="2"/>
  <c r="F458" i="2" s="1"/>
  <c r="A457" i="2"/>
  <c r="F457" i="2" s="1"/>
  <c r="A123" i="2"/>
  <c r="F123" i="2" s="1"/>
  <c r="A456" i="2"/>
  <c r="F456" i="2" s="1"/>
  <c r="A143" i="2"/>
  <c r="F143" i="2" s="1"/>
  <c r="A157" i="2"/>
  <c r="F157" i="2" s="1"/>
  <c r="A73" i="2"/>
  <c r="F73" i="2" s="1"/>
  <c r="A70" i="2"/>
  <c r="F70" i="2" s="1"/>
  <c r="A66" i="2"/>
  <c r="F66" i="2" s="1"/>
  <c r="A61" i="2"/>
  <c r="F61" i="2" s="1"/>
  <c r="A56" i="2"/>
  <c r="F56" i="2" s="1"/>
  <c r="A51" i="2"/>
  <c r="F51" i="2" s="1"/>
  <c r="A43" i="2"/>
  <c r="F43" i="2" s="1"/>
  <c r="A41" i="2"/>
  <c r="F41" i="2" s="1"/>
  <c r="A163" i="2"/>
  <c r="F163" i="2" s="1"/>
  <c r="A159" i="2"/>
  <c r="F159" i="2" s="1"/>
  <c r="A154" i="2"/>
  <c r="F154" i="2" s="1"/>
  <c r="A150" i="2"/>
  <c r="F150" i="2" s="1"/>
  <c r="A145" i="2"/>
  <c r="F145" i="2" s="1"/>
  <c r="A136" i="2"/>
  <c r="F136" i="2" s="1"/>
  <c r="A133" i="2"/>
  <c r="F133" i="2" s="1"/>
  <c r="A130" i="2"/>
  <c r="F130" i="2" s="1"/>
  <c r="A39" i="2"/>
  <c r="F39" i="2" s="1"/>
  <c r="A152" i="2"/>
  <c r="F152" i="2" s="1"/>
  <c r="A137" i="2"/>
  <c r="F137" i="2" s="1"/>
  <c r="A127" i="2"/>
  <c r="F127" i="2" s="1"/>
  <c r="A128" i="2"/>
  <c r="F128" i="2" s="1"/>
  <c r="A455" i="2"/>
  <c r="F455" i="2" s="1"/>
  <c r="A125" i="2"/>
  <c r="F125" i="2" s="1"/>
  <c r="A453" i="2"/>
  <c r="F453" i="2" s="1"/>
  <c r="A63" i="2"/>
  <c r="F63" i="2" s="1"/>
  <c r="A53" i="2"/>
  <c r="F53" i="2" s="1"/>
  <c r="A44" i="2"/>
  <c r="F44" i="2" s="1"/>
  <c r="A77" i="2"/>
  <c r="F77" i="2" s="1"/>
  <c r="A71" i="2"/>
  <c r="F71" i="2" s="1"/>
  <c r="A67" i="2"/>
  <c r="F67" i="2" s="1"/>
  <c r="A62" i="2"/>
  <c r="F62" i="2" s="1"/>
  <c r="A57" i="2"/>
  <c r="F57" i="2" s="1"/>
  <c r="A52" i="2"/>
  <c r="F52" i="2" s="1"/>
  <c r="A48" i="2"/>
  <c r="F48" i="2" s="1"/>
  <c r="A42" i="2"/>
  <c r="F42" i="2" s="1"/>
  <c r="A164" i="2"/>
  <c r="F164" i="2" s="1"/>
  <c r="A160" i="2"/>
  <c r="F160" i="2" s="1"/>
  <c r="A156" i="2"/>
  <c r="F156" i="2" s="1"/>
  <c r="A151" i="2"/>
  <c r="F151" i="2" s="1"/>
  <c r="A146" i="2"/>
  <c r="F146" i="2" s="1"/>
  <c r="A142" i="2"/>
  <c r="F142" i="2" s="1"/>
  <c r="A135" i="2"/>
  <c r="F135" i="2" s="1"/>
  <c r="A132" i="2"/>
  <c r="F132" i="2" s="1"/>
  <c r="A454" i="2"/>
  <c r="F454" i="2" s="1"/>
  <c r="A58" i="2"/>
  <c r="F58" i="2" s="1"/>
  <c r="A49" i="2"/>
  <c r="F49" i="2" s="1"/>
  <c r="A161" i="2"/>
  <c r="F161" i="2" s="1"/>
  <c r="A74" i="2"/>
  <c r="F74" i="2" s="1"/>
  <c r="A68" i="2"/>
  <c r="F68" i="2" s="1"/>
  <c r="A147" i="2"/>
  <c r="F147" i="2" s="1"/>
  <c r="A423" i="2"/>
  <c r="F423" i="2" s="1"/>
  <c r="A418" i="2"/>
  <c r="F418" i="2" s="1"/>
  <c r="A435" i="2"/>
  <c r="F435" i="2" s="1"/>
  <c r="A429" i="2"/>
  <c r="F429" i="2" s="1"/>
  <c r="A424" i="2"/>
  <c r="F424" i="2" s="1"/>
  <c r="A419" i="2"/>
  <c r="F419" i="2" s="1"/>
  <c r="A415" i="2"/>
  <c r="F415" i="2" s="1"/>
  <c r="A414" i="2"/>
  <c r="F414" i="2" s="1"/>
  <c r="A428" i="2"/>
  <c r="F428" i="2" s="1"/>
  <c r="A439" i="2"/>
  <c r="F439" i="2" s="1"/>
  <c r="A430" i="2"/>
  <c r="F430" i="2" s="1"/>
  <c r="A426" i="2"/>
  <c r="F426" i="2" s="1"/>
  <c r="A421" i="2"/>
  <c r="F421" i="2" s="1"/>
  <c r="A416" i="2"/>
  <c r="F416" i="2" s="1"/>
  <c r="A440" i="2"/>
  <c r="F440" i="2" s="1"/>
  <c r="A431" i="2"/>
  <c r="F431" i="2" s="1"/>
  <c r="A427" i="2"/>
  <c r="F427" i="2" s="1"/>
  <c r="A422" i="2"/>
  <c r="F422" i="2" s="1"/>
  <c r="A417" i="2"/>
  <c r="F417" i="2" s="1"/>
  <c r="A413" i="2"/>
  <c r="F413" i="2" s="1"/>
  <c r="A178" i="2"/>
  <c r="F178" i="2" s="1"/>
  <c r="A432" i="2"/>
  <c r="F432" i="2" s="1"/>
  <c r="A10" i="2"/>
  <c r="F10" i="2" s="1"/>
  <c r="A9" i="2"/>
  <c r="F9" i="2" s="1"/>
  <c r="A293" i="2"/>
  <c r="F293" i="2" s="1"/>
  <c r="A289" i="2"/>
  <c r="F289" i="2" s="1"/>
  <c r="A107" i="2"/>
  <c r="F107" i="2" s="1"/>
  <c r="A35" i="2"/>
  <c r="F35" i="2" s="1"/>
  <c r="A31" i="2"/>
  <c r="F31" i="2" s="1"/>
  <c r="A26" i="2"/>
  <c r="F26" i="2" s="1"/>
  <c r="A21" i="2"/>
  <c r="F21" i="2" s="1"/>
  <c r="A17" i="2"/>
  <c r="F17" i="2" s="1"/>
  <c r="A13" i="2"/>
  <c r="F13" i="2" s="1"/>
  <c r="A28" i="2"/>
  <c r="F28" i="2" s="1"/>
  <c r="A104" i="2"/>
  <c r="F104" i="2" s="1"/>
  <c r="A12" i="2"/>
  <c r="F12" i="2" s="1"/>
  <c r="A8" i="2"/>
  <c r="F8" i="2" s="1"/>
  <c r="A24" i="2"/>
  <c r="F24" i="2" s="1"/>
  <c r="A19" i="2"/>
  <c r="F19" i="2" s="1"/>
  <c r="A11" i="2"/>
  <c r="F11" i="2" s="1"/>
  <c r="A25" i="2"/>
  <c r="F25" i="2" s="1"/>
  <c r="A288" i="2"/>
  <c r="F288" i="2" s="1"/>
  <c r="A290" i="2"/>
  <c r="F290" i="2" s="1"/>
  <c r="A15" i="2"/>
  <c r="F15" i="2" s="1"/>
  <c r="A36" i="2"/>
  <c r="F36" i="2" s="1"/>
  <c r="A32" i="2"/>
  <c r="F32" i="2" s="1"/>
  <c r="A27" i="2"/>
  <c r="F27" i="2" s="1"/>
  <c r="A22" i="2"/>
  <c r="F22" i="2" s="1"/>
  <c r="A18" i="2"/>
  <c r="F18" i="2" s="1"/>
  <c r="A287" i="2"/>
  <c r="F287" i="2" s="1"/>
  <c r="A291" i="2"/>
  <c r="F291" i="2" s="1"/>
  <c r="A221" i="2"/>
  <c r="F221" i="2" s="1"/>
  <c r="A106" i="2"/>
  <c r="F106" i="2" s="1"/>
  <c r="A33" i="2"/>
  <c r="F33" i="2" s="1"/>
  <c r="A20" i="2"/>
  <c r="F20" i="2" s="1"/>
  <c r="A16" i="2"/>
  <c r="F16" i="2" s="1"/>
  <c r="A292" i="2"/>
  <c r="F292" i="2" s="1"/>
  <c r="A222" i="2"/>
  <c r="F222" i="2" s="1"/>
  <c r="A34" i="2"/>
  <c r="F34" i="2" s="1"/>
  <c r="A29" i="2"/>
  <c r="F29" i="2" s="1"/>
  <c r="A3" i="2"/>
  <c r="F3" i="2" s="1"/>
  <c r="A4" i="2"/>
  <c r="F4" i="2" s="1"/>
  <c r="A5" i="2"/>
  <c r="F5" i="2" s="1"/>
  <c r="A6" i="2"/>
  <c r="F6" i="2" s="1"/>
  <c r="A7" i="2"/>
  <c r="F7" i="2" s="1"/>
  <c r="A2" i="2"/>
  <c r="F2" i="2" s="1"/>
  <c r="A46" i="2"/>
  <c r="F46" i="2" s="1"/>
  <c r="A59" i="2"/>
  <c r="F59" i="2" s="1"/>
  <c r="A78" i="2"/>
  <c r="F78" i="2" s="1"/>
  <c r="A85" i="2"/>
  <c r="F85" i="2" s="1"/>
  <c r="A96" i="2"/>
  <c r="F96" i="2" s="1"/>
  <c r="A109" i="2"/>
  <c r="F109" i="2" s="1"/>
  <c r="A14" i="2"/>
  <c r="F14" i="2" s="1"/>
  <c r="A79" i="2"/>
  <c r="F79" i="2" s="1"/>
  <c r="A86" i="2"/>
  <c r="F86" i="2" s="1"/>
  <c r="A37" i="2"/>
  <c r="F37" i="2" s="1"/>
  <c r="A80" i="2"/>
  <c r="F80" i="2" s="1"/>
  <c r="A88" i="2"/>
  <c r="F88" i="2" s="1"/>
  <c r="A110" i="2"/>
  <c r="F110" i="2" s="1"/>
  <c r="A122" i="2"/>
  <c r="F122" i="2" s="1"/>
  <c r="A38" i="2"/>
  <c r="F38" i="2" s="1"/>
  <c r="A55" i="2"/>
  <c r="F55" i="2" s="1"/>
  <c r="A81" i="2"/>
  <c r="F81" i="2" s="1"/>
  <c r="A105" i="2"/>
  <c r="F105" i="2" s="1"/>
  <c r="A30" i="2"/>
  <c r="F30" i="2" s="1"/>
  <c r="A84" i="2"/>
  <c r="F84" i="2" s="1"/>
  <c r="A108" i="2"/>
  <c r="F108" i="2" s="1"/>
  <c r="A126" i="2"/>
  <c r="F126" i="2" s="1"/>
  <c r="A87" i="2"/>
  <c r="F87" i="2" s="1"/>
  <c r="A121" i="2"/>
  <c r="F121" i="2" s="1"/>
  <c r="A140" i="2"/>
  <c r="F140" i="2" s="1"/>
  <c r="A173" i="2"/>
  <c r="F173" i="2" s="1"/>
  <c r="A176" i="2"/>
  <c r="F176" i="2" s="1"/>
  <c r="A186" i="2"/>
  <c r="F186" i="2" s="1"/>
  <c r="A198" i="2"/>
  <c r="F198" i="2" s="1"/>
  <c r="A247" i="2"/>
  <c r="F247" i="2" s="1"/>
  <c r="A259" i="2"/>
  <c r="F259" i="2" s="1"/>
  <c r="A23" i="2"/>
  <c r="F23" i="2" s="1"/>
  <c r="A103" i="2"/>
  <c r="F103" i="2" s="1"/>
  <c r="A119" i="2"/>
  <c r="F119" i="2" s="1"/>
  <c r="A124" i="2"/>
  <c r="F124" i="2" s="1"/>
  <c r="A141" i="2"/>
  <c r="F141" i="2" s="1"/>
  <c r="A148" i="2"/>
  <c r="F148" i="2" s="1"/>
  <c r="A155" i="2"/>
  <c r="F155" i="2" s="1"/>
  <c r="A165" i="2"/>
  <c r="F165" i="2" s="1"/>
  <c r="A174" i="2"/>
  <c r="F174" i="2" s="1"/>
  <c r="A177" i="2"/>
  <c r="F177" i="2" s="1"/>
  <c r="A242" i="2"/>
  <c r="F242" i="2" s="1"/>
  <c r="A260" i="2"/>
  <c r="F260" i="2" s="1"/>
  <c r="A168" i="2"/>
  <c r="F168" i="2" s="1"/>
  <c r="A179" i="2"/>
  <c r="F179" i="2" s="1"/>
  <c r="A204" i="2"/>
  <c r="F204" i="2" s="1"/>
  <c r="A211" i="2"/>
  <c r="F211" i="2" s="1"/>
  <c r="A76" i="2"/>
  <c r="F76" i="2" s="1"/>
  <c r="A134" i="2"/>
  <c r="F134" i="2" s="1"/>
  <c r="A170" i="2"/>
  <c r="F170" i="2" s="1"/>
  <c r="A205" i="2"/>
  <c r="F205" i="2" s="1"/>
  <c r="A223" i="2"/>
  <c r="F223" i="2" s="1"/>
  <c r="A175" i="2"/>
  <c r="F175" i="2" s="1"/>
  <c r="A220" i="2"/>
  <c r="F220" i="2" s="1"/>
  <c r="A246" i="2"/>
  <c r="F246" i="2" s="1"/>
  <c r="A312" i="2"/>
  <c r="F312" i="2" s="1"/>
  <c r="A317" i="2"/>
  <c r="F317" i="2" s="1"/>
  <c r="A354" i="2"/>
  <c r="F354" i="2" s="1"/>
  <c r="A47" i="2"/>
  <c r="F47" i="2" s="1"/>
  <c r="A72" i="2"/>
  <c r="F72" i="2" s="1"/>
  <c r="A120" i="2"/>
  <c r="F120" i="2" s="1"/>
  <c r="A139" i="2"/>
  <c r="F139" i="2" s="1"/>
  <c r="A236" i="2"/>
  <c r="F236" i="2" s="1"/>
  <c r="A278" i="2"/>
  <c r="F278" i="2" s="1"/>
  <c r="A294" i="2"/>
  <c r="F294" i="2" s="1"/>
  <c r="A319" i="2"/>
  <c r="F319" i="2" s="1"/>
  <c r="A82" i="2"/>
  <c r="F82" i="2" s="1"/>
  <c r="A167" i="2"/>
  <c r="F167" i="2" s="1"/>
  <c r="A219" i="2"/>
  <c r="F219" i="2" s="1"/>
  <c r="A224" i="2"/>
  <c r="F224" i="2" s="1"/>
  <c r="A253" i="2"/>
  <c r="F253" i="2" s="1"/>
  <c r="A286" i="2"/>
  <c r="F286" i="2" s="1"/>
  <c r="A320" i="2"/>
  <c r="F320" i="2" s="1"/>
  <c r="A328" i="2"/>
  <c r="F328" i="2" s="1"/>
  <c r="A83" i="2"/>
  <c r="F83" i="2" s="1"/>
  <c r="A169" i="2"/>
  <c r="F169" i="2" s="1"/>
  <c r="A254" i="2"/>
  <c r="F254" i="2" s="1"/>
  <c r="A263" i="2"/>
  <c r="F263" i="2" s="1"/>
  <c r="A271" i="2"/>
  <c r="F271" i="2" s="1"/>
  <c r="A272" i="2"/>
  <c r="F272" i="2" s="1"/>
  <c r="A313" i="2"/>
  <c r="F313" i="2" s="1"/>
  <c r="A321" i="2"/>
  <c r="F321" i="2" s="1"/>
  <c r="A166" i="2"/>
  <c r="F166" i="2" s="1"/>
  <c r="A89" i="2"/>
  <c r="F89" i="2" s="1"/>
  <c r="A268" i="2"/>
  <c r="F268" i="2" s="1"/>
  <c r="A307" i="2"/>
  <c r="F307" i="2" s="1"/>
  <c r="A318" i="2"/>
  <c r="F318" i="2" s="1"/>
  <c r="A388" i="2"/>
  <c r="F388" i="2" s="1"/>
  <c r="A403" i="2"/>
  <c r="F403" i="2" s="1"/>
  <c r="A412" i="2"/>
  <c r="F412" i="2" s="1"/>
  <c r="A255" i="2"/>
  <c r="F255" i="2" s="1"/>
  <c r="A264" i="2"/>
  <c r="F264" i="2" s="1"/>
  <c r="A333" i="2"/>
  <c r="F333" i="2" s="1"/>
  <c r="A382" i="2"/>
  <c r="F382" i="2" s="1"/>
  <c r="A395" i="2"/>
  <c r="F395" i="2" s="1"/>
  <c r="A171" i="2"/>
  <c r="F171" i="2" s="1"/>
  <c r="A241" i="2"/>
  <c r="F241" i="2" s="1"/>
  <c r="A244" i="2"/>
  <c r="F244" i="2" s="1"/>
  <c r="A265" i="2"/>
  <c r="F265" i="2" s="1"/>
  <c r="A335" i="2"/>
  <c r="F335" i="2" s="1"/>
  <c r="A371" i="2"/>
  <c r="F371" i="2" s="1"/>
  <c r="A396" i="2"/>
  <c r="F396" i="2" s="1"/>
  <c r="A172" i="2"/>
  <c r="F172" i="2" s="1"/>
  <c r="A257" i="2"/>
  <c r="F257" i="2" s="1"/>
  <c r="A336" i="2"/>
  <c r="F336" i="2" s="1"/>
  <c r="A346" i="2"/>
  <c r="F346" i="2" s="1"/>
  <c r="A251" i="2"/>
  <c r="F251" i="2" s="1"/>
  <c r="A337" i="2"/>
  <c r="F337" i="2" s="1"/>
  <c r="A385" i="2"/>
  <c r="F385" i="2" s="1"/>
  <c r="A112" i="2"/>
  <c r="F112" i="2" s="1"/>
  <c r="A303" i="2"/>
  <c r="F303" i="2" s="1"/>
  <c r="A314" i="2"/>
  <c r="F314" i="2" s="1"/>
  <c r="A64" i="2"/>
  <c r="F64" i="2" s="1"/>
  <c r="A316" i="2"/>
  <c r="F316" i="2" s="1"/>
  <c r="A362" i="2"/>
  <c r="F362" i="2" s="1"/>
  <c r="A380" i="2"/>
  <c r="F380" i="2" s="1"/>
  <c r="A420" i="2"/>
  <c r="F420" i="2" s="1"/>
  <c r="A425" i="2"/>
  <c r="F425" i="2" s="1"/>
  <c r="A229" i="2"/>
  <c r="F229" i="2" s="1"/>
  <c r="A436" i="2"/>
  <c r="F436" i="2" s="1"/>
  <c r="A438" i="2"/>
  <c r="F438" i="2" s="1"/>
  <c r="A387" i="2"/>
  <c r="F387" i="2" s="1"/>
  <c r="A315" i="2"/>
  <c r="F315" i="2" s="1"/>
  <c r="A442" i="2"/>
  <c r="F442" i="2" s="1"/>
  <c r="A185" i="2"/>
  <c r="F185" i="2" s="1"/>
  <c r="A452" i="2"/>
  <c r="F452" i="2" s="1"/>
  <c r="A443" i="2"/>
  <c r="F443" i="2" s="1"/>
  <c r="A437" i="2"/>
  <c r="F437" i="2" s="1"/>
</calcChain>
</file>

<file path=xl/sharedStrings.xml><?xml version="1.0" encoding="utf-8"?>
<sst xmlns="http://schemas.openxmlformats.org/spreadsheetml/2006/main" count="3233" uniqueCount="677">
  <si>
    <t>KWIV-profiel</t>
  </si>
  <si>
    <t>1 PLANNEN</t>
  </si>
  <si>
    <t>1.1</t>
  </si>
  <si>
    <t>1.1 ARCHITECTUUR</t>
  </si>
  <si>
    <t>1.1.1 INFORMATIEARCHITECTUUR</t>
  </si>
  <si>
    <t>1.1.3 APPLICATIEARCHITECTUUR</t>
  </si>
  <si>
    <t>1.1.4 TECHNISCHE ARCHITECTUUR</t>
  </si>
  <si>
    <t>1.1.6 ENTERPRISE ARCHITECTUUR</t>
  </si>
  <si>
    <t>1.2</t>
  </si>
  <si>
    <t>1.2.1 INFORMATIEBELEID</t>
  </si>
  <si>
    <t>1.2.2  INNOVATIEMANAGEMENT</t>
  </si>
  <si>
    <t>1.2.3  MANAGEMENT INFORMATIEVOORZIENING</t>
  </si>
  <si>
    <t>1.3</t>
  </si>
  <si>
    <t>2 BOUWEN</t>
  </si>
  <si>
    <t>2.1</t>
  </si>
  <si>
    <t>2.1 ONTWIKKELEN</t>
  </si>
  <si>
    <t>2.1.1 APPLICATIEONTWIKKELING</t>
  </si>
  <si>
    <t>2.1.2 SYSTEEMONTWIKKELING</t>
  </si>
  <si>
    <t>2.1.3 NETWERKONTWIKKELING</t>
  </si>
  <si>
    <t>2.1.4 DATA ENGINEERING</t>
  </si>
  <si>
    <t>2.2.1 TESTMANAGEMENT</t>
  </si>
  <si>
    <t>2.2 TESTEN</t>
  </si>
  <si>
    <t>3.1.1 SYSTEEMBEHEER</t>
  </si>
  <si>
    <t>3.1 ONDERHOUD</t>
  </si>
  <si>
    <t>3 UITVOEREN</t>
  </si>
  <si>
    <t>2.2</t>
  </si>
  <si>
    <t>3.1.3 FUNCTIONEEL BEHEER</t>
  </si>
  <si>
    <t>3.1.4 SERVERBEHEER</t>
  </si>
  <si>
    <t>3.1.5 NETWERKBEHEER</t>
  </si>
  <si>
    <t>3.1.6 APPLICATIEBEHEER</t>
  </si>
  <si>
    <t>3.1</t>
  </si>
  <si>
    <t>3.1.7 DATABASEBEHEER</t>
  </si>
  <si>
    <t>3.1.8 RECORDBEHEER</t>
  </si>
  <si>
    <t>3.1.9 DATA STEWARDSHIP</t>
  </si>
  <si>
    <t>3.2.1 TECHNICAL SUPPORT</t>
  </si>
  <si>
    <t>3.2 SUPPORT</t>
  </si>
  <si>
    <t>3.2.2 1e LIJNS GEBRUIKERSONDERSTEUNING</t>
  </si>
  <si>
    <t>3.3.1 SERVICE LEVEL MANAGEMENT</t>
  </si>
  <si>
    <t>3.3 SERVICE DELIVERY</t>
  </si>
  <si>
    <t>3.3.3 CONFIGURATION MANAGEMENT</t>
  </si>
  <si>
    <t>3.3.4 RELEASE MANAGEMENT</t>
  </si>
  <si>
    <t>3.2</t>
  </si>
  <si>
    <t>4 MOGELIJK MAKEN</t>
  </si>
  <si>
    <t>4.2 LEVERANCIERSMANAGEMENT</t>
  </si>
  <si>
    <t>3.3</t>
  </si>
  <si>
    <t>4.3.1 INFORMATIEANALYSE</t>
  </si>
  <si>
    <t>4.3.2 BUSINESS ANALYSE</t>
  </si>
  <si>
    <t>4.3.4 DATA SCIENCE</t>
  </si>
  <si>
    <t>4.4.1 INFORMATIECOACHING</t>
  </si>
  <si>
    <t>4.4 INFORMATIE EDUCATIE</t>
  </si>
  <si>
    <t>4.4.3 (AGILE) COACHING</t>
  </si>
  <si>
    <t>4.1</t>
  </si>
  <si>
    <t>4.5.1 PRODUCT OWNER</t>
  </si>
  <si>
    <t>4.5 AGILE (SAFe) EIGENAARS</t>
  </si>
  <si>
    <t>4.5.2 PRODUCT MANAGER</t>
  </si>
  <si>
    <t>5.1 PROJECT, PROGRAMMA- EN PORTFOLIOMANAGEMENT</t>
  </si>
  <si>
    <t>5 STUREN</t>
  </si>
  <si>
    <t>4.2</t>
  </si>
  <si>
    <t>5.2.1 SCRUM MASTER</t>
  </si>
  <si>
    <t>5.2  AGILE (SAFe) FACILITATORS</t>
  </si>
  <si>
    <t>5.2.2 RELEASE TRAIN ENGINEER</t>
  </si>
  <si>
    <t>5.3.1 INFORMATIEMANAGEMENT</t>
  </si>
  <si>
    <t>5.3 INFORMATIE STRATEGIE</t>
  </si>
  <si>
    <t>4.3</t>
  </si>
  <si>
    <t>5.3.3 RECORDMANAGEMENT</t>
  </si>
  <si>
    <t>5.4.1 IT-CONTROL</t>
  </si>
  <si>
    <t>5.4 CONTROL</t>
  </si>
  <si>
    <t>4.4</t>
  </si>
  <si>
    <t>4.5</t>
  </si>
  <si>
    <t>5.1</t>
  </si>
  <si>
    <t>5.2</t>
  </si>
  <si>
    <t>5.3</t>
  </si>
  <si>
    <t>5.4</t>
  </si>
  <si>
    <t>Profielnaam</t>
  </si>
  <si>
    <t>Profielnr</t>
  </si>
  <si>
    <t>Competentienr</t>
  </si>
  <si>
    <t>Niveau</t>
  </si>
  <si>
    <t>CompxLevel</t>
  </si>
  <si>
    <t>Competentienaam</t>
  </si>
  <si>
    <t>1.1.1</t>
  </si>
  <si>
    <t>A.05</t>
  </si>
  <si>
    <t>A.10</t>
  </si>
  <si>
    <t>D.10</t>
  </si>
  <si>
    <t>D.11</t>
  </si>
  <si>
    <t>E.05</t>
  </si>
  <si>
    <t>E.08</t>
  </si>
  <si>
    <t>A.01</t>
  </si>
  <si>
    <t>D.02</t>
  </si>
  <si>
    <t>D.07</t>
  </si>
  <si>
    <t>T.01</t>
  </si>
  <si>
    <t>T.02</t>
  </si>
  <si>
    <t>T.03</t>
  </si>
  <si>
    <t>T.04</t>
  </si>
  <si>
    <t>T.05</t>
  </si>
  <si>
    <t>T.06</t>
  </si>
  <si>
    <t>T.07</t>
  </si>
  <si>
    <t>1.1.2</t>
  </si>
  <si>
    <t>A.06</t>
  </si>
  <si>
    <t>B.03</t>
  </si>
  <si>
    <t>B.05</t>
  </si>
  <si>
    <t>E.06</t>
  </si>
  <si>
    <t>1.1.3</t>
  </si>
  <si>
    <t>B.02</t>
  </si>
  <si>
    <t>1.1.4</t>
  </si>
  <si>
    <t>E.03</t>
  </si>
  <si>
    <t>A.08</t>
  </si>
  <si>
    <t>A.07</t>
  </si>
  <si>
    <t>A.09</t>
  </si>
  <si>
    <t>1.1.5</t>
  </si>
  <si>
    <t>1.1.6</t>
  </si>
  <si>
    <t>A.04</t>
  </si>
  <si>
    <t>1.2.1</t>
  </si>
  <si>
    <t>E.02</t>
  </si>
  <si>
    <t>D.01</t>
  </si>
  <si>
    <t>E.09</t>
  </si>
  <si>
    <t>1.2.2</t>
  </si>
  <si>
    <t>D.05</t>
  </si>
  <si>
    <t>1.2.3</t>
  </si>
  <si>
    <t>1.3.1</t>
  </si>
  <si>
    <t>A.03</t>
  </si>
  <si>
    <t>D.04</t>
  </si>
  <si>
    <t>D.08</t>
  </si>
  <si>
    <t>E.01</t>
  </si>
  <si>
    <t>E.04</t>
  </si>
  <si>
    <t>2.1.1</t>
  </si>
  <si>
    <t>B.01</t>
  </si>
  <si>
    <t>C.04</t>
  </si>
  <si>
    <t>B.06</t>
  </si>
  <si>
    <t>2.1.2</t>
  </si>
  <si>
    <t>B.04</t>
  </si>
  <si>
    <t>2.1.3</t>
  </si>
  <si>
    <t>2.1.4</t>
  </si>
  <si>
    <t>D.06</t>
  </si>
  <si>
    <t>2.2.1</t>
  </si>
  <si>
    <t>3.1.1</t>
  </si>
  <si>
    <t>C.03</t>
  </si>
  <si>
    <t>C.05</t>
  </si>
  <si>
    <t>A.02</t>
  </si>
  <si>
    <t>3.1.2</t>
  </si>
  <si>
    <t>C.02</t>
  </si>
  <si>
    <t>3.1.3</t>
  </si>
  <si>
    <t>C.01</t>
  </si>
  <si>
    <t>E.07</t>
  </si>
  <si>
    <t>3.1.4</t>
  </si>
  <si>
    <t>3.1.5</t>
  </si>
  <si>
    <t>3.1.6</t>
  </si>
  <si>
    <t>3.1.7</t>
  </si>
  <si>
    <t>3.1.8</t>
  </si>
  <si>
    <t>3.1.9</t>
  </si>
  <si>
    <t>3.2.1</t>
  </si>
  <si>
    <t>3.2.2</t>
  </si>
  <si>
    <t>D.03</t>
  </si>
  <si>
    <t>3.2.3</t>
  </si>
  <si>
    <t>3.2.4</t>
  </si>
  <si>
    <t>3.3.1</t>
  </si>
  <si>
    <t>3.3.2</t>
  </si>
  <si>
    <t>3.3.3</t>
  </si>
  <si>
    <t>3.3.4</t>
  </si>
  <si>
    <t>4.1.1</t>
  </si>
  <si>
    <t>4.1.2</t>
  </si>
  <si>
    <t>4.1.3</t>
  </si>
  <si>
    <t>4.2.1</t>
  </si>
  <si>
    <t>4.2.2</t>
  </si>
  <si>
    <t>4.2.3</t>
  </si>
  <si>
    <t>4.2.4</t>
  </si>
  <si>
    <t>4.3.1</t>
  </si>
  <si>
    <t>4.3.2</t>
  </si>
  <si>
    <t>4.3.3</t>
  </si>
  <si>
    <t>4.3.4</t>
  </si>
  <si>
    <t>4.4.1</t>
  </si>
  <si>
    <t>D.09</t>
  </si>
  <si>
    <t>4.4.2</t>
  </si>
  <si>
    <t>4.4.3</t>
  </si>
  <si>
    <t>4.5.1</t>
  </si>
  <si>
    <t>4.5.2</t>
  </si>
  <si>
    <t>4.5.3</t>
  </si>
  <si>
    <t>5.1.1</t>
  </si>
  <si>
    <t>5.1.2</t>
  </si>
  <si>
    <t>5.1.3</t>
  </si>
  <si>
    <t>5.1.4</t>
  </si>
  <si>
    <t>5.2.1</t>
  </si>
  <si>
    <t>5.2.2</t>
  </si>
  <si>
    <t>5.3.1</t>
  </si>
  <si>
    <t>5.3.2</t>
  </si>
  <si>
    <t>5.3.3</t>
  </si>
  <si>
    <t>5.3.4</t>
  </si>
  <si>
    <t>5.3.5</t>
  </si>
  <si>
    <t>5.4.1</t>
  </si>
  <si>
    <t>Competentieomschrijving e-CF</t>
  </si>
  <si>
    <t>Afstemming informatiesysteem en bedrijfsstrategie</t>
  </si>
  <si>
    <t xml:space="preserve">Management dienstverleningsniveau </t>
  </si>
  <si>
    <r>
      <t>het onderhandelen over her</t>
    </r>
    <r>
      <rPr>
        <sz val="9"/>
        <color theme="1"/>
        <rFont val="Verdana"/>
        <family val="2"/>
      </rPr>
      <t>ziening</t>
    </r>
    <r>
      <rPr>
        <i/>
        <sz val="9"/>
        <color theme="1"/>
        <rFont val="Verdana"/>
        <family val="2"/>
      </rPr>
      <t xml:space="preserve"> van SLA’s in overeenstemming met de organisatiedoelstellingen en het garanderen van het succes van de geplande resultaten</t>
    </r>
  </si>
  <si>
    <t xml:space="preserve">Ontwikkelen van bedrijfsplannen </t>
  </si>
  <si>
    <t>het gebruik maken van specifieke (product) kennis voor markt analyses</t>
  </si>
  <si>
    <t>het organiseren en borgen van een Informatie Systeem strategie dat voldoet aan de vereisten van de organisatie, inclusief risico’s en kansen</t>
  </si>
  <si>
    <t xml:space="preserve">Product- of serviceplanning </t>
  </si>
  <si>
    <t>het systematisch handelen om standaard product documentatie te onderhouden</t>
  </si>
  <si>
    <t>het gebruik maken van specifieke kennis om complexe documentatie te maken en te onderhouden</t>
  </si>
  <si>
    <t>het organiseren en borgen van het ontwikkelen en onderhouden van de planning</t>
  </si>
  <si>
    <t xml:space="preserve">Ontwerpen van Architectuur </t>
  </si>
  <si>
    <t>het gebruik maken van specifieke kennis om relevante IV-technologie en -specificaties te definiëren die kunnen worden ingezet bij de bouw van meerdere IV-projecten, toepassingen/of infrastructuurverbeteringen</t>
  </si>
  <si>
    <t>het vanuit een brede verantwoordelijk definiëren van een strategie zodat IV-technologie overeenkomstig de behoeften van de organisatie geïmplementeerd wordt, rekening houdend met de huidige IV-platformen, legacy en de laatste innovatieve ontwikkelingen</t>
  </si>
  <si>
    <t xml:space="preserve">Ontwerp van Applicaties </t>
  </si>
  <si>
    <t>het bijdragen aan het ontwerp van applicaties, aan generieke functionele specificaties en aan koppelvlakken</t>
  </si>
  <si>
    <t xml:space="preserve">de verantwoordelijkheid nemen voor eigen acties en die van anderen om te garanderen dat de applicatie op een correcte manier is geïntegreerd in een complexe omgeving en voldoet aan de behoeften van gebruikers / klanten </t>
  </si>
  <si>
    <t xml:space="preserve">Monitoren technologische ontwikkelingen </t>
  </si>
  <si>
    <t>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t>
  </si>
  <si>
    <t xml:space="preserve">Duurzame ontwikkeling </t>
  </si>
  <si>
    <t>het bevorderen van bewustzijn, trainingen en borging (via hulpmiddelen) voor de ontwikkeling van duurzame ontwikkeling</t>
  </si>
  <si>
    <t>het bepalen van doel en strategie voor duurzame ontwikkeling van informatiesystemen in overeenstemming met het duurzaamheidsbeleid van de organisatie</t>
  </si>
  <si>
    <t xml:space="preserve">Innoveren </t>
  </si>
  <si>
    <t>het inzetten van onafhankelijk denken en technologische kennis om verschillende concepten te integreren zodat unieke oplossingen ontstaan</t>
  </si>
  <si>
    <t>Gebruikergedreven ontwerpen</t>
  </si>
  <si>
    <t>het toepassen van digitale interface-opties (web, mobiel, Internet of things) en richtlijnen om bruikbaarheid voor iedereen te bereiken</t>
  </si>
  <si>
    <t>het bewerkstelligen en cultiveren van relaties met klanten en gebruikers om hun taken, behoeften en doelen te begrijpen. Gebruikt een breed scala aan specialistische methoden om belangrijke gebruikersbetrokkenheid te krijgen</t>
  </si>
  <si>
    <t>het bieden van deskundige begeleiding om continue verbetering te garanderen en een succesvolle omnichannel gebruikerervaring te bewerkstelligen.</t>
  </si>
  <si>
    <t>Applicatie Ontwikkeling</t>
  </si>
  <si>
    <t>het onder aansturing ontwikkelen, testen en documenteren van applicaties</t>
  </si>
  <si>
    <t>het systematisch ontwikkelen en valideren van applicaties</t>
  </si>
  <si>
    <t>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t>
  </si>
  <si>
    <t xml:space="preserve">Systeemintegratie </t>
  </si>
  <si>
    <t>het systematisch handelen om de verenigbaarheid van soft- en hardware specificatie te identificeren, het documenteren van alle activiteiten, afwijkingen en correcties tijdens het installeren</t>
  </si>
  <si>
    <t>verantwoordelijk zijn voor eigen acties en die van anderen in het integratieproces, het naleven van de toepasbare normen en wijzigingsprocedures om de integriteit te bewaren van de gehele functionaliteit en betrouwbaarheid</t>
  </si>
  <si>
    <t xml:space="preserve">het gebruik maken van uiteenlopende specifieke kennis voor het creëren van een proces voor de gehele integratiecyclus, inclusief het opzetten van interne standaarden. Het organiseren en borgen van resources voor integratie programma’s </t>
  </si>
  <si>
    <t xml:space="preserve">Testen </t>
  </si>
  <si>
    <t>het uitvoeren van eenvoudige testen op basis van gedetailleerde instructies</t>
  </si>
  <si>
    <t>opzetten van testprogramma’s en het bouwen van testscripts zodat potentiële kwetsbaarheden aan stresstests onderworpen kunnen worden; op analytische wijze documenteren en rapporteren van de uitkomsten</t>
  </si>
  <si>
    <r>
      <t>het gebruik maken van</t>
    </r>
    <r>
      <rPr>
        <b/>
        <sz val="9"/>
        <color theme="1"/>
        <rFont val="Verdana"/>
        <family val="2"/>
      </rPr>
      <t xml:space="preserve"> </t>
    </r>
    <r>
      <rPr>
        <i/>
        <sz val="9"/>
        <color theme="1"/>
        <rFont val="Verdana"/>
        <family val="2"/>
      </rPr>
      <t>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t>
    </r>
  </si>
  <si>
    <t>het gebruik maken van uiteenlopende specifieke kennis om een proces te ontwerpen voor het gehele testtraject, inclusief het vaststellen van interne teststandaarden en het geven van deskundige begeleiding en advies voor het testteam</t>
  </si>
  <si>
    <t xml:space="preserve">Implementeren oplossingen </t>
  </si>
  <si>
    <t>het onder aansturing verwijderen en/of installeren van IV-componenten op basis van gedetailleerde instructies</t>
  </si>
  <si>
    <t>het systematisch handelen om systeemelementen te bouwen/of deconstrueren, het identificeren van falende componenten en het vaststellen van de hoofdoorzaken van storingen, biedt ondersteuning aan minder ervaren collega's</t>
  </si>
  <si>
    <t>verantwoordelijk zijn voor eigen acties en die van anderen voor het leveren van oplossingen en het initiëren van uitgebreide communicatie met belanghebbenden; het gebruiken van specifieke kennis om de juiste oplossing te bewerkstelligen door advies en begeleiding te geven</t>
  </si>
  <si>
    <t xml:space="preserve">Vervaardigen van documentatie </t>
  </si>
  <si>
    <t>het gebruiken en /of toepassen van standaarden om de documentatiestructuur te bepalen</t>
  </si>
  <si>
    <t>het bepalen van documentatie eisen op basis van het doel en de doelgroep</t>
  </si>
  <si>
    <t xml:space="preserve">het detailniveau bepalen op basis van het doel en de doelgroep </t>
  </si>
  <si>
    <t xml:space="preserve">Systeembouw </t>
  </si>
  <si>
    <t>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t>
  </si>
  <si>
    <t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t>
  </si>
  <si>
    <t xml:space="preserve">Gebruikersondersteuning </t>
  </si>
  <si>
    <t>de interactie met gebruikers, het toepassen van basis productkennis om verzoeken van gebruikers te beantwoorden, het oplossen van incidenten en het opvolgen van voorgeschreven procedures</t>
  </si>
  <si>
    <t>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t>
  </si>
  <si>
    <t>het beheren  van het ondersteuningsproces en het verantwoordelijk zijn voor de overeengekomen SLA, het plannen van middelen om te voldoen aan het gedefinieerde serviceniveau, het creatief handelen, continue serviceverbetering toepassen, het budget voor de ondersteuningsrol beheren</t>
  </si>
  <si>
    <t xml:space="preserve">Ondersteunen van wijzigingen </t>
  </si>
  <si>
    <r>
      <t>h</t>
    </r>
    <r>
      <rPr>
        <i/>
        <sz val="9"/>
        <color theme="1"/>
        <rFont val="Verdana"/>
        <family val="2"/>
      </rPr>
      <t>et systematisch handelen om tijdens wijzigingen te reageren op de dagelijkse operationele behoefte, het voorkomen van serviceonderbrekingen en de samenhang met SLA en informatiebeveiligingsvereisten te handhaven</t>
    </r>
  </si>
  <si>
    <t xml:space="preserve">het zorgen voor de integriteit van het systeem door het toepassen van functionele-updates, software- of hardware toevoegingen en het inregelen van onderhoudsactiviteiten; het voldoen aan de budget requirements </t>
  </si>
  <si>
    <t xml:space="preserve">Dienstverlening </t>
  </si>
  <si>
    <t>het onder begeleiding vastleggen en bijhouden van bedrijfszekerheidsgegevens</t>
  </si>
  <si>
    <t xml:space="preserve">het systematisch analyseren van productdata, het escaleren bij potentiële veiligheidsrisico’s, het nemen van actie om het serviceniveau (continu) te verbeteren </t>
  </si>
  <si>
    <t>het opzetten van roosters voor operationele taken, het beheren van kosten en budget op basis van interne procedures en externe beperkingen, het vaststellen van het optimaal benodigde aantal fte voor de infrastructuur van het Informatiesysteem</t>
  </si>
  <si>
    <t xml:space="preserve">Probleemmanagement </t>
  </si>
  <si>
    <t>het identificeren en classificeren van soorten incident- en service-interrupties, het vastleggen en catalogiseren van incidenten op basis van oorzaak en oplossing</t>
  </si>
  <si>
    <t>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t>
  </si>
  <si>
    <t>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t>
  </si>
  <si>
    <t>Systeembeheer</t>
  </si>
  <si>
    <t>het uitvoeren van basale systeemoperaties</t>
  </si>
  <si>
    <t>het optimaliseren van technische en cloud-ontwikkeling. Het evalueren van systeemperformance en vragen/problemen van gebruikers. Verantwoordelijk voor tijdige vervanging van resources binnen het toegestane budget</t>
  </si>
  <si>
    <t xml:space="preserve">Strategieontwikkeling informatiebeveiliging </t>
  </si>
  <si>
    <t>het gebruik maken van specifieke kennis en van externe standaarden en best practices</t>
  </si>
  <si>
    <t xml:space="preserve">Ontwikkeling ICT-Kwaliteitsstrategie </t>
  </si>
  <si>
    <t xml:space="preserve">het gebruiken van uiteenlopende specifieke kennis en het zorgen dat gebruik wordt gemaakt en het autoriseren van externe standaarden en best practices </t>
  </si>
  <si>
    <t xml:space="preserve">Opleiding en training </t>
  </si>
  <si>
    <t>het identificeren van trainings- en organisatiebehoeften, het identificeren en samenbrengen van organisatie eisen, het selecteren en voorbereiden van een planning voor (noodzakelijke) trainingen</t>
  </si>
  <si>
    <t>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t>
  </si>
  <si>
    <t>het identificeren van trainings- en organisatie behoeften, het identificeren en samenbrengen van organisatie eisen, het selecteren en voorbereiden van een planning voor (noodzakelijke) trainingen</t>
  </si>
  <si>
    <t>Inkoop IV</t>
  </si>
  <si>
    <r>
      <t>het toepassen van</t>
    </r>
    <r>
      <rPr>
        <b/>
        <sz val="9"/>
        <color theme="1"/>
        <rFont val="Verdana"/>
        <family val="2"/>
      </rPr>
      <t xml:space="preserve"> </t>
    </r>
    <r>
      <rPr>
        <i/>
        <sz val="9"/>
        <color theme="1"/>
        <rFont val="Verdana"/>
        <family val="2"/>
      </rPr>
      <t>specifieke kennis</t>
    </r>
    <r>
      <rPr>
        <sz val="9"/>
        <color theme="1"/>
        <rFont val="Verdana"/>
        <family val="2"/>
      </rPr>
      <t xml:space="preserve"> </t>
    </r>
    <r>
      <rPr>
        <i/>
        <sz val="9"/>
        <color theme="1"/>
        <rFont val="Verdana"/>
        <family val="2"/>
      </rPr>
      <t>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t>
    </r>
  </si>
  <si>
    <t xml:space="preserve">het organiseren en borgen van het inkoopbeleid van de organisatie en het aanbevelen van procesverbeteringen; het toepassen van praktijkervaring en kennis op het gebied van inkoop om de beste besluiten te kunnen nemen    </t>
  </si>
  <si>
    <t>Verkoopontwikkeling</t>
  </si>
  <si>
    <t>het samenwerken in de totstandkoming van proposals/voorstellen in overeenstemming met de bedrijfscapaciteit en klantbehoeften</t>
  </si>
  <si>
    <t>het op creatieve wijze ontwikkelen van proposals/voorstellen in complexe situaties. Het waar nodig aanpassen van oplossingen in een complexe technische en juridische omgeving, waarbij de haalbaarheid, legitimiteit en technische validiteit worden zekergesteld</t>
  </si>
  <si>
    <t>het reviewen en implementeren van een passende verkoopstrategie om de organisatiedoeleinden te behalen. Het bepalen en alloceren van doelen om de marktcondities aan te pakken. Het coördineren van multidisciplinaire teams</t>
  </si>
  <si>
    <t>Digitale marketing</t>
  </si>
  <si>
    <t>het begrijpen en toepassen van digitale marketingtactieken om een geïntegreerd en effectief digitaal marketingplan te ontwikkelen, gebruikmakend van gebieden als search, beeldscherm, e-mail, sociale media en mobiele marketing</t>
  </si>
  <si>
    <t>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t>
  </si>
  <si>
    <t>het ontwikkelen van heldere, betekenisvolle doelen voor het digitale marketingplan. Het selecteren van passende tools en budgetdoelstellingen bepalen voor de kanalen die worden gebruikt. Het op continue wijze monitoren, analyseren en verbeteren van digitale marketingactiviteiten</t>
  </si>
  <si>
    <t>Datascience en analytics</t>
  </si>
  <si>
    <t>het zoeken en verzamelen van data. Het voor analyses voorbereiden van data uit meerdere bronnen en formaten</t>
  </si>
  <si>
    <t>het ontwerpen en creëren van data-analysetools om de organisatorische datalevenscyclus te ondersteunen. Het verifiëren van de waarheidsgetrouwheid van de data. Het verwerken en visualiseren van data-analyseresultaten binnen het domein</t>
  </si>
  <si>
    <t>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t>
  </si>
  <si>
    <t>het bieden van leiderschap om te optimaliseren hoe data in de organisatie wordt gebruikt om innovatie te bevorderen. Het gebruiken van data voor procesverbetering en om de bedrijfsstrategie te voeden en/of te ontwikkelen</t>
  </si>
  <si>
    <t xml:space="preserve">Contractmanagement </t>
  </si>
  <si>
    <t>het systematisch monitoren van contracten en bij afwijkingen meteen escaleren</t>
  </si>
  <si>
    <t>het evalueren van contractprestaties op basis van prestatie indicatoren en het borgen van de prestaties van de volledige supply chain; het invloed uitoefenen op (nieuwe) contractbesprekingen</t>
  </si>
  <si>
    <t>het organiseren en borgen van het naleven van contracten en het fungeren als laatste escalatiepunt</t>
  </si>
  <si>
    <t>Personeelsontwikkeling</t>
  </si>
  <si>
    <t>het onderrichten van individuen en groepen, het geven van cursussen op instructieniveau</t>
  </si>
  <si>
    <r>
      <t>h</t>
    </r>
    <r>
      <rPr>
        <i/>
        <sz val="9"/>
        <color theme="1"/>
        <rFont val="Verdana"/>
        <family val="2"/>
      </rPr>
      <t>et monitoren en het voldoen aan ontwikkelingsbehoeften van individuen en groepen</t>
    </r>
  </si>
  <si>
    <t xml:space="preserve">het proactief ontwikkelen van organisatorische processen om te voldoen aan ontwikkelingsbehoeften van individuen en groepen </t>
  </si>
  <si>
    <t xml:space="preserve">Informatie- en kennismanagement </t>
  </si>
  <si>
    <t>het analyseren van bedrijfsprocessen en bijbehorende informatie-eisen en het daarmee voorzien in de meest geschikte informatiestructuur</t>
  </si>
  <si>
    <t>de juiste informatiestructuur integreren in de organisatie omgeving</t>
  </si>
  <si>
    <t xml:space="preserve">Behoeftemanagement </t>
  </si>
  <si>
    <t>betrouwbare relaties met de klanten creëren en helpen in het identificeren van de klantbehoeften</t>
  </si>
  <si>
    <t>het organiseren en ondersteunen van strategische besluiten van de organisaties, het helpen van organisaties om nieuwe IV-oplossingen te bedenken, het bevorderen van partnerschappen en het creëren van waarde proposities</t>
  </si>
  <si>
    <t xml:space="preserve">Ontwikkelen van prognoses </t>
  </si>
  <si>
    <t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t>
  </si>
  <si>
    <t>de verantwoordelijkheid nemen voor het ontwikkelen van lange termijn prognoses; het identificeren en evalueren van input uit de wijde omgeving inclusief de politieke en sociale context</t>
  </si>
  <si>
    <t xml:space="preserve">Project- en portfoliomanagement </t>
  </si>
  <si>
    <r>
      <t xml:space="preserve">het </t>
    </r>
    <r>
      <rPr>
        <i/>
        <sz val="9"/>
        <color theme="1"/>
        <rFont val="Verdana"/>
        <family val="2"/>
      </rPr>
      <t xml:space="preserve">begrijpen en toepassen van projectmanagement principes inclusief het toepassen van methodes, hulpmiddelen en processen om eenvoudige projecten te leiden en de kosten en ‘waste’ te minimaliseren  </t>
    </r>
  </si>
  <si>
    <t>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t>
  </si>
  <si>
    <t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t>
  </si>
  <si>
    <t xml:space="preserve">Risicomanagement </t>
  </si>
  <si>
    <t>het begrijpen en toepassen van de principes van risicomanagement en het onderzoeken van IV-oplossingen om geïdentificeerde risico’s te mitigeren</t>
  </si>
  <si>
    <t>het in staat zijn de juiste acties te ondernemen om de veiligheid te borgen en risicoblootstelling te vermijden, evalueert, managet en garandeert de validering van uitzonderingen, voert audits uit op IV-processen en -omgeving</t>
  </si>
  <si>
    <t>het organiseren en borgen van het definiëren en toepasbaar maken van beleid voor risicobeheer door rekening te houden met alle mogelijke beperkingen, waaronder technische, economische en politieke kwesties en daarbij taken te delegeren</t>
  </si>
  <si>
    <t xml:space="preserve">Relatiemanagement </t>
  </si>
  <si>
    <t>de verantwoording nemen voor eigen acties en die van anderen in het onderhouden van contacten met een gelimiteerd aantal stakeholders</t>
  </si>
  <si>
    <t xml:space="preserve">het organiseren en borgen van stakeholdermanagement, het autoriseren van investeringen in nieuwe en bestaande relaties, het voortouw nemen in het ontwerpen van werkbare procedures om positieve relaties te kunnen onderhouden met organisaties </t>
  </si>
  <si>
    <t xml:space="preserve">Procesverbetering </t>
  </si>
  <si>
    <r>
      <t>het toepassen van</t>
    </r>
    <r>
      <rPr>
        <b/>
        <sz val="9"/>
        <color theme="1"/>
        <rFont val="Verdana"/>
        <family val="2"/>
      </rPr>
      <t xml:space="preserve"> </t>
    </r>
    <r>
      <rPr>
        <i/>
        <sz val="9"/>
        <color theme="1"/>
        <rFont val="Verdana"/>
        <family val="2"/>
      </rPr>
      <t>specifieke kennis</t>
    </r>
    <r>
      <rPr>
        <sz val="9"/>
        <color theme="1"/>
        <rFont val="Verdana"/>
        <family val="2"/>
      </rPr>
      <t xml:space="preserve"> </t>
    </r>
    <r>
      <rPr>
        <i/>
        <sz val="9"/>
        <color theme="1"/>
        <rFont val="Verdana"/>
        <family val="2"/>
      </rPr>
      <t>om bestaande IV-processen en oplossingen te onderzoeken zodat potentiële verbeteringen / innovaties bepaald kunnen worden en het  aanbevelingen kunnen worden opgesteld</t>
    </r>
  </si>
  <si>
    <t>het organiseren en borgen van innovatieve implementaties / verbeteringen die bijdragen aan grotere efficiëntie; het aantonen aan de directie dat de organisatie voordeel heeft van potentiële wijzigingen</t>
  </si>
  <si>
    <t xml:space="preserve">ICT kwaliteitsmanagement </t>
  </si>
  <si>
    <t>het communiceren over en het toezicht houden op de toepassing van het kwaliteitsbeleid in de organisatie</t>
  </si>
  <si>
    <t>het evalueren van kwaliteitsindicatoren en processen op basis van het kwaliteitsbeleid en indien nodig het voorstellen van herstelacties</t>
  </si>
  <si>
    <t>het evalueren en inschatten in hoeverre aan kwaliteitseisen is voldaan en het organiseren en borgen dat het kwaliteitsbeleid wordt geïmplementeerd; het tonen van multifunctioneel leiderschap voor het stellen en overtreffen van kwaliteitsnormen</t>
  </si>
  <si>
    <t xml:space="preserve">Management van veranderingen in bedrijfsprocessent </t>
  </si>
  <si>
    <t>Het evalueren van wijziging requirements en het gebruiken van specifieke vaardigheden om potentiële methoden en standaarden te identificeren die ingezet kunnen worden</t>
  </si>
  <si>
    <t xml:space="preserve">het organiseren en borgen van het plannen, beheren en implementeren van significante IV wijzigingen in de organisatie </t>
  </si>
  <si>
    <t xml:space="preserve">Informatiebeveiligingsmanagement </t>
  </si>
  <si>
    <t>het systematisch scannen van de omgeving om kwetsbaarheden en bedreigingen te identificeren en te bepalen, vast te leggen en het escaleren bij non-compliance</t>
  </si>
  <si>
    <t xml:space="preserve">het evalueren van indicatoren en maatregelen op het gebied van security management en bepalen/of ze aan de normen voldoen; het onderzoeken van inbreuken op de beveiliging en het nemen van correctiemaatregelen </t>
  </si>
  <si>
    <t>het organiseren en borgen dat de integriteit, vertrouwelijkheid en beschikbaarheid van gegevens zijn opgeslagen in de Informatiesystemen en dat ze voldoen aan alle wettelijke vereisten</t>
  </si>
  <si>
    <t xml:space="preserve">IT-governance </t>
  </si>
  <si>
    <t>het organiseren en borgen van governance strategie voor Informatie Systemen door relevante processen over de gehele IV-infrastructuur te communiceren, uit te dragen en te beheersen</t>
  </si>
  <si>
    <t>Toegankelijkheid</t>
  </si>
  <si>
    <t>Toegankelijkheid is van toepassing op het ontwerp van producten, apparaten, services of omgevingen om ervoor te zorgen dat ze voor iedereen bruikbaar zijn, ongeacht hun persoonlijke capaciteiten</t>
  </si>
  <si>
    <t>Ethiek</t>
  </si>
  <si>
    <t>Ethiek in ICT behandelt de procedures, waarden en praktijken die ICT en haar gerelateerde disciplines beheersen zonder de integriteit, morele waarden of overtuigingen van een individu, organisatie of de mensheid: professioneel gedrag in de ICT</t>
  </si>
  <si>
    <t>Juridische kwesties</t>
  </si>
  <si>
    <t>Er zijn veel wetten die direct of indirect relevant zijn voor de ICT-industrie, zoals copyright, naleving van octrooien, voorkomen van plagiaat en bescherming van intellectuele eigendom</t>
  </si>
  <si>
    <t>Privacy</t>
  </si>
  <si>
    <t>Beveiliging</t>
  </si>
  <si>
    <t>Beveiliging omvat (1) informatiebeveiliging: beschermen tegen ongeautoriseerde toegang, gebruik, openbaarmaking, verstoring, wijziging, inzage, inspectie, opname of verwoesting en (2) IT-beveiliging: ongeoorloofde toegang tot computers, netwerken en data voorkomen</t>
  </si>
  <si>
    <t>Duurzaamheid</t>
  </si>
  <si>
    <t xml:space="preserve">Duurzaamheid staat voor het voldoen aan behoeften zonder de toekomst in gevaar te brengen en kan worden gecategoriseerd als ecologische, sociale of economische duurzaamheid. </t>
  </si>
  <si>
    <t>Bruikbaarheid</t>
  </si>
  <si>
    <t>Bruikbaarheid is de kwaliteit van een product, dienst of systeem, zoals ervaren door eindgebruikers, voor specifiek te bereiken doelen, effectief, efficiënt en bevredigend in een vooraf bepaalde context</t>
  </si>
  <si>
    <t>In dit bestand zijn meerdere tabbladen opgenomen. Een toelichting daarop is als volgt.</t>
  </si>
  <si>
    <t>MEER INFORMATIE:</t>
  </si>
  <si>
    <t>Willem Koevoets</t>
  </si>
  <si>
    <t xml:space="preserve">Rechts worden de bovenliggende FGR-zaken getoond, zoals functiegroep, competenties en schaalrange (welke voor KWIV indicatief is). </t>
  </si>
  <si>
    <t>Organisatieadviseur</t>
  </si>
  <si>
    <t>Links worden alle bijbehorende competenties van het e-CF getoond, specifiek bij het KWIV-profiel.</t>
  </si>
  <si>
    <t>Secretaris Gebruikersoverleg KWIV</t>
  </si>
  <si>
    <t>06-18 59 68 35</t>
  </si>
  <si>
    <t>willem.koevoets@rijksoverheid.nl</t>
  </si>
  <si>
    <r>
      <t>·</t>
    </r>
    <r>
      <rPr>
        <sz val="7"/>
        <color theme="1"/>
        <rFont val="Times New Roman"/>
        <family val="1"/>
      </rPr>
      <t xml:space="preserve">         </t>
    </r>
    <r>
      <rPr>
        <sz val="9"/>
        <color theme="1"/>
        <rFont val="Verdana"/>
        <family val="2"/>
      </rPr>
      <t>niveau (1-4) e-CF</t>
    </r>
  </si>
  <si>
    <t>Directie CIO Rijk</t>
  </si>
  <si>
    <t>In deze tab worden:</t>
  </si>
  <si>
    <t>Delano Gonzalez Möllers</t>
  </si>
  <si>
    <t>Voorzitter Gebruikersoverleg KWIV</t>
  </si>
  <si>
    <r>
      <t>o</t>
    </r>
    <r>
      <rPr>
        <sz val="7"/>
        <color theme="1"/>
        <rFont val="Times New Roman"/>
        <family val="1"/>
      </rPr>
      <t xml:space="preserve">    </t>
    </r>
    <r>
      <rPr>
        <sz val="9"/>
        <color theme="1"/>
        <rFont val="Verdana"/>
        <family val="2"/>
      </rPr>
      <t xml:space="preserve">Het is mogelijk de functietitel te selecteren (aanklikken), of te typen in het veld ‘Zoeken’. </t>
    </r>
  </si>
  <si>
    <t>06-50 15 60 61</t>
  </si>
  <si>
    <r>
      <t>o</t>
    </r>
    <r>
      <rPr>
        <sz val="7"/>
        <color theme="1"/>
        <rFont val="Times New Roman"/>
        <family val="1"/>
      </rPr>
      <t xml:space="preserve">    </t>
    </r>
    <r>
      <rPr>
        <sz val="9"/>
        <color theme="1"/>
        <rFont val="Verdana"/>
        <family val="2"/>
      </rPr>
      <t>Eventueel zijn meerdere functietitels tegelijkertijd te selecteren, via het vinkboxje.</t>
    </r>
  </si>
  <si>
    <t>delano.gonzalez@minbzk.nl</t>
  </si>
  <si>
    <r>
      <t>o</t>
    </r>
    <r>
      <rPr>
        <sz val="7"/>
        <color theme="1"/>
        <rFont val="Times New Roman"/>
        <family val="1"/>
      </rPr>
      <t xml:space="preserve">    </t>
    </r>
    <r>
      <rPr>
        <sz val="9"/>
        <color theme="1"/>
        <rFont val="Verdana"/>
        <family val="2"/>
      </rPr>
      <t>Tevens kunnen selecties worden gemaakt op e-CF-niveau (1-4).</t>
    </r>
  </si>
  <si>
    <t>In de vergelijking kan nader worden geselecteerd op:</t>
  </si>
  <si>
    <r>
      <t>·</t>
    </r>
    <r>
      <rPr>
        <sz val="7"/>
        <color theme="1"/>
        <rFont val="Times New Roman"/>
        <family val="1"/>
      </rPr>
      <t xml:space="preserve">         </t>
    </r>
    <r>
      <rPr>
        <sz val="9"/>
        <color theme="1"/>
        <rFont val="Verdana"/>
        <family val="2"/>
      </rPr>
      <t>Competentienaam e-CF</t>
    </r>
  </si>
  <si>
    <r>
      <t>·</t>
    </r>
    <r>
      <rPr>
        <sz val="7"/>
        <color theme="1"/>
        <rFont val="Times New Roman"/>
        <family val="1"/>
      </rPr>
      <t xml:space="preserve">         </t>
    </r>
    <r>
      <rPr>
        <sz val="9"/>
        <color theme="1"/>
        <rFont val="Verdana"/>
        <family val="2"/>
      </rPr>
      <t>Niveau e-CF</t>
    </r>
  </si>
  <si>
    <t>3. Vergelijking KWIV-profielen</t>
  </si>
  <si>
    <t>In deze tab wordt met één muisklik (via het filtertje) één van de 61 KWIV-profielen in zijn geheel zichtbaar.</t>
  </si>
  <si>
    <t>·         Van een gekozen e-CF-competentie getoond in welke KWIV-profielen die voorkomen</t>
  </si>
  <si>
    <t>4. Matrix KWIV-profielen versus competenties e-CF</t>
  </si>
  <si>
    <t>In deze tab wordt een matrix getoond waarin de 61 KWIV-profielen en de 41 e-CF-competenties (2019) worden gematcht.</t>
  </si>
  <si>
    <t>Binnen een KWIV-profiel kunnen vervolgens selecties worden gemaakt op:</t>
  </si>
  <si>
    <t>1. KWIV-profiel</t>
  </si>
  <si>
    <t>2. Functie versus KWIV-profiel</t>
  </si>
  <si>
    <r>
      <t>·</t>
    </r>
    <r>
      <rPr>
        <sz val="7"/>
        <color theme="1"/>
        <rFont val="Times New Roman"/>
        <family val="1"/>
      </rPr>
      <t xml:space="preserve">         </t>
    </r>
    <r>
      <rPr>
        <sz val="9"/>
        <color theme="1"/>
        <rFont val="Verdana"/>
        <family val="2"/>
      </rPr>
      <t>Van een gekozen KWIV-profiel (in cel B2) alle passende functietitels getoond: ‘Voorbeelden werkzaam als’.</t>
    </r>
  </si>
  <si>
    <t>Privacy is het vermogen van een organisatie of individu te bepalen welke gegevens met derden kunnen worden gedeeld: bijvoorbeeld de algemene verordening gegevensbescherming (AVG) over gegevensbescherming en privacy voor alle individuen</t>
  </si>
  <si>
    <t>1.1.2 FUNCTIONEEL ONTWERP/STARTARCHITECTUUR</t>
  </si>
  <si>
    <t>1.1.5 SYSTEEMARCHITECTUUR</t>
  </si>
  <si>
    <t>1.2 INFORMATIEPLANNING</t>
  </si>
  <si>
    <t>1.3 SOURCING MANAGEMENT</t>
  </si>
  <si>
    <t>1.3.1 SOURCING MANAGEMENT</t>
  </si>
  <si>
    <t>3.1.2 CHANGE MANAGEMENT</t>
  </si>
  <si>
    <t>3.2.3 INCIDENT MANAGEMENT</t>
  </si>
  <si>
    <t>3.2.4 PROBLEM MANAGEMENT</t>
  </si>
  <si>
    <t>3.3.2 CAPACITY MANAGEMENT</t>
  </si>
  <si>
    <t>4.1 INFORMATIEBEVEILIGING</t>
  </si>
  <si>
    <t>4.1.1 SECURITY MANAGEMENT</t>
  </si>
  <si>
    <t>4.1.2 INFORMATIERISICOMANAGEMENT</t>
  </si>
  <si>
    <t>4.1.3 CYBERSECURITY MANAGEMENT</t>
  </si>
  <si>
    <t>4.2.1 CATEGORIEMANAGEMENT IV</t>
  </si>
  <si>
    <t>4.2.2 INKOOP IV</t>
  </si>
  <si>
    <t>4.2.3 RELATIEMANAGEMENT IV</t>
  </si>
  <si>
    <t>4.2.4 CONTRACT- / LEVERANCIERMANAGEMENT IV</t>
  </si>
  <si>
    <t>4.3 INFORMATIEANALYSE</t>
  </si>
  <si>
    <t>4.3.3 BUSINESS INTELLIGENCE/DATA ANALYSE</t>
  </si>
  <si>
    <t>4.4.2 LEER- EN ONTWIKKELMANAGEMENT</t>
  </si>
  <si>
    <t>4.5.3 BUSINESS OWNER (GEDELEGEERD)</t>
  </si>
  <si>
    <t>5.1.1 PROJECTLEIDERSCHAP IV</t>
  </si>
  <si>
    <t>5.1.2 PROJECTMANAGEMENT IV</t>
  </si>
  <si>
    <t>5.1.3 PROGRAMMAMANAGEMENT IV</t>
  </si>
  <si>
    <t>5.1.4 PORTFOLIOMANAGEMENT IV</t>
  </si>
  <si>
    <t>5.3.2 DATA/GEGEVENSMANAGEMENT</t>
  </si>
  <si>
    <t>5.3.4 METADATA/GEGEVENSMANAGEMENT</t>
  </si>
  <si>
    <t>5.3.5 KWALITEITSMANAGEMENT IV</t>
  </si>
  <si>
    <t>UBR Organisatie-ontwikkeling (UBR OI)</t>
  </si>
  <si>
    <t xml:space="preserve">kwiv@rijksoverheid.nl </t>
  </si>
  <si>
    <t>het systematisch dagelijks beheer van operationele behoeften in de IT-systemen, het vermijden van serviceonderbrekingen conform de service- en IT-strategie</t>
  </si>
  <si>
    <t>Senior Adviseur Monitoring IV-professionals</t>
  </si>
  <si>
    <r>
      <t>·</t>
    </r>
    <r>
      <rPr>
        <sz val="7"/>
        <color theme="1"/>
        <rFont val="Times New Roman"/>
        <family val="1"/>
      </rPr>
      <t xml:space="preserve">         </t>
    </r>
    <r>
      <rPr>
        <sz val="9"/>
        <color theme="1"/>
        <rFont val="Verdana"/>
        <family val="2"/>
      </rPr>
      <t>competentienaam e-CF;</t>
    </r>
  </si>
  <si>
    <r>
      <t>·</t>
    </r>
    <r>
      <rPr>
        <sz val="7"/>
        <color theme="1"/>
        <rFont val="Times New Roman"/>
        <family val="1"/>
      </rPr>
      <t xml:space="preserve">         </t>
    </r>
    <r>
      <rPr>
        <sz val="9"/>
        <color theme="1"/>
        <rFont val="Verdana"/>
        <family val="2"/>
      </rPr>
      <t xml:space="preserve">competentieomschrijving e-CF; en </t>
    </r>
  </si>
  <si>
    <t>o  In de getoonde KWIV-profielen kunnen nadere selecties worden gemaakt op profielnaam.</t>
  </si>
  <si>
    <t xml:space="preserve">·     Van een gekozen functietitel (cel E2) getoond in welke KWIV-profielen die voorkomt. </t>
  </si>
  <si>
    <t>In deze tab kunnen 2 KWIV-profielen naast elkaar worden gezet: huidig en nieuw.</t>
  </si>
  <si>
    <t>Laatst bijgewerkt: 11 juni 2021</t>
  </si>
  <si>
    <t>Voorblad: werking deel III  van het KWIV - KENNISTABELLEN</t>
  </si>
  <si>
    <t xml:space="preserve">https://www.functiegebouwrijksoverheid.nl/over/kwaliteitsraamwerken </t>
  </si>
  <si>
    <t xml:space="preserve">http://www.google.nl </t>
  </si>
  <si>
    <t>Kennistype</t>
  </si>
  <si>
    <t>Bestuurlijke informatica</t>
  </si>
  <si>
    <t>Architectuur (methoden, modelleertechnieken, tools, modellen, et cetera)</t>
  </si>
  <si>
    <t>https://www.leer-rijk.nl/alle-opleidingen?title=&amp;field_provider_dropdown=IV+perceel+3+-+Architectuur+MTHV</t>
  </si>
  <si>
    <t>Basisopleiding architectuur Belastingdienst; IDA (Defensie)</t>
  </si>
  <si>
    <t>(leeg)</t>
  </si>
  <si>
    <t>Professionele kennis A</t>
  </si>
  <si>
    <t>Professionele kennis B</t>
  </si>
  <si>
    <t>Hyperlink perceel</t>
  </si>
  <si>
    <t>Hyp. Vb 1</t>
  </si>
  <si>
    <t>Hyp. Vb 2</t>
  </si>
  <si>
    <t>Hyp. Vb 3</t>
  </si>
  <si>
    <t>Kennis</t>
  </si>
  <si>
    <t>Diverse HBO- en WO-instellingen bieden deze bachelor en/of master aan</t>
  </si>
  <si>
    <t>1. Agile Methoden</t>
  </si>
  <si>
    <t>2. Beheerprocessen</t>
  </si>
  <si>
    <t>3. Architectuur MTHV</t>
  </si>
  <si>
    <t>4. Data Analytics</t>
  </si>
  <si>
    <t>5. Data Gebruik en beheer</t>
  </si>
  <si>
    <t>6a. Data Technologie (Oracle)</t>
  </si>
  <si>
    <t>6b. Data Technologie (Microsoft)</t>
  </si>
  <si>
    <t>6c. Data Technologie (IBM)</t>
  </si>
  <si>
    <t>6z. Data Technologie (Overig)</t>
  </si>
  <si>
    <t>7. Bedrijfsvoering</t>
  </si>
  <si>
    <t xml:space="preserve">8a. Digitale vaardigheden SAP </t>
  </si>
  <si>
    <t>8b. Digitale vaardigheden Oracle</t>
  </si>
  <si>
    <t>8z. Digitale vaardigheden</t>
  </si>
  <si>
    <t>9. Programma/Project/ Portfolio management</t>
  </si>
  <si>
    <t>10a. Microsoft</t>
  </si>
  <si>
    <t>10b. Redhat</t>
  </si>
  <si>
    <t>10c. Citrix</t>
  </si>
  <si>
    <t>10d. Cisco</t>
  </si>
  <si>
    <t>10e. Oracle</t>
  </si>
  <si>
    <t>10f. IBM</t>
  </si>
  <si>
    <t>10g. VMWare</t>
  </si>
  <si>
    <t xml:space="preserve">10z. Infrastructuur Beheer &amp; Support </t>
  </si>
  <si>
    <t>11. Ontwikkeling MTHV</t>
  </si>
  <si>
    <t>12. Testen en testmanagment</t>
  </si>
  <si>
    <t>13. Ontwikkeling Talen en Frameworks</t>
  </si>
  <si>
    <t>14. Security</t>
  </si>
  <si>
    <t>15. Industriële automatisering</t>
  </si>
  <si>
    <t>16a. Digitale opsporing - Automotive</t>
  </si>
  <si>
    <t>16b. Digitale opsporing - Computer Forensics</t>
  </si>
  <si>
    <t xml:space="preserve">16c. Digitale opsporing - Cloud en Mobile forensics </t>
  </si>
  <si>
    <t>16d. Digitale opsporing - Embedded</t>
  </si>
  <si>
    <t>16e. Digitale opsporing - Image en Video Analysis</t>
  </si>
  <si>
    <t>17. Analyse in opsporing</t>
  </si>
  <si>
    <t>20. Intermediair</t>
  </si>
  <si>
    <t>90. Eigen I-academie</t>
  </si>
  <si>
    <t>99. Overig</t>
  </si>
  <si>
    <t>91. Via LOC of soortgelijk</t>
  </si>
  <si>
    <t>Informatiemanagement</t>
  </si>
  <si>
    <t>Professionele kennis</t>
  </si>
  <si>
    <t>Informatiebeveiliging</t>
  </si>
  <si>
    <t>https://www.leer-rijk.nl/alle-opleidingen?title=&amp;field_provider_dropdown=IV+perceel+14+%E2%80%93+Security+en+Privacy</t>
  </si>
  <si>
    <t>https://www.leer-rijk.nl/alle-opleidingen?title=&amp;field_provider_dropdown=IV+perceel+1+-+Agile+Methoden</t>
  </si>
  <si>
    <t>https://www.leer-rijk.nl/alle-opleidingen?title=&amp;field_provider_dropdown=IV+perceel+10a+-+Microsoft</t>
  </si>
  <si>
    <t>https://www.leer-rijk.nl/alle-opleidingen?title=&amp;field_provider_dropdown=IV+perceel+10b+-+Redhat</t>
  </si>
  <si>
    <t>https://www.leer-rijk.nl/alle-opleidingen?title=&amp;field_provider_dropdown=IV+perceel+10c+-+Citrix</t>
  </si>
  <si>
    <t>https://www.leer-rijk.nl/alle-opleidingen?title=&amp;field_provider_dropdown=IV+perceel+10d+-+Cisco</t>
  </si>
  <si>
    <t>https://www.leer-rijk.nl/alle-opleidingen?title=&amp;field_provider_dropdown=IV+perceel+10g+-+VMWare</t>
  </si>
  <si>
    <t>NOG GEEN HYPERLINK</t>
  </si>
  <si>
    <t>https://www.leer-rijk.nl/alle-opleidingen?title=&amp;field_provider_dropdown=IV+perceel+10z+-+Infrastructuur+Beheer+%26+Support</t>
  </si>
  <si>
    <t>https://www.leer-rijk.nl/alle-opleidingen?title=&amp;field_provider_dropdown=IV+perceel+11+-+Ontwikkeling+MTHV</t>
  </si>
  <si>
    <t>https://www.leer-rijk.nl/alle-opleidingen?title=&amp;field_provider_dropdown=IV+perceel+12+-+Testen+en+testmanagement</t>
  </si>
  <si>
    <t>https://www.leer-rijk.nl/alle-opleidingen?title=&amp;field_provider_dropdown=IV+perceel+13+-+Ontwikkeling+Talen+en+Frameworks</t>
  </si>
  <si>
    <t>https://www.leer-rijk.nl/alle-opleidingen?title=&amp;field_provider_dropdown=IV+perceel+16b+-+Digitale+opsporing+-+Computer+Forensics</t>
  </si>
  <si>
    <t>https://www.leer-rijk.nl/alle-opleidingen?title=&amp;field_provider_dropdown=IV+perceel+16c+-+Digitale+opsporing+-+Cloud+en+Mobile+Forensics</t>
  </si>
  <si>
    <t>https://www.leer-rijk.nl/alle-opleidingen?title=&amp;field_provider_dropdown=IV+perceel+16d+-+Digitale+opsporing+-+Embedded</t>
  </si>
  <si>
    <t>https://www.leer-rijk.nl/alle-opleidingen?title=&amp;field_provider_dropdown=IV+perceel+16e+-+Digitale+opsporing+-+Image+en+Video+Analysis</t>
  </si>
  <si>
    <t>https://www.leer-rijk.nl/alle-opleidingen?title=&amp;field_provider_dropdown=IV+perceel+17+-+Analyse+in+opsporing</t>
  </si>
  <si>
    <t>https://www.leer-rijk.nl/alle-opleidingen?title=&amp;field_provider_dropdown=IV+perceel+18+-+Osint+%28excl.+FIOD%29</t>
  </si>
  <si>
    <t>18. Osint (excl. FIOD)</t>
  </si>
  <si>
    <t>https://www.leer-rijk.nl/alle-opleidingen?title=&amp;field_provider_dropdown=IV+perceel+19+-+Cybercrime+%28excl.+FIOD%29</t>
  </si>
  <si>
    <t>19. Cybercrime (excl. FIOD)</t>
  </si>
  <si>
    <t>https://www.leer-rijk.nl/alle-opleidingen?title=&amp;field_provider_dropdown=IV+perceel+2+-+Beheerprocessen</t>
  </si>
  <si>
    <t>https://www.leer-rijk.nl/alle-opleidingen?title=&amp;field_provider_dropdown=IV+perceel+20+-+Intermediair</t>
  </si>
  <si>
    <t>https://www.leer-rijk.nl/alle-opleidingen?title=&amp;field_provider_dropdown=IV+perceel+4+-+Data+Analytics</t>
  </si>
  <si>
    <t>https://www.leer-rijk.nl/alle-opleidingen?title=&amp;field_provider_dropdown=IV+perceel+6b+-+Data+Technologie+%28Microsoft%29</t>
  </si>
  <si>
    <t>https://www.leer-rijk.nl/alle-opleidingen?title=&amp;field_provider_dropdown=IV+perceel+6z+-+Data+Technologie+%28Overig%29</t>
  </si>
  <si>
    <t>https://www.leer-rijk.nl/alle-opleidingen?title=&amp;field_provider_dropdown=IV+perceel+7+-+Bedrijfsvoering</t>
  </si>
  <si>
    <t>https://www.leer-rijk.nl/alle-opleidingen?title=&amp;field_provider_dropdown=IV+perceel+8z+-+Digitale+vaardigheden</t>
  </si>
  <si>
    <t>https://www.leer-rijk.nl/alle-opleidingen?title=&amp;field_provider_dropdown=IV+perceel+9+-+Programma%2FProject%2FPortfolio+management</t>
  </si>
  <si>
    <t>Aanvullende kennis</t>
  </si>
  <si>
    <t>Ontwikkeling informatiesystemen</t>
  </si>
  <si>
    <t>Perceel A</t>
  </si>
  <si>
    <t>Perceel B</t>
  </si>
  <si>
    <t>Perceel C</t>
  </si>
  <si>
    <t>Perceel D</t>
  </si>
  <si>
    <t>Developer scrum</t>
  </si>
  <si>
    <t>SAFe framework</t>
  </si>
  <si>
    <t>Software ontwerp</t>
  </si>
  <si>
    <t>Methoden en technieken voor Agile</t>
  </si>
  <si>
    <t>Programmeren</t>
  </si>
  <si>
    <t>Testen</t>
  </si>
  <si>
    <t>Applicatiemanagement</t>
  </si>
  <si>
    <t>IT Infrastructuur</t>
  </si>
  <si>
    <t>https://www.google.com/</t>
  </si>
  <si>
    <t>https://www.ubrijk.nl/</t>
  </si>
  <si>
    <t>Gegevensmodellering</t>
  </si>
  <si>
    <t>Bedrijfsregels modelleren</t>
  </si>
  <si>
    <t>Procesmodellering en procesanalyse</t>
  </si>
  <si>
    <t>ARIS; Mavin; BIZZ-designer</t>
  </si>
  <si>
    <t>Business Rules Modelling Foundation</t>
  </si>
  <si>
    <t>Servicemanagement</t>
  </si>
  <si>
    <t>Professional ITSM Service Delivery</t>
  </si>
  <si>
    <t>ITIL Foundation</t>
  </si>
  <si>
    <t>Andere opleidingen (of concretisering)</t>
  </si>
  <si>
    <t>Scaled Agile Framework</t>
  </si>
  <si>
    <t>Datamanagement</t>
  </si>
  <si>
    <t>Datawarehouse, ETL</t>
  </si>
  <si>
    <t>BI Tooling</t>
  </si>
  <si>
    <t>Datamanagement Body of Knowledge</t>
  </si>
  <si>
    <t>Service Alignment</t>
  </si>
  <si>
    <t>Projectmanagement</t>
  </si>
  <si>
    <t>Databasemanagement</t>
  </si>
  <si>
    <t>Informatietechnologie</t>
  </si>
  <si>
    <t>Informatiesystemen</t>
  </si>
  <si>
    <t xml:space="preserve">Databases </t>
  </si>
  <si>
    <t>Percelen lopen van 10a t/m 10g. Verder ook bijv. MSCE</t>
  </si>
  <si>
    <t xml:space="preserve">Percelen lopen van 10a t/m 10g. </t>
  </si>
  <si>
    <t>Bijv. IT Foundation, A+ Essentials</t>
  </si>
  <si>
    <t>Archief- en informatiewetgeving</t>
  </si>
  <si>
    <t>MBO Informatiedienstverlening, HBO Documentaire Informatievoorziening</t>
  </si>
  <si>
    <t>Binnen domein IHH bepalen</t>
  </si>
  <si>
    <t>Ordenings-, zoek- en ontsluitingsmethodieken</t>
  </si>
  <si>
    <t>Kwaliteitsmanagement</t>
  </si>
  <si>
    <t>Programmamanagement</t>
  </si>
  <si>
    <t>Organisatie-/ procesmanagement</t>
  </si>
  <si>
    <t>IT Professional (Service) Management</t>
  </si>
  <si>
    <t>Programma-/ projectmanagement</t>
  </si>
  <si>
    <t>Rijksacademie voor Project- en Programmamanagement</t>
  </si>
  <si>
    <t>Architectuur (methoden, technieken, modellen, etc.)</t>
  </si>
  <si>
    <t>T1. Toegankelijkheid</t>
  </si>
  <si>
    <t>T2. Ethiek</t>
  </si>
  <si>
    <t>T3. Juridische kwesties</t>
  </si>
  <si>
    <t>T4. Privacy</t>
  </si>
  <si>
    <t>T5. Beveiliging</t>
  </si>
  <si>
    <t>T6. Duurzaamheid</t>
  </si>
  <si>
    <t>T7. Bruikbaarheid</t>
  </si>
  <si>
    <t>Service Control</t>
  </si>
  <si>
    <t>Infrastructuurmanagement</t>
  </si>
  <si>
    <t>Functioneel beheer</t>
  </si>
  <si>
    <t>Professioneel functioneel beheerder</t>
  </si>
  <si>
    <t>Bijv. ITIL Service Transition</t>
  </si>
  <si>
    <t>Webtechnologie en gerelateerd</t>
  </si>
  <si>
    <t>Enterprise Architectuur</t>
  </si>
  <si>
    <t>Architectuur postdoc</t>
  </si>
  <si>
    <t>Postdoctorale opleiding, bijv. bij UVA, TIAS of ROI</t>
  </si>
  <si>
    <t>Financieel Management IT</t>
  </si>
  <si>
    <t>Contractmanagement</t>
  </si>
  <si>
    <t>GEEN GESCHIKTE PARTIJ - ZELF INKOPEN CONFORM INTERNE RICHTLIJNEN</t>
  </si>
  <si>
    <t>GEEN HYPERLINK - OPVRAAGBAAR VIA EIGEN HRM-AFDELING</t>
  </si>
  <si>
    <t>Percelen lopen van 10a t/m 10g.</t>
  </si>
  <si>
    <t>https://www.leer-rijk.nl/alle-opleidingen?title=&amp;field_provider_dropdown=IV+perceel+5+-+Data+Gebruik+en+beheer</t>
  </si>
  <si>
    <t>https://www.leer-rijk.nl/alle-opleidingen?title=&amp;field_provider_dropdown=IV+perceel+6a+-+Data+Technologie+%28Oracle%29</t>
  </si>
  <si>
    <t>https://www.leer-rijk.nl/alle-opleidingen?title=&amp;field_provider_dropdown=IV+perceel+6c+-+Data+Technologie+%28IBM%29</t>
  </si>
  <si>
    <t>https://www.leer-rijk.nl/alle-opleidingen?title=&amp;field_provider_dropdown=IV+perceel+10f+-+IBM</t>
  </si>
  <si>
    <t>https://www.leer-rijk.nl/alle-opleidingen?title=&amp;field_provider_dropdown=IV+perceel+8a+-+Digitale+vaardigheden+SAP</t>
  </si>
  <si>
    <t>Kennisgebied</t>
  </si>
  <si>
    <t>Testorganisatie en -uitvoering</t>
  </si>
  <si>
    <t>TMap NEXT Advanced, ISTQB Advanced</t>
  </si>
  <si>
    <t>TMap NEXT Foundation, TMap NEXT in Scrum</t>
  </si>
  <si>
    <t>Testen Foundation, ISTQB Foundation</t>
  </si>
  <si>
    <t>Service Delivery</t>
  </si>
  <si>
    <t>Kantoorautomatisering</t>
  </si>
  <si>
    <t>Service Support</t>
  </si>
  <si>
    <t>Service Design</t>
  </si>
  <si>
    <t>9.9.9</t>
  </si>
  <si>
    <t>9. Transversale aspecten</t>
  </si>
  <si>
    <t>9.9.9 Transversale aspecten</t>
  </si>
  <si>
    <t>9.9</t>
  </si>
  <si>
    <t>Informatiebeveiligingsbeleid</t>
  </si>
  <si>
    <t>Information Security Expert (ISO 27001/2), VIR en VIRBI, A- en K-analyses</t>
  </si>
  <si>
    <t>Information Security Foundation, Advanced, Security Management Professional (ISO 27001/2)</t>
  </si>
  <si>
    <t>Informatiebeveiliging "plus"</t>
  </si>
  <si>
    <t>CISM / CISP</t>
  </si>
  <si>
    <t>Certified Information Security Management, Certified Information Security Professional</t>
  </si>
  <si>
    <t>Risicomanagement</t>
  </si>
  <si>
    <t>Management of Risks Foundation / Practitioner</t>
  </si>
  <si>
    <t>Informatiebeveiliging cat.4</t>
  </si>
  <si>
    <t>Information Security Foundation (ISO 27002)</t>
  </si>
  <si>
    <t>PRINCE2; Managing Successful Projects Practitioner</t>
  </si>
  <si>
    <t>Protocollen en technologie</t>
  </si>
  <si>
    <t>TCP/IP, UDP, DNS, DHCP, FTP, SNMP, SMTP, SSH, SSL, HTTP(S),  et cetera</t>
  </si>
  <si>
    <t>Tooling - security</t>
  </si>
  <si>
    <t>Nmap, Wireshark, Metasploit, Javascript, HTML, Python, HP ArcSight, Splunk</t>
  </si>
  <si>
    <t>Inkoopstrategie</t>
  </si>
  <si>
    <t>Purchasing Leadership NEVI 3</t>
  </si>
  <si>
    <t>IT-markt, functioneren van IT- marktpartijen én de spelregels</t>
  </si>
  <si>
    <t>Kennis van IT-markt en diens functioneren</t>
  </si>
  <si>
    <t>Professioneel Inkopen</t>
  </si>
  <si>
    <t>Expert NEVI 2</t>
  </si>
  <si>
    <t>ICT-uitbesteding (sourcing)</t>
  </si>
  <si>
    <t>Foundation ISPL Procurement Management</t>
  </si>
  <si>
    <t>ITSM Alignment of IT and the Business (ISO 20000); ITIL Service Design; ITIL Service Offerings and Agreements</t>
  </si>
  <si>
    <t>Nima B</t>
  </si>
  <si>
    <t>Accountmanagement van diensten, Marketing</t>
  </si>
  <si>
    <t>Service Level Management</t>
  </si>
  <si>
    <t>Professional ITSM Alignment of IT and the Business (ISO 20000)</t>
  </si>
  <si>
    <t>Big Data / Statistiek</t>
  </si>
  <si>
    <t>Bachelor / Master Wiskunde, Statistiek, Actuariaat, Econometrie, evt. via post-HBO / post-WO</t>
  </si>
  <si>
    <t>Scrum Master SAFe</t>
  </si>
  <si>
    <t>Product Owner SAFe</t>
  </si>
  <si>
    <t>SAFe Product Owner, Leading SAFe</t>
  </si>
  <si>
    <t>Dienend leiderschap</t>
  </si>
  <si>
    <t>Leergang Coachend / Dienend (Agile) Leidinggeven, Faciliterend Leiderschap in Agile</t>
  </si>
  <si>
    <t>Coachen</t>
  </si>
  <si>
    <t>Opleiding Teamcoach (Intercoach; zie ook Leer-Rijk)</t>
  </si>
  <si>
    <t>Intercoach; zie ook Leer-Rijk</t>
  </si>
  <si>
    <t>Verwachtingsmanagement</t>
  </si>
  <si>
    <t>Resultaatgericht Leidinggeven</t>
  </si>
  <si>
    <t>DevOps</t>
  </si>
  <si>
    <t>Scrum Master Agile Scrum</t>
  </si>
  <si>
    <t>Product Owner Scrum</t>
  </si>
  <si>
    <t>PSM I of vergelijkbaar</t>
  </si>
  <si>
    <t>PSPO I of vergelijkbaar</t>
  </si>
  <si>
    <t>Stakeholder Management</t>
  </si>
  <si>
    <t>Stakeholder Management Training</t>
  </si>
  <si>
    <t>User Stories</t>
  </si>
  <si>
    <t>Effectief beïnvloeden</t>
  </si>
  <si>
    <t>Zie Leer-Rijk</t>
  </si>
  <si>
    <t>Business Owner Scrum</t>
  </si>
  <si>
    <t>Business Owner SAFe</t>
  </si>
  <si>
    <t>Agile Scrum</t>
  </si>
  <si>
    <t>Portfolio Management</t>
  </si>
  <si>
    <t>IT-management</t>
  </si>
  <si>
    <t>IT Management Foundation</t>
  </si>
  <si>
    <t>P30</t>
  </si>
  <si>
    <t>Foundation Certificate in Portfolio, Programma and Project Offices</t>
  </si>
  <si>
    <t>SAFe Release Train Engineer</t>
  </si>
  <si>
    <t>RTE-certificering</t>
  </si>
  <si>
    <t>x</t>
  </si>
  <si>
    <t>IT Quality Assurance</t>
  </si>
  <si>
    <t>IT Auditing</t>
  </si>
  <si>
    <t>Zie Leer-Rijk en microlearnings RADIO</t>
  </si>
  <si>
    <t>Optie 1</t>
  </si>
  <si>
    <t>Optie 2</t>
  </si>
  <si>
    <t>Optie 3</t>
  </si>
  <si>
    <t>Optie 4</t>
  </si>
  <si>
    <t>HBO Documentaire Informatievoorziening</t>
  </si>
  <si>
    <t>Instructie aanpassen hyperlinks portal Leer-Rijk naar hyperlinks eigen Leermanagementsysteem (LMS)</t>
  </si>
  <si>
    <t>De hyperlinks in het tabblad 'Kennistabel per competentie' verwijzen naar het portal van Leer-Rijk.</t>
  </si>
  <si>
    <t>Inleiding</t>
  </si>
  <si>
    <t>Stappenplan</t>
  </si>
  <si>
    <t>Klik met de rechter muisknop op het tabblad 'Kennistabel per competentie' en vervolgens op Zichtbaar maken...</t>
  </si>
  <si>
    <t>Kies nu voor het tabblad 'Bron percelen' en klik op OK.</t>
  </si>
  <si>
    <t>Je ziet nu per perceel, de hyperlink naar het portal van Leer-Rijk.</t>
  </si>
  <si>
    <t>Plak de hyperlink van dit perceel in je eigen LMS op dezelfde plek als waar die naar het portal van Leer-Rijk staat.</t>
  </si>
  <si>
    <t>Zoek ditzelfde perceel in je eigen LMS op en kopieer de hyperlink daarvan.</t>
  </si>
  <si>
    <t>Dus bijvoorbeeld de hyperlink naar je eigen LMS van het perceel Agile methoden, plak je in cel H1.</t>
  </si>
  <si>
    <t>Vanuit Leer-Rijk wordt dagelijks een 'feed' (stroom met opleidingsinformatie) naar gekoppelde LMS'en verzonden.</t>
  </si>
  <si>
    <t>Het is belangrijk dat deze feed door het eigen LMS wordt verwerkt (gepubliceerd). En dat eventuele filters dit niet tegenwerken.</t>
  </si>
  <si>
    <t>Je kunt dit laten controleren door de (functioneel) beheerder van het LMS dat in jouw organisatie wordt gebruikt.</t>
  </si>
  <si>
    <t>Weet je niet wie dit is? Achterhaal dit dan via bijvoorbeeld je leidinggevende of HR-adviseur. Via-via zul je dit kunnen opvragen.</t>
  </si>
  <si>
    <t>Sla dit Excelbestand op een locatie op, die ook door anderen in je organisatie is te benaderen.</t>
  </si>
  <si>
    <t>Klik in de menubalk bovenaan op Gegevens &gt;&gt; Alles Vernieuwen.</t>
  </si>
  <si>
    <r>
      <t xml:space="preserve">Controleer nu dat de hyperlink naar je eigen LMS werkt, door op de hyperlink </t>
    </r>
    <r>
      <rPr>
        <b/>
        <sz val="11"/>
        <color theme="1"/>
        <rFont val="Calibri"/>
        <family val="2"/>
        <scheme val="minor"/>
      </rPr>
      <t xml:space="preserve">1. Agile methoden </t>
    </r>
    <r>
      <rPr>
        <sz val="11"/>
        <color theme="1"/>
        <rFont val="Calibri"/>
        <family val="2"/>
        <scheme val="minor"/>
      </rPr>
      <t>te klikken.</t>
    </r>
  </si>
  <si>
    <r>
      <t xml:space="preserve">Ga naar het tabblad 'Kennistabel per competentie' en kies daar via het filter (in cel B1) het profiel </t>
    </r>
    <r>
      <rPr>
        <b/>
        <sz val="11"/>
        <color theme="1"/>
        <rFont val="Calibri"/>
        <family val="2"/>
        <scheme val="minor"/>
      </rPr>
      <t>5.2.1 SCRUM MASTER.</t>
    </r>
  </si>
  <si>
    <t>Herhaal stappen 4 t/m 7 ook voor de andere percelen.</t>
  </si>
  <si>
    <t>Klik in de menubalk bovenaan op Gegevens &gt;&gt; Alles Vernieuwen en sla het bestand op.</t>
  </si>
  <si>
    <t>Sommige rijksonderdelen hebben ervoor gekozen een eigen leermanagementsysteem (LMS) te gebruiken.</t>
  </si>
  <si>
    <t>Zie deze link.</t>
  </si>
  <si>
    <r>
      <t xml:space="preserve">Om de hyperlinks naar de percelen te gebruiken, is een account op de portal van Leer-Rijk nodig.  </t>
    </r>
    <r>
      <rPr>
        <b/>
        <sz val="12"/>
        <color rgb="FFFF0000"/>
        <rFont val="Calibri"/>
        <family val="2"/>
        <scheme val="minor"/>
      </rPr>
      <t xml:space="preserve"> </t>
    </r>
    <r>
      <rPr>
        <b/>
        <i/>
        <sz val="12"/>
        <color rgb="FFFF0000"/>
        <rFont val="Calibri"/>
        <family val="2"/>
        <scheme val="minor"/>
      </rPr>
      <t xml:space="preserve">Niet aangesloten? Ga dan naar het tabblad 'Instructie aanpassen hyperlinks'. </t>
    </r>
  </si>
  <si>
    <t>Dit betekent dat de hyperlinks niet zullen werken. Het is dan nodig de hyperlinks aan te passen, zodat deze naar het eigen LMS verwijzen.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</si>
</sst>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sz val="10"/>
      <name val="Arial"/>
      <family val="2"/>
    </font>
    <font>
      <sz val="9"/>
      <color theme="1"/>
      <name val="Verdana"/>
      <family val="2"/>
    </font>
    <font>
      <b/>
      <sz val="9"/>
      <color theme="1"/>
      <name val="Verdana"/>
      <family val="2"/>
    </font>
    <font>
      <i/>
      <sz val="9"/>
      <color theme="1"/>
      <name val="Verdana"/>
      <family val="2"/>
    </font>
    <font>
      <sz val="9"/>
      <color rgb="FF000000"/>
      <name val="Verdana"/>
      <family val="2"/>
    </font>
    <font>
      <b/>
      <sz val="14"/>
      <color theme="1"/>
      <name val="Calibri"/>
      <family val="2"/>
      <scheme val="minor"/>
    </font>
    <font>
      <b/>
      <sz val="12"/>
      <color theme="0"/>
      <name val="Calibri"/>
      <family val="2"/>
      <scheme val="minor"/>
    </font>
    <font>
      <sz val="9"/>
      <color theme="1"/>
      <name val="Symbol"/>
      <family val="1"/>
      <charset val="2"/>
    </font>
    <font>
      <sz val="7"/>
      <color theme="1"/>
      <name val="Times New Roman"/>
      <family val="1"/>
    </font>
    <font>
      <u/>
      <sz val="10"/>
      <color theme="10"/>
      <name val="Arial"/>
      <family val="2"/>
    </font>
    <font>
      <sz val="9"/>
      <color theme="1"/>
      <name val="Courier New"/>
      <family val="3"/>
    </font>
    <font>
      <sz val="9"/>
      <color rgb="FF444444"/>
      <name val="Verdana"/>
      <family val="2"/>
    </font>
    <font>
      <b/>
      <sz val="12"/>
      <name val="Calibri"/>
      <family val="2"/>
      <scheme val="minor"/>
    </font>
    <font>
      <sz val="14"/>
      <color theme="1"/>
      <name val="Calibri"/>
      <family val="2"/>
      <scheme val="minor"/>
    </font>
    <font>
      <i/>
      <sz val="11"/>
      <color theme="1"/>
      <name val="Calibri"/>
      <family val="2"/>
      <scheme val="minor"/>
    </font>
    <font>
      <b/>
      <sz val="18"/>
      <color theme="1"/>
      <name val="Calibri"/>
      <family val="2"/>
      <scheme val="minor"/>
    </font>
    <font>
      <u/>
      <sz val="18"/>
      <color theme="10"/>
      <name val="Calibri"/>
      <family val="2"/>
      <scheme val="minor"/>
    </font>
    <font>
      <sz val="9"/>
      <color theme="1"/>
      <name val="Times New Roman"/>
      <family val="1"/>
    </font>
    <font>
      <sz val="10"/>
      <color theme="1"/>
      <name val="Arial"/>
      <family val="2"/>
    </font>
    <font>
      <sz val="11"/>
      <name val="Calibri"/>
      <family val="2"/>
      <scheme val="minor"/>
    </font>
    <font>
      <sz val="9"/>
      <name val="Calibri"/>
      <family val="2"/>
      <scheme val="minor"/>
    </font>
    <font>
      <b/>
      <sz val="10"/>
      <color theme="1"/>
      <name val="Arial"/>
      <family val="2"/>
    </font>
    <font>
      <sz val="11"/>
      <color rgb="FFFF0000"/>
      <name val="Calibri"/>
      <family val="2"/>
      <scheme val="minor"/>
    </font>
    <font>
      <sz val="11"/>
      <color theme="8"/>
      <name val="Calibri"/>
      <family val="2"/>
      <scheme val="minor"/>
    </font>
    <font>
      <b/>
      <sz val="11"/>
      <color theme="0"/>
      <name val="Calibri"/>
      <family val="2"/>
      <scheme val="minor"/>
    </font>
    <font>
      <sz val="11"/>
      <color theme="0"/>
      <name val="Calibri"/>
      <family val="2"/>
      <scheme val="minor"/>
    </font>
    <font>
      <b/>
      <sz val="12"/>
      <color theme="1"/>
      <name val="Calibri"/>
      <family val="2"/>
      <scheme val="minor"/>
    </font>
    <font>
      <u/>
      <sz val="11"/>
      <color theme="10"/>
      <name val="Arial"/>
      <family val="2"/>
    </font>
    <font>
      <b/>
      <sz val="12"/>
      <color rgb="FFFF0000"/>
      <name val="Calibri"/>
      <family val="2"/>
      <scheme val="minor"/>
    </font>
    <font>
      <b/>
      <i/>
      <sz val="12"/>
      <color rgb="FFFF0000"/>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8"/>
        <bgColor indexed="64"/>
      </patternFill>
    </fill>
    <fill>
      <patternFill patternType="solid">
        <fgColor rgb="FFC000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rgb="FF999999"/>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diagonal/>
    </border>
    <border>
      <left style="thin">
        <color rgb="FF999999"/>
      </left>
      <right/>
      <top style="thin">
        <color rgb="FF999999"/>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11" fillId="0" borderId="0" applyNumberFormat="0" applyFill="0" applyBorder="0" applyAlignment="0" applyProtection="0"/>
  </cellStyleXfs>
  <cellXfs count="136">
    <xf numFmtId="0" fontId="0" fillId="0" borderId="0" xfId="0"/>
    <xf numFmtId="0" fontId="2" fillId="0" borderId="0" xfId="1" applyFill="1"/>
    <xf numFmtId="0" fontId="0" fillId="0" borderId="1" xfId="0" applyFill="1" applyBorder="1"/>
    <xf numFmtId="0" fontId="0" fillId="0" borderId="0" xfId="0" applyFill="1"/>
    <xf numFmtId="0" fontId="2" fillId="0" borderId="0" xfId="1" applyFont="1" applyFill="1"/>
    <xf numFmtId="0" fontId="1" fillId="0" borderId="0" xfId="0" applyFont="1"/>
    <xf numFmtId="0" fontId="1" fillId="2" borderId="0" xfId="0" applyFont="1" applyFill="1"/>
    <xf numFmtId="0" fontId="1" fillId="2" borderId="0" xfId="0" applyFont="1" applyFill="1" applyAlignment="1">
      <alignment horizontal="center"/>
    </xf>
    <xf numFmtId="0" fontId="1" fillId="0" borderId="0" xfId="0" applyFont="1" applyFill="1" applyAlignment="1">
      <alignment horizontal="left"/>
    </xf>
    <xf numFmtId="0" fontId="3" fillId="2" borderId="3" xfId="0" applyFont="1" applyFill="1" applyBorder="1" applyAlignment="1">
      <alignment horizontal="left" vertical="top"/>
    </xf>
    <xf numFmtId="0" fontId="3" fillId="2" borderId="0" xfId="0" applyFont="1" applyFill="1" applyBorder="1"/>
    <xf numFmtId="0" fontId="0" fillId="2" borderId="0" xfId="0" applyFont="1" applyFill="1" applyAlignment="1">
      <alignment horizontal="center"/>
    </xf>
    <xf numFmtId="0" fontId="3" fillId="0" borderId="2" xfId="0" quotePrefix="1" applyFont="1" applyBorder="1"/>
    <xf numFmtId="0" fontId="0" fillId="2" borderId="3" xfId="0" applyFont="1" applyFill="1" applyBorder="1"/>
    <xf numFmtId="0" fontId="0" fillId="2" borderId="0" xfId="0" applyFont="1" applyFill="1"/>
    <xf numFmtId="0" fontId="4" fillId="2" borderId="3" xfId="0" applyFont="1" applyFill="1" applyBorder="1" applyAlignment="1">
      <alignment horizontal="left" vertical="top"/>
    </xf>
    <xf numFmtId="0" fontId="3" fillId="2" borderId="0" xfId="0" applyFont="1" applyFill="1" applyBorder="1" applyAlignment="1">
      <alignment horizontal="left" vertical="top"/>
    </xf>
    <xf numFmtId="0" fontId="0" fillId="2" borderId="0" xfId="0" applyFont="1" applyFill="1" applyBorder="1"/>
    <xf numFmtId="0" fontId="4" fillId="2" borderId="0" xfId="0" applyFont="1" applyFill="1" applyBorder="1" applyAlignment="1">
      <alignment horizontal="left" vertical="top"/>
    </xf>
    <xf numFmtId="0" fontId="1" fillId="0" borderId="0" xfId="0" applyFont="1" applyBorder="1" applyAlignment="1">
      <alignment vertical="top" readingOrder="1"/>
    </xf>
    <xf numFmtId="0" fontId="1" fillId="2" borderId="0" xfId="0" applyFont="1" applyFill="1" applyAlignment="1">
      <alignment horizontal="left" wrapText="1"/>
    </xf>
    <xf numFmtId="0" fontId="3" fillId="0" borderId="0" xfId="0" applyFont="1" applyBorder="1" applyAlignment="1">
      <alignment readingOrder="1"/>
    </xf>
    <xf numFmtId="0" fontId="5" fillId="0" borderId="0" xfId="0" applyFont="1" applyAlignment="1">
      <alignment wrapText="1"/>
    </xf>
    <xf numFmtId="0" fontId="0" fillId="2" borderId="0" xfId="0" applyFill="1" applyAlignment="1">
      <alignment horizontal="left" wrapText="1"/>
    </xf>
    <xf numFmtId="0" fontId="0" fillId="0" borderId="0" xfId="0" applyFill="1" applyBorder="1" applyAlignment="1">
      <alignment vertical="top" readingOrder="1"/>
    </xf>
    <xf numFmtId="0" fontId="0" fillId="0" borderId="0" xfId="0" applyAlignment="1">
      <alignment wrapText="1"/>
    </xf>
    <xf numFmtId="0" fontId="0" fillId="4" borderId="0" xfId="0" applyFill="1" applyAlignment="1">
      <alignment wrapText="1"/>
    </xf>
    <xf numFmtId="0" fontId="7" fillId="4" borderId="0" xfId="0" applyFont="1" applyFill="1" applyAlignment="1">
      <alignment horizontal="left" vertical="top" wrapText="1"/>
    </xf>
    <xf numFmtId="0" fontId="0" fillId="4" borderId="0" xfId="0" applyFill="1"/>
    <xf numFmtId="0" fontId="1" fillId="4" borderId="0" xfId="0" applyFont="1" applyFill="1" applyAlignment="1">
      <alignment wrapText="1"/>
    </xf>
    <xf numFmtId="0" fontId="8" fillId="5" borderId="0" xfId="0" applyFont="1" applyFill="1" applyAlignment="1">
      <alignment wrapText="1"/>
    </xf>
    <xf numFmtId="0" fontId="4" fillId="4" borderId="5" xfId="0" applyFont="1" applyFill="1" applyBorder="1" applyAlignment="1">
      <alignment vertical="center" wrapText="1"/>
    </xf>
    <xf numFmtId="0" fontId="3" fillId="4" borderId="0" xfId="0" applyFont="1" applyFill="1" applyAlignment="1">
      <alignment vertical="center"/>
    </xf>
    <xf numFmtId="0" fontId="3" fillId="4" borderId="6" xfId="0" applyFont="1" applyFill="1" applyBorder="1" applyAlignment="1">
      <alignment vertical="center" wrapText="1"/>
    </xf>
    <xf numFmtId="0" fontId="5" fillId="4" borderId="6" xfId="0" applyFont="1" applyFill="1" applyBorder="1" applyAlignment="1">
      <alignment vertical="center" wrapText="1"/>
    </xf>
    <xf numFmtId="0" fontId="6" fillId="4" borderId="6" xfId="0" applyFont="1" applyFill="1" applyBorder="1" applyAlignment="1">
      <alignment vertical="center" wrapText="1"/>
    </xf>
    <xf numFmtId="0" fontId="9" fillId="4" borderId="0" xfId="0" applyFont="1" applyFill="1" applyAlignment="1">
      <alignment horizontal="left" vertical="center" indent="5"/>
    </xf>
    <xf numFmtId="0" fontId="11" fillId="4" borderId="6" xfId="2" applyFill="1" applyBorder="1" applyAlignment="1">
      <alignment vertical="center" wrapText="1"/>
    </xf>
    <xf numFmtId="0" fontId="8" fillId="6" borderId="0" xfId="0" applyFont="1" applyFill="1" applyAlignment="1">
      <alignment wrapText="1"/>
    </xf>
    <xf numFmtId="0" fontId="12" fillId="4" borderId="0" xfId="0" applyFont="1" applyFill="1" applyAlignment="1">
      <alignment horizontal="left" vertical="center" indent="10"/>
    </xf>
    <xf numFmtId="0" fontId="13" fillId="4" borderId="6" xfId="0" applyFont="1" applyFill="1" applyBorder="1" applyAlignment="1">
      <alignment vertical="center" wrapText="1"/>
    </xf>
    <xf numFmtId="0" fontId="3" fillId="4" borderId="0" xfId="0" applyFont="1" applyFill="1" applyAlignment="1">
      <alignment horizontal="left" vertical="center" indent="5"/>
    </xf>
    <xf numFmtId="0" fontId="8" fillId="3" borderId="0" xfId="0" applyFont="1" applyFill="1" applyAlignment="1">
      <alignment wrapText="1"/>
    </xf>
    <xf numFmtId="0" fontId="14" fillId="7" borderId="0" xfId="0" applyFont="1" applyFill="1" applyAlignment="1">
      <alignment wrapText="1"/>
    </xf>
    <xf numFmtId="0" fontId="3" fillId="4" borderId="0" xfId="0" applyFont="1" applyFill="1" applyAlignment="1">
      <alignment horizontal="left" vertical="center" indent="10"/>
    </xf>
    <xf numFmtId="0" fontId="15" fillId="0" borderId="0" xfId="0" applyFont="1"/>
    <xf numFmtId="0" fontId="0" fillId="0" borderId="0" xfId="0" applyFont="1" applyAlignment="1">
      <alignment wrapText="1"/>
    </xf>
    <xf numFmtId="0" fontId="1" fillId="0" borderId="0" xfId="0" applyFont="1" applyAlignment="1">
      <alignment horizontal="center" vertical="center"/>
    </xf>
    <xf numFmtId="0" fontId="16" fillId="4" borderId="0" xfId="0" applyFont="1" applyFill="1" applyAlignment="1">
      <alignment wrapText="1"/>
    </xf>
    <xf numFmtId="0" fontId="17" fillId="8" borderId="17" xfId="0" applyFont="1" applyFill="1" applyBorder="1"/>
    <xf numFmtId="0" fontId="18" fillId="8" borderId="6" xfId="2" applyFont="1" applyFill="1" applyBorder="1" applyAlignment="1">
      <alignment vertical="center" wrapText="1"/>
    </xf>
    <xf numFmtId="0" fontId="11" fillId="0" borderId="0" xfId="2" applyAlignment="1">
      <alignment wrapText="1"/>
    </xf>
    <xf numFmtId="0" fontId="0" fillId="0" borderId="0" xfId="0" applyFont="1"/>
    <xf numFmtId="0" fontId="1" fillId="2" borderId="0" xfId="0" applyFont="1" applyFill="1" applyAlignment="1">
      <alignment horizontal="left"/>
    </xf>
    <xf numFmtId="0" fontId="0" fillId="2" borderId="0" xfId="0" applyFont="1" applyFill="1" applyAlignment="1">
      <alignment horizontal="left"/>
    </xf>
    <xf numFmtId="0" fontId="0" fillId="0" borderId="0" xfId="0" applyFont="1" applyFill="1" applyAlignment="1">
      <alignment horizontal="left"/>
    </xf>
    <xf numFmtId="0" fontId="0" fillId="9" borderId="0" xfId="0" applyFill="1"/>
    <xf numFmtId="0" fontId="3" fillId="9" borderId="0" xfId="0" applyFont="1" applyFill="1" applyBorder="1" applyAlignment="1">
      <alignment readingOrder="1"/>
    </xf>
    <xf numFmtId="0" fontId="0" fillId="9" borderId="0" xfId="0" applyFont="1" applyFill="1" applyAlignment="1">
      <alignment horizontal="left"/>
    </xf>
    <xf numFmtId="0" fontId="5" fillId="9" borderId="0" xfId="0" applyFont="1" applyFill="1" applyAlignment="1">
      <alignment wrapText="1"/>
    </xf>
    <xf numFmtId="0" fontId="0" fillId="0" borderId="0" xfId="0" applyFont="1" applyAlignment="1">
      <alignment horizontal="center" wrapText="1"/>
    </xf>
    <xf numFmtId="0" fontId="11" fillId="2" borderId="0" xfId="2" applyFill="1"/>
    <xf numFmtId="0" fontId="0" fillId="2" borderId="0" xfId="0" applyFill="1"/>
    <xf numFmtId="0" fontId="19" fillId="2" borderId="0" xfId="0" applyFont="1" applyFill="1"/>
    <xf numFmtId="0" fontId="0" fillId="2" borderId="0" xfId="0" applyFill="1" applyAlignment="1">
      <alignment horizontal="left"/>
    </xf>
    <xf numFmtId="0" fontId="7" fillId="0" borderId="0" xfId="0" applyFont="1" applyAlignment="1">
      <alignment horizontal="center" vertical="center"/>
    </xf>
    <xf numFmtId="0" fontId="21" fillId="0" borderId="0" xfId="0" applyFont="1"/>
    <xf numFmtId="0" fontId="1" fillId="0" borderId="0" xfId="0" applyFont="1" applyAlignment="1">
      <alignment horizontal="center" wrapText="1"/>
    </xf>
    <xf numFmtId="0" fontId="1" fillId="0" borderId="0" xfId="0" applyFont="1" applyFill="1" applyAlignment="1">
      <alignment horizontal="right"/>
    </xf>
    <xf numFmtId="0" fontId="0" fillId="0" borderId="0" xfId="0" applyFont="1" applyFill="1" applyAlignment="1">
      <alignment horizontal="right"/>
    </xf>
    <xf numFmtId="0" fontId="1" fillId="2" borderId="0" xfId="0" applyFont="1" applyFill="1" applyAlignment="1">
      <alignment horizontal="right"/>
    </xf>
    <xf numFmtId="0" fontId="0" fillId="2" borderId="0" xfId="0" applyFill="1" applyAlignment="1">
      <alignment horizontal="right"/>
    </xf>
    <xf numFmtId="0" fontId="1" fillId="0" borderId="0" xfId="0" applyFont="1" applyAlignment="1">
      <alignment horizontal="right"/>
    </xf>
    <xf numFmtId="0" fontId="3" fillId="0" borderId="2" xfId="0" applyFont="1" applyBorder="1" applyAlignment="1">
      <alignment horizontal="right"/>
    </xf>
    <xf numFmtId="0" fontId="0" fillId="0" borderId="0" xfId="0" applyAlignment="1">
      <alignment horizontal="right"/>
    </xf>
    <xf numFmtId="0" fontId="0" fillId="11" borderId="0" xfId="0" applyFont="1" applyFill="1"/>
    <xf numFmtId="0" fontId="0" fillId="11" borderId="0" xfId="0" applyFont="1" applyFill="1" applyAlignment="1">
      <alignment horizontal="center"/>
    </xf>
    <xf numFmtId="0" fontId="0" fillId="11" borderId="0" xfId="0" applyFont="1" applyFill="1" applyAlignment="1">
      <alignment horizontal="left"/>
    </xf>
    <xf numFmtId="0" fontId="0" fillId="11" borderId="0" xfId="0" applyFill="1"/>
    <xf numFmtId="0" fontId="24" fillId="0" borderId="0" xfId="0" applyFont="1"/>
    <xf numFmtId="0" fontId="25" fillId="0" borderId="0" xfId="0" applyFont="1"/>
    <xf numFmtId="0" fontId="27" fillId="0" borderId="0" xfId="0" applyFont="1"/>
    <xf numFmtId="0" fontId="27" fillId="0" borderId="0" xfId="0" applyFont="1" applyAlignment="1">
      <alignment wrapText="1"/>
    </xf>
    <xf numFmtId="0" fontId="27" fillId="0" borderId="0" xfId="0" applyFont="1" applyAlignment="1">
      <alignment horizontal="left" vertical="center"/>
    </xf>
    <xf numFmtId="0" fontId="27" fillId="0" borderId="4" xfId="0" applyFont="1" applyBorder="1" applyAlignment="1" applyProtection="1">
      <alignment wrapText="1"/>
    </xf>
    <xf numFmtId="0" fontId="27" fillId="0" borderId="7" xfId="0" applyFont="1" applyBorder="1" applyAlignment="1" applyProtection="1">
      <alignment wrapText="1"/>
    </xf>
    <xf numFmtId="0" fontId="0" fillId="0" borderId="4" xfId="0" applyFont="1" applyBorder="1" applyAlignment="1" applyProtection="1">
      <alignment wrapText="1"/>
    </xf>
    <xf numFmtId="0" fontId="0" fillId="0" borderId="7" xfId="0" applyFont="1" applyBorder="1" applyAlignment="1" applyProtection="1">
      <alignment wrapText="1"/>
    </xf>
    <xf numFmtId="0" fontId="0" fillId="0" borderId="8" xfId="0" applyFont="1" applyBorder="1" applyAlignment="1" applyProtection="1">
      <alignment wrapText="1"/>
    </xf>
    <xf numFmtId="0" fontId="0" fillId="0" borderId="0" xfId="0" applyFont="1" applyBorder="1" applyAlignment="1" applyProtection="1">
      <alignment wrapText="1"/>
    </xf>
    <xf numFmtId="0" fontId="1" fillId="0" borderId="0" xfId="0" applyFont="1" applyProtection="1"/>
    <xf numFmtId="0" fontId="26" fillId="0" borderId="4" xfId="0" pivotButton="1" applyFont="1" applyBorder="1" applyAlignment="1" applyProtection="1">
      <alignment wrapText="1"/>
    </xf>
    <xf numFmtId="0" fontId="27" fillId="0" borderId="4" xfId="0" pivotButton="1" applyFont="1" applyBorder="1" applyAlignment="1" applyProtection="1">
      <alignment wrapText="1"/>
    </xf>
    <xf numFmtId="0" fontId="22" fillId="0" borderId="4" xfId="0" pivotButton="1" applyFont="1" applyBorder="1" applyAlignment="1" applyProtection="1">
      <alignment wrapText="1"/>
    </xf>
    <xf numFmtId="0" fontId="0" fillId="0" borderId="4" xfId="0" pivotButton="1" applyFont="1" applyBorder="1" applyAlignment="1" applyProtection="1">
      <alignment wrapText="1"/>
    </xf>
    <xf numFmtId="0" fontId="0" fillId="0" borderId="9" xfId="0" applyFont="1" applyBorder="1" applyAlignment="1" applyProtection="1">
      <alignment wrapText="1"/>
    </xf>
    <xf numFmtId="0" fontId="0" fillId="0" borderId="10" xfId="0" applyFont="1" applyBorder="1" applyAlignment="1" applyProtection="1">
      <alignment wrapText="1"/>
    </xf>
    <xf numFmtId="0" fontId="0" fillId="0" borderId="11" xfId="0" applyFont="1" applyBorder="1" applyAlignment="1" applyProtection="1">
      <alignment wrapText="1"/>
    </xf>
    <xf numFmtId="0" fontId="1" fillId="10" borderId="19" xfId="0" applyFont="1" applyFill="1" applyBorder="1" applyAlignment="1" applyProtection="1">
      <alignment horizontal="center" vertical="center" wrapText="1"/>
    </xf>
    <xf numFmtId="0" fontId="0" fillId="0" borderId="0" xfId="0" applyProtection="1"/>
    <xf numFmtId="0" fontId="23" fillId="0" borderId="18"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11" fillId="0" borderId="18" xfId="2" applyFont="1" applyFill="1" applyBorder="1" applyAlignment="1" applyProtection="1">
      <alignment horizontal="center" vertical="center" wrapText="1"/>
    </xf>
    <xf numFmtId="0" fontId="20" fillId="0" borderId="18" xfId="0" applyFont="1" applyBorder="1" applyAlignment="1" applyProtection="1">
      <alignment horizontal="left" vertical="center" wrapText="1"/>
    </xf>
    <xf numFmtId="0" fontId="27" fillId="0" borderId="9" xfId="0" applyFont="1" applyBorder="1" applyAlignment="1" applyProtection="1">
      <alignment wrapText="1"/>
    </xf>
    <xf numFmtId="0" fontId="27" fillId="0" borderId="12" xfId="0" applyFont="1" applyBorder="1" applyAlignment="1" applyProtection="1">
      <alignment wrapText="1"/>
    </xf>
    <xf numFmtId="0" fontId="0" fillId="0" borderId="15" xfId="0" applyFont="1" applyBorder="1" applyAlignment="1" applyProtection="1">
      <alignment wrapText="1"/>
    </xf>
    <xf numFmtId="0" fontId="0" fillId="0" borderId="12" xfId="0" applyFont="1" applyBorder="1" applyAlignment="1" applyProtection="1">
      <alignment wrapText="1"/>
    </xf>
    <xf numFmtId="0" fontId="0" fillId="0" borderId="13" xfId="0" applyFont="1" applyBorder="1" applyAlignment="1" applyProtection="1">
      <alignment wrapText="1"/>
    </xf>
    <xf numFmtId="0" fontId="0" fillId="0" borderId="14" xfId="0" applyFont="1" applyBorder="1" applyAlignment="1" applyProtection="1">
      <alignment wrapText="1"/>
    </xf>
    <xf numFmtId="0" fontId="27" fillId="0" borderId="0" xfId="0" applyFont="1" applyProtection="1"/>
    <xf numFmtId="0" fontId="0" fillId="0" borderId="0" xfId="0" applyFont="1" applyProtection="1"/>
    <xf numFmtId="0" fontId="1" fillId="0" borderId="0" xfId="0" applyFont="1" applyAlignment="1" applyProtection="1">
      <alignment horizontal="center" wrapText="1"/>
    </xf>
    <xf numFmtId="0" fontId="0" fillId="0" borderId="0" xfId="0" applyFont="1" applyAlignment="1" applyProtection="1">
      <alignment horizontal="center" wrapText="1"/>
    </xf>
    <xf numFmtId="0" fontId="0" fillId="0" borderId="0" xfId="0" applyFont="1" applyAlignment="1" applyProtection="1">
      <alignment wrapText="1"/>
    </xf>
    <xf numFmtId="0" fontId="1" fillId="0" borderId="16" xfId="0" pivotButton="1" applyFont="1" applyBorder="1" applyAlignment="1" applyProtection="1">
      <alignment wrapText="1"/>
    </xf>
    <xf numFmtId="0" fontId="0" fillId="0" borderId="16" xfId="0" applyFont="1" applyBorder="1" applyAlignment="1" applyProtection="1">
      <alignment wrapText="1"/>
    </xf>
    <xf numFmtId="0" fontId="0" fillId="0" borderId="0" xfId="0" applyAlignment="1">
      <alignment horizontal="center"/>
    </xf>
    <xf numFmtId="0" fontId="7" fillId="0" borderId="23" xfId="0" applyFont="1" applyBorder="1"/>
    <xf numFmtId="0" fontId="0" fillId="0" borderId="24" xfId="0" applyBorder="1"/>
    <xf numFmtId="0" fontId="0" fillId="0" borderId="25" xfId="0" applyBorder="1"/>
    <xf numFmtId="0" fontId="0" fillId="0" borderId="26" xfId="0" applyBorder="1"/>
    <xf numFmtId="0" fontId="0" fillId="0" borderId="0" xfId="0" applyBorder="1"/>
    <xf numFmtId="0" fontId="0" fillId="0" borderId="27" xfId="0" applyBorder="1"/>
    <xf numFmtId="0" fontId="28" fillId="13" borderId="26" xfId="0" applyFont="1" applyFill="1" applyBorder="1"/>
    <xf numFmtId="0" fontId="1" fillId="13" borderId="0" xfId="0" applyFont="1" applyFill="1" applyBorder="1"/>
    <xf numFmtId="0" fontId="0" fillId="0" borderId="26" xfId="0" applyBorder="1" applyAlignment="1">
      <alignment horizontal="center"/>
    </xf>
    <xf numFmtId="0" fontId="0" fillId="0" borderId="28" xfId="0" applyBorder="1" applyAlignment="1">
      <alignment horizontal="center"/>
    </xf>
    <xf numFmtId="0" fontId="0" fillId="0" borderId="29" xfId="0" applyBorder="1"/>
    <xf numFmtId="0" fontId="0" fillId="0" borderId="30" xfId="0" applyBorder="1"/>
    <xf numFmtId="0" fontId="29" fillId="0" borderId="0" xfId="2" applyFont="1" applyBorder="1"/>
    <xf numFmtId="0" fontId="17" fillId="10" borderId="20" xfId="0" applyFont="1" applyFill="1" applyBorder="1" applyAlignment="1" applyProtection="1">
      <alignment horizontal="center" wrapText="1"/>
    </xf>
    <xf numFmtId="0" fontId="17" fillId="10" borderId="21" xfId="0" applyFont="1" applyFill="1" applyBorder="1" applyAlignment="1" applyProtection="1">
      <alignment horizontal="center" wrapText="1"/>
    </xf>
    <xf numFmtId="0" fontId="17" fillId="10" borderId="22" xfId="0" applyFont="1" applyFill="1" applyBorder="1" applyAlignment="1" applyProtection="1">
      <alignment horizontal="center" wrapText="1"/>
    </xf>
    <xf numFmtId="0" fontId="28" fillId="12" borderId="0" xfId="0" applyFont="1" applyFill="1" applyAlignment="1">
      <alignment horizontal="center" wrapText="1"/>
    </xf>
    <xf numFmtId="0" fontId="28" fillId="12" borderId="0" xfId="0" applyFont="1" applyFill="1" applyAlignment="1">
      <alignment horizontal="center"/>
    </xf>
  </cellXfs>
  <cellStyles count="3">
    <cellStyle name="Hyperlink" xfId="2" builtinId="8"/>
    <cellStyle name="Standaard" xfId="0" builtinId="0"/>
    <cellStyle name="Standaard 3" xfId="1" xr:uid="{00000000-0005-0000-0000-000002000000}"/>
  </cellStyles>
  <dxfs count="624">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font>
        <color theme="0"/>
      </font>
    </dxf>
    <dxf>
      <font>
        <color theme="0"/>
      </font>
    </dxf>
    <dxf>
      <font>
        <color theme="0"/>
      </font>
    </dxf>
    <dxf>
      <font>
        <color theme="0"/>
      </font>
    </dxf>
    <dxf>
      <font>
        <color theme="0"/>
      </font>
    </dxf>
    <dxf>
      <font>
        <color auto="1"/>
      </font>
    </dxf>
    <dxf>
      <font>
        <color auto="1"/>
      </font>
    </dxf>
    <dxf>
      <font>
        <color auto="1"/>
      </font>
    </dxf>
    <dxf>
      <font>
        <color auto="1"/>
      </font>
    </dxf>
    <dxf>
      <font>
        <color auto="1"/>
      </font>
    </dxf>
    <dxf>
      <font>
        <color auto="1"/>
      </font>
    </dxf>
    <dxf>
      <font>
        <color auto="1"/>
      </font>
    </dxf>
    <dxf>
      <font>
        <color auto="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2"/>
      </font>
    </dxf>
    <dxf>
      <font>
        <sz val="12"/>
      </font>
    </dxf>
    <dxf>
      <font>
        <sz val="12"/>
      </font>
    </dxf>
    <dxf>
      <font>
        <sz val="12"/>
      </font>
    </dxf>
    <dxf>
      <font>
        <sz val="12"/>
      </font>
    </dxf>
    <dxf>
      <font>
        <color auto="1"/>
      </font>
    </dxf>
    <dxf>
      <font>
        <color auto="1"/>
      </font>
    </dxf>
    <dxf>
      <font>
        <color auto="1"/>
      </font>
    </dxf>
    <dxf>
      <font>
        <color auto="1"/>
      </font>
    </dxf>
    <dxf>
      <font>
        <color auto="1"/>
      </font>
    </dxf>
    <dxf>
      <font>
        <color auto="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sz val="9"/>
      </font>
    </dxf>
    <dxf>
      <font>
        <sz val="9"/>
      </font>
    </dxf>
    <dxf>
      <font>
        <sz val="9"/>
      </font>
    </dxf>
    <dxf>
      <font>
        <sz val="9"/>
      </font>
    </dxf>
    <dxf>
      <font>
        <sz val="9"/>
      </font>
    </dxf>
    <dxf>
      <font>
        <sz val="9"/>
      </font>
    </dxf>
    <dxf>
      <font>
        <sz val="10"/>
      </font>
    </dxf>
    <dxf>
      <font>
        <sz val="10"/>
      </font>
    </dxf>
    <dxf>
      <font>
        <sz val="10"/>
      </font>
    </dxf>
    <dxf>
      <font>
        <sz val="10"/>
      </font>
    </dxf>
    <dxf>
      <font>
        <sz val="10"/>
      </font>
    </dxf>
    <dxf>
      <font>
        <sz val="10"/>
      </font>
    </dxf>
    <dxf>
      <font>
        <b/>
      </font>
    </dxf>
    <dxf>
      <font>
        <b/>
      </font>
    </dxf>
    <dxf>
      <font>
        <b val="0"/>
      </font>
    </dxf>
    <dxf>
      <font>
        <b val="0"/>
      </font>
    </dxf>
    <dxf>
      <font>
        <b val="0"/>
      </font>
    </dxf>
    <dxf>
      <font>
        <b/>
      </font>
    </dxf>
    <dxf>
      <font>
        <b/>
      </font>
    </dxf>
    <dxf>
      <font>
        <b/>
      </font>
    </dxf>
    <dxf>
      <font>
        <b/>
      </font>
    </dxf>
    <dxf>
      <font>
        <b/>
      </font>
    </dxf>
    <dxf>
      <font>
        <b/>
      </font>
    </dxf>
    <dxf>
      <alignment vertical="center" readingOrder="0"/>
    </dxf>
    <dxf>
      <alignment horizontal="left" readingOrder="0"/>
    </dxf>
    <dxf>
      <alignment horizontal="center" readingOrder="0"/>
    </dxf>
    <dxf>
      <font>
        <b val="0"/>
      </font>
    </dxf>
    <dxf>
      <font>
        <b val="0"/>
      </font>
    </dxf>
    <dxf>
      <font>
        <b val="0"/>
      </font>
    </dxf>
    <dxf>
      <font>
        <b val="0"/>
      </font>
    </dxf>
    <dxf>
      <font>
        <b/>
      </font>
    </dxf>
    <dxf>
      <font>
        <b/>
      </font>
    </dxf>
    <dxf>
      <font>
        <b/>
      </font>
    </dxf>
    <dxf>
      <font>
        <b/>
      </font>
    </dxf>
    <dxf>
      <alignment wrapText="1" indent="0" readingOrder="0"/>
    </dxf>
    <dxf>
      <alignment wrapText="1" indent="0" readingOrder="0"/>
    </dxf>
    <dxf>
      <alignment wrapText="1" indent="0" readingOrder="0"/>
    </dxf>
    <dxf>
      <alignment wrapText="1" indent="0" readingOrder="0"/>
    </dxf>
    <dxf>
      <font>
        <color theme="0"/>
      </font>
      <fill>
        <patternFill>
          <bgColor theme="0"/>
        </patternFill>
      </fill>
    </dxf>
    <dxf>
      <font>
        <color theme="0"/>
      </font>
      <fill>
        <patternFill>
          <bgColor theme="0"/>
        </patternFill>
      </fill>
    </dxf>
    <dxf>
      <fill>
        <patternFill>
          <bgColor theme="9" tint="0.59996337778862885"/>
        </patternFill>
      </fill>
    </dxf>
    <dxf>
      <fill>
        <patternFill>
          <bgColor theme="9"/>
        </patternFill>
      </fill>
    </dxf>
    <dxf>
      <fill>
        <patternFill>
          <bgColor theme="7" tint="0.39994506668294322"/>
        </patternFill>
      </fill>
    </dxf>
    <dxf>
      <fill>
        <patternFill>
          <bgColor theme="5"/>
        </patternFill>
      </fill>
    </dxf>
    <dxf>
      <fill>
        <patternFill patternType="lightUp">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18</xdr:row>
      <xdr:rowOff>95250</xdr:rowOff>
    </xdr:from>
    <xdr:to>
      <xdr:col>1</xdr:col>
      <xdr:colOff>2990850</xdr:colOff>
      <xdr:row>22</xdr:row>
      <xdr:rowOff>85725</xdr:rowOff>
    </xdr:to>
    <xdr:pic>
      <xdr:nvPicPr>
        <xdr:cNvPr id="2" name="Afbeelding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3724275"/>
          <a:ext cx="232410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2905125</xdr:colOff>
      <xdr:row>19</xdr:row>
      <xdr:rowOff>57151</xdr:rowOff>
    </xdr:from>
    <xdr:to>
      <xdr:col>1</xdr:col>
      <xdr:colOff>3562350</xdr:colOff>
      <xdr:row>20</xdr:row>
      <xdr:rowOff>0</xdr:rowOff>
    </xdr:to>
    <xdr:cxnSp macro="">
      <xdr:nvCxnSpPr>
        <xdr:cNvPr id="3" name="Rechte verbindingslijn met pijl 2">
          <a:extLst>
            <a:ext uri="{FF2B5EF4-FFF2-40B4-BE49-F238E27FC236}">
              <a16:creationId xmlns:a16="http://schemas.microsoft.com/office/drawing/2014/main" id="{00000000-0008-0000-0000-000003000000}"/>
            </a:ext>
          </a:extLst>
        </xdr:cNvPr>
        <xdr:cNvCxnSpPr/>
      </xdr:nvCxnSpPr>
      <xdr:spPr>
        <a:xfrm flipV="1">
          <a:off x="3152775" y="3876676"/>
          <a:ext cx="657225" cy="13334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3571875</xdr:colOff>
      <xdr:row>18</xdr:row>
      <xdr:rowOff>133350</xdr:rowOff>
    </xdr:from>
    <xdr:to>
      <xdr:col>1</xdr:col>
      <xdr:colOff>5886450</xdr:colOff>
      <xdr:row>22</xdr:row>
      <xdr:rowOff>95250</xdr:rowOff>
    </xdr:to>
    <xdr:pic>
      <xdr:nvPicPr>
        <xdr:cNvPr id="4" name="Afbeelding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9525" y="3762375"/>
          <a:ext cx="231457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9524</xdr:rowOff>
    </xdr:from>
    <xdr:to>
      <xdr:col>14</xdr:col>
      <xdr:colOff>11430</xdr:colOff>
      <xdr:row>17</xdr:row>
      <xdr:rowOff>19049</xdr:rowOff>
    </xdr:to>
    <xdr:sp macro="" textlink="">
      <xdr:nvSpPr>
        <xdr:cNvPr id="8" name="Tijdelijke aanduiding voor inhoud 2">
          <a:extLst>
            <a:ext uri="{FF2B5EF4-FFF2-40B4-BE49-F238E27FC236}">
              <a16:creationId xmlns:a16="http://schemas.microsoft.com/office/drawing/2014/main" id="{00000000-0008-0000-0100-000008000000}"/>
            </a:ext>
          </a:extLst>
        </xdr:cNvPr>
        <xdr:cNvSpPr>
          <a:spLocks noGrp="1"/>
        </xdr:cNvSpPr>
      </xdr:nvSpPr>
      <xdr:spPr>
        <a:xfrm>
          <a:off x="0" y="447674"/>
          <a:ext cx="3573780" cy="5286375"/>
        </a:xfrm>
        <a:prstGeom prst="rect">
          <a:avLst/>
        </a:prstGeom>
        <a:solidFill>
          <a:schemeClr val="accent4">
            <a:lumMod val="40000"/>
            <a:lumOff val="60000"/>
          </a:schemeClr>
        </a:solidFill>
      </xdr:spPr>
      <xdr:txBody>
        <a:bodyPr vert="horz" wrap="square" lIns="91440" tIns="45720" rIns="91440" bIns="45720" rtlCol="0">
          <a:noAutofit/>
        </a:bodyPr>
        <a:lstStyle>
          <a:lvl1pPr marL="228600" indent="-2286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buNone/>
          </a:pPr>
          <a:r>
            <a:rPr lang="nl-NL" sz="1600" b="1" u="sng"/>
            <a:t>LEESWIJZER</a:t>
          </a:r>
        </a:p>
        <a:p>
          <a:pPr marL="0" indent="0">
            <a:buNone/>
          </a:pPr>
          <a:r>
            <a:rPr lang="nl-NL" sz="1300" b="1"/>
            <a:t>Kennistype </a:t>
          </a:r>
          <a:r>
            <a:rPr lang="nl-NL" sz="1300" b="1" i="1"/>
            <a:t>Professionele kennis</a:t>
          </a:r>
          <a:r>
            <a:rPr lang="nl-NL" sz="1300" b="1"/>
            <a:t>:</a:t>
          </a:r>
          <a:r>
            <a:rPr lang="nl-NL" sz="1300"/>
            <a:t> vereist om in dit KWIV-profiel aan de IV-competenties te kunnen voldoen. </a:t>
          </a:r>
        </a:p>
        <a:p>
          <a:pPr marL="0" indent="0">
            <a:buNone/>
          </a:pPr>
          <a:r>
            <a:rPr lang="nl-NL" sz="1300" b="1"/>
            <a:t>Kennistype </a:t>
          </a:r>
          <a:r>
            <a:rPr lang="nl-NL" sz="1300" b="1" i="1"/>
            <a:t>Aanvullende kennis</a:t>
          </a:r>
          <a:r>
            <a:rPr lang="nl-NL" sz="1300"/>
            <a:t>: niet vereist, wel geadviseerd. </a:t>
          </a:r>
        </a:p>
        <a:p>
          <a:pPr marL="0" indent="0">
            <a:buNone/>
          </a:pPr>
          <a:r>
            <a:rPr lang="nl-NL" sz="1300" b="1"/>
            <a:t>Kennisgebied</a:t>
          </a:r>
          <a:r>
            <a:rPr lang="nl-NL" sz="1300"/>
            <a:t>: Overkoepelende term voor IV-expertise.</a:t>
          </a:r>
        </a:p>
        <a:p>
          <a:pPr marL="0" indent="0">
            <a:buNone/>
          </a:pPr>
          <a:r>
            <a:rPr lang="nl-NL" sz="1300" b="1"/>
            <a:t>Opties 1 t/m 4</a:t>
          </a:r>
          <a:r>
            <a:rPr lang="nl-NL" sz="1300"/>
            <a:t>: Per kennisgebied een maximum van 4 opties uit het aanbod van IV-gerichte opleidingen. De opties zijn gelijkwaardig en hebben ieder een eigen raakvlak met het kennisgebied.</a:t>
          </a:r>
        </a:p>
        <a:p>
          <a:pPr marL="0" indent="0">
            <a:buNone/>
          </a:pPr>
          <a:r>
            <a:rPr lang="nl-NL" sz="1300" b="1"/>
            <a:t>Andere opleidingen (of concretisering)</a:t>
          </a:r>
          <a:r>
            <a:rPr lang="nl-NL" sz="1300"/>
            <a:t>: Eventuele opmerkingen of voorbeelden van specifieke kennis.</a:t>
          </a:r>
        </a:p>
        <a:p>
          <a:pPr marL="0" indent="0">
            <a:buNone/>
          </a:pPr>
          <a:endParaRPr lang="nl-NL" sz="1300"/>
        </a:p>
        <a:p>
          <a:pPr marL="0" indent="0">
            <a:buNone/>
          </a:pPr>
          <a:r>
            <a:rPr lang="nl-NL" sz="1300"/>
            <a:t>Vragen of opmerkingen? Stuur een bericht aan: kwiv@rijksoverheid.nl </a:t>
          </a:r>
        </a:p>
        <a:p>
          <a:pPr marL="0" indent="0">
            <a:buNone/>
          </a:pPr>
          <a:r>
            <a:rPr lang="nl-NL" sz="1200" i="1"/>
            <a:t>Informatie over je eigen leermanagementsysteem: </a:t>
          </a:r>
        </a:p>
        <a:p>
          <a:pPr marL="0" indent="0">
            <a:buNone/>
          </a:pPr>
          <a:r>
            <a:rPr lang="nl-NL" sz="1200" i="1">
              <a:solidFill>
                <a:schemeClr val="accent5"/>
              </a:solidFill>
            </a:rPr>
            <a:t>https://www.leer-rijk.nl/uw-organisatie-en-leer-rijk  </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onzalez Möllers, Delano" refreshedDate="44901.623261111112" createdVersion="6" refreshedVersion="7" minRefreshableVersion="3" recordCount="460" xr:uid="{00000000-000A-0000-FFFF-FFFF0C000000}">
  <cacheSource type="worksheet">
    <worksheetSource ref="A1:Q8820" sheet="Bron opleidingsinformatie"/>
  </cacheSource>
  <cacheFields count="17">
    <cacheField name="Profielnaam" numFmtId="0">
      <sharedItems containsBlank="1" count="64">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 / LEVERANCIER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9.9.9 Transversale aspecten"/>
        <m/>
        <s v="" u="1"/>
      </sharedItems>
    </cacheField>
    <cacheField name="Profielnr" numFmtId="0">
      <sharedItems containsBlank="1"/>
    </cacheField>
    <cacheField name="Competentienr" numFmtId="0">
      <sharedItems containsNonDate="0" containsString="0" containsBlank="1"/>
    </cacheField>
    <cacheField name="Niveau" numFmtId="0">
      <sharedItems containsNonDate="0" containsString="0" containsBlank="1" containsNumber="1" containsInteger="1" minValue="1" maxValue="9" count="6">
        <m/>
        <n v="3" u="1"/>
        <n v="4" u="1"/>
        <n v="2" u="1"/>
        <n v="9" u="1"/>
        <n v="1" u="1"/>
      </sharedItems>
    </cacheField>
    <cacheField name="Kennistype" numFmtId="0">
      <sharedItems containsBlank="1" count="5">
        <s v="Professionele kennis"/>
        <s v="Aanvullende kennis"/>
        <m/>
        <s v="Professionele kennis A" u="1"/>
        <s v="Professionele kennis B" u="1"/>
      </sharedItems>
    </cacheField>
    <cacheField name="CompxLevel" numFmtId="0">
      <sharedItems containsBlank="1"/>
    </cacheField>
    <cacheField name="Kennis" numFmtId="0">
      <sharedItems containsBlank="1" count="201" longText="1">
        <s v="Bestuurlijke informatica"/>
        <s v="Architectuur (methoden, technieken, modellen, etc.)"/>
        <s v="Informatiemanagement"/>
        <s v="Informatiebeveiliging"/>
        <s v="Ontwikkeling informatiesystemen"/>
        <m/>
        <s v="Testen"/>
        <s v="Programmeren"/>
        <s v="Gegevensmodellering"/>
        <s v="Procesmodellering en procesanalyse"/>
        <s v="Bedrijfsregels modelleren"/>
        <s v="Applicatiemanagement"/>
        <s v="Servicemanagement"/>
        <s v="Scaled Agile Framework"/>
        <s v="Enterprise Architectuur"/>
        <s v="Architectuur postdoc"/>
        <s v="Financieel Management IT"/>
        <s v="Informatiesystemen"/>
        <s v="Contractmanagement"/>
        <s v="Developer scrum"/>
        <s v="SAFe framework"/>
        <s v="Software ontwerp"/>
        <s v="Methoden en technieken voor Agile"/>
        <s v="IT Infrastructuur"/>
        <s v="Service Design"/>
        <s v="Informatietechnologie"/>
        <s v="Datamanagement"/>
        <s v="Datawarehouse, ETL"/>
        <s v="BI Tooling"/>
        <s v="Testorganisatie en -uitvoering"/>
        <s v="Projectmanagement"/>
        <s v="Systeembeheer"/>
        <s v="Service Control"/>
        <s v="Infrastructuurmanagement"/>
        <s v="Functioneel beheer"/>
        <s v="Databases "/>
        <s v="Webtechnologie en gerelateerd"/>
        <s v="Databasemanagement"/>
        <s v="Archief- en informatiewetgeving"/>
        <s v="Ordenings-, zoek- en ontsluitingsmethodieken"/>
        <s v="Kwaliteitsmanagement"/>
        <s v="Service Delivery"/>
        <s v="Kantoorautomatisering"/>
        <s v="Service Support"/>
        <s v="Service Alignment"/>
        <s v="Informatiebeveiligingsbeleid"/>
        <s v="Informatiebeveiliging &quot;plus&quot;"/>
        <s v="CISM / CISP"/>
        <s v="Risicomanagement"/>
        <s v="Informatiebeveiliging cat.4"/>
        <s v="Programma-/ projectmanagement"/>
        <s v="Organisatie-/ procesmanagement"/>
        <s v="Protocollen en technologie"/>
        <s v="Tooling - security"/>
        <s v="Inkoopstrategie"/>
        <s v="Kennis van IT-markt en diens functioneren"/>
        <s v="Professioneel Inkopen"/>
        <s v="ICT-uitbesteding (sourcing)"/>
        <s v="Accountmanagement van diensten, Marketing"/>
        <s v="Service Level Management"/>
        <s v="Big Data / Statistiek"/>
        <s v="Coachen"/>
        <s v="Scrum Master SAFe"/>
        <s v="Product Owner SAFe"/>
        <s v="Dienend leiderschap"/>
        <s v="Verwachtingsmanagement"/>
        <s v="DevOps"/>
        <s v="Scrum Master Agile Scrum"/>
        <s v="Product Owner Scrum"/>
        <s v="Stakeholder Management"/>
        <s v="User Stories"/>
        <s v="Effectief beïnvloeden"/>
        <s v="Business Owner Scrum"/>
        <s v="Business Owner SAFe"/>
        <s v="Programmamanagement"/>
        <s v="Agile Scrum"/>
        <s v="Portfolio Management"/>
        <s v="IT-management"/>
        <s v="P30"/>
        <s v="SAFe Release Train Engineer"/>
        <s v="IT Auditing"/>
        <s v="T1. Toegankelijkheid"/>
        <s v="T2. Ethiek"/>
        <s v="T3. Juridische kwesties"/>
        <s v="T4. Privacy"/>
        <s v="T5. Beveiliging"/>
        <s v="T6. Duurzaamheid"/>
        <s v="T7. Bruikbaarheid"/>
        <s v="het evalueren van kwaliteitsindicatoren en processen op basis van het kwaliteitsbeleid en indien nodig het voorstellen van herstelacties" u="1"/>
        <s v="het systematisch handelen om tijdens wijzigingen te reageren op de dagelijkse operationele behoefte, het voorkomen van serviceonderbrekingen en de samenhang met SLA en informatiebeveiligingsvereisten te handhaven" u="1"/>
        <s v="het gebruik maken van uiteenlopende specifieke kennis om een proces te ontwerpen voor het gehele testtraject, inclusief het vaststellen van interne teststandaarden en het geven van deskundige begeleiding en advies voor het testteam" u="1"/>
        <s v="Ordenings- en ontsluitingsmethodieken; zoektechnieken" u="1"/>
        <s v="verantwoordelijk zijn voor eigen acties en die van anderen in het integratieproces, het naleven van de toepasbare normen en wijzigingsprocedures om de integriteit te bewaren van de gehele functionaliteit en betrouwbaarheid" u="1"/>
        <s v="Architectuur (methoden, technieken, tools, modellen, etc.)" u="1"/>
        <s v="het gebruiken en /of toepassen van standaarden om de documentatiestructuur te bepalen" u="1"/>
        <s v="Nog geen invulling!" u="1"/>
        <s v="het toepassen van specifieke kennis om bestaande IV-processen en oplossingen te onderzoeken zodat potentiële verbeteringen / innovaties bepaald kunnen worden en het  aanbevelingen kunnen worden opgesteld" u="1"/>
        <s v="het gebruik maken van specifieke kennis om complexe documentatie te maken en te onderhouden" u="1"/>
        <s v="het evalueren van indicatoren en maatregelen op het gebied van security management en bepalen/of ze aan de normen voldoen; het onderzoeken van inbreuken op de beveiliging en het nemen van correctiemaatregelen " u="1"/>
        <s v="het bewerkstelligen en cultiveren van relaties met klanten en gebruikers om hun taken, behoeften en doelen te begrijpen. Gebruikt een breed scala aan specialistische methoden om belangrijke gebruikersbetrokkenheid te krijgen" u="1"/>
        <s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 u="1"/>
        <s v="het gebruik maken van specifieke (product) kennis voor markt analyses" u="1"/>
        <s v="https://www.functiegebouwrijksoverheid.nl/over/kwaliteitsraamwerken " u="1"/>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u="1"/>
        <s v="het proactief ontwikkelen van organisatorische processen om te voldoen aan ontwikkelingsbehoeften van individuen en groepen " u="1"/>
        <s v="het organiseren en borgen van governance strategie voor Informatie Systemen door relevante processen over de gehele IV-infrastructuur te communiceren, uit te dragen en te beheersen" u="1"/>
        <s v="het optimaliseren van technische en cloud-ontwikkeling. Het evalueren van systeemperformance en vragen/problemen van gebruikers. Verantwoordelijk voor tijdige vervanging van resources binnen het toegestane budget" u="1"/>
        <s v="het ontwerpen en creëren van data-analysetools om de organisatorische datalevenscyclus te ondersteunen. Het verifiëren van de waarheidsgetrouwheid van de data. Het verwerken en visualiseren van data-analyseresultaten binnen het domein" u="1"/>
        <s v="het vanuit een brede verantwoordelijk definiëren van een strategie zodat IV-technologie overeenkomstig de behoeften van de organisatie geïmplementeerd wordt, rekening houdend met de huidige IV-platformen, legacy en de laatste innovatieve ontwikkelingen" u="1"/>
        <s v="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 u="1"/>
        <s v="het systematisch analyseren van productdata, het escaleren bij potentiële veiligheidsrisico’s, het nemen van actie om het serviceniveau (continu) te verbeteren " u="1"/>
        <s v="het systematisch handelen om de verenigbaarheid van soft- en hardware specificatie te identificeren, het documenteren van alle activiteiten, afwijkingen en correcties tijdens het installeren" u="1"/>
        <s v="de juiste informatiestructuur integreren in de organisatie omgeving" u="1"/>
        <s v="de interactie met gebruikers, het toepassen van basis productkennis om verzoeken van gebruikers te beantwoorden, het oplossen van incidenten en het opvolgen van voorgeschreven procedures" u="1"/>
        <s v="Beveiliging omvat (1) informatiebeveiliging: beschermen tegen ongeautoriseerde toegang, gebruik, openbaarmaking, verstoring, wijziging, inzage, inspectie, opname of verwoesting en (2) IT-beveiliging: ongeoorloofde toegang tot computers, netwerken en data voorkomen" u="1"/>
        <s v="Marketing en accountmanagement van diensten" u="1"/>
        <s v="het organiseren en borgen van het plannen, beheren en implementeren van significante IV wijzigingen in de organisatie " u="1"/>
        <s v="het onder begeleiding vastleggen en bijhouden van bedrijfszekerheidsgegevens" u="1"/>
        <s v="het organiseren en borgen van stakeholdermanagement, het autoriseren van investeringen in nieuwe en bestaande relaties, het voortouw nemen in het ontwerpen van werkbare procedures om positieve relaties te kunnen onderhouden met organisaties " u="1"/>
        <s v="het bevorderen van bewustzijn, trainingen en borging (via hulpmiddelen) voor de ontwikkeling van duurzame ontwikkeling" u="1"/>
        <s v="http://www.google.nl " u="1"/>
        <s v="het zoeken en verzamelen van data. Het voor analyses voorbereiden van data uit meerdere bronnen en formaten" u="1"/>
        <s v="het systematisch handelen om systeemelementen te bouwen/of deconstrueren, het identificeren van falende componenten en het vaststellen van de hoofdoorzaken van storingen, biedt ondersteuning aan minder ervaren collega's" u="1"/>
        <s v="opzetten van testprogramma’s en het bouwen van testscripts zodat potentiële kwetsbaarheden aan stresstests onderworpen kunnen worden; op analytische wijze documenteren en rapporteren van de uitkomsten" u="1"/>
        <s v="Duurzaamheid staat voor het voldoen aan behoeften zonder de toekomst in gevaar te brengen en kan worden gecategoriseerd als ecologische, sociale of economische duurzaamheid. " u="1"/>
        <s v="het zorgen voor de integriteit van het systeem door het toepassen van functionele-updates, software- of hardware toevoegingen en het inregelen van onderhoudsactiviteiten; het voldoen aan de budget requirements " u="1"/>
        <s v="het analyseren van bedrijfsprocessen en bijbehorende informatie-eisen en het daarmee voorzien in de meest geschikte informatiestructuur" u="1"/>
        <s v="Ethiek in ICT behandelt de procedures, waarden en praktijken die ICT en haar gerelateerde disciplines beheersen zonder de integriteit, morele waarden of overtuigingen van een individu, organisatie of de mensheid: professioneel gedrag in de ICT" u="1"/>
        <s v="het uitvoeren van basale systeemoperaties" u="1"/>
        <s v="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 u="1"/>
        <s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 u="1"/>
        <s v="het in staat zijn de juiste acties te ondernemen om de veiligheid te borgen en risicoblootstelling te vermijden, evalueert, managet en garandeert de validering van uitzonderingen, voert audits uit op IV-processen en -omgeving" u="1"/>
        <s v="het organiseren en borgen van het ontwikkelen en onderhouden van de planning" u="1"/>
        <s v="het gebruik maken van uiteenlopende specifieke kennis voor het creëren van een proces voor de gehele integratiecyclus, inclusief het opzetten van interne standaarden. Het organiseren en borgen van resources voor integratie programma’s " u="1"/>
        <s v="Architectuur (methoden, technieken, tools, modellen, et cetera)" u="1"/>
        <s v="het gebruik maken van specifieke kennis en van externe standaarden en best practices" u="1"/>
        <s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 u="1"/>
        <s v="het bieden van deskundige begeleiding om continue verbetering te garanderen en een succesvolle omnichannel gebruikerervaring te bewerkstelligen." u="1"/>
        <s v="het gebruiken van uiteenlopende specifieke kennis en het zorgen dat gebruik wordt gemaakt en het autoriseren van externe standaarden en best practices " u="1"/>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u="1"/>
        <s v="het monitoren en het voldoen aan ontwikkelingsbehoeften van individuen en groepen" u="1"/>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u="1"/>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u="1"/>
        <s v="het systematisch monitoren van contracten en bij afwijkingen meteen escaleren" u="1"/>
        <s v="het reviewen en implementeren van een passende verkoopstrategie om de organisatiedoeleinden te behalen. Het bepalen en alloceren van doelen om de marktcondities aan te pakken. Het coördineren van multidisciplinaire teams" u="1"/>
        <s v="het onder aansturing verwijderen en/of installeren van IV-componenten op basis van gedetailleerde instructies" u="1"/>
        <s v="het systematisch scannen van de omgeving om kwetsbaarheden en bedreigingen te identificeren en te bepalen, vast te leggen en het escaleren bij non-compliance" u="1"/>
        <s v="het begrijpen en toepassen van projectmanagement principes inclusief het toepassen van methodes, hulpmiddelen en processen om eenvoudige projecten te leiden en de kosten en ‘waste’ te minimaliseren  " u="1"/>
        <s v="het communiceren over en het toezicht houden op de toepassing van het kwaliteitsbeleid in de organisatie" u="1"/>
        <s v="het inzetten van onafhankelijk denken en technologische kennis om verschillende concepten te integreren zodat unieke oplossingen ontstaan" u="1"/>
        <s v="Privacy is het vermogen van een organisatie of individu te bepalen welke gegevens met derden kunnen worden gedeeld: bijvoorbeeld de algemene verordening gegevensbescherming (AVG) over gegevensbescherming en privacy voor alle individuen" u="1"/>
        <s v="het identificeren van trainings- en organisatie behoeften, het identificeren en samenbrengen van organisatie eisen, het selecteren en voorbereiden van een planning voor (noodzakelijke) trainingen" u="1"/>
        <s v="het bijdragen aan het ontwerp van applicaties, aan generieke functionele specificaties en aan koppelvlakken" u="1"/>
        <s v="Er zijn veel wetten die direct of indirect relevant zijn voor de ICT-industrie, zoals copyright, naleving van octrooien, voorkomen van plagiaat en bescherming van intellectuele eigendom" u="1"/>
        <s v="verantwoordelijk zijn voor eigen acties en die van anderen voor het leveren van oplossingen en het initiëren van uitgebreide communicatie met belanghebbenden; het gebruiken van specifieke kennis om de juiste oplossing te bewerkstelligen door advies en begeleiding te geven" u="1"/>
        <s v="het organiseren en borgen van innovatieve implementaties / verbeteringen die bijdragen aan grotere efficiëntie; het aantonen aan de directie dat de organisatie voordeel heeft van potentiële wijzigingen" u="1"/>
        <s v="het gebruik maken van specifieke kennis om relevante IV-technologie en -specificaties te definiëren die kunnen worden ingezet bij de bouw van meerdere IV-projecten, toepassingen/of infrastructuurverbeteringen" u="1"/>
        <s v="het systematisch handelen om standaard product documentatie te onderhouden" u="1"/>
        <s v="de verantwoordelijkheid nemen voor het ontwikkelen van lange termijn prognoses; het identificeren en evalueren van input uit de wijde omgeving inclusief de politieke en sociale context" u="1"/>
        <s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u="1"/>
        <s v="het organiseren en borgen van een Informatie Systeem strategie dat voldoet aan de vereisten van de organisatie, inclusief risico’s en kansen" u="1"/>
        <s v="het organiseren van de totale planning van het ontwerp van de applicatie" u="1"/>
        <s v="het evalueren en inschatten in hoeverre aan kwaliteitseisen is voldaan en het organiseren en borgen dat het kwaliteitsbeleid wordt geïmplementeerd; het tonen van multifunctioneel leiderschap voor het stellen en overtreffen van kwaliteitsnormen" u="1"/>
        <s v="het onderrichten van individuen en groepen, het geven van cursussen op instructieniveau" u="1"/>
        <s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u="1"/>
        <s v="Architectuur" u="1"/>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u="1"/>
        <s v="het detailniveau bepalen op basis van het doel en de doelgroep " u="1"/>
        <s v="het systematisch dagelijks beheer van operationele behoeften in de IT-systemen, het vermijden van serviceonderbrekingen conform de service- en IT-strategie" u="1"/>
        <s v="het identificeren van trainings- en organisatiebehoeften, het identificeren en samenbrengen van organisatie eisen, het selecteren en voorbereiden van een planning voor (noodzakelijke) trainingen" u="1"/>
        <s v="het op creatieve wijze ontwikkelen van proposals/voorstellen in complexe situaties. Het waar nodig aanpassen van oplossingen in een complexe technische en juridische omgeving, waarbij de haalbaarheid, legitimiteit en technische validiteit worden zekergesteld" u="1"/>
        <s v="het bepalen van documentatie eisen op basis van het doel en de doelgroep" u="1"/>
        <s v="de verantwoording nemen voor eigen acties en die van anderen in het onderhouden van contacten met een gelimiteerd aantal stakeholders" u="1"/>
        <s v="het begrijpen en toepassen van digitale marketingtactieken om een geïntegreerd en effectief digitaal marketingplan te ontwikkelen, gebruikmakend van gebieden als search, beeldscherm, e-mail, sociale media en mobiele marketing" u="1"/>
        <s v="het onder aansturing ontwikkelen, testen en documenteren van applicaties" u="1"/>
        <s v="het opzetten van roosters voor operationele taken, het beheren van kosten en budget op basis van interne procedures en externe beperkingen, het vaststellen van het optimaal benodigde aantal fte voor de infrastructuur van het Informatiesysteem" u="1"/>
        <s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 u="1"/>
        <s v="het onderhandelen over herziening van SLA’s in overeenstemming met de organisatiedoelstellingen en het garanderen van het succes van de geplande resultaten" u="1"/>
        <s v="het organiseren en borgen dat de integriteit, vertrouwelijkheid en beschikbaarheid van gegevens zijn opgeslagen in de Informatiesystemen en dat ze voldoen aan alle wettelijke vereisten" u="1"/>
        <s v="Toegankelijkheid is van toepassing op het ontwerp van producten, apparaten, services of omgevingen om ervoor te zorgen dat ze voor iedereen bruikbaar zijn, ongeacht hun persoonlijke capaciteiten" u="1"/>
        <s v="het samenwerken in de totstandkoming van proposals/voorstellen in overeenstemming met de bedrijfscapaciteit en klantbehoeften" u="1"/>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u="1"/>
        <s v="het toepassen van digitale interface-opties (web, mobiel, Internet of things) en richtlijnen om bruikbaarheid voor iedereen te bereiken" u="1"/>
        <s v="het evalueren van contractprestaties op basis van prestatie indicatoren en het borgen van de prestaties van de volledige supply chain; het invloed uitoefenen op (nieuwe) contractbesprekingen" u="1"/>
        <s v="het organiseren en borgen van het definiëren en toepasbaar maken van beleid voor risicobeheer door rekening te houden met alle mogelijke beperkingen, waaronder technische, economische en politieke kwesties en daarbij taken te delegeren" u="1"/>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u="1"/>
        <s v="het organiseren en borgen van het inkoopbeleid van de organisatie en het aanbevelen van procesverbeteringen; het toepassen van praktijkervaring en kennis op het gebied van inkoop om de beste besluiten te kunnen nemen    " u="1"/>
        <s v="de verantwoordelijkheid nemen voor eigen acties en die van anderen om te garanderen dat de applicatie op een correcte manier is geïntegreerd in een complexe omgeving en voldoet aan de behoeften van gebruikers / klanten " u="1"/>
        <s v="het organiseren en ondersteunen van strategische besluiten van de organisaties, het helpen van organisaties om nieuwe IV-oplossingen te bedenken, het bevorderen van partnerschappen en het creëren van waarde proposities" u="1"/>
        <s v="het uitvoeren van eenvoudige testen op basis van gedetailleerde instructies" u="1"/>
        <s v="Het evalueren van wijziging requirements en het gebruiken van specifieke vaardigheden om potentiële methoden en standaarden te identificeren die ingezet kunnen worden" u="1"/>
        <s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u="1"/>
        <s v="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 u="1"/>
        <s v="het identificeren en classificeren van soorten incident- en service-interrupties, het vastleggen en catalogiseren van incidenten op basis van oorzaak en oplossing" u="1"/>
        <s v="Bruikbaarheid is de kwaliteit van een product, dienst of systeem, zoals ervaren door eindgebruikers, voor specifiek te bereiken doelen, effectief, efficiënt en bevredigend in een vooraf bepaalde context" u="1"/>
        <s v="betrouwbare relaties met de klanten creëren en helpen in het identificeren van de klantbehoeften" u="1"/>
        <s v="het organiseren en borgen van het naleven van contracten en het fungeren als laatste escalatiepunt" u="1"/>
        <s v="het systematisch ontwikkelen en valideren van applicaties" u="1"/>
        <s v="het bepalen van doel en strategie voor duurzame ontwikkeling van informatiesystemen in overeenstemming met het duurzaamheidsbeleid van de organisatie" u="1"/>
        <s v="Architectuur (methoden, modelleertechnieken, tools, modellen, et cetera)" u="1"/>
        <s v="het begrijpen en toepassen van de principes van risicomanagement en het onderzoeken van IV-oplossingen om geïdentificeerde risico’s te mitigeren" u="1"/>
      </sharedItems>
    </cacheField>
    <cacheField name="Competentienaam" numFmtId="0">
      <sharedItems containsBlank="1" count="50">
        <s v=""/>
        <m/>
        <s v="A.02 Management dienstverleningsniveau " u="1"/>
        <s v="D.01 Strategieontwikkeling informatiebeveiliging " u="1"/>
        <s v="D.05 Verkoopontwikkeling" u="1"/>
        <s v="D.11 Behoeftemanagement " u="1"/>
        <s v="C.05 Systeembeheer" u="1"/>
        <s v="B.04 Implementeren oplossingen " u="1"/>
        <s v="A.03 Ontwikkelen van bedrijfsplannen " u="1"/>
        <s v="E.08 Informatiebeveiligingsmanagement " u="1"/>
        <s v="E.05 Procesverbetering " u="1"/>
        <s v="A.10 Gebruikergedreven ontwerpen" u="1"/>
        <s v="T.02 Ethiek" u="1"/>
        <s v="A.04 Product- of serviceplanning " u="1"/>
        <s v="D.07 Datascience en analytics" u="1"/>
        <s v="C.04 Probleemmanagement " u="1"/>
        <s v="T.05 Beveiliging" u="1"/>
        <s v="D.08 Contractmanagement " u="1"/>
        <s v="A.09 Innoveren " u="1"/>
        <s v="D.06 Digitale marketing" u="1"/>
        <s v="D.10 Informatie- en kennismanagement " u="1"/>
        <s v="E.01 Ontwikkelen van prognoses " u="1"/>
        <s v="B.03 Testen " u="1"/>
        <s v="E.09 IT-governance " u="1"/>
        <s v="A.08 Duurzame ontwikkeling " u="1"/>
        <s v="C.02 Ondersteunen van wijzigingen " u="1"/>
        <s v="T.03 Juridische kwesties" u="1"/>
        <s v="A.05 Ontwerpen van Architectuur " u="1"/>
        <s v="D.02 Ontwikkeling ICT-Kwaliteitsstrategie " u="1"/>
        <s v="B.01 Applicatie Ontwikkeling" u="1"/>
        <s v="E.06 ICT kwaliteitsmanagement " u="1"/>
        <s v="C.01 Gebruikersondersteuning " u="1"/>
        <s v="E.02 Project- en portfoliomanagement " u="1"/>
        <s v="T.07 Bruikbaarheid" u="1"/>
        <s v="B.06 Systeembouw " u="1"/>
        <s v="E.04 Relatiemanagement " u="1"/>
        <s v="A.01 Afstemming informatiesysteem en bedrijfsstrategie" u="1"/>
        <s v="D.04 Inkoop IV" u="1"/>
        <s v="T.06 Duurzaamheid" u="1"/>
        <s v="T.04 Privacy" u="1"/>
        <s v="E.07 Management van veranderingen in bedrijfsprocessent " u="1"/>
        <s v="D.03 Opleiding en training " u="1"/>
        <s v="C.03 Dienstverlening " u="1"/>
        <s v="T.01 Toegankelijkheid" u="1"/>
        <s v="E.03 Risicomanagement " u="1"/>
        <s v="B.02 Systeemintegratie " u="1"/>
        <s v="A.06 Ontwerp van Applicaties " u="1"/>
        <s v="A.07 Monitoren technologische ontwikkelingen " u="1"/>
        <s v="B.05 Vervaardigen van documentatie " u="1"/>
        <s v="D.09 Personeelsontwikkeling" u="1"/>
      </sharedItems>
    </cacheField>
    <cacheField name="Perceel A" numFmtId="0">
      <sharedItems containsBlank="1" count="22">
        <s v="99. Overig"/>
        <s v="3. Architectuur MTHV"/>
        <s v="20. Intermediair"/>
        <s v="14. Security"/>
        <s v="10a. Microsoft"/>
        <m/>
        <s v="12. Testen en testmanagment"/>
        <s v="13. Ontwikkeling Talen en Frameworks"/>
        <s v="6a. Data Technologie (Oracle)"/>
        <s v="11. Ontwikkeling MTHV"/>
        <s v="2. Beheerprocessen"/>
        <s v="1. Agile Methoden"/>
        <s v="6b. Data Technologie (Microsoft)"/>
        <s v="5. Data Gebruik en beheer"/>
        <s v="4. Data Analytics"/>
        <s v="9. Programma/Project/ Portfolio management"/>
        <s v="10z. Infrastructuur Beheer &amp; Support "/>
        <s v="8z. Digitale vaardigheden"/>
        <s v="7. Bedrijfsvoering"/>
        <s v="91. Via LOC of soortgelijk"/>
        <s v="90. Eigen I-academie"/>
        <s v="" u="1"/>
      </sharedItems>
    </cacheField>
    <cacheField name="Hyperlink perceel" numFmtId="0">
      <sharedItems containsBlank="1" containsMixedTypes="1" containsNumber="1" containsInteger="1" minValue="0" maxValue="0"/>
    </cacheField>
    <cacheField name="Perceel B" numFmtId="0">
      <sharedItems containsBlank="1" count="19">
        <m/>
        <s v="10b. Redhat"/>
        <s v="6b. Data Technologie (Microsoft)"/>
        <s v="11. Ontwikkeling MTHV"/>
        <s v="10c. Citrix"/>
        <s v="10a. Microsoft"/>
        <s v="12. Testen en testmanagment"/>
        <s v="10d. Cisco"/>
        <s v="99. Overig"/>
        <s v="5. Data Gebruik en beheer"/>
        <s v="13. Ontwikkeling Talen en Frameworks"/>
        <s v="90. Eigen I-academie"/>
        <s v="6a. Data Technologie (Oracle)"/>
        <s v="6z. Data Technologie (Overig)"/>
        <s v="20. Intermediair"/>
        <s v="14. Security"/>
        <s v="91. Via LOC of soortgelijk"/>
        <s v="TOGAF foundation" u="1"/>
        <s v="16c. Digitale opsporing - Cloud en Mobile forensics " u="1"/>
      </sharedItems>
    </cacheField>
    <cacheField name="Hyp. Vb 1" numFmtId="0">
      <sharedItems containsBlank="1" containsMixedTypes="1" containsNumber="1" containsInteger="1" minValue="0" maxValue="0"/>
    </cacheField>
    <cacheField name="Perceel C" numFmtId="0">
      <sharedItems containsBlank="1" count="10">
        <m/>
        <s v="6c. Data Technologie (IBM)"/>
        <s v="10f. IBM"/>
        <s v="10b. Redhat"/>
        <s v="13. Ontwikkeling Talen en Frameworks"/>
        <s v="10g. VMWare"/>
        <s v="99. Overig"/>
        <s v="6b. Data Technologie (Microsoft)"/>
        <s v="91. Via LOC of soortgelijk"/>
        <s v="Archimate fundamentals" u="1"/>
      </sharedItems>
    </cacheField>
    <cacheField name="Hyp. Vb 2" numFmtId="0">
      <sharedItems containsBlank="1" containsMixedTypes="1" containsNumber="1" containsInteger="1" minValue="0" maxValue="0"/>
    </cacheField>
    <cacheField name="Perceel D" numFmtId="0">
      <sharedItems containsBlank="1" count="7">
        <m/>
        <s v="6z. Data Technologie (Overig)"/>
        <s v="13. Ontwikkeling Talen en Frameworks"/>
        <s v="10z. Infrastructuur Beheer &amp; Support "/>
        <s v="6c. Data Technologie (IBM)"/>
        <s v="20. Intermediair"/>
        <s v="99. Overig"/>
      </sharedItems>
    </cacheField>
    <cacheField name="Hyp. Vb 3" numFmtId="0">
      <sharedItems containsBlank="1" containsMixedTypes="1" containsNumber="1" containsInteger="1" minValue="0" maxValue="0"/>
    </cacheField>
    <cacheField name="Andere opleidingen (of concretisering)" numFmtId="0">
      <sharedItems containsBlank="1" count="54">
        <s v="Diverse HBO- en WO-instellingen bieden deze bachelor en/of master aan"/>
        <s v="Basisopleiding architectuur Belastingdienst; IDA (Defensie)"/>
        <m/>
        <s v="Percelen lopen van 10a t/m 10g."/>
        <s v="ARIS; Mavin; BIZZ-designer"/>
        <s v="Business Rules Modelling Foundation"/>
        <s v="Professional ITSM Service Delivery"/>
        <s v="ITIL Foundation"/>
        <s v="Postdoctorale opleiding, bijv. bij UVA, TIAS of ROI"/>
        <s v="Percelen lopen van 10a t/m 10g. Verder ook bijv. MSCE"/>
        <s v="Bijv. IT Foundation, A+ Essentials"/>
        <s v="Datamanagement Body of Knowledge"/>
        <s v="TMap NEXT Advanced, ISTQB Advanced"/>
        <s v="TMap NEXT Foundation, TMap NEXT in Scrum"/>
        <s v="Testen Foundation, ISTQB Foundation"/>
        <s v="Professioneel functioneel beheerder"/>
        <s v="Bijv. ITIL Service Transition"/>
        <s v="Percelen lopen van 10a t/m 10g. "/>
        <s v="Binnen domein IHH bepalen"/>
        <s v="MBO Informatiedienstverlening, HBO Documentaire Informatievoorziening"/>
        <s v="Information Security Expert (ISO 27001/2), VIR en VIRBI, A- en K-analyses"/>
        <s v="Information Security Foundation, Advanced, Security Management Professional (ISO 27001/2)"/>
        <s v="Certified Information Security Management, Certified Information Security Professional"/>
        <s v="Management of Risks Foundation / Practitioner"/>
        <s v="Information Security Foundation (ISO 27002)"/>
        <s v="PRINCE2; Managing Successful Projects Practitioner"/>
        <s v="IT Professional (Service) Management"/>
        <s v="TCP/IP, UDP, DNS, DHCP, FTP, SNMP, SMTP, SSH, SSL, HTTP(S),  et cetera"/>
        <s v="Nmap, Wireshark, Metasploit, Javascript, HTML, Python, HP ArcSight, Splunk"/>
        <s v="Purchasing Leadership NEVI 3"/>
        <s v="Rijksacademie voor Project- en Programmamanagement"/>
        <s v="IT-markt, functioneren van IT- marktpartijen én de spelregels"/>
        <s v="Expert NEVI 2"/>
        <s v="Foundation ISPL Procurement Management"/>
        <s v="ITSM Alignment of IT and the Business (ISO 20000); ITIL Service Design; ITIL Service Offerings and Agreements"/>
        <s v="Nima B"/>
        <s v="Professional ITSM Alignment of IT and the Business (ISO 20000)"/>
        <s v="Bachelor / Master Wiskunde, Statistiek, Actuariaat, Econometrie, evt. via post-HBO / post-WO"/>
        <s v="Intercoach; zie ook Leer-Rijk"/>
        <s v="SAFe Product Owner, Leading SAFe"/>
        <s v="Leergang Coachend / Dienend (Agile) Leidinggeven, Faciliterend Leiderschap in Agile"/>
        <s v="Opleiding Teamcoach (Intercoach; zie ook Leer-Rijk)"/>
        <s v="Resultaatgericht Leidinggeven"/>
        <s v="PSM I of vergelijkbaar"/>
        <s v="PSPO I of vergelijkbaar"/>
        <s v="Stakeholder Management Training"/>
        <s v="Zie Leer-Rijk"/>
        <s v="IT Management Foundation"/>
        <s v="Foundation Certificate in Portfolio, Programma and Project Offices"/>
        <s v="RTE-certificering"/>
        <s v="HBO Documentaire Informatievoorziening"/>
        <s v="IT Quality Assurance"/>
        <s v="Zie Leer-Rijk en microlearnings RADIO"/>
        <s v="Professional ITSM Alignment of IT and the Business (ISO 20000); ITIL Service Design; ITIL Service Offerings and Agreement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0">
  <r>
    <x v="0"/>
    <s v="1.1.1"/>
    <m/>
    <x v="0"/>
    <x v="0"/>
    <s v="xProfessionele kennis"/>
    <x v="0"/>
    <x v="0"/>
    <x v="0"/>
    <s v="https://www.google.com/"/>
    <x v="0"/>
    <n v="0"/>
    <x v="0"/>
    <n v="0"/>
    <x v="0"/>
    <n v="0"/>
    <x v="0"/>
  </r>
  <r>
    <x v="0"/>
    <s v="1.1.1"/>
    <m/>
    <x v="0"/>
    <x v="0"/>
    <s v="xProfessionele kennis"/>
    <x v="1"/>
    <x v="0"/>
    <x v="1"/>
    <s v="https://www.leer-rijk.nl/alle-opleidingen?title=&amp;field_provider_dropdown=IV+perceel+3+-+Architectuur+MTHV"/>
    <x v="0"/>
    <n v="0"/>
    <x v="0"/>
    <n v="0"/>
    <x v="0"/>
    <n v="0"/>
    <x v="1"/>
  </r>
  <r>
    <x v="0"/>
    <s v="1.1.1"/>
    <m/>
    <x v="0"/>
    <x v="0"/>
    <s v="xProfessionele kennis"/>
    <x v="2"/>
    <x v="0"/>
    <x v="2"/>
    <s v="https://www.leer-rijk.nl/alle-opleidingen?title=&amp;field_provider_dropdown=IV+perceel+20+-+Intermediair"/>
    <x v="0"/>
    <n v="0"/>
    <x v="0"/>
    <n v="0"/>
    <x v="0"/>
    <n v="0"/>
    <x v="2"/>
  </r>
  <r>
    <x v="0"/>
    <s v="1.1.1"/>
    <m/>
    <x v="0"/>
    <x v="1"/>
    <s v="xAanvullende kennis"/>
    <x v="3"/>
    <x v="0"/>
    <x v="3"/>
    <s v="https://www.leer-rijk.nl/alle-opleidingen?title=&amp;field_provider_dropdown=IV+perceel+14+%E2%80%93+Security+en+Privacy"/>
    <x v="0"/>
    <n v="0"/>
    <x v="0"/>
    <n v="0"/>
    <x v="0"/>
    <n v="0"/>
    <x v="2"/>
  </r>
  <r>
    <x v="0"/>
    <s v="1.1.1"/>
    <m/>
    <x v="0"/>
    <x v="1"/>
    <s v="xAanvullende kennis"/>
    <x v="4"/>
    <x v="0"/>
    <x v="4"/>
    <s v="https://www.leer-rijk.nl/alle-opleidingen?title=&amp;field_provider_dropdown=IV+perceel+10a+-+Microsoft"/>
    <x v="1"/>
    <s v="https://www.leer-rijk.nl/alle-opleidingen?title=&amp;field_provider_dropdown=IV+perceel+10b+-+Redhat"/>
    <x v="0"/>
    <n v="0"/>
    <x v="0"/>
    <n v="0"/>
    <x v="3"/>
  </r>
  <r>
    <x v="0"/>
    <s v="1.1.1"/>
    <m/>
    <x v="0"/>
    <x v="2"/>
    <s v="x"/>
    <x v="5"/>
    <x v="0"/>
    <x v="5"/>
    <n v="0"/>
    <x v="0"/>
    <n v="0"/>
    <x v="0"/>
    <n v="0"/>
    <x v="0"/>
    <n v="0"/>
    <x v="2"/>
  </r>
  <r>
    <x v="1"/>
    <s v="1.1.2"/>
    <m/>
    <x v="0"/>
    <x v="1"/>
    <s v="xAanvullende kennis"/>
    <x v="1"/>
    <x v="0"/>
    <x v="1"/>
    <s v="https://www.leer-rijk.nl/alle-opleidingen?title=&amp;field_provider_dropdown=IV+perceel+3+-+Architectuur+MTHV"/>
    <x v="0"/>
    <n v="0"/>
    <x v="0"/>
    <n v="0"/>
    <x v="0"/>
    <n v="0"/>
    <x v="1"/>
  </r>
  <r>
    <x v="1"/>
    <s v="1.1.2"/>
    <m/>
    <x v="0"/>
    <x v="1"/>
    <s v="xAanvullende kennis"/>
    <x v="4"/>
    <x v="0"/>
    <x v="4"/>
    <s v="https://www.leer-rijk.nl/alle-opleidingen?title=&amp;field_provider_dropdown=IV+perceel+10a+-+Microsoft"/>
    <x v="1"/>
    <s v="https://www.leer-rijk.nl/alle-opleidingen?title=&amp;field_provider_dropdown=IV+perceel+10b+-+Redhat"/>
    <x v="0"/>
    <n v="0"/>
    <x v="0"/>
    <n v="0"/>
    <x v="3"/>
  </r>
  <r>
    <x v="1"/>
    <s v="1.1.2"/>
    <m/>
    <x v="0"/>
    <x v="1"/>
    <s v="xAanvullende kennis"/>
    <x v="6"/>
    <x v="0"/>
    <x v="6"/>
    <s v="https://www.leer-rijk.nl/alle-opleidingen?title=&amp;field_provider_dropdown=IV+perceel+12+-+Testen+en+testmanagement"/>
    <x v="0"/>
    <n v="0"/>
    <x v="0"/>
    <n v="0"/>
    <x v="0"/>
    <n v="0"/>
    <x v="2"/>
  </r>
  <r>
    <x v="1"/>
    <s v="1.1.2"/>
    <m/>
    <x v="0"/>
    <x v="1"/>
    <s v="xAanvullende kennis"/>
    <x v="7"/>
    <x v="0"/>
    <x v="7"/>
    <s v="https://www.leer-rijk.nl/alle-opleidingen?title=&amp;field_provider_dropdown=IV+perceel+13+-+Ontwikkeling+Talen+en+Frameworks"/>
    <x v="0"/>
    <n v="0"/>
    <x v="0"/>
    <n v="0"/>
    <x v="0"/>
    <n v="0"/>
    <x v="2"/>
  </r>
  <r>
    <x v="1"/>
    <s v="1.1.2"/>
    <m/>
    <x v="0"/>
    <x v="1"/>
    <s v="xAanvullende kennis"/>
    <x v="8"/>
    <x v="0"/>
    <x v="8"/>
    <s v="https://www.leer-rijk.nl/alle-opleidingen?title=&amp;field_provider_dropdown=IV+perceel+6a+-+Data+Technologie+%28Oracle%29"/>
    <x v="2"/>
    <s v="https://www.leer-rijk.nl/alle-opleidingen?title=&amp;field_provider_dropdown=IV+perceel+6b+-+Data+Technologie+%28Microsoft%29"/>
    <x v="1"/>
    <s v="https://www.leer-rijk.nl/alle-opleidingen?title=&amp;field_provider_dropdown=IV+perceel+6c+-+Data+Technologie+%28IBM%29"/>
    <x v="1"/>
    <s v="https://www.leer-rijk.nl/alle-opleidingen?title=&amp;field_provider_dropdown=IV+perceel+6z+-+Data+Technologie+%28Overig%29"/>
    <x v="2"/>
  </r>
  <r>
    <x v="1"/>
    <s v="1.1.2"/>
    <m/>
    <x v="0"/>
    <x v="0"/>
    <s v="xProfessionele kennis"/>
    <x v="9"/>
    <x v="0"/>
    <x v="9"/>
    <s v="https://www.leer-rijk.nl/alle-opleidingen?title=&amp;field_provider_dropdown=IV+perceel+11+-+Ontwikkeling+MTHV"/>
    <x v="0"/>
    <n v="0"/>
    <x v="0"/>
    <n v="0"/>
    <x v="0"/>
    <n v="0"/>
    <x v="4"/>
  </r>
  <r>
    <x v="1"/>
    <s v="1.1.2"/>
    <m/>
    <x v="0"/>
    <x v="0"/>
    <s v="xProfessionele kennis"/>
    <x v="10"/>
    <x v="0"/>
    <x v="1"/>
    <s v="https://www.leer-rijk.nl/alle-opleidingen?title=&amp;field_provider_dropdown=IV+perceel+3+-+Architectuur+MTHV"/>
    <x v="3"/>
    <s v="https://www.leer-rijk.nl/alle-opleidingen?title=&amp;field_provider_dropdown=IV+perceel+11+-+Ontwikkeling+MTHV"/>
    <x v="0"/>
    <n v="0"/>
    <x v="0"/>
    <n v="0"/>
    <x v="5"/>
  </r>
  <r>
    <x v="1"/>
    <s v="1.1.2"/>
    <m/>
    <x v="0"/>
    <x v="2"/>
    <s v="x"/>
    <x v="5"/>
    <x v="0"/>
    <x v="5"/>
    <n v="0"/>
    <x v="0"/>
    <n v="0"/>
    <x v="0"/>
    <n v="0"/>
    <x v="0"/>
    <n v="0"/>
    <x v="2"/>
  </r>
  <r>
    <x v="2"/>
    <s v="1.1.3"/>
    <m/>
    <x v="0"/>
    <x v="0"/>
    <s v="xProfessionele kennis"/>
    <x v="0"/>
    <x v="0"/>
    <x v="0"/>
    <s v="https://www.google.com/"/>
    <x v="0"/>
    <n v="0"/>
    <x v="0"/>
    <n v="0"/>
    <x v="0"/>
    <n v="0"/>
    <x v="0"/>
  </r>
  <r>
    <x v="2"/>
    <s v="1.1.3"/>
    <m/>
    <x v="0"/>
    <x v="0"/>
    <s v="xProfessionele kennis"/>
    <x v="1"/>
    <x v="0"/>
    <x v="1"/>
    <s v="https://www.leer-rijk.nl/alle-opleidingen?title=&amp;field_provider_dropdown=IV+perceel+3+-+Architectuur+MTHV"/>
    <x v="0"/>
    <n v="0"/>
    <x v="0"/>
    <n v="0"/>
    <x v="0"/>
    <n v="0"/>
    <x v="1"/>
  </r>
  <r>
    <x v="2"/>
    <s v="1.1.3"/>
    <m/>
    <x v="0"/>
    <x v="0"/>
    <s v="xProfessionele kennis"/>
    <x v="2"/>
    <x v="0"/>
    <x v="2"/>
    <s v="https://www.leer-rijk.nl/alle-opleidingen?title=&amp;field_provider_dropdown=IV+perceel+20+-+Intermediair"/>
    <x v="0"/>
    <n v="0"/>
    <x v="0"/>
    <n v="0"/>
    <x v="0"/>
    <n v="0"/>
    <x v="2"/>
  </r>
  <r>
    <x v="2"/>
    <s v="1.1.3"/>
    <m/>
    <x v="0"/>
    <x v="1"/>
    <s v="xAanvullende kennis"/>
    <x v="3"/>
    <x v="0"/>
    <x v="3"/>
    <s v="https://www.leer-rijk.nl/alle-opleidingen?title=&amp;field_provider_dropdown=IV+perceel+14+%E2%80%93+Security+en+Privacy"/>
    <x v="0"/>
    <n v="0"/>
    <x v="0"/>
    <n v="0"/>
    <x v="0"/>
    <n v="0"/>
    <x v="2"/>
  </r>
  <r>
    <x v="2"/>
    <s v="1.1.3"/>
    <m/>
    <x v="0"/>
    <x v="1"/>
    <s v="xAanvullende kennis"/>
    <x v="4"/>
    <x v="0"/>
    <x v="4"/>
    <s v="https://www.leer-rijk.nl/alle-opleidingen?title=&amp;field_provider_dropdown=IV+perceel+10a+-+Microsoft"/>
    <x v="1"/>
    <s v="https://www.leer-rijk.nl/alle-opleidingen?title=&amp;field_provider_dropdown=IV+perceel+10b+-+Redhat"/>
    <x v="0"/>
    <n v="0"/>
    <x v="0"/>
    <n v="0"/>
    <x v="3"/>
  </r>
  <r>
    <x v="2"/>
    <s v="1.1.3"/>
    <m/>
    <x v="0"/>
    <x v="1"/>
    <s v="xAanvullende kennis"/>
    <x v="7"/>
    <x v="0"/>
    <x v="7"/>
    <s v="https://www.leer-rijk.nl/alle-opleidingen?title=&amp;field_provider_dropdown=IV+perceel+13+-+Ontwikkeling+Talen+en+Frameworks"/>
    <x v="0"/>
    <n v="0"/>
    <x v="0"/>
    <n v="0"/>
    <x v="0"/>
    <n v="0"/>
    <x v="2"/>
  </r>
  <r>
    <x v="2"/>
    <s v="1.1.3"/>
    <m/>
    <x v="0"/>
    <x v="1"/>
    <s v="xAanvullende kennis"/>
    <x v="11"/>
    <x v="0"/>
    <x v="10"/>
    <s v="https://www.leer-rijk.nl/alle-opleidingen?title=&amp;field_provider_dropdown=IV+perceel+2+-+Beheerprocessen"/>
    <x v="0"/>
    <n v="0"/>
    <x v="0"/>
    <n v="0"/>
    <x v="0"/>
    <n v="0"/>
    <x v="2"/>
  </r>
  <r>
    <x v="2"/>
    <s v="1.1.3"/>
    <m/>
    <x v="0"/>
    <x v="2"/>
    <s v="x"/>
    <x v="5"/>
    <x v="0"/>
    <x v="5"/>
    <n v="0"/>
    <x v="0"/>
    <n v="0"/>
    <x v="0"/>
    <n v="0"/>
    <x v="0"/>
    <n v="0"/>
    <x v="2"/>
  </r>
  <r>
    <x v="3"/>
    <s v="1.1.4"/>
    <m/>
    <x v="0"/>
    <x v="0"/>
    <s v="xProfessionele kennis"/>
    <x v="0"/>
    <x v="0"/>
    <x v="0"/>
    <s v="https://www.google.com/"/>
    <x v="0"/>
    <n v="0"/>
    <x v="0"/>
    <n v="0"/>
    <x v="0"/>
    <n v="0"/>
    <x v="0"/>
  </r>
  <r>
    <x v="3"/>
    <s v="1.1.4"/>
    <m/>
    <x v="0"/>
    <x v="0"/>
    <s v="xProfessionele kennis"/>
    <x v="1"/>
    <x v="0"/>
    <x v="1"/>
    <s v="https://www.leer-rijk.nl/alle-opleidingen?title=&amp;field_provider_dropdown=IV+perceel+3+-+Architectuur+MTHV"/>
    <x v="0"/>
    <n v="0"/>
    <x v="0"/>
    <n v="0"/>
    <x v="0"/>
    <n v="0"/>
    <x v="1"/>
  </r>
  <r>
    <x v="3"/>
    <s v="1.1.4"/>
    <m/>
    <x v="0"/>
    <x v="0"/>
    <s v="xProfessionele kennis"/>
    <x v="2"/>
    <x v="0"/>
    <x v="2"/>
    <s v="https://www.leer-rijk.nl/alle-opleidingen?title=&amp;field_provider_dropdown=IV+perceel+20+-+Intermediair"/>
    <x v="0"/>
    <n v="0"/>
    <x v="0"/>
    <n v="0"/>
    <x v="0"/>
    <n v="0"/>
    <x v="2"/>
  </r>
  <r>
    <x v="3"/>
    <s v="1.1.4"/>
    <m/>
    <x v="0"/>
    <x v="1"/>
    <s v="xAanvullende kennis"/>
    <x v="3"/>
    <x v="0"/>
    <x v="3"/>
    <s v="https://www.leer-rijk.nl/alle-opleidingen?title=&amp;field_provider_dropdown=IV+perceel+14+%E2%80%93+Security+en+Privacy"/>
    <x v="0"/>
    <n v="0"/>
    <x v="0"/>
    <n v="0"/>
    <x v="0"/>
    <n v="0"/>
    <x v="2"/>
  </r>
  <r>
    <x v="3"/>
    <s v="1.1.4"/>
    <m/>
    <x v="0"/>
    <x v="0"/>
    <s v="xProfessionele kennis"/>
    <x v="12"/>
    <x v="0"/>
    <x v="10"/>
    <s v="https://www.leer-rijk.nl/alle-opleidingen?title=&amp;field_provider_dropdown=IV+perceel+2+-+Beheerprocessen"/>
    <x v="0"/>
    <n v="0"/>
    <x v="0"/>
    <n v="0"/>
    <x v="0"/>
    <n v="0"/>
    <x v="6"/>
  </r>
  <r>
    <x v="3"/>
    <s v="1.1.4"/>
    <m/>
    <x v="0"/>
    <x v="1"/>
    <s v="xAanvullende kennis"/>
    <x v="12"/>
    <x v="0"/>
    <x v="10"/>
    <s v="https://www.leer-rijk.nl/alle-opleidingen?title=&amp;field_provider_dropdown=IV+perceel+2+-+Beheerprocessen"/>
    <x v="0"/>
    <n v="0"/>
    <x v="0"/>
    <n v="0"/>
    <x v="0"/>
    <n v="0"/>
    <x v="7"/>
  </r>
  <r>
    <x v="3"/>
    <s v="1.1.4"/>
    <m/>
    <x v="0"/>
    <x v="2"/>
    <s v="x"/>
    <x v="5"/>
    <x v="0"/>
    <x v="5"/>
    <n v="0"/>
    <x v="0"/>
    <n v="0"/>
    <x v="0"/>
    <n v="0"/>
    <x v="0"/>
    <n v="0"/>
    <x v="2"/>
  </r>
  <r>
    <x v="4"/>
    <s v="1.1.5"/>
    <m/>
    <x v="0"/>
    <x v="0"/>
    <s v="xProfessionele kennis"/>
    <x v="0"/>
    <x v="0"/>
    <x v="0"/>
    <s v="https://www.google.com/"/>
    <x v="0"/>
    <n v="0"/>
    <x v="0"/>
    <n v="0"/>
    <x v="0"/>
    <n v="0"/>
    <x v="0"/>
  </r>
  <r>
    <x v="4"/>
    <s v="1.1.5"/>
    <m/>
    <x v="0"/>
    <x v="0"/>
    <s v="xProfessionele kennis"/>
    <x v="1"/>
    <x v="0"/>
    <x v="1"/>
    <s v="https://www.leer-rijk.nl/alle-opleidingen?title=&amp;field_provider_dropdown=IV+perceel+3+-+Architectuur+MTHV"/>
    <x v="0"/>
    <n v="0"/>
    <x v="0"/>
    <n v="0"/>
    <x v="0"/>
    <n v="0"/>
    <x v="1"/>
  </r>
  <r>
    <x v="4"/>
    <s v="1.1.5"/>
    <m/>
    <x v="0"/>
    <x v="0"/>
    <s v="xProfessionele kennis"/>
    <x v="2"/>
    <x v="0"/>
    <x v="2"/>
    <s v="https://www.leer-rijk.nl/alle-opleidingen?title=&amp;field_provider_dropdown=IV+perceel+20+-+Intermediair"/>
    <x v="0"/>
    <n v="0"/>
    <x v="0"/>
    <n v="0"/>
    <x v="0"/>
    <n v="0"/>
    <x v="2"/>
  </r>
  <r>
    <x v="4"/>
    <s v="1.1.5"/>
    <m/>
    <x v="0"/>
    <x v="1"/>
    <s v="xAanvullende kennis"/>
    <x v="3"/>
    <x v="0"/>
    <x v="3"/>
    <s v="https://www.leer-rijk.nl/alle-opleidingen?title=&amp;field_provider_dropdown=IV+perceel+14+%E2%80%93+Security+en+Privacy"/>
    <x v="0"/>
    <n v="0"/>
    <x v="0"/>
    <n v="0"/>
    <x v="0"/>
    <n v="0"/>
    <x v="2"/>
  </r>
  <r>
    <x v="4"/>
    <s v="1.1.5"/>
    <m/>
    <x v="0"/>
    <x v="0"/>
    <s v="xProfessionele kennis"/>
    <x v="12"/>
    <x v="0"/>
    <x v="10"/>
    <s v="https://www.leer-rijk.nl/alle-opleidingen?title=&amp;field_provider_dropdown=IV+perceel+2+-+Beheerprocessen"/>
    <x v="0"/>
    <n v="0"/>
    <x v="0"/>
    <n v="0"/>
    <x v="0"/>
    <n v="0"/>
    <x v="6"/>
  </r>
  <r>
    <x v="4"/>
    <s v="1.1.5"/>
    <m/>
    <x v="0"/>
    <x v="1"/>
    <s v="xAanvullende kennis"/>
    <x v="12"/>
    <x v="0"/>
    <x v="10"/>
    <s v="https://www.leer-rijk.nl/alle-opleidingen?title=&amp;field_provider_dropdown=IV+perceel+2+-+Beheerprocessen"/>
    <x v="0"/>
    <n v="0"/>
    <x v="0"/>
    <n v="0"/>
    <x v="0"/>
    <n v="0"/>
    <x v="7"/>
  </r>
  <r>
    <x v="4"/>
    <s v="1.1.5"/>
    <m/>
    <x v="0"/>
    <x v="1"/>
    <s v="xAanvullende kennis"/>
    <x v="13"/>
    <x v="0"/>
    <x v="11"/>
    <s v="https://www.leer-rijk.nl/alle-opleidingen?title=&amp;field_provider_dropdown=IV+perceel+1+-+Agile+Methoden"/>
    <x v="0"/>
    <n v="0"/>
    <x v="0"/>
    <n v="0"/>
    <x v="0"/>
    <n v="0"/>
    <x v="2"/>
  </r>
  <r>
    <x v="4"/>
    <s v="1.1.5"/>
    <m/>
    <x v="0"/>
    <x v="2"/>
    <s v="x"/>
    <x v="5"/>
    <x v="0"/>
    <x v="5"/>
    <n v="0"/>
    <x v="0"/>
    <n v="0"/>
    <x v="0"/>
    <n v="0"/>
    <x v="0"/>
    <n v="0"/>
    <x v="2"/>
  </r>
  <r>
    <x v="5"/>
    <s v="1.1.6"/>
    <m/>
    <x v="0"/>
    <x v="0"/>
    <s v="xProfessionele kennis"/>
    <x v="0"/>
    <x v="0"/>
    <x v="0"/>
    <s v="https://www.google.com/"/>
    <x v="0"/>
    <n v="0"/>
    <x v="0"/>
    <n v="0"/>
    <x v="0"/>
    <n v="0"/>
    <x v="0"/>
  </r>
  <r>
    <x v="5"/>
    <s v="1.1.6"/>
    <m/>
    <x v="0"/>
    <x v="0"/>
    <s v="xProfessionele kennis"/>
    <x v="1"/>
    <x v="0"/>
    <x v="1"/>
    <s v="https://www.leer-rijk.nl/alle-opleidingen?title=&amp;field_provider_dropdown=IV+perceel+3+-+Architectuur+MTHV"/>
    <x v="0"/>
    <n v="0"/>
    <x v="0"/>
    <n v="0"/>
    <x v="0"/>
    <n v="0"/>
    <x v="1"/>
  </r>
  <r>
    <x v="5"/>
    <s v="1.1.6"/>
    <m/>
    <x v="0"/>
    <x v="0"/>
    <s v="xProfessionele kennis"/>
    <x v="2"/>
    <x v="0"/>
    <x v="2"/>
    <s v="https://www.leer-rijk.nl/alle-opleidingen?title=&amp;field_provider_dropdown=IV+perceel+20+-+Intermediair"/>
    <x v="0"/>
    <n v="0"/>
    <x v="0"/>
    <n v="0"/>
    <x v="0"/>
    <n v="0"/>
    <x v="2"/>
  </r>
  <r>
    <x v="5"/>
    <s v="1.1.6"/>
    <m/>
    <x v="0"/>
    <x v="1"/>
    <s v="xAanvullende kennis"/>
    <x v="3"/>
    <x v="0"/>
    <x v="3"/>
    <s v="https://www.leer-rijk.nl/alle-opleidingen?title=&amp;field_provider_dropdown=IV+perceel+14+%E2%80%93+Security+en+Privacy"/>
    <x v="0"/>
    <n v="0"/>
    <x v="0"/>
    <n v="0"/>
    <x v="0"/>
    <n v="0"/>
    <x v="2"/>
  </r>
  <r>
    <x v="5"/>
    <s v="1.1.6"/>
    <m/>
    <x v="0"/>
    <x v="1"/>
    <s v="xAanvullende kennis"/>
    <x v="4"/>
    <x v="0"/>
    <x v="4"/>
    <s v="https://www.leer-rijk.nl/alle-opleidingen?title=&amp;field_provider_dropdown=IV+perceel+10a+-+Microsoft"/>
    <x v="1"/>
    <s v="https://www.leer-rijk.nl/alle-opleidingen?title=&amp;field_provider_dropdown=IV+perceel+10b+-+Redhat"/>
    <x v="0"/>
    <n v="0"/>
    <x v="0"/>
    <n v="0"/>
    <x v="3"/>
  </r>
  <r>
    <x v="5"/>
    <s v="1.1.6"/>
    <m/>
    <x v="0"/>
    <x v="1"/>
    <s v="xAanvullende kennis"/>
    <x v="12"/>
    <x v="0"/>
    <x v="10"/>
    <s v="https://www.leer-rijk.nl/alle-opleidingen?title=&amp;field_provider_dropdown=IV+perceel+2+-+Beheerprocessen"/>
    <x v="0"/>
    <n v="0"/>
    <x v="0"/>
    <n v="0"/>
    <x v="0"/>
    <n v="0"/>
    <x v="7"/>
  </r>
  <r>
    <x v="5"/>
    <s v="1.1.6"/>
    <m/>
    <x v="0"/>
    <x v="1"/>
    <s v="xAanvullende kennis"/>
    <x v="13"/>
    <x v="0"/>
    <x v="11"/>
    <s v="https://www.leer-rijk.nl/alle-opleidingen?title=&amp;field_provider_dropdown=IV+perceel+1+-+Agile+Methoden"/>
    <x v="0"/>
    <n v="0"/>
    <x v="0"/>
    <n v="0"/>
    <x v="0"/>
    <n v="0"/>
    <x v="2"/>
  </r>
  <r>
    <x v="5"/>
    <s v="1.1.6"/>
    <m/>
    <x v="0"/>
    <x v="1"/>
    <s v="xAanvullende kennis"/>
    <x v="14"/>
    <x v="0"/>
    <x v="1"/>
    <s v="https://www.leer-rijk.nl/alle-opleidingen?title=&amp;field_provider_dropdown=IV+perceel+3+-+Architectuur+MTHV"/>
    <x v="0"/>
    <n v="0"/>
    <x v="0"/>
    <n v="0"/>
    <x v="0"/>
    <n v="0"/>
    <x v="2"/>
  </r>
  <r>
    <x v="6"/>
    <s v="1.2.1"/>
    <m/>
    <x v="0"/>
    <x v="2"/>
    <s v="x"/>
    <x v="5"/>
    <x v="0"/>
    <x v="5"/>
    <n v="0"/>
    <x v="0"/>
    <n v="0"/>
    <x v="0"/>
    <n v="0"/>
    <x v="0"/>
    <n v="0"/>
    <x v="2"/>
  </r>
  <r>
    <x v="6"/>
    <s v="1.2.1"/>
    <m/>
    <x v="0"/>
    <x v="0"/>
    <s v="xProfessionele kennis"/>
    <x v="0"/>
    <x v="0"/>
    <x v="0"/>
    <s v="https://www.google.com/"/>
    <x v="0"/>
    <n v="0"/>
    <x v="0"/>
    <n v="0"/>
    <x v="0"/>
    <n v="0"/>
    <x v="0"/>
  </r>
  <r>
    <x v="6"/>
    <s v="1.2.1"/>
    <m/>
    <x v="0"/>
    <x v="0"/>
    <s v="xProfessionele kennis"/>
    <x v="1"/>
    <x v="0"/>
    <x v="1"/>
    <s v="https://www.leer-rijk.nl/alle-opleidingen?title=&amp;field_provider_dropdown=IV+perceel+3+-+Architectuur+MTHV"/>
    <x v="0"/>
    <n v="0"/>
    <x v="0"/>
    <n v="0"/>
    <x v="0"/>
    <n v="0"/>
    <x v="1"/>
  </r>
  <r>
    <x v="6"/>
    <s v="1.2.1"/>
    <m/>
    <x v="0"/>
    <x v="0"/>
    <s v="xProfessionele kennis"/>
    <x v="2"/>
    <x v="0"/>
    <x v="2"/>
    <s v="https://www.leer-rijk.nl/alle-opleidingen?title=&amp;field_provider_dropdown=IV+perceel+20+-+Intermediair"/>
    <x v="0"/>
    <n v="0"/>
    <x v="0"/>
    <n v="0"/>
    <x v="0"/>
    <n v="0"/>
    <x v="2"/>
  </r>
  <r>
    <x v="6"/>
    <s v="1.2.1"/>
    <m/>
    <x v="0"/>
    <x v="1"/>
    <s v="xAanvullende kennis"/>
    <x v="3"/>
    <x v="0"/>
    <x v="3"/>
    <s v="https://www.leer-rijk.nl/alle-opleidingen?title=&amp;field_provider_dropdown=IV+perceel+14+%E2%80%93+Security+en+Privacy"/>
    <x v="0"/>
    <n v="0"/>
    <x v="0"/>
    <n v="0"/>
    <x v="0"/>
    <n v="0"/>
    <x v="2"/>
  </r>
  <r>
    <x v="6"/>
    <s v="1.2.1"/>
    <m/>
    <x v="0"/>
    <x v="1"/>
    <s v="xAanvullende kennis"/>
    <x v="4"/>
    <x v="0"/>
    <x v="4"/>
    <s v="https://www.leer-rijk.nl/alle-opleidingen?title=&amp;field_provider_dropdown=IV+perceel+10a+-+Microsoft"/>
    <x v="1"/>
    <s v="https://www.leer-rijk.nl/alle-opleidingen?title=&amp;field_provider_dropdown=IV+perceel+10b+-+Redhat"/>
    <x v="0"/>
    <n v="0"/>
    <x v="0"/>
    <n v="0"/>
    <x v="3"/>
  </r>
  <r>
    <x v="6"/>
    <s v="1.2.1"/>
    <m/>
    <x v="0"/>
    <x v="1"/>
    <s v="xAanvullende kennis"/>
    <x v="12"/>
    <x v="0"/>
    <x v="10"/>
    <s v="https://www.leer-rijk.nl/alle-opleidingen?title=&amp;field_provider_dropdown=IV+perceel+2+-+Beheerprocessen"/>
    <x v="0"/>
    <n v="0"/>
    <x v="0"/>
    <n v="0"/>
    <x v="0"/>
    <n v="0"/>
    <x v="7"/>
  </r>
  <r>
    <x v="6"/>
    <s v="1.2.1"/>
    <m/>
    <x v="0"/>
    <x v="1"/>
    <s v="xAanvullende kennis"/>
    <x v="11"/>
    <x v="0"/>
    <x v="10"/>
    <s v="https://www.leer-rijk.nl/alle-opleidingen?title=&amp;field_provider_dropdown=IV+perceel+2+-+Beheerprocessen"/>
    <x v="0"/>
    <n v="0"/>
    <x v="0"/>
    <n v="0"/>
    <x v="0"/>
    <n v="0"/>
    <x v="2"/>
  </r>
  <r>
    <x v="7"/>
    <s v="1.2.2"/>
    <m/>
    <x v="0"/>
    <x v="2"/>
    <s v="x"/>
    <x v="5"/>
    <x v="0"/>
    <x v="5"/>
    <n v="0"/>
    <x v="0"/>
    <n v="0"/>
    <x v="0"/>
    <n v="0"/>
    <x v="0"/>
    <n v="0"/>
    <x v="2"/>
  </r>
  <r>
    <x v="7"/>
    <s v="1.2.2"/>
    <m/>
    <x v="0"/>
    <x v="0"/>
    <s v="xProfessionele kennis"/>
    <x v="0"/>
    <x v="0"/>
    <x v="0"/>
    <s v="https://www.google.com/"/>
    <x v="0"/>
    <n v="0"/>
    <x v="0"/>
    <n v="0"/>
    <x v="0"/>
    <n v="0"/>
    <x v="0"/>
  </r>
  <r>
    <x v="7"/>
    <s v="1.2.2"/>
    <m/>
    <x v="0"/>
    <x v="0"/>
    <s v="xProfessionele kennis"/>
    <x v="1"/>
    <x v="0"/>
    <x v="1"/>
    <s v="https://www.leer-rijk.nl/alle-opleidingen?title=&amp;field_provider_dropdown=IV+perceel+3+-+Architectuur+MTHV"/>
    <x v="0"/>
    <n v="0"/>
    <x v="0"/>
    <n v="0"/>
    <x v="0"/>
    <n v="0"/>
    <x v="1"/>
  </r>
  <r>
    <x v="7"/>
    <s v="1.2.2"/>
    <m/>
    <x v="0"/>
    <x v="0"/>
    <s v="xProfessionele kennis"/>
    <x v="2"/>
    <x v="0"/>
    <x v="2"/>
    <s v="https://www.leer-rijk.nl/alle-opleidingen?title=&amp;field_provider_dropdown=IV+perceel+20+-+Intermediair"/>
    <x v="0"/>
    <n v="0"/>
    <x v="0"/>
    <n v="0"/>
    <x v="0"/>
    <n v="0"/>
    <x v="2"/>
  </r>
  <r>
    <x v="7"/>
    <s v="1.2.2"/>
    <m/>
    <x v="0"/>
    <x v="1"/>
    <s v="xAanvullende kennis"/>
    <x v="15"/>
    <x v="0"/>
    <x v="0"/>
    <s v="https://www.google.com/"/>
    <x v="0"/>
    <n v="0"/>
    <x v="0"/>
    <n v="0"/>
    <x v="0"/>
    <n v="0"/>
    <x v="8"/>
  </r>
  <r>
    <x v="7"/>
    <s v="1.2.2"/>
    <m/>
    <x v="0"/>
    <x v="1"/>
    <s v="xAanvullende kennis"/>
    <x v="3"/>
    <x v="0"/>
    <x v="3"/>
    <s v="https://www.leer-rijk.nl/alle-opleidingen?title=&amp;field_provider_dropdown=IV+perceel+14+%E2%80%93+Security+en+Privacy"/>
    <x v="0"/>
    <n v="0"/>
    <x v="0"/>
    <n v="0"/>
    <x v="0"/>
    <n v="0"/>
    <x v="2"/>
  </r>
  <r>
    <x v="7"/>
    <s v="1.2.2"/>
    <m/>
    <x v="0"/>
    <x v="1"/>
    <s v="xAanvullende kennis"/>
    <x v="4"/>
    <x v="0"/>
    <x v="4"/>
    <s v="https://www.leer-rijk.nl/alle-opleidingen?title=&amp;field_provider_dropdown=IV+perceel+10a+-+Microsoft"/>
    <x v="1"/>
    <s v="https://www.leer-rijk.nl/alle-opleidingen?title=&amp;field_provider_dropdown=IV+perceel+10b+-+Redhat"/>
    <x v="0"/>
    <n v="0"/>
    <x v="0"/>
    <n v="0"/>
    <x v="3"/>
  </r>
  <r>
    <x v="7"/>
    <s v="1.2.2"/>
    <m/>
    <x v="0"/>
    <x v="1"/>
    <s v="xAanvullende kennis"/>
    <x v="12"/>
    <x v="0"/>
    <x v="10"/>
    <s v="https://www.leer-rijk.nl/alle-opleidingen?title=&amp;field_provider_dropdown=IV+perceel+2+-+Beheerprocessen"/>
    <x v="0"/>
    <n v="0"/>
    <x v="0"/>
    <n v="0"/>
    <x v="0"/>
    <n v="0"/>
    <x v="7"/>
  </r>
  <r>
    <x v="7"/>
    <s v="1.2.2"/>
    <m/>
    <x v="0"/>
    <x v="1"/>
    <s v="xAanvullende kennis"/>
    <x v="11"/>
    <x v="0"/>
    <x v="10"/>
    <s v="https://www.leer-rijk.nl/alle-opleidingen?title=&amp;field_provider_dropdown=IV+perceel+2+-+Beheerprocessen"/>
    <x v="0"/>
    <n v="0"/>
    <x v="0"/>
    <n v="0"/>
    <x v="0"/>
    <n v="0"/>
    <x v="2"/>
  </r>
  <r>
    <x v="8"/>
    <s v="1.2.3"/>
    <m/>
    <x v="0"/>
    <x v="2"/>
    <s v="x"/>
    <x v="5"/>
    <x v="0"/>
    <x v="5"/>
    <n v="0"/>
    <x v="0"/>
    <n v="0"/>
    <x v="0"/>
    <n v="0"/>
    <x v="0"/>
    <n v="0"/>
    <x v="2"/>
  </r>
  <r>
    <x v="8"/>
    <s v="1.2.3"/>
    <m/>
    <x v="0"/>
    <x v="0"/>
    <s v="xProfessionele kennis"/>
    <x v="0"/>
    <x v="0"/>
    <x v="0"/>
    <s v="https://www.google.com/"/>
    <x v="0"/>
    <n v="0"/>
    <x v="0"/>
    <n v="0"/>
    <x v="0"/>
    <n v="0"/>
    <x v="0"/>
  </r>
  <r>
    <x v="8"/>
    <s v="1.2.3"/>
    <m/>
    <x v="0"/>
    <x v="0"/>
    <s v="xProfessionele kennis"/>
    <x v="1"/>
    <x v="0"/>
    <x v="1"/>
    <s v="https://www.leer-rijk.nl/alle-opleidingen?title=&amp;field_provider_dropdown=IV+perceel+3+-+Architectuur+MTHV"/>
    <x v="0"/>
    <n v="0"/>
    <x v="0"/>
    <n v="0"/>
    <x v="0"/>
    <n v="0"/>
    <x v="1"/>
  </r>
  <r>
    <x v="8"/>
    <s v="1.2.3"/>
    <m/>
    <x v="0"/>
    <x v="0"/>
    <s v="xProfessionele kennis"/>
    <x v="2"/>
    <x v="0"/>
    <x v="2"/>
    <s v="https://www.leer-rijk.nl/alle-opleidingen?title=&amp;field_provider_dropdown=IV+perceel+20+-+Intermediair"/>
    <x v="0"/>
    <n v="0"/>
    <x v="0"/>
    <n v="0"/>
    <x v="0"/>
    <n v="0"/>
    <x v="2"/>
  </r>
  <r>
    <x v="8"/>
    <s v="1.2.3"/>
    <m/>
    <x v="0"/>
    <x v="1"/>
    <s v="xAanvullende kennis"/>
    <x v="3"/>
    <x v="0"/>
    <x v="3"/>
    <s v="https://www.leer-rijk.nl/alle-opleidingen?title=&amp;field_provider_dropdown=IV+perceel+14+%E2%80%93+Security+en+Privacy"/>
    <x v="0"/>
    <n v="0"/>
    <x v="0"/>
    <n v="0"/>
    <x v="0"/>
    <n v="0"/>
    <x v="2"/>
  </r>
  <r>
    <x v="8"/>
    <s v="1.2.3"/>
    <m/>
    <x v="0"/>
    <x v="1"/>
    <s v="xAanvullende kennis"/>
    <x v="4"/>
    <x v="0"/>
    <x v="4"/>
    <s v="https://www.leer-rijk.nl/alle-opleidingen?title=&amp;field_provider_dropdown=IV+perceel+10a+-+Microsoft"/>
    <x v="1"/>
    <s v="https://www.leer-rijk.nl/alle-opleidingen?title=&amp;field_provider_dropdown=IV+perceel+10b+-+Redhat"/>
    <x v="0"/>
    <n v="0"/>
    <x v="0"/>
    <n v="0"/>
    <x v="3"/>
  </r>
  <r>
    <x v="8"/>
    <s v="1.2.3"/>
    <m/>
    <x v="0"/>
    <x v="1"/>
    <s v="xAanvullende kennis"/>
    <x v="12"/>
    <x v="0"/>
    <x v="10"/>
    <s v="https://www.leer-rijk.nl/alle-opleidingen?title=&amp;field_provider_dropdown=IV+perceel+2+-+Beheerprocessen"/>
    <x v="0"/>
    <n v="0"/>
    <x v="0"/>
    <n v="0"/>
    <x v="0"/>
    <n v="0"/>
    <x v="7"/>
  </r>
  <r>
    <x v="8"/>
    <s v="1.2.3"/>
    <m/>
    <x v="0"/>
    <x v="1"/>
    <s v="xAanvullende kennis"/>
    <x v="11"/>
    <x v="0"/>
    <x v="10"/>
    <s v="https://www.leer-rijk.nl/alle-opleidingen?title=&amp;field_provider_dropdown=IV+perceel+2+-+Beheerprocessen"/>
    <x v="0"/>
    <n v="0"/>
    <x v="0"/>
    <n v="0"/>
    <x v="0"/>
    <n v="0"/>
    <x v="2"/>
  </r>
  <r>
    <x v="9"/>
    <s v="1.3.1"/>
    <m/>
    <x v="0"/>
    <x v="2"/>
    <s v="x"/>
    <x v="5"/>
    <x v="0"/>
    <x v="5"/>
    <n v="0"/>
    <x v="0"/>
    <n v="0"/>
    <x v="0"/>
    <n v="0"/>
    <x v="0"/>
    <n v="0"/>
    <x v="2"/>
  </r>
  <r>
    <x v="9"/>
    <s v="1.3.1"/>
    <m/>
    <x v="0"/>
    <x v="0"/>
    <s v="xProfessionele kennis"/>
    <x v="0"/>
    <x v="0"/>
    <x v="0"/>
    <s v="https://www.google.com/"/>
    <x v="0"/>
    <n v="0"/>
    <x v="0"/>
    <n v="0"/>
    <x v="0"/>
    <n v="0"/>
    <x v="0"/>
  </r>
  <r>
    <x v="9"/>
    <s v="1.3.1"/>
    <m/>
    <x v="0"/>
    <x v="1"/>
    <s v="xAanvullende kennis"/>
    <x v="2"/>
    <x v="0"/>
    <x v="2"/>
    <s v="https://www.leer-rijk.nl/alle-opleidingen?title=&amp;field_provider_dropdown=IV+perceel+20+-+Intermediair"/>
    <x v="0"/>
    <n v="0"/>
    <x v="0"/>
    <n v="0"/>
    <x v="0"/>
    <n v="0"/>
    <x v="2"/>
  </r>
  <r>
    <x v="9"/>
    <s v="1.3.1"/>
    <m/>
    <x v="0"/>
    <x v="1"/>
    <s v="xAanvullende kennis"/>
    <x v="3"/>
    <x v="0"/>
    <x v="3"/>
    <s v="https://www.leer-rijk.nl/alle-opleidingen?title=&amp;field_provider_dropdown=IV+perceel+14+%E2%80%93+Security+en+Privacy"/>
    <x v="0"/>
    <n v="0"/>
    <x v="0"/>
    <n v="0"/>
    <x v="0"/>
    <n v="0"/>
    <x v="2"/>
  </r>
  <r>
    <x v="9"/>
    <s v="1.3.1"/>
    <m/>
    <x v="0"/>
    <x v="0"/>
    <s v="xProfessionele kennis"/>
    <x v="16"/>
    <x v="0"/>
    <x v="2"/>
    <s v="https://www.leer-rijk.nl/alle-opleidingen?title=&amp;field_provider_dropdown=IV+perceel+20+-+Intermediair"/>
    <x v="0"/>
    <n v="0"/>
    <x v="0"/>
    <n v="0"/>
    <x v="0"/>
    <n v="0"/>
    <x v="2"/>
  </r>
  <r>
    <x v="9"/>
    <s v="1.3.1"/>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9"/>
    <s v="1.3.1"/>
    <m/>
    <x v="0"/>
    <x v="1"/>
    <s v="xAanvullende kennis"/>
    <x v="18"/>
    <x v="0"/>
    <x v="2"/>
    <s v="https://www.leer-rijk.nl/alle-opleidingen?title=&amp;field_provider_dropdown=IV+perceel+20+-+Intermediair"/>
    <x v="0"/>
    <n v="0"/>
    <x v="0"/>
    <n v="0"/>
    <x v="0"/>
    <n v="0"/>
    <x v="2"/>
  </r>
  <r>
    <x v="9"/>
    <s v="1.3.1"/>
    <m/>
    <x v="0"/>
    <x v="2"/>
    <s v="x"/>
    <x v="5"/>
    <x v="0"/>
    <x v="5"/>
    <n v="0"/>
    <x v="0"/>
    <n v="0"/>
    <x v="0"/>
    <n v="0"/>
    <x v="0"/>
    <n v="0"/>
    <x v="2"/>
  </r>
  <r>
    <x v="10"/>
    <s v="2.1.1"/>
    <m/>
    <x v="0"/>
    <x v="0"/>
    <s v="xProfessionele kennis"/>
    <x v="19"/>
    <x v="0"/>
    <x v="11"/>
    <s v="https://www.leer-rijk.nl/alle-opleidingen?title=&amp;field_provider_dropdown=IV+perceel+1+-+Agile+Methoden"/>
    <x v="5"/>
    <s v="https://www.leer-rijk.nl/alle-opleidingen?title=&amp;field_provider_dropdown=IV+perceel+10a+-+Microsoft"/>
    <x v="3"/>
    <s v="https://www.leer-rijk.nl/alle-opleidingen?title=&amp;field_provider_dropdown=IV+perceel+10b+-+Redhat"/>
    <x v="2"/>
    <s v="https://www.leer-rijk.nl/alle-opleidingen?title=&amp;field_provider_dropdown=IV+perceel+13+-+Ontwikkeling+Talen+en+Frameworks"/>
    <x v="3"/>
  </r>
  <r>
    <x v="10"/>
    <s v="2.1.1"/>
    <m/>
    <x v="0"/>
    <x v="0"/>
    <s v="xProfessionele kennis"/>
    <x v="20"/>
    <x v="0"/>
    <x v="11"/>
    <s v="https://www.leer-rijk.nl/alle-opleidingen?title=&amp;field_provider_dropdown=IV+perceel+1+-+Agile+Methoden"/>
    <x v="0"/>
    <n v="0"/>
    <x v="0"/>
    <n v="0"/>
    <x v="0"/>
    <n v="0"/>
    <x v="2"/>
  </r>
  <r>
    <x v="10"/>
    <s v="2.1.1"/>
    <m/>
    <x v="0"/>
    <x v="0"/>
    <s v="xProfessionele kennis"/>
    <x v="21"/>
    <x v="0"/>
    <x v="9"/>
    <s v="https://www.leer-rijk.nl/alle-opleidingen?title=&amp;field_provider_dropdown=IV+perceel+11+-+Ontwikkeling+MTHV"/>
    <x v="6"/>
    <s v="https://www.leer-rijk.nl/alle-opleidingen?title=&amp;field_provider_dropdown=IV+perceel+12+-+Testen+en+testmanagement"/>
    <x v="4"/>
    <s v="https://www.leer-rijk.nl/alle-opleidingen?title=&amp;field_provider_dropdown=IV+perceel+13+-+Ontwikkeling+Talen+en+Frameworks"/>
    <x v="0"/>
    <n v="0"/>
    <x v="2"/>
  </r>
  <r>
    <x v="10"/>
    <s v="2.1.1"/>
    <m/>
    <x v="0"/>
    <x v="0"/>
    <s v="xProfessionele kennis"/>
    <x v="22"/>
    <x v="0"/>
    <x v="11"/>
    <s v="https://www.leer-rijk.nl/alle-opleidingen?title=&amp;field_provider_dropdown=IV+perceel+1+-+Agile+Methoden"/>
    <x v="3"/>
    <s v="https://www.leer-rijk.nl/alle-opleidingen?title=&amp;field_provider_dropdown=IV+perceel+11+-+Ontwikkeling+MTHV"/>
    <x v="0"/>
    <n v="0"/>
    <x v="0"/>
    <n v="0"/>
    <x v="2"/>
  </r>
  <r>
    <x v="10"/>
    <s v="2.1.1"/>
    <m/>
    <x v="0"/>
    <x v="0"/>
    <s v="xProfessionele kennis"/>
    <x v="7"/>
    <x v="0"/>
    <x v="7"/>
    <s v="https://www.leer-rijk.nl/alle-opleidingen?title=&amp;field_provider_dropdown=IV+perceel+13+-+Ontwikkeling+Talen+en+Frameworks"/>
    <x v="0"/>
    <n v="0"/>
    <x v="0"/>
    <n v="0"/>
    <x v="0"/>
    <n v="0"/>
    <x v="2"/>
  </r>
  <r>
    <x v="10"/>
    <s v="2.1.1"/>
    <m/>
    <x v="0"/>
    <x v="0"/>
    <s v="xProfessionele kennis"/>
    <x v="6"/>
    <x v="0"/>
    <x v="6"/>
    <s v="https://www.leer-rijk.nl/alle-opleidingen?title=&amp;field_provider_dropdown=IV+perceel+12+-+Testen+en+testmanagement"/>
    <x v="0"/>
    <n v="0"/>
    <x v="0"/>
    <n v="0"/>
    <x v="0"/>
    <n v="0"/>
    <x v="2"/>
  </r>
  <r>
    <x v="10"/>
    <s v="2.1.1"/>
    <m/>
    <x v="0"/>
    <x v="1"/>
    <s v="xAanvullende kennis"/>
    <x v="4"/>
    <x v="0"/>
    <x v="4"/>
    <s v="https://www.leer-rijk.nl/alle-opleidingen?title=&amp;field_provider_dropdown=IV+perceel+10a+-+Microsoft"/>
    <x v="1"/>
    <s v="https://www.leer-rijk.nl/alle-opleidingen?title=&amp;field_provider_dropdown=IV+perceel+10b+-+Redhat"/>
    <x v="0"/>
    <n v="0"/>
    <x v="0"/>
    <n v="0"/>
    <x v="2"/>
  </r>
  <r>
    <x v="10"/>
    <s v="2.1.1"/>
    <m/>
    <x v="0"/>
    <x v="1"/>
    <s v="xAanvullende kennis"/>
    <x v="11"/>
    <x v="0"/>
    <x v="10"/>
    <s v="https://www.leer-rijk.nl/alle-opleidingen?title=&amp;field_provider_dropdown=IV+perceel+2+-+Beheerprocessen"/>
    <x v="0"/>
    <n v="0"/>
    <x v="0"/>
    <n v="0"/>
    <x v="0"/>
    <n v="0"/>
    <x v="2"/>
  </r>
  <r>
    <x v="10"/>
    <s v="2.1.1"/>
    <m/>
    <x v="0"/>
    <x v="1"/>
    <s v="xAanvullende kennis"/>
    <x v="23"/>
    <x v="0"/>
    <x v="12"/>
    <s v="https://www.leer-rijk.nl/alle-opleidingen?title=&amp;field_provider_dropdown=IV+perceel+6b+-+Data+Technologie+%28Microsoft%29"/>
    <x v="7"/>
    <s v="https://www.leer-rijk.nl/alle-opleidingen?title=&amp;field_provider_dropdown=IV+perceel+10d+-+Cisco"/>
    <x v="5"/>
    <s v="https://www.leer-rijk.nl/alle-opleidingen?title=&amp;field_provider_dropdown=IV+perceel+10g+-+VMWare"/>
    <x v="3"/>
    <s v="https://www.leer-rijk.nl/alle-opleidingen?title=&amp;field_provider_dropdown=IV+perceel+10z+-+Infrastructuur+Beheer+%26+Support"/>
    <x v="2"/>
  </r>
  <r>
    <x v="10"/>
    <s v="2.1.1"/>
    <m/>
    <x v="0"/>
    <x v="2"/>
    <s v="x"/>
    <x v="5"/>
    <x v="0"/>
    <x v="5"/>
    <n v="0"/>
    <x v="0"/>
    <n v="0"/>
    <x v="0"/>
    <n v="0"/>
    <x v="0"/>
    <n v="0"/>
    <x v="2"/>
  </r>
  <r>
    <x v="11"/>
    <s v="2.1.2"/>
    <m/>
    <x v="0"/>
    <x v="0"/>
    <s v="xProfessionele kennis"/>
    <x v="24"/>
    <x v="0"/>
    <x v="10"/>
    <s v="https://www.leer-rijk.nl/alle-opleidingen?title=&amp;field_provider_dropdown=IV+perceel+2+-+Beheerprocessen"/>
    <x v="0"/>
    <n v="0"/>
    <x v="0"/>
    <n v="0"/>
    <x v="0"/>
    <n v="0"/>
    <x v="7"/>
  </r>
  <r>
    <x v="11"/>
    <s v="2.1.2"/>
    <m/>
    <x v="0"/>
    <x v="1"/>
    <s v="xAanvullende kennis"/>
    <x v="4"/>
    <x v="0"/>
    <x v="4"/>
    <s v="https://www.leer-rijk.nl/alle-opleidingen?title=&amp;field_provider_dropdown=IV+perceel+10a+-+Microsoft"/>
    <x v="1"/>
    <s v="https://www.leer-rijk.nl/alle-opleidingen?title=&amp;field_provider_dropdown=IV+perceel+10b+-+Redhat"/>
    <x v="0"/>
    <n v="0"/>
    <x v="0"/>
    <n v="0"/>
    <x v="2"/>
  </r>
  <r>
    <x v="11"/>
    <s v="2.1.2"/>
    <m/>
    <x v="0"/>
    <x v="1"/>
    <s v="xAanvullende kennis"/>
    <x v="11"/>
    <x v="0"/>
    <x v="10"/>
    <s v="https://www.leer-rijk.nl/alle-opleidingen?title=&amp;field_provider_dropdown=IV+perceel+2+-+Beheerprocessen"/>
    <x v="0"/>
    <n v="0"/>
    <x v="0"/>
    <n v="0"/>
    <x v="0"/>
    <n v="0"/>
    <x v="2"/>
  </r>
  <r>
    <x v="11"/>
    <s v="2.1.2"/>
    <m/>
    <x v="0"/>
    <x v="1"/>
    <s v="xAanvullende kennis"/>
    <x v="6"/>
    <x v="0"/>
    <x v="6"/>
    <s v="https://www.leer-rijk.nl/alle-opleidingen?title=&amp;field_provider_dropdown=IV+perceel+12+-+Testen+en+testmanagement"/>
    <x v="0"/>
    <n v="0"/>
    <x v="0"/>
    <n v="0"/>
    <x v="0"/>
    <n v="0"/>
    <x v="2"/>
  </r>
  <r>
    <x v="11"/>
    <s v="2.1.2"/>
    <m/>
    <x v="0"/>
    <x v="1"/>
    <s v="xAanvullende kennis"/>
    <x v="25"/>
    <x v="0"/>
    <x v="2"/>
    <s v="https://www.leer-rijk.nl/alle-opleidingen?title=&amp;field_provider_dropdown=IV+perceel+20+-+Intermediair"/>
    <x v="8"/>
    <s v="https://www.google.com/"/>
    <x v="0"/>
    <n v="0"/>
    <x v="0"/>
    <n v="0"/>
    <x v="10"/>
  </r>
  <r>
    <x v="11"/>
    <s v="2.1.2"/>
    <m/>
    <x v="0"/>
    <x v="1"/>
    <s v="xAanvullende kennis"/>
    <x v="3"/>
    <x v="0"/>
    <x v="3"/>
    <s v="https://www.leer-rijk.nl/alle-opleidingen?title=&amp;field_provider_dropdown=IV+perceel+14+%E2%80%93+Security+en+Privacy"/>
    <x v="0"/>
    <n v="0"/>
    <x v="0"/>
    <n v="0"/>
    <x v="0"/>
    <n v="0"/>
    <x v="2"/>
  </r>
  <r>
    <x v="11"/>
    <s v="2.1.2"/>
    <m/>
    <x v="0"/>
    <x v="2"/>
    <s v="x"/>
    <x v="5"/>
    <x v="0"/>
    <x v="5"/>
    <n v="0"/>
    <x v="0"/>
    <n v="0"/>
    <x v="0"/>
    <n v="0"/>
    <x v="0"/>
    <n v="0"/>
    <x v="2"/>
  </r>
  <r>
    <x v="12"/>
    <s v="2.1.3"/>
    <m/>
    <x v="0"/>
    <x v="0"/>
    <s v="xProfessionele kennis"/>
    <x v="24"/>
    <x v="0"/>
    <x v="10"/>
    <s v="https://www.leer-rijk.nl/alle-opleidingen?title=&amp;field_provider_dropdown=IV+perceel+2+-+Beheerprocessen"/>
    <x v="0"/>
    <n v="0"/>
    <x v="0"/>
    <n v="0"/>
    <x v="0"/>
    <n v="0"/>
    <x v="7"/>
  </r>
  <r>
    <x v="12"/>
    <s v="2.1.3"/>
    <m/>
    <x v="0"/>
    <x v="1"/>
    <s v="xAanvullende kennis"/>
    <x v="4"/>
    <x v="0"/>
    <x v="4"/>
    <s v="https://www.leer-rijk.nl/alle-opleidingen?title=&amp;field_provider_dropdown=IV+perceel+10a+-+Microsoft"/>
    <x v="1"/>
    <s v="https://www.leer-rijk.nl/alle-opleidingen?title=&amp;field_provider_dropdown=IV+perceel+10b+-+Redhat"/>
    <x v="0"/>
    <n v="0"/>
    <x v="0"/>
    <n v="0"/>
    <x v="2"/>
  </r>
  <r>
    <x v="12"/>
    <s v="2.1.3"/>
    <m/>
    <x v="0"/>
    <x v="1"/>
    <s v="xAanvullende kennis"/>
    <x v="11"/>
    <x v="0"/>
    <x v="10"/>
    <s v="https://www.leer-rijk.nl/alle-opleidingen?title=&amp;field_provider_dropdown=IV+perceel+2+-+Beheerprocessen"/>
    <x v="0"/>
    <n v="0"/>
    <x v="0"/>
    <n v="0"/>
    <x v="0"/>
    <n v="0"/>
    <x v="2"/>
  </r>
  <r>
    <x v="12"/>
    <s v="2.1.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2"/>
    <s v="2.1.3"/>
    <m/>
    <x v="0"/>
    <x v="1"/>
    <s v="xAanvullende kennis"/>
    <x v="25"/>
    <x v="0"/>
    <x v="2"/>
    <s v="https://www.leer-rijk.nl/alle-opleidingen?title=&amp;field_provider_dropdown=IV+perceel+20+-+Intermediair"/>
    <x v="8"/>
    <s v="https://www.google.com/"/>
    <x v="0"/>
    <n v="0"/>
    <x v="0"/>
    <n v="0"/>
    <x v="10"/>
  </r>
  <r>
    <x v="12"/>
    <s v="2.1.3"/>
    <m/>
    <x v="0"/>
    <x v="1"/>
    <s v="xAanvullende kennis"/>
    <x v="3"/>
    <x v="0"/>
    <x v="3"/>
    <s v="https://www.leer-rijk.nl/alle-opleidingen?title=&amp;field_provider_dropdown=IV+perceel+14+%E2%80%93+Security+en+Privacy"/>
    <x v="0"/>
    <n v="0"/>
    <x v="0"/>
    <n v="0"/>
    <x v="0"/>
    <n v="0"/>
    <x v="2"/>
  </r>
  <r>
    <x v="12"/>
    <s v="2.1.3"/>
    <m/>
    <x v="0"/>
    <x v="2"/>
    <s v="x"/>
    <x v="5"/>
    <x v="0"/>
    <x v="5"/>
    <n v="0"/>
    <x v="0"/>
    <n v="0"/>
    <x v="0"/>
    <n v="0"/>
    <x v="0"/>
    <n v="0"/>
    <x v="2"/>
  </r>
  <r>
    <x v="13"/>
    <s v="2.1.4"/>
    <m/>
    <x v="0"/>
    <x v="0"/>
    <s v="xProfessionele kennis"/>
    <x v="7"/>
    <x v="0"/>
    <x v="7"/>
    <s v="https://www.leer-rijk.nl/alle-opleidingen?title=&amp;field_provider_dropdown=IV+perceel+13+-+Ontwikkeling+Talen+en+Frameworks"/>
    <x v="0"/>
    <n v="0"/>
    <x v="0"/>
    <n v="0"/>
    <x v="0"/>
    <n v="0"/>
    <x v="2"/>
  </r>
  <r>
    <x v="13"/>
    <s v="2.1.4"/>
    <m/>
    <x v="0"/>
    <x v="0"/>
    <s v="xProfessionele kennis"/>
    <x v="26"/>
    <x v="0"/>
    <x v="13"/>
    <s v="https://www.leer-rijk.nl/alle-opleidingen?title=&amp;field_provider_dropdown=IV+perceel+5+-+Data+Gebruik+en+beheer"/>
    <x v="0"/>
    <n v="0"/>
    <x v="0"/>
    <n v="0"/>
    <x v="0"/>
    <n v="0"/>
    <x v="11"/>
  </r>
  <r>
    <x v="13"/>
    <s v="2.1.4"/>
    <m/>
    <x v="0"/>
    <x v="1"/>
    <s v="xAanvullende kennis"/>
    <x v="21"/>
    <x v="0"/>
    <x v="9"/>
    <s v="https://www.leer-rijk.nl/alle-opleidingen?title=&amp;field_provider_dropdown=IV+perceel+11+-+Ontwikkeling+MTHV"/>
    <x v="6"/>
    <s v="https://www.leer-rijk.nl/alle-opleidingen?title=&amp;field_provider_dropdown=IV+perceel+12+-+Testen+en+testmanagement"/>
    <x v="4"/>
    <s v="https://www.leer-rijk.nl/alle-opleidingen?title=&amp;field_provider_dropdown=IV+perceel+13+-+Ontwikkeling+Talen+en+Frameworks"/>
    <x v="0"/>
    <n v="0"/>
    <x v="2"/>
  </r>
  <r>
    <x v="13"/>
    <s v="2.1.4"/>
    <m/>
    <x v="0"/>
    <x v="1"/>
    <s v="xAanvullende kennis"/>
    <x v="22"/>
    <x v="0"/>
    <x v="11"/>
    <s v="https://www.leer-rijk.nl/alle-opleidingen?title=&amp;field_provider_dropdown=IV+perceel+1+-+Agile+Methoden"/>
    <x v="3"/>
    <s v="https://www.leer-rijk.nl/alle-opleidingen?title=&amp;field_provider_dropdown=IV+perceel+11+-+Ontwikkeling+MTHV"/>
    <x v="0"/>
    <n v="0"/>
    <x v="0"/>
    <n v="0"/>
    <x v="2"/>
  </r>
  <r>
    <x v="13"/>
    <s v="2.1.4"/>
    <m/>
    <x v="0"/>
    <x v="1"/>
    <s v="xAanvullende kennis"/>
    <x v="27"/>
    <x v="0"/>
    <x v="14"/>
    <s v="https://www.leer-rijk.nl/alle-opleidingen?title=&amp;field_provider_dropdown=IV+perceel+4+-+Data+Analytics"/>
    <x v="9"/>
    <s v="https://www.leer-rijk.nl/alle-opleidingen?title=&amp;field_provider_dropdown=IV+perceel+5+-+Data+Gebruik+en+beheer"/>
    <x v="0"/>
    <n v="0"/>
    <x v="0"/>
    <n v="0"/>
    <x v="2"/>
  </r>
  <r>
    <x v="13"/>
    <s v="2.1.4"/>
    <m/>
    <x v="0"/>
    <x v="1"/>
    <s v="xAanvullende kennis"/>
    <x v="28"/>
    <x v="0"/>
    <x v="14"/>
    <s v="https://www.leer-rijk.nl/alle-opleidingen?title=&amp;field_provider_dropdown=IV+perceel+4+-+Data+Analytics"/>
    <x v="10"/>
    <s v="https://www.leer-rijk.nl/alle-opleidingen?title=&amp;field_provider_dropdown=IV+perceel+13+-+Ontwikkeling+Talen+en+Frameworks"/>
    <x v="0"/>
    <n v="0"/>
    <x v="0"/>
    <n v="0"/>
    <x v="2"/>
  </r>
  <r>
    <x v="13"/>
    <s v="2.1.4"/>
    <m/>
    <x v="0"/>
    <x v="2"/>
    <s v="x"/>
    <x v="5"/>
    <x v="0"/>
    <x v="5"/>
    <n v="0"/>
    <x v="0"/>
    <n v="0"/>
    <x v="0"/>
    <n v="0"/>
    <x v="0"/>
    <n v="0"/>
    <x v="2"/>
  </r>
  <r>
    <x v="14"/>
    <s v="2.2.1"/>
    <m/>
    <x v="0"/>
    <x v="0"/>
    <s v="xProfessionele kennis"/>
    <x v="6"/>
    <x v="0"/>
    <x v="6"/>
    <s v="https://www.leer-rijk.nl/alle-opleidingen?title=&amp;field_provider_dropdown=IV+perceel+12+-+Testen+en+testmanagement"/>
    <x v="0"/>
    <n v="0"/>
    <x v="0"/>
    <n v="0"/>
    <x v="0"/>
    <n v="0"/>
    <x v="12"/>
  </r>
  <r>
    <x v="14"/>
    <s v="2.2.1"/>
    <m/>
    <x v="0"/>
    <x v="0"/>
    <s v="xProfessionele kennis"/>
    <x v="29"/>
    <x v="0"/>
    <x v="6"/>
    <s v="https://www.leer-rijk.nl/alle-opleidingen?title=&amp;field_provider_dropdown=IV+perceel+12+-+Testen+en+testmanagement"/>
    <x v="0"/>
    <n v="0"/>
    <x v="0"/>
    <n v="0"/>
    <x v="0"/>
    <n v="0"/>
    <x v="13"/>
  </r>
  <r>
    <x v="14"/>
    <s v="2.2.1"/>
    <m/>
    <x v="0"/>
    <x v="1"/>
    <s v="xAanvullende kennis"/>
    <x v="6"/>
    <x v="0"/>
    <x v="6"/>
    <s v="https://www.leer-rijk.nl/alle-opleidingen?title=&amp;field_provider_dropdown=IV+perceel+12+-+Testen+en+testmanagement"/>
    <x v="0"/>
    <n v="0"/>
    <x v="0"/>
    <n v="0"/>
    <x v="0"/>
    <n v="0"/>
    <x v="14"/>
  </r>
  <r>
    <x v="14"/>
    <s v="2.2.1"/>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4"/>
    <s v="2.2.1"/>
    <m/>
    <x v="0"/>
    <x v="1"/>
    <s v="xAanvullende kennis"/>
    <x v="25"/>
    <x v="0"/>
    <x v="2"/>
    <s v="https://www.leer-rijk.nl/alle-opleidingen?title=&amp;field_provider_dropdown=IV+perceel+20+-+Intermediair"/>
    <x v="8"/>
    <s v="https://www.google.com/"/>
    <x v="0"/>
    <n v="0"/>
    <x v="0"/>
    <n v="0"/>
    <x v="10"/>
  </r>
  <r>
    <x v="14"/>
    <s v="2.2.1"/>
    <m/>
    <x v="0"/>
    <x v="1"/>
    <s v="xAanvullende kennis"/>
    <x v="11"/>
    <x v="0"/>
    <x v="10"/>
    <s v="https://www.leer-rijk.nl/alle-opleidingen?title=&amp;field_provider_dropdown=IV+perceel+2+-+Beheerprocessen"/>
    <x v="0"/>
    <n v="0"/>
    <x v="0"/>
    <n v="0"/>
    <x v="0"/>
    <n v="0"/>
    <x v="2"/>
  </r>
  <r>
    <x v="14"/>
    <s v="2.2.1"/>
    <m/>
    <x v="0"/>
    <x v="1"/>
    <s v="xAanvullende kennis"/>
    <x v="4"/>
    <x v="0"/>
    <x v="4"/>
    <s v="https://www.leer-rijk.nl/alle-opleidingen?title=&amp;field_provider_dropdown=IV+perceel+10a+-+Microsoft"/>
    <x v="1"/>
    <s v="https://www.leer-rijk.nl/alle-opleidingen?title=&amp;field_provider_dropdown=IV+perceel+10b+-+Redhat"/>
    <x v="0"/>
    <n v="0"/>
    <x v="0"/>
    <n v="0"/>
    <x v="2"/>
  </r>
  <r>
    <x v="14"/>
    <s v="2.2.1"/>
    <m/>
    <x v="0"/>
    <x v="1"/>
    <s v="xAanvullende kennis"/>
    <x v="30"/>
    <x v="0"/>
    <x v="15"/>
    <s v="https://www.leer-rijk.nl/alle-opleidingen?title=&amp;field_provider_dropdown=IV+perceel+9+-+Programma%2FProject%2FPortfolio+management"/>
    <x v="0"/>
    <n v="0"/>
    <x v="0"/>
    <n v="0"/>
    <x v="0"/>
    <n v="0"/>
    <x v="2"/>
  </r>
  <r>
    <x v="14"/>
    <s v="2.2.1"/>
    <m/>
    <x v="0"/>
    <x v="2"/>
    <s v="x"/>
    <x v="5"/>
    <x v="0"/>
    <x v="5"/>
    <n v="0"/>
    <x v="0"/>
    <n v="0"/>
    <x v="0"/>
    <n v="0"/>
    <x v="0"/>
    <n v="0"/>
    <x v="2"/>
  </r>
  <r>
    <x v="15"/>
    <s v="3.1.1"/>
    <m/>
    <x v="0"/>
    <x v="0"/>
    <s v="xProfessionele kennis"/>
    <x v="31"/>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5"/>
    <s v="3.1.1"/>
    <m/>
    <x v="0"/>
    <x v="0"/>
    <s v="xProfessionele kennis"/>
    <x v="32"/>
    <x v="0"/>
    <x v="10"/>
    <s v="https://www.leer-rijk.nl/alle-opleidingen?title=&amp;field_provider_dropdown=IV+perceel+2+-+Beheerprocessen"/>
    <x v="0"/>
    <n v="0"/>
    <x v="0"/>
    <n v="0"/>
    <x v="0"/>
    <n v="0"/>
    <x v="2"/>
  </r>
  <r>
    <x v="15"/>
    <s v="3.1.1"/>
    <m/>
    <x v="0"/>
    <x v="1"/>
    <s v="xAanvullende kennis"/>
    <x v="12"/>
    <x v="0"/>
    <x v="10"/>
    <s v="https://www.leer-rijk.nl/alle-opleidingen?title=&amp;field_provider_dropdown=IV+perceel+2+-+Beheerprocessen"/>
    <x v="0"/>
    <n v="0"/>
    <x v="0"/>
    <n v="0"/>
    <x v="0"/>
    <n v="0"/>
    <x v="7"/>
  </r>
  <r>
    <x v="15"/>
    <s v="3.1.1"/>
    <m/>
    <x v="0"/>
    <x v="1"/>
    <s v="xAanvullende kennis"/>
    <x v="25"/>
    <x v="0"/>
    <x v="2"/>
    <s v="https://www.leer-rijk.nl/alle-opleidingen?title=&amp;field_provider_dropdown=IV+perceel+20+-+Intermediair"/>
    <x v="8"/>
    <s v="https://www.google.com/"/>
    <x v="0"/>
    <n v="0"/>
    <x v="0"/>
    <n v="0"/>
    <x v="10"/>
  </r>
  <r>
    <x v="15"/>
    <s v="3.1.1"/>
    <m/>
    <x v="0"/>
    <x v="1"/>
    <s v="xAanvullende kennis"/>
    <x v="33"/>
    <x v="0"/>
    <x v="16"/>
    <s v="https://www.leer-rijk.nl/alle-opleidingen?title=&amp;field_provider_dropdown=IV+perceel+10z+-+Infrastructuur+Beheer+%26+Support"/>
    <x v="0"/>
    <n v="0"/>
    <x v="0"/>
    <n v="0"/>
    <x v="0"/>
    <n v="0"/>
    <x v="2"/>
  </r>
  <r>
    <x v="15"/>
    <s v="3.1.1"/>
    <m/>
    <x v="0"/>
    <x v="1"/>
    <s v="xAanvullende kennis"/>
    <x v="3"/>
    <x v="0"/>
    <x v="3"/>
    <s v="https://www.leer-rijk.nl/alle-opleidingen?title=&amp;field_provider_dropdown=IV+perceel+14+%E2%80%93+Security+en+Privacy"/>
    <x v="0"/>
    <n v="0"/>
    <x v="0"/>
    <n v="0"/>
    <x v="0"/>
    <n v="0"/>
    <x v="2"/>
  </r>
  <r>
    <x v="15"/>
    <s v="3.1.1"/>
    <m/>
    <x v="0"/>
    <x v="2"/>
    <s v="x"/>
    <x v="5"/>
    <x v="0"/>
    <x v="5"/>
    <n v="0"/>
    <x v="0"/>
    <n v="0"/>
    <x v="0"/>
    <n v="0"/>
    <x v="0"/>
    <n v="0"/>
    <x v="2"/>
  </r>
  <r>
    <x v="16"/>
    <s v="3.1.2"/>
    <m/>
    <x v="0"/>
    <x v="1"/>
    <s v="xAanvullende kennis"/>
    <x v="30"/>
    <x v="0"/>
    <x v="15"/>
    <s v="https://www.leer-rijk.nl/alle-opleidingen?title=&amp;field_provider_dropdown=IV+perceel+9+-+Programma%2FProject%2FPortfolio+management"/>
    <x v="0"/>
    <n v="0"/>
    <x v="0"/>
    <n v="0"/>
    <x v="0"/>
    <n v="0"/>
    <x v="2"/>
  </r>
  <r>
    <x v="16"/>
    <s v="3.1.2"/>
    <m/>
    <x v="0"/>
    <x v="0"/>
    <s v="xProfessionele kennis"/>
    <x v="32"/>
    <x v="0"/>
    <x v="10"/>
    <s v="https://www.leer-rijk.nl/alle-opleidingen?title=&amp;field_provider_dropdown=IV+perceel+2+-+Beheerprocessen"/>
    <x v="0"/>
    <n v="0"/>
    <x v="0"/>
    <n v="0"/>
    <x v="0"/>
    <n v="0"/>
    <x v="2"/>
  </r>
  <r>
    <x v="16"/>
    <s v="3.1.2"/>
    <m/>
    <x v="0"/>
    <x v="1"/>
    <s v="xAanvullende kennis"/>
    <x v="12"/>
    <x v="0"/>
    <x v="10"/>
    <s v="https://www.leer-rijk.nl/alle-opleidingen?title=&amp;field_provider_dropdown=IV+perceel+2+-+Beheerprocessen"/>
    <x v="0"/>
    <n v="0"/>
    <x v="0"/>
    <n v="0"/>
    <x v="0"/>
    <n v="0"/>
    <x v="7"/>
  </r>
  <r>
    <x v="16"/>
    <s v="3.1.2"/>
    <m/>
    <x v="0"/>
    <x v="1"/>
    <s v="xAanvullende kennis"/>
    <x v="25"/>
    <x v="0"/>
    <x v="2"/>
    <s v="https://www.leer-rijk.nl/alle-opleidingen?title=&amp;field_provider_dropdown=IV+perceel+20+-+Intermediair"/>
    <x v="8"/>
    <s v="https://www.google.com/"/>
    <x v="0"/>
    <n v="0"/>
    <x v="0"/>
    <n v="0"/>
    <x v="10"/>
  </r>
  <r>
    <x v="16"/>
    <s v="3.1.2"/>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6"/>
    <s v="3.1.2"/>
    <m/>
    <x v="0"/>
    <x v="1"/>
    <s v="xAanvullende kennis"/>
    <x v="3"/>
    <x v="0"/>
    <x v="3"/>
    <s v="https://www.leer-rijk.nl/alle-opleidingen?title=&amp;field_provider_dropdown=IV+perceel+14+%E2%80%93+Security+en+Privacy"/>
    <x v="0"/>
    <n v="0"/>
    <x v="0"/>
    <n v="0"/>
    <x v="0"/>
    <n v="0"/>
    <x v="2"/>
  </r>
  <r>
    <x v="16"/>
    <s v="3.1.2"/>
    <m/>
    <x v="0"/>
    <x v="1"/>
    <s v="xAanvullende kennis"/>
    <x v="11"/>
    <x v="0"/>
    <x v="10"/>
    <s v="https://www.leer-rijk.nl/alle-opleidingen?title=&amp;field_provider_dropdown=IV+perceel+2+-+Beheerprocessen"/>
    <x v="0"/>
    <n v="0"/>
    <x v="0"/>
    <n v="0"/>
    <x v="0"/>
    <n v="0"/>
    <x v="2"/>
  </r>
  <r>
    <x v="16"/>
    <s v="3.1.2"/>
    <m/>
    <x v="0"/>
    <x v="2"/>
    <s v="x"/>
    <x v="5"/>
    <x v="0"/>
    <x v="5"/>
    <n v="0"/>
    <x v="0"/>
    <n v="0"/>
    <x v="0"/>
    <n v="0"/>
    <x v="0"/>
    <n v="0"/>
    <x v="2"/>
  </r>
  <r>
    <x v="17"/>
    <s v="3.1.3"/>
    <m/>
    <x v="0"/>
    <x v="1"/>
    <s v="xAanvullende kennis"/>
    <x v="12"/>
    <x v="0"/>
    <x v="10"/>
    <s v="https://www.leer-rijk.nl/alle-opleidingen?title=&amp;field_provider_dropdown=IV+perceel+2+-+Beheerprocessen"/>
    <x v="0"/>
    <n v="0"/>
    <x v="0"/>
    <n v="0"/>
    <x v="0"/>
    <n v="0"/>
    <x v="7"/>
  </r>
  <r>
    <x v="17"/>
    <s v="3.1.3"/>
    <m/>
    <x v="0"/>
    <x v="1"/>
    <s v="xAanvullende kennis"/>
    <x v="2"/>
    <x v="0"/>
    <x v="2"/>
    <s v="https://www.leer-rijk.nl/alle-opleidingen?title=&amp;field_provider_dropdown=IV+perceel+20+-+Intermediair"/>
    <x v="0"/>
    <n v="0"/>
    <x v="0"/>
    <n v="0"/>
    <x v="0"/>
    <n v="0"/>
    <x v="2"/>
  </r>
  <r>
    <x v="17"/>
    <s v="3.1.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7"/>
    <s v="3.1.3"/>
    <m/>
    <x v="0"/>
    <x v="1"/>
    <s v="xAanvullende kennis"/>
    <x v="3"/>
    <x v="0"/>
    <x v="3"/>
    <s v="https://www.leer-rijk.nl/alle-opleidingen?title=&amp;field_provider_dropdown=IV+perceel+14+%E2%80%93+Security+en+Privacy"/>
    <x v="0"/>
    <n v="0"/>
    <x v="0"/>
    <n v="0"/>
    <x v="0"/>
    <n v="0"/>
    <x v="2"/>
  </r>
  <r>
    <x v="17"/>
    <s v="3.1.3"/>
    <m/>
    <x v="0"/>
    <x v="1"/>
    <s v="xAanvullende kennis"/>
    <x v="6"/>
    <x v="0"/>
    <x v="6"/>
    <s v="https://www.leer-rijk.nl/alle-opleidingen?title=&amp;field_provider_dropdown=IV+perceel+12+-+Testen+en+testmanagement"/>
    <x v="0"/>
    <n v="0"/>
    <x v="0"/>
    <n v="0"/>
    <x v="0"/>
    <n v="0"/>
    <x v="2"/>
  </r>
  <r>
    <x v="17"/>
    <s v="3.1.3"/>
    <m/>
    <x v="0"/>
    <x v="0"/>
    <s v="xProfessionele kennis"/>
    <x v="34"/>
    <x v="0"/>
    <x v="10"/>
    <s v="https://www.leer-rijk.nl/alle-opleidingen?title=&amp;field_provider_dropdown=IV+perceel+2+-+Beheerprocessen"/>
    <x v="11"/>
    <s v="GEEN HYPERLINK - OPVRAAGBAAR VIA EIGEN HRM-AFDELING"/>
    <x v="6"/>
    <s v="https://www.google.com/"/>
    <x v="0"/>
    <n v="0"/>
    <x v="15"/>
  </r>
  <r>
    <x v="17"/>
    <s v="3.1.3"/>
    <m/>
    <x v="0"/>
    <x v="2"/>
    <s v="x"/>
    <x v="5"/>
    <x v="0"/>
    <x v="5"/>
    <n v="0"/>
    <x v="0"/>
    <n v="0"/>
    <x v="0"/>
    <n v="0"/>
    <x v="0"/>
    <n v="0"/>
    <x v="2"/>
  </r>
  <r>
    <x v="18"/>
    <s v="3.1.4"/>
    <m/>
    <x v="0"/>
    <x v="0"/>
    <s v="xProfessionele kennis"/>
    <x v="31"/>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8"/>
    <s v="3.1.4"/>
    <m/>
    <x v="0"/>
    <x v="0"/>
    <s v="xProfessionele kennis"/>
    <x v="32"/>
    <x v="0"/>
    <x v="10"/>
    <s v="https://www.leer-rijk.nl/alle-opleidingen?title=&amp;field_provider_dropdown=IV+perceel+2+-+Beheerprocessen"/>
    <x v="0"/>
    <n v="0"/>
    <x v="0"/>
    <n v="0"/>
    <x v="0"/>
    <n v="0"/>
    <x v="2"/>
  </r>
  <r>
    <x v="18"/>
    <s v="3.1.4"/>
    <m/>
    <x v="0"/>
    <x v="1"/>
    <s v="xAanvullende kennis"/>
    <x v="12"/>
    <x v="0"/>
    <x v="10"/>
    <s v="https://www.leer-rijk.nl/alle-opleidingen?title=&amp;field_provider_dropdown=IV+perceel+2+-+Beheerprocessen"/>
    <x v="0"/>
    <n v="0"/>
    <x v="0"/>
    <n v="0"/>
    <x v="0"/>
    <n v="0"/>
    <x v="7"/>
  </r>
  <r>
    <x v="18"/>
    <s v="3.1.4"/>
    <m/>
    <x v="0"/>
    <x v="1"/>
    <s v="xAanvullende kennis"/>
    <x v="25"/>
    <x v="0"/>
    <x v="2"/>
    <s v="https://www.leer-rijk.nl/alle-opleidingen?title=&amp;field_provider_dropdown=IV+perceel+20+-+Intermediair"/>
    <x v="8"/>
    <s v="https://www.google.com/"/>
    <x v="0"/>
    <n v="0"/>
    <x v="0"/>
    <n v="0"/>
    <x v="10"/>
  </r>
  <r>
    <x v="18"/>
    <s v="3.1.4"/>
    <m/>
    <x v="0"/>
    <x v="1"/>
    <s v="xAanvullende kennis"/>
    <x v="33"/>
    <x v="0"/>
    <x v="16"/>
    <s v="https://www.leer-rijk.nl/alle-opleidingen?title=&amp;field_provider_dropdown=IV+perceel+10z+-+Infrastructuur+Beheer+%26+Support"/>
    <x v="0"/>
    <n v="0"/>
    <x v="0"/>
    <n v="0"/>
    <x v="0"/>
    <n v="0"/>
    <x v="2"/>
  </r>
  <r>
    <x v="18"/>
    <s v="3.1.4"/>
    <m/>
    <x v="0"/>
    <x v="1"/>
    <s v="xAanvullende kennis"/>
    <x v="3"/>
    <x v="0"/>
    <x v="3"/>
    <s v="https://www.leer-rijk.nl/alle-opleidingen?title=&amp;field_provider_dropdown=IV+perceel+14+%E2%80%93+Security+en+Privacy"/>
    <x v="0"/>
    <n v="0"/>
    <x v="0"/>
    <n v="0"/>
    <x v="0"/>
    <n v="0"/>
    <x v="2"/>
  </r>
  <r>
    <x v="18"/>
    <s v="3.1.4"/>
    <m/>
    <x v="0"/>
    <x v="2"/>
    <s v="x"/>
    <x v="5"/>
    <x v="0"/>
    <x v="5"/>
    <n v="0"/>
    <x v="0"/>
    <n v="0"/>
    <x v="0"/>
    <n v="0"/>
    <x v="0"/>
    <n v="0"/>
    <x v="2"/>
  </r>
  <r>
    <x v="19"/>
    <s v="3.1.5"/>
    <m/>
    <x v="0"/>
    <x v="0"/>
    <s v="xProfessionele kennis"/>
    <x v="31"/>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19"/>
    <s v="3.1.5"/>
    <m/>
    <x v="0"/>
    <x v="0"/>
    <s v="xProfessionele kennis"/>
    <x v="32"/>
    <x v="0"/>
    <x v="10"/>
    <s v="https://www.leer-rijk.nl/alle-opleidingen?title=&amp;field_provider_dropdown=IV+perceel+2+-+Beheerprocessen"/>
    <x v="0"/>
    <n v="0"/>
    <x v="0"/>
    <n v="0"/>
    <x v="0"/>
    <n v="0"/>
    <x v="2"/>
  </r>
  <r>
    <x v="19"/>
    <s v="3.1.5"/>
    <m/>
    <x v="0"/>
    <x v="1"/>
    <s v="xAanvullende kennis"/>
    <x v="12"/>
    <x v="0"/>
    <x v="10"/>
    <s v="https://www.leer-rijk.nl/alle-opleidingen?title=&amp;field_provider_dropdown=IV+perceel+2+-+Beheerprocessen"/>
    <x v="0"/>
    <n v="0"/>
    <x v="0"/>
    <n v="0"/>
    <x v="0"/>
    <n v="0"/>
    <x v="7"/>
  </r>
  <r>
    <x v="19"/>
    <s v="3.1.5"/>
    <m/>
    <x v="0"/>
    <x v="1"/>
    <s v="xAanvullende kennis"/>
    <x v="25"/>
    <x v="0"/>
    <x v="2"/>
    <s v="https://www.leer-rijk.nl/alle-opleidingen?title=&amp;field_provider_dropdown=IV+perceel+20+-+Intermediair"/>
    <x v="8"/>
    <s v="https://www.google.com/"/>
    <x v="0"/>
    <n v="0"/>
    <x v="0"/>
    <n v="0"/>
    <x v="10"/>
  </r>
  <r>
    <x v="19"/>
    <s v="3.1.5"/>
    <m/>
    <x v="0"/>
    <x v="1"/>
    <s v="xAanvullende kennis"/>
    <x v="33"/>
    <x v="0"/>
    <x v="16"/>
    <s v="https://www.leer-rijk.nl/alle-opleidingen?title=&amp;field_provider_dropdown=IV+perceel+10z+-+Infrastructuur+Beheer+%26+Support"/>
    <x v="0"/>
    <n v="0"/>
    <x v="0"/>
    <n v="0"/>
    <x v="0"/>
    <n v="0"/>
    <x v="2"/>
  </r>
  <r>
    <x v="19"/>
    <s v="3.1.5"/>
    <m/>
    <x v="0"/>
    <x v="1"/>
    <s v="xAanvullende kennis"/>
    <x v="3"/>
    <x v="0"/>
    <x v="3"/>
    <s v="https://www.leer-rijk.nl/alle-opleidingen?title=&amp;field_provider_dropdown=IV+perceel+14+%E2%80%93+Security+en+Privacy"/>
    <x v="0"/>
    <n v="0"/>
    <x v="0"/>
    <n v="0"/>
    <x v="0"/>
    <n v="0"/>
    <x v="2"/>
  </r>
  <r>
    <x v="19"/>
    <s v="3.1.5"/>
    <m/>
    <x v="0"/>
    <x v="2"/>
    <s v="x"/>
    <x v="5"/>
    <x v="0"/>
    <x v="5"/>
    <n v="0"/>
    <x v="0"/>
    <n v="0"/>
    <x v="0"/>
    <n v="0"/>
    <x v="0"/>
    <n v="0"/>
    <x v="2"/>
  </r>
  <r>
    <x v="20"/>
    <s v="3.1.6"/>
    <m/>
    <x v="0"/>
    <x v="0"/>
    <s v="xProfessionele kennis"/>
    <x v="11"/>
    <x v="0"/>
    <x v="10"/>
    <s v="https://www.leer-rijk.nl/alle-opleidingen?title=&amp;field_provider_dropdown=IV+perceel+2+-+Beheerprocessen"/>
    <x v="0"/>
    <n v="0"/>
    <x v="0"/>
    <n v="0"/>
    <x v="0"/>
    <n v="0"/>
    <x v="16"/>
  </r>
  <r>
    <x v="20"/>
    <s v="3.1.6"/>
    <m/>
    <x v="0"/>
    <x v="0"/>
    <s v="xProfessionele kennis"/>
    <x v="7"/>
    <x v="0"/>
    <x v="7"/>
    <s v="https://www.leer-rijk.nl/alle-opleidingen?title=&amp;field_provider_dropdown=IV+perceel+13+-+Ontwikkeling+Talen+en+Frameworks"/>
    <x v="0"/>
    <n v="0"/>
    <x v="0"/>
    <n v="0"/>
    <x v="0"/>
    <n v="0"/>
    <x v="2"/>
  </r>
  <r>
    <x v="20"/>
    <s v="3.1.6"/>
    <m/>
    <x v="0"/>
    <x v="1"/>
    <s v="xAanvullende kennis"/>
    <x v="4"/>
    <x v="0"/>
    <x v="4"/>
    <s v="https://www.leer-rijk.nl/alle-opleidingen?title=&amp;field_provider_dropdown=IV+perceel+10a+-+Microsoft"/>
    <x v="1"/>
    <s v="https://www.leer-rijk.nl/alle-opleidingen?title=&amp;field_provider_dropdown=IV+perceel+10b+-+Redhat"/>
    <x v="0"/>
    <n v="0"/>
    <x v="0"/>
    <n v="0"/>
    <x v="17"/>
  </r>
  <r>
    <x v="20"/>
    <s v="3.1.6"/>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20"/>
    <s v="3.1.6"/>
    <m/>
    <x v="0"/>
    <x v="1"/>
    <s v="xAanvullende kennis"/>
    <x v="25"/>
    <x v="0"/>
    <x v="2"/>
    <s v="https://www.leer-rijk.nl/alle-opleidingen?title=&amp;field_provider_dropdown=IV+perceel+20+-+Intermediair"/>
    <x v="8"/>
    <s v="https://www.google.com/"/>
    <x v="0"/>
    <n v="0"/>
    <x v="0"/>
    <n v="0"/>
    <x v="10"/>
  </r>
  <r>
    <x v="20"/>
    <s v="3.1.6"/>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0"/>
    <s v="3.1.6"/>
    <m/>
    <x v="0"/>
    <x v="1"/>
    <s v="xAanvullende kennis"/>
    <x v="11"/>
    <x v="0"/>
    <x v="10"/>
    <s v="https://www.leer-rijk.nl/alle-opleidingen?title=&amp;field_provider_dropdown=IV+perceel+2+-+Beheerprocessen"/>
    <x v="0"/>
    <n v="0"/>
    <x v="0"/>
    <n v="0"/>
    <x v="0"/>
    <n v="0"/>
    <x v="2"/>
  </r>
  <r>
    <x v="20"/>
    <s v="3.1.6"/>
    <m/>
    <x v="0"/>
    <x v="1"/>
    <s v="xAanvullende kennis"/>
    <x v="6"/>
    <x v="0"/>
    <x v="6"/>
    <s v="https://www.leer-rijk.nl/alle-opleidingen?title=&amp;field_provider_dropdown=IV+perceel+12+-+Testen+en+testmanagement"/>
    <x v="0"/>
    <n v="0"/>
    <x v="0"/>
    <n v="0"/>
    <x v="0"/>
    <n v="0"/>
    <x v="2"/>
  </r>
  <r>
    <x v="20"/>
    <s v="3.1.6"/>
    <m/>
    <x v="0"/>
    <x v="1"/>
    <s v="xAanvullende kennis"/>
    <x v="12"/>
    <x v="0"/>
    <x v="10"/>
    <s v="https://www.leer-rijk.nl/alle-opleidingen?title=&amp;field_provider_dropdown=IV+perceel+2+-+Beheerprocessen"/>
    <x v="0"/>
    <n v="0"/>
    <x v="0"/>
    <n v="0"/>
    <x v="0"/>
    <n v="0"/>
    <x v="7"/>
  </r>
  <r>
    <x v="20"/>
    <s v="3.1.6"/>
    <m/>
    <x v="0"/>
    <x v="1"/>
    <s v="xAanvullende kennis"/>
    <x v="36"/>
    <x v="0"/>
    <x v="9"/>
    <s v="https://www.leer-rijk.nl/alle-opleidingen?title=&amp;field_provider_dropdown=IV+perceel+11+-+Ontwikkeling+MTHV"/>
    <x v="0"/>
    <n v="0"/>
    <x v="0"/>
    <n v="0"/>
    <x v="0"/>
    <n v="0"/>
    <x v="2"/>
  </r>
  <r>
    <x v="20"/>
    <s v="3.1.6"/>
    <m/>
    <x v="0"/>
    <x v="2"/>
    <s v="x"/>
    <x v="5"/>
    <x v="0"/>
    <x v="5"/>
    <n v="0"/>
    <x v="0"/>
    <n v="0"/>
    <x v="0"/>
    <n v="0"/>
    <x v="0"/>
    <n v="0"/>
    <x v="2"/>
  </r>
  <r>
    <x v="21"/>
    <s v="3.1.7"/>
    <m/>
    <x v="0"/>
    <x v="0"/>
    <s v="xProfessionele kennis"/>
    <x v="37"/>
    <x v="0"/>
    <x v="13"/>
    <s v="https://www.leer-rijk.nl/alle-opleidingen?title=&amp;field_provider_dropdown=IV+perceel+5+-+Data+Gebruik+en+beheer"/>
    <x v="13"/>
    <s v="https://www.leer-rijk.nl/alle-opleidingen?title=&amp;field_provider_dropdown=IV+perceel+6z+-+Data+Technologie+%28Overig%29"/>
    <x v="0"/>
    <n v="0"/>
    <x v="0"/>
    <n v="0"/>
    <x v="2"/>
  </r>
  <r>
    <x v="21"/>
    <s v="3.1.7"/>
    <m/>
    <x v="0"/>
    <x v="0"/>
    <s v="xProfessionele kennis"/>
    <x v="27"/>
    <x v="0"/>
    <x v="13"/>
    <s v="https://www.leer-rijk.nl/alle-opleidingen?title=&amp;field_provider_dropdown=IV+perceel+5+-+Data+Gebruik+en+beheer"/>
    <x v="0"/>
    <n v="0"/>
    <x v="0"/>
    <n v="0"/>
    <x v="0"/>
    <n v="0"/>
    <x v="2"/>
  </r>
  <r>
    <x v="21"/>
    <s v="3.1.7"/>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21"/>
    <s v="3.1.7"/>
    <m/>
    <x v="0"/>
    <x v="1"/>
    <s v="xAanvullende kennis"/>
    <x v="4"/>
    <x v="0"/>
    <x v="4"/>
    <s v="https://www.leer-rijk.nl/alle-opleidingen?title=&amp;field_provider_dropdown=IV+perceel+10a+-+Microsoft"/>
    <x v="1"/>
    <s v="https://www.leer-rijk.nl/alle-opleidingen?title=&amp;field_provider_dropdown=IV+perceel+10b+-+Redhat"/>
    <x v="0"/>
    <n v="0"/>
    <x v="0"/>
    <n v="0"/>
    <x v="17"/>
  </r>
  <r>
    <x v="21"/>
    <s v="3.1.7"/>
    <m/>
    <x v="0"/>
    <x v="1"/>
    <s v="xAanvullende kennis"/>
    <x v="25"/>
    <x v="0"/>
    <x v="2"/>
    <s v="https://www.leer-rijk.nl/alle-opleidingen?title=&amp;field_provider_dropdown=IV+perceel+20+-+Intermediair"/>
    <x v="8"/>
    <s v="https://www.google.com/"/>
    <x v="0"/>
    <n v="0"/>
    <x v="0"/>
    <n v="0"/>
    <x v="10"/>
  </r>
  <r>
    <x v="21"/>
    <s v="3.1.7"/>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1"/>
    <s v="3.1.7"/>
    <m/>
    <x v="0"/>
    <x v="1"/>
    <s v="xAanvullende kennis"/>
    <x v="11"/>
    <x v="0"/>
    <x v="10"/>
    <s v="https://www.leer-rijk.nl/alle-opleidingen?title=&amp;field_provider_dropdown=IV+perceel+2+-+Beheerprocessen"/>
    <x v="0"/>
    <n v="0"/>
    <x v="0"/>
    <n v="0"/>
    <x v="0"/>
    <n v="0"/>
    <x v="2"/>
  </r>
  <r>
    <x v="21"/>
    <s v="3.1.7"/>
    <m/>
    <x v="0"/>
    <x v="1"/>
    <s v="xAanvullende kennis"/>
    <x v="3"/>
    <x v="0"/>
    <x v="3"/>
    <s v="https://www.leer-rijk.nl/alle-opleidingen?title=&amp;field_provider_dropdown=IV+perceel+14+%E2%80%93+Security+en+Privacy"/>
    <x v="0"/>
    <n v="0"/>
    <x v="0"/>
    <n v="0"/>
    <x v="0"/>
    <n v="0"/>
    <x v="2"/>
  </r>
  <r>
    <x v="21"/>
    <s v="3.1.7"/>
    <m/>
    <x v="0"/>
    <x v="2"/>
    <s v="x"/>
    <x v="5"/>
    <x v="0"/>
    <x v="5"/>
    <n v="0"/>
    <x v="0"/>
    <n v="0"/>
    <x v="0"/>
    <n v="0"/>
    <x v="0"/>
    <n v="0"/>
    <x v="2"/>
  </r>
  <r>
    <x v="22"/>
    <s v="3.1.8"/>
    <m/>
    <x v="0"/>
    <x v="0"/>
    <s v="xProfessionele kennis"/>
    <x v="38"/>
    <x v="0"/>
    <x v="2"/>
    <s v="https://www.leer-rijk.nl/alle-opleidingen?title=&amp;field_provider_dropdown=IV+perceel+20+-+Intermediair"/>
    <x v="8"/>
    <s v="https://www.google.com/"/>
    <x v="0"/>
    <n v="0"/>
    <x v="0"/>
    <n v="0"/>
    <x v="18"/>
  </r>
  <r>
    <x v="22"/>
    <s v="3.1.8"/>
    <m/>
    <x v="0"/>
    <x v="0"/>
    <s v="xProfessionele kennis"/>
    <x v="39"/>
    <x v="0"/>
    <x v="2"/>
    <s v="https://www.leer-rijk.nl/alle-opleidingen?title=&amp;field_provider_dropdown=IV+perceel+20+-+Intermediair"/>
    <x v="11"/>
    <s v="GEEN HYPERLINK - OPVRAAGBAAR VIA EIGEN HRM-AFDELING"/>
    <x v="6"/>
    <s v="https://www.google.com/"/>
    <x v="0"/>
    <n v="0"/>
    <x v="19"/>
  </r>
  <r>
    <x v="22"/>
    <s v="3.1.8"/>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2"/>
    <s v="3.1.8"/>
    <m/>
    <x v="0"/>
    <x v="2"/>
    <s v="x"/>
    <x v="5"/>
    <x v="0"/>
    <x v="5"/>
    <n v="0"/>
    <x v="0"/>
    <n v="0"/>
    <x v="0"/>
    <n v="0"/>
    <x v="0"/>
    <n v="0"/>
    <x v="2"/>
  </r>
  <r>
    <x v="23"/>
    <s v="3.1.9"/>
    <m/>
    <x v="0"/>
    <x v="1"/>
    <s v="xAanvullende kennis"/>
    <x v="37"/>
    <x v="0"/>
    <x v="13"/>
    <s v="https://www.leer-rijk.nl/alle-opleidingen?title=&amp;field_provider_dropdown=IV+perceel+5+-+Data+Gebruik+en+beheer"/>
    <x v="13"/>
    <s v="https://www.leer-rijk.nl/alle-opleidingen?title=&amp;field_provider_dropdown=IV+perceel+6z+-+Data+Technologie+%28Overig%29"/>
    <x v="0"/>
    <n v="0"/>
    <x v="0"/>
    <n v="0"/>
    <x v="2"/>
  </r>
  <r>
    <x v="23"/>
    <s v="3.1.9"/>
    <m/>
    <x v="0"/>
    <x v="0"/>
    <s v="xProfessionele kennis"/>
    <x v="27"/>
    <x v="0"/>
    <x v="13"/>
    <s v="https://www.leer-rijk.nl/alle-opleidingen?title=&amp;field_provider_dropdown=IV+perceel+5+-+Data+Gebruik+en+beheer"/>
    <x v="0"/>
    <n v="0"/>
    <x v="0"/>
    <n v="0"/>
    <x v="0"/>
    <n v="0"/>
    <x v="2"/>
  </r>
  <r>
    <x v="23"/>
    <s v="3.1.9"/>
    <m/>
    <x v="0"/>
    <x v="1"/>
    <s v="xAanvullende kennis"/>
    <x v="28"/>
    <x v="0"/>
    <x v="14"/>
    <s v="https://www.leer-rijk.nl/alle-opleidingen?title=&amp;field_provider_dropdown=IV+perceel+4+-+Data+Analytics"/>
    <x v="10"/>
    <s v="https://www.leer-rijk.nl/alle-opleidingen?title=&amp;field_provider_dropdown=IV+perceel+13+-+Ontwikkeling+Talen+en+Frameworks"/>
    <x v="0"/>
    <n v="0"/>
    <x v="0"/>
    <n v="0"/>
    <x v="2"/>
  </r>
  <r>
    <x v="23"/>
    <s v="3.1.9"/>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3"/>
    <s v="3.1.9"/>
    <m/>
    <x v="0"/>
    <x v="1"/>
    <s v="xAanvullende kennis"/>
    <x v="11"/>
    <x v="0"/>
    <x v="10"/>
    <s v="https://www.leer-rijk.nl/alle-opleidingen?title=&amp;field_provider_dropdown=IV+perceel+2+-+Beheerprocessen"/>
    <x v="0"/>
    <n v="0"/>
    <x v="0"/>
    <n v="0"/>
    <x v="0"/>
    <n v="0"/>
    <x v="2"/>
  </r>
  <r>
    <x v="23"/>
    <s v="3.1.9"/>
    <m/>
    <x v="0"/>
    <x v="0"/>
    <s v="xProfessionele kennis"/>
    <x v="40"/>
    <x v="0"/>
    <x v="13"/>
    <s v="https://www.leer-rijk.nl/alle-opleidingen?title=&amp;field_provider_dropdown=IV+perceel+5+-+Data+Gebruik+en+beheer"/>
    <x v="0"/>
    <n v="0"/>
    <x v="0"/>
    <n v="0"/>
    <x v="0"/>
    <n v="0"/>
    <x v="2"/>
  </r>
  <r>
    <x v="24"/>
    <s v="3.2.1"/>
    <m/>
    <x v="0"/>
    <x v="2"/>
    <s v="x"/>
    <x v="5"/>
    <x v="0"/>
    <x v="5"/>
    <n v="0"/>
    <x v="0"/>
    <n v="0"/>
    <x v="0"/>
    <n v="0"/>
    <x v="0"/>
    <n v="0"/>
    <x v="2"/>
  </r>
  <r>
    <x v="24"/>
    <s v="3.2.1"/>
    <m/>
    <x v="0"/>
    <x v="0"/>
    <s v="xProfessionele kennis"/>
    <x v="31"/>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4"/>
    <s v="3.2.1"/>
    <m/>
    <x v="0"/>
    <x v="0"/>
    <s v="xProfessionele kennis"/>
    <x v="41"/>
    <x v="0"/>
    <x v="10"/>
    <s v="https://www.leer-rijk.nl/alle-opleidingen?title=&amp;field_provider_dropdown=IV+perceel+2+-+Beheerprocessen"/>
    <x v="0"/>
    <n v="0"/>
    <x v="0"/>
    <n v="0"/>
    <x v="0"/>
    <n v="0"/>
    <x v="6"/>
  </r>
  <r>
    <x v="24"/>
    <s v="3.2.1"/>
    <m/>
    <x v="0"/>
    <x v="1"/>
    <s v="xAanvullende kennis"/>
    <x v="12"/>
    <x v="0"/>
    <x v="10"/>
    <s v="https://www.leer-rijk.nl/alle-opleidingen?title=&amp;field_provider_dropdown=IV+perceel+2+-+Beheerprocessen"/>
    <x v="0"/>
    <n v="0"/>
    <x v="0"/>
    <n v="0"/>
    <x v="0"/>
    <n v="0"/>
    <x v="7"/>
  </r>
  <r>
    <x v="24"/>
    <s v="3.2.1"/>
    <m/>
    <x v="0"/>
    <x v="1"/>
    <s v="xAanvullende kennis"/>
    <x v="25"/>
    <x v="0"/>
    <x v="2"/>
    <s v="https://www.leer-rijk.nl/alle-opleidingen?title=&amp;field_provider_dropdown=IV+perceel+20+-+Intermediair"/>
    <x v="8"/>
    <s v="https://www.google.com/"/>
    <x v="0"/>
    <n v="0"/>
    <x v="0"/>
    <n v="0"/>
    <x v="10"/>
  </r>
  <r>
    <x v="24"/>
    <s v="3.2.1"/>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4"/>
    <s v="3.2.1"/>
    <m/>
    <x v="0"/>
    <x v="1"/>
    <s v="xAanvullende kennis"/>
    <x v="3"/>
    <x v="0"/>
    <x v="3"/>
    <s v="https://www.leer-rijk.nl/alle-opleidingen?title=&amp;field_provider_dropdown=IV+perceel+14+%E2%80%93+Security+en+Privacy"/>
    <x v="0"/>
    <n v="0"/>
    <x v="0"/>
    <n v="0"/>
    <x v="0"/>
    <n v="0"/>
    <x v="2"/>
  </r>
  <r>
    <x v="24"/>
    <s v="3.2.1"/>
    <m/>
    <x v="0"/>
    <x v="1"/>
    <s v="xAanvullende kennis"/>
    <x v="11"/>
    <x v="0"/>
    <x v="10"/>
    <s v="https://www.leer-rijk.nl/alle-opleidingen?title=&amp;field_provider_dropdown=IV+perceel+2+-+Beheerprocessen"/>
    <x v="0"/>
    <n v="0"/>
    <x v="0"/>
    <n v="0"/>
    <x v="0"/>
    <n v="0"/>
    <x v="2"/>
  </r>
  <r>
    <x v="24"/>
    <s v="3.2.1"/>
    <m/>
    <x v="0"/>
    <x v="0"/>
    <s v="xProfessionele kennis"/>
    <x v="31"/>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4"/>
    <s v="3.2.1"/>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24"/>
    <s v="3.2.1"/>
    <m/>
    <x v="0"/>
    <x v="1"/>
    <s v="xAanvullende kennis"/>
    <x v="4"/>
    <x v="0"/>
    <x v="4"/>
    <s v="https://www.leer-rijk.nl/alle-opleidingen?title=&amp;field_provider_dropdown=IV+perceel+10a+-+Microsoft"/>
    <x v="1"/>
    <s v="https://www.leer-rijk.nl/alle-opleidingen?title=&amp;field_provider_dropdown=IV+perceel+10b+-+Redhat"/>
    <x v="0"/>
    <n v="0"/>
    <x v="0"/>
    <n v="0"/>
    <x v="17"/>
  </r>
  <r>
    <x v="24"/>
    <s v="3.2.1"/>
    <m/>
    <x v="0"/>
    <x v="1"/>
    <s v="xAanvullende kennis"/>
    <x v="34"/>
    <x v="0"/>
    <x v="10"/>
    <s v="https://www.leer-rijk.nl/alle-opleidingen?title=&amp;field_provider_dropdown=IV+perceel+2+-+Beheerprocessen"/>
    <x v="11"/>
    <s v="GEEN HYPERLINK - OPVRAAGBAAR VIA EIGEN HRM-AFDELING"/>
    <x v="6"/>
    <s v="https://www.google.com/"/>
    <x v="0"/>
    <n v="0"/>
    <x v="15"/>
  </r>
  <r>
    <x v="24"/>
    <s v="3.2.1"/>
    <m/>
    <x v="0"/>
    <x v="1"/>
    <s v="xAanvullende kennis"/>
    <x v="42"/>
    <x v="0"/>
    <x v="17"/>
    <s v="https://www.leer-rijk.nl/alle-opleidingen?title=&amp;field_provider_dropdown=IV+perceel+8z+-+Digitale+vaardigheden"/>
    <x v="0"/>
    <n v="0"/>
    <x v="0"/>
    <n v="0"/>
    <x v="0"/>
    <n v="0"/>
    <x v="2"/>
  </r>
  <r>
    <x v="24"/>
    <s v="3.2.1"/>
    <m/>
    <x v="0"/>
    <x v="2"/>
    <s v="x"/>
    <x v="5"/>
    <x v="0"/>
    <x v="5"/>
    <n v="0"/>
    <x v="0"/>
    <n v="0"/>
    <x v="0"/>
    <n v="0"/>
    <x v="0"/>
    <n v="0"/>
    <x v="2"/>
  </r>
  <r>
    <x v="25"/>
    <s v="3.2.2"/>
    <m/>
    <x v="0"/>
    <x v="0"/>
    <s v="xProfessionele kennis"/>
    <x v="12"/>
    <x v="0"/>
    <x v="10"/>
    <s v="https://www.leer-rijk.nl/alle-opleidingen?title=&amp;field_provider_dropdown=IV+perceel+2+-+Beheerprocessen"/>
    <x v="0"/>
    <n v="0"/>
    <x v="0"/>
    <n v="0"/>
    <x v="0"/>
    <n v="0"/>
    <x v="7"/>
  </r>
  <r>
    <x v="25"/>
    <s v="3.2.2"/>
    <m/>
    <x v="0"/>
    <x v="1"/>
    <s v="xAanvullende kennis"/>
    <x v="25"/>
    <x v="0"/>
    <x v="2"/>
    <s v="https://www.leer-rijk.nl/alle-opleidingen?title=&amp;field_provider_dropdown=IV+perceel+20+-+Intermediair"/>
    <x v="8"/>
    <s v="https://www.google.com/"/>
    <x v="0"/>
    <n v="0"/>
    <x v="0"/>
    <n v="0"/>
    <x v="10"/>
  </r>
  <r>
    <x v="25"/>
    <s v="3.2.2"/>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5"/>
    <s v="3.2.2"/>
    <m/>
    <x v="0"/>
    <x v="1"/>
    <s v="xAanvullende kennis"/>
    <x v="42"/>
    <x v="0"/>
    <x v="17"/>
    <s v="https://www.leer-rijk.nl/alle-opleidingen?title=&amp;field_provider_dropdown=IV+perceel+8z+-+Digitale+vaardigheden"/>
    <x v="0"/>
    <n v="0"/>
    <x v="0"/>
    <n v="0"/>
    <x v="0"/>
    <n v="0"/>
    <x v="2"/>
  </r>
  <r>
    <x v="25"/>
    <s v="3.2.2"/>
    <m/>
    <x v="0"/>
    <x v="2"/>
    <s v="x"/>
    <x v="5"/>
    <x v="0"/>
    <x v="5"/>
    <n v="0"/>
    <x v="0"/>
    <n v="0"/>
    <x v="0"/>
    <n v="0"/>
    <x v="0"/>
    <n v="0"/>
    <x v="2"/>
  </r>
  <r>
    <x v="26"/>
    <s v="3.2.3"/>
    <m/>
    <x v="0"/>
    <x v="0"/>
    <s v="xProfessionele kennis"/>
    <x v="43"/>
    <x v="0"/>
    <x v="10"/>
    <s v="https://www.leer-rijk.nl/alle-opleidingen?title=&amp;field_provider_dropdown=IV+perceel+2+-+Beheerprocessen"/>
    <x v="0"/>
    <n v="0"/>
    <x v="0"/>
    <n v="0"/>
    <x v="0"/>
    <n v="0"/>
    <x v="6"/>
  </r>
  <r>
    <x v="26"/>
    <s v="3.2.3"/>
    <m/>
    <x v="0"/>
    <x v="1"/>
    <s v="xAanvullende kennis"/>
    <x v="12"/>
    <x v="0"/>
    <x v="10"/>
    <s v="https://www.leer-rijk.nl/alle-opleidingen?title=&amp;field_provider_dropdown=IV+perceel+2+-+Beheerprocessen"/>
    <x v="0"/>
    <n v="0"/>
    <x v="0"/>
    <n v="0"/>
    <x v="0"/>
    <n v="0"/>
    <x v="7"/>
  </r>
  <r>
    <x v="26"/>
    <s v="3.2.3"/>
    <m/>
    <x v="0"/>
    <x v="1"/>
    <s v="xAanvullende kennis"/>
    <x v="25"/>
    <x v="0"/>
    <x v="2"/>
    <s v="https://www.leer-rijk.nl/alle-opleidingen?title=&amp;field_provider_dropdown=IV+perceel+20+-+Intermediair"/>
    <x v="8"/>
    <s v="https://www.google.com/"/>
    <x v="0"/>
    <n v="0"/>
    <x v="0"/>
    <n v="0"/>
    <x v="10"/>
  </r>
  <r>
    <x v="26"/>
    <s v="3.2.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6"/>
    <s v="3.2.3"/>
    <m/>
    <x v="0"/>
    <x v="1"/>
    <s v="xAanvullende kennis"/>
    <x v="11"/>
    <x v="0"/>
    <x v="10"/>
    <s v="https://www.leer-rijk.nl/alle-opleidingen?title=&amp;field_provider_dropdown=IV+perceel+2+-+Beheerprocessen"/>
    <x v="0"/>
    <n v="0"/>
    <x v="0"/>
    <n v="0"/>
    <x v="0"/>
    <n v="0"/>
    <x v="2"/>
  </r>
  <r>
    <x v="26"/>
    <s v="3.2.3"/>
    <m/>
    <x v="0"/>
    <x v="1"/>
    <s v="xAanvullende kennis"/>
    <x v="3"/>
    <x v="0"/>
    <x v="3"/>
    <s v="https://www.leer-rijk.nl/alle-opleidingen?title=&amp;field_provider_dropdown=IV+perceel+14+%E2%80%93+Security+en+Privacy"/>
    <x v="0"/>
    <n v="0"/>
    <x v="0"/>
    <n v="0"/>
    <x v="0"/>
    <n v="0"/>
    <x v="2"/>
  </r>
  <r>
    <x v="26"/>
    <s v="3.2.3"/>
    <m/>
    <x v="0"/>
    <x v="2"/>
    <s v="x"/>
    <x v="5"/>
    <x v="0"/>
    <x v="5"/>
    <n v="0"/>
    <x v="0"/>
    <n v="0"/>
    <x v="0"/>
    <n v="0"/>
    <x v="0"/>
    <n v="0"/>
    <x v="2"/>
  </r>
  <r>
    <x v="27"/>
    <s v="3.2.4"/>
    <m/>
    <x v="0"/>
    <x v="0"/>
    <s v="xProfessionele kennis"/>
    <x v="43"/>
    <x v="0"/>
    <x v="10"/>
    <s v="https://www.leer-rijk.nl/alle-opleidingen?title=&amp;field_provider_dropdown=IV+perceel+2+-+Beheerprocessen"/>
    <x v="0"/>
    <n v="0"/>
    <x v="0"/>
    <n v="0"/>
    <x v="0"/>
    <n v="0"/>
    <x v="6"/>
  </r>
  <r>
    <x v="27"/>
    <s v="3.2.4"/>
    <m/>
    <x v="0"/>
    <x v="0"/>
    <s v="xProfessionele kennis"/>
    <x v="24"/>
    <x v="0"/>
    <x v="10"/>
    <s v="https://www.leer-rijk.nl/alle-opleidingen?title=&amp;field_provider_dropdown=IV+perceel+2+-+Beheerprocessen"/>
    <x v="0"/>
    <n v="0"/>
    <x v="0"/>
    <n v="0"/>
    <x v="0"/>
    <n v="0"/>
    <x v="7"/>
  </r>
  <r>
    <x v="27"/>
    <s v="3.2.4"/>
    <m/>
    <x v="0"/>
    <x v="1"/>
    <s v="xAanvullende kennis"/>
    <x v="12"/>
    <x v="0"/>
    <x v="10"/>
    <s v="https://www.leer-rijk.nl/alle-opleidingen?title=&amp;field_provider_dropdown=IV+perceel+2+-+Beheerprocessen"/>
    <x v="0"/>
    <n v="0"/>
    <x v="0"/>
    <n v="0"/>
    <x v="0"/>
    <n v="0"/>
    <x v="7"/>
  </r>
  <r>
    <x v="27"/>
    <s v="3.2.4"/>
    <m/>
    <x v="0"/>
    <x v="1"/>
    <s v="xAanvullende kennis"/>
    <x v="25"/>
    <x v="0"/>
    <x v="2"/>
    <s v="https://www.leer-rijk.nl/alle-opleidingen?title=&amp;field_provider_dropdown=IV+perceel+20+-+Intermediair"/>
    <x v="8"/>
    <s v="https://www.google.com/"/>
    <x v="0"/>
    <n v="0"/>
    <x v="0"/>
    <n v="0"/>
    <x v="10"/>
  </r>
  <r>
    <x v="27"/>
    <s v="3.2.4"/>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7"/>
    <s v="3.2.4"/>
    <m/>
    <x v="0"/>
    <x v="1"/>
    <s v="xAanvullende kennis"/>
    <x v="11"/>
    <x v="0"/>
    <x v="10"/>
    <s v="https://www.leer-rijk.nl/alle-opleidingen?title=&amp;field_provider_dropdown=IV+perceel+2+-+Beheerprocessen"/>
    <x v="0"/>
    <n v="0"/>
    <x v="0"/>
    <n v="0"/>
    <x v="0"/>
    <n v="0"/>
    <x v="2"/>
  </r>
  <r>
    <x v="27"/>
    <s v="3.2.4"/>
    <m/>
    <x v="0"/>
    <x v="1"/>
    <s v="xAanvullende kennis"/>
    <x v="3"/>
    <x v="0"/>
    <x v="3"/>
    <s v="https://www.leer-rijk.nl/alle-opleidingen?title=&amp;field_provider_dropdown=IV+perceel+14+%E2%80%93+Security+en+Privacy"/>
    <x v="0"/>
    <n v="0"/>
    <x v="0"/>
    <n v="0"/>
    <x v="0"/>
    <n v="0"/>
    <x v="2"/>
  </r>
  <r>
    <x v="27"/>
    <s v="3.2.4"/>
    <m/>
    <x v="0"/>
    <x v="2"/>
    <s v="x"/>
    <x v="5"/>
    <x v="0"/>
    <x v="5"/>
    <n v="0"/>
    <x v="0"/>
    <n v="0"/>
    <x v="0"/>
    <n v="0"/>
    <x v="0"/>
    <n v="0"/>
    <x v="2"/>
  </r>
  <r>
    <x v="28"/>
    <s v="3.3.1"/>
    <m/>
    <x v="0"/>
    <x v="0"/>
    <s v="xProfessionele kennis"/>
    <x v="44"/>
    <x v="0"/>
    <x v="10"/>
    <s v="https://www.leer-rijk.nl/alle-opleidingen?title=&amp;field_provider_dropdown=IV+perceel+2+-+Beheerprocessen"/>
    <x v="0"/>
    <n v="0"/>
    <x v="0"/>
    <n v="0"/>
    <x v="0"/>
    <n v="0"/>
    <x v="2"/>
  </r>
  <r>
    <x v="28"/>
    <s v="3.3.1"/>
    <m/>
    <x v="0"/>
    <x v="1"/>
    <s v="xAanvullende kennis"/>
    <x v="12"/>
    <x v="0"/>
    <x v="10"/>
    <s v="https://www.leer-rijk.nl/alle-opleidingen?title=&amp;field_provider_dropdown=IV+perceel+2+-+Beheerprocessen"/>
    <x v="0"/>
    <n v="0"/>
    <x v="0"/>
    <n v="0"/>
    <x v="0"/>
    <n v="0"/>
    <x v="7"/>
  </r>
  <r>
    <x v="28"/>
    <s v="3.3.1"/>
    <m/>
    <x v="0"/>
    <x v="1"/>
    <s v="xAanvullende kennis"/>
    <x v="3"/>
    <x v="0"/>
    <x v="3"/>
    <s v="https://www.leer-rijk.nl/alle-opleidingen?title=&amp;field_provider_dropdown=IV+perceel+14+%E2%80%93+Security+en+Privacy"/>
    <x v="0"/>
    <n v="0"/>
    <x v="0"/>
    <n v="0"/>
    <x v="0"/>
    <n v="0"/>
    <x v="2"/>
  </r>
  <r>
    <x v="28"/>
    <s v="3.3.1"/>
    <m/>
    <x v="0"/>
    <x v="1"/>
    <s v="xAanvullende kennis"/>
    <x v="30"/>
    <x v="0"/>
    <x v="15"/>
    <s v="https://www.leer-rijk.nl/alle-opleidingen?title=&amp;field_provider_dropdown=IV+perceel+9+-+Programma%2FProject%2FPortfolio+management"/>
    <x v="0"/>
    <n v="0"/>
    <x v="0"/>
    <n v="0"/>
    <x v="0"/>
    <n v="0"/>
    <x v="2"/>
  </r>
  <r>
    <x v="28"/>
    <s v="3.3.1"/>
    <m/>
    <x v="0"/>
    <x v="2"/>
    <s v="x"/>
    <x v="5"/>
    <x v="0"/>
    <x v="5"/>
    <n v="0"/>
    <x v="0"/>
    <n v="0"/>
    <x v="0"/>
    <n v="0"/>
    <x v="0"/>
    <n v="0"/>
    <x v="2"/>
  </r>
  <r>
    <x v="29"/>
    <s v="3.3.2"/>
    <m/>
    <x v="0"/>
    <x v="0"/>
    <s v="xProfessionele kennis"/>
    <x v="24"/>
    <x v="0"/>
    <x v="10"/>
    <s v="https://www.leer-rijk.nl/alle-opleidingen?title=&amp;field_provider_dropdown=IV+perceel+2+-+Beheerprocessen"/>
    <x v="0"/>
    <n v="0"/>
    <x v="0"/>
    <n v="0"/>
    <x v="0"/>
    <n v="0"/>
    <x v="7"/>
  </r>
  <r>
    <x v="29"/>
    <s v="3.3.2"/>
    <m/>
    <x v="0"/>
    <x v="1"/>
    <s v="xAanvullende kennis"/>
    <x v="12"/>
    <x v="0"/>
    <x v="10"/>
    <s v="https://www.leer-rijk.nl/alle-opleidingen?title=&amp;field_provider_dropdown=IV+perceel+2+-+Beheerprocessen"/>
    <x v="0"/>
    <n v="0"/>
    <x v="0"/>
    <n v="0"/>
    <x v="0"/>
    <n v="0"/>
    <x v="7"/>
  </r>
  <r>
    <x v="29"/>
    <s v="3.3.2"/>
    <m/>
    <x v="0"/>
    <x v="1"/>
    <s v="xAanvullende kennis"/>
    <x v="25"/>
    <x v="0"/>
    <x v="2"/>
    <s v="https://www.leer-rijk.nl/alle-opleidingen?title=&amp;field_provider_dropdown=IV+perceel+20+-+Intermediair"/>
    <x v="8"/>
    <s v="https://www.google.com/"/>
    <x v="0"/>
    <n v="0"/>
    <x v="0"/>
    <n v="0"/>
    <x v="10"/>
  </r>
  <r>
    <x v="29"/>
    <s v="3.3.2"/>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29"/>
    <s v="3.3.2"/>
    <m/>
    <x v="0"/>
    <x v="2"/>
    <s v="x"/>
    <x v="5"/>
    <x v="0"/>
    <x v="5"/>
    <n v="0"/>
    <x v="0"/>
    <n v="0"/>
    <x v="0"/>
    <n v="0"/>
    <x v="0"/>
    <n v="0"/>
    <x v="2"/>
  </r>
  <r>
    <x v="30"/>
    <s v="3.3.3"/>
    <m/>
    <x v="0"/>
    <x v="0"/>
    <s v="xProfessionele kennis"/>
    <x v="32"/>
    <x v="0"/>
    <x v="10"/>
    <s v="https://www.leer-rijk.nl/alle-opleidingen?title=&amp;field_provider_dropdown=IV+perceel+2+-+Beheerprocessen"/>
    <x v="0"/>
    <n v="0"/>
    <x v="0"/>
    <n v="0"/>
    <x v="0"/>
    <n v="0"/>
    <x v="2"/>
  </r>
  <r>
    <x v="30"/>
    <s v="3.3.3"/>
    <m/>
    <x v="0"/>
    <x v="1"/>
    <s v="xAanvullende kennis"/>
    <x v="12"/>
    <x v="0"/>
    <x v="10"/>
    <s v="https://www.leer-rijk.nl/alle-opleidingen?title=&amp;field_provider_dropdown=IV+perceel+2+-+Beheerprocessen"/>
    <x v="0"/>
    <n v="0"/>
    <x v="0"/>
    <n v="0"/>
    <x v="0"/>
    <n v="0"/>
    <x v="7"/>
  </r>
  <r>
    <x v="30"/>
    <s v="3.3.3"/>
    <m/>
    <x v="0"/>
    <x v="1"/>
    <s v="xAanvullende kennis"/>
    <x v="25"/>
    <x v="0"/>
    <x v="2"/>
    <s v="https://www.leer-rijk.nl/alle-opleidingen?title=&amp;field_provider_dropdown=IV+perceel+20+-+Intermediair"/>
    <x v="8"/>
    <s v="https://www.google.com/"/>
    <x v="0"/>
    <n v="0"/>
    <x v="0"/>
    <n v="0"/>
    <x v="10"/>
  </r>
  <r>
    <x v="30"/>
    <s v="3.3.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30"/>
    <s v="3.3.3"/>
    <m/>
    <x v="0"/>
    <x v="1"/>
    <s v="xAanvullende kennis"/>
    <x v="11"/>
    <x v="0"/>
    <x v="10"/>
    <s v="https://www.leer-rijk.nl/alle-opleidingen?title=&amp;field_provider_dropdown=IV+perceel+2+-+Beheerprocessen"/>
    <x v="0"/>
    <n v="0"/>
    <x v="0"/>
    <n v="0"/>
    <x v="0"/>
    <n v="0"/>
    <x v="2"/>
  </r>
  <r>
    <x v="30"/>
    <s v="3.3.3"/>
    <m/>
    <x v="0"/>
    <x v="1"/>
    <s v="xAanvullende kennis"/>
    <x v="3"/>
    <x v="0"/>
    <x v="3"/>
    <s v="https://www.leer-rijk.nl/alle-opleidingen?title=&amp;field_provider_dropdown=IV+perceel+14+%E2%80%93+Security+en+Privacy"/>
    <x v="0"/>
    <n v="0"/>
    <x v="0"/>
    <n v="0"/>
    <x v="0"/>
    <n v="0"/>
    <x v="2"/>
  </r>
  <r>
    <x v="30"/>
    <s v="3.3.3"/>
    <m/>
    <x v="0"/>
    <x v="2"/>
    <s v="x"/>
    <x v="5"/>
    <x v="0"/>
    <x v="5"/>
    <n v="0"/>
    <x v="0"/>
    <n v="0"/>
    <x v="0"/>
    <n v="0"/>
    <x v="0"/>
    <n v="0"/>
    <x v="2"/>
  </r>
  <r>
    <x v="31"/>
    <s v="3.3.4"/>
    <m/>
    <x v="0"/>
    <x v="0"/>
    <s v="xProfessionele kennis"/>
    <x v="32"/>
    <x v="0"/>
    <x v="10"/>
    <s v="https://www.leer-rijk.nl/alle-opleidingen?title=&amp;field_provider_dropdown=IV+perceel+2+-+Beheerprocessen"/>
    <x v="0"/>
    <n v="0"/>
    <x v="0"/>
    <n v="0"/>
    <x v="0"/>
    <n v="0"/>
    <x v="2"/>
  </r>
  <r>
    <x v="31"/>
    <s v="3.3.4"/>
    <m/>
    <x v="0"/>
    <x v="1"/>
    <s v="xAanvullende kennis"/>
    <x v="12"/>
    <x v="0"/>
    <x v="10"/>
    <s v="https://www.leer-rijk.nl/alle-opleidingen?title=&amp;field_provider_dropdown=IV+perceel+2+-+Beheerprocessen"/>
    <x v="0"/>
    <n v="0"/>
    <x v="0"/>
    <n v="0"/>
    <x v="0"/>
    <n v="0"/>
    <x v="7"/>
  </r>
  <r>
    <x v="31"/>
    <s v="3.3.4"/>
    <m/>
    <x v="0"/>
    <x v="1"/>
    <s v="xAanvullende kennis"/>
    <x v="25"/>
    <x v="0"/>
    <x v="2"/>
    <s v="https://www.leer-rijk.nl/alle-opleidingen?title=&amp;field_provider_dropdown=IV+perceel+20+-+Intermediair"/>
    <x v="8"/>
    <s v="https://www.google.com/"/>
    <x v="0"/>
    <n v="0"/>
    <x v="0"/>
    <n v="0"/>
    <x v="10"/>
  </r>
  <r>
    <x v="31"/>
    <s v="3.3.4"/>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31"/>
    <s v="3.3.4"/>
    <m/>
    <x v="0"/>
    <x v="2"/>
    <s v="x"/>
    <x v="5"/>
    <x v="0"/>
    <x v="5"/>
    <n v="0"/>
    <x v="0"/>
    <n v="0"/>
    <x v="0"/>
    <n v="0"/>
    <x v="0"/>
    <n v="0"/>
    <x v="2"/>
  </r>
  <r>
    <x v="32"/>
    <s v="4.1.1"/>
    <m/>
    <x v="0"/>
    <x v="0"/>
    <s v="xProfessionele kennis"/>
    <x v="45"/>
    <x v="0"/>
    <x v="3"/>
    <s v="https://www.leer-rijk.nl/alle-opleidingen?title=&amp;field_provider_dropdown=IV+perceel+14+%E2%80%93+Security+en+Privacy"/>
    <x v="14"/>
    <s v="https://www.leer-rijk.nl/alle-opleidingen?title=&amp;field_provider_dropdown=IV+perceel+20+-+Intermediair"/>
    <x v="6"/>
    <s v="https://www.google.com/"/>
    <x v="0"/>
    <n v="0"/>
    <x v="20"/>
  </r>
  <r>
    <x v="32"/>
    <s v="4.1.1"/>
    <m/>
    <x v="0"/>
    <x v="0"/>
    <s v="xProfessionele kennis"/>
    <x v="46"/>
    <x v="0"/>
    <x v="3"/>
    <s v="https://www.leer-rijk.nl/alle-opleidingen?title=&amp;field_provider_dropdown=IV+perceel+14+%E2%80%93+Security+en+Privacy"/>
    <x v="14"/>
    <s v="https://www.leer-rijk.nl/alle-opleidingen?title=&amp;field_provider_dropdown=IV+perceel+20+-+Intermediair"/>
    <x v="0"/>
    <n v="0"/>
    <x v="0"/>
    <n v="0"/>
    <x v="21"/>
  </r>
  <r>
    <x v="32"/>
    <s v="4.1.1"/>
    <m/>
    <x v="0"/>
    <x v="0"/>
    <s v="xProfessionele kennis"/>
    <x v="47"/>
    <x v="0"/>
    <x v="3"/>
    <s v="https://www.leer-rijk.nl/alle-opleidingen?title=&amp;field_provider_dropdown=IV+perceel+14+%E2%80%93+Security+en+Privacy"/>
    <x v="14"/>
    <s v="https://www.leer-rijk.nl/alle-opleidingen?title=&amp;field_provider_dropdown=IV+perceel+20+-+Intermediair"/>
    <x v="0"/>
    <n v="0"/>
    <x v="0"/>
    <n v="0"/>
    <x v="22"/>
  </r>
  <r>
    <x v="32"/>
    <s v="4.1.1"/>
    <m/>
    <x v="0"/>
    <x v="1"/>
    <s v="xAanvullende kennis"/>
    <x v="2"/>
    <x v="0"/>
    <x v="2"/>
    <s v="https://www.leer-rijk.nl/alle-opleidingen?title=&amp;field_provider_dropdown=IV+perceel+20+-+Intermediair"/>
    <x v="0"/>
    <n v="0"/>
    <x v="0"/>
    <n v="0"/>
    <x v="0"/>
    <n v="0"/>
    <x v="2"/>
  </r>
  <r>
    <x v="32"/>
    <s v="4.1.1"/>
    <m/>
    <x v="0"/>
    <x v="2"/>
    <s v="x"/>
    <x v="5"/>
    <x v="0"/>
    <x v="5"/>
    <n v="0"/>
    <x v="0"/>
    <n v="0"/>
    <x v="0"/>
    <n v="0"/>
    <x v="0"/>
    <n v="0"/>
    <x v="2"/>
  </r>
  <r>
    <x v="33"/>
    <s v="4.1.2"/>
    <m/>
    <x v="0"/>
    <x v="0"/>
    <s v="xProfessionele kennis"/>
    <x v="48"/>
    <x v="0"/>
    <x v="18"/>
    <s v="https://www.leer-rijk.nl/alle-opleidingen?title=&amp;field_provider_dropdown=IV+perceel+7+-+Bedrijfsvoering"/>
    <x v="0"/>
    <n v="0"/>
    <x v="0"/>
    <n v="0"/>
    <x v="0"/>
    <n v="0"/>
    <x v="23"/>
  </r>
  <r>
    <x v="33"/>
    <s v="4.1.2"/>
    <m/>
    <x v="0"/>
    <x v="1"/>
    <s v="xAanvullende kennis"/>
    <x v="49"/>
    <x v="0"/>
    <x v="3"/>
    <s v="https://www.leer-rijk.nl/alle-opleidingen?title=&amp;field_provider_dropdown=IV+perceel+14+%E2%80%93+Security+en+Privacy"/>
    <x v="0"/>
    <n v="0"/>
    <x v="0"/>
    <n v="0"/>
    <x v="0"/>
    <n v="0"/>
    <x v="24"/>
  </r>
  <r>
    <x v="33"/>
    <s v="4.1.2"/>
    <m/>
    <x v="0"/>
    <x v="1"/>
    <s v="xAanvullende kennis"/>
    <x v="50"/>
    <x v="0"/>
    <x v="15"/>
    <s v="https://www.leer-rijk.nl/alle-opleidingen?title=&amp;field_provider_dropdown=IV+perceel+9+-+Programma%2FProject%2FPortfolio+management"/>
    <x v="11"/>
    <s v="GEEN HYPERLINK - OPVRAAGBAAR VIA EIGEN HRM-AFDELING"/>
    <x v="0"/>
    <n v="0"/>
    <x v="0"/>
    <n v="0"/>
    <x v="25"/>
  </r>
  <r>
    <x v="33"/>
    <s v="4.1.2"/>
    <m/>
    <x v="0"/>
    <x v="1"/>
    <s v="xAanvullende kennis"/>
    <x v="51"/>
    <x v="0"/>
    <x v="10"/>
    <s v="https://www.leer-rijk.nl/alle-opleidingen?title=&amp;field_provider_dropdown=IV+perceel+2+-+Beheerprocessen"/>
    <x v="14"/>
    <s v="https://www.leer-rijk.nl/alle-opleidingen?title=&amp;field_provider_dropdown=IV+perceel+20+-+Intermediair"/>
    <x v="0"/>
    <n v="0"/>
    <x v="0"/>
    <n v="0"/>
    <x v="26"/>
  </r>
  <r>
    <x v="33"/>
    <s v="4.1.2"/>
    <m/>
    <x v="0"/>
    <x v="2"/>
    <s v="x"/>
    <x v="5"/>
    <x v="0"/>
    <x v="5"/>
    <n v="0"/>
    <x v="0"/>
    <n v="0"/>
    <x v="0"/>
    <n v="0"/>
    <x v="0"/>
    <n v="0"/>
    <x v="2"/>
  </r>
  <r>
    <x v="34"/>
    <s v="4.1.3"/>
    <m/>
    <x v="0"/>
    <x v="0"/>
    <s v="xProfessionele kennis"/>
    <x v="0"/>
    <x v="0"/>
    <x v="0"/>
    <s v="https://www.google.com/"/>
    <x v="0"/>
    <n v="0"/>
    <x v="0"/>
    <n v="0"/>
    <x v="0"/>
    <n v="0"/>
    <x v="0"/>
  </r>
  <r>
    <x v="34"/>
    <s v="4.1.3"/>
    <m/>
    <x v="0"/>
    <x v="1"/>
    <s v="xAanvullende kennis"/>
    <x v="52"/>
    <x v="0"/>
    <x v="16"/>
    <s v="https://www.leer-rijk.nl/alle-opleidingen?title=&amp;field_provider_dropdown=IV+perceel+10z+-+Infrastructuur+Beheer+%26+Support"/>
    <x v="14"/>
    <s v="https://www.leer-rijk.nl/alle-opleidingen?title=&amp;field_provider_dropdown=IV+perceel+20+-+Intermediair"/>
    <x v="6"/>
    <s v="https://www.google.com/"/>
    <x v="0"/>
    <n v="0"/>
    <x v="27"/>
  </r>
  <r>
    <x v="34"/>
    <s v="4.1.3"/>
    <m/>
    <x v="0"/>
    <x v="1"/>
    <s v="xAanvullende kennis"/>
    <x v="53"/>
    <x v="0"/>
    <x v="13"/>
    <s v="https://www.leer-rijk.nl/alle-opleidingen?title=&amp;field_provider_dropdown=IV+perceel+13+-+Ontwikkeling+Talen+en+Frameworks"/>
    <x v="5"/>
    <s v="https://www.leer-rijk.nl/alle-opleidingen?title=&amp;field_provider_dropdown=IV+perceel+10a+-+Microsoft"/>
    <x v="4"/>
    <n v="0"/>
    <x v="5"/>
    <s v="https://www.leer-rijk.nl/alle-opleidingen?title=&amp;field_provider_dropdown=IV+perceel+20+-+Intermediair"/>
    <x v="28"/>
  </r>
  <r>
    <x v="34"/>
    <s v="4.1.3"/>
    <m/>
    <x v="0"/>
    <x v="2"/>
    <s v="x"/>
    <x v="5"/>
    <x v="0"/>
    <x v="5"/>
    <n v="0"/>
    <x v="0"/>
    <n v="0"/>
    <x v="0"/>
    <n v="0"/>
    <x v="0"/>
    <n v="0"/>
    <x v="2"/>
  </r>
  <r>
    <x v="35"/>
    <s v="4.2.1"/>
    <m/>
    <x v="0"/>
    <x v="0"/>
    <s v="xProfessionele kennis"/>
    <x v="0"/>
    <x v="0"/>
    <x v="0"/>
    <s v="https://www.google.com/"/>
    <x v="0"/>
    <n v="0"/>
    <x v="0"/>
    <n v="0"/>
    <x v="0"/>
    <n v="0"/>
    <x v="0"/>
  </r>
  <r>
    <x v="35"/>
    <s v="4.2.1"/>
    <m/>
    <x v="0"/>
    <x v="0"/>
    <s v="xProfessionele kennis"/>
    <x v="54"/>
    <x v="0"/>
    <x v="19"/>
    <s v="https://www.ubrijk.nl/"/>
    <x v="8"/>
    <s v="https://www.google.com/"/>
    <x v="0"/>
    <n v="0"/>
    <x v="0"/>
    <n v="0"/>
    <x v="29"/>
  </r>
  <r>
    <x v="35"/>
    <s v="4.2.1"/>
    <m/>
    <x v="0"/>
    <x v="1"/>
    <s v="xAanvullende kennis"/>
    <x v="50"/>
    <x v="0"/>
    <x v="20"/>
    <s v="GEEN HYPERLINK - OPVRAAGBAAR VIA EIGEN HRM-AFDELING"/>
    <x v="0"/>
    <n v="0"/>
    <x v="0"/>
    <n v="0"/>
    <x v="0"/>
    <n v="0"/>
    <x v="30"/>
  </r>
  <r>
    <x v="35"/>
    <s v="4.2.1"/>
    <m/>
    <x v="0"/>
    <x v="1"/>
    <s v="xAanvullende kennis"/>
    <x v="55"/>
    <x v="0"/>
    <x v="20"/>
    <s v="GEEN HYPERLINK - OPVRAAGBAAR VIA EIGEN HRM-AFDELING"/>
    <x v="8"/>
    <s v="https://www.google.com/"/>
    <x v="0"/>
    <n v="0"/>
    <x v="0"/>
    <n v="0"/>
    <x v="31"/>
  </r>
  <r>
    <x v="35"/>
    <s v="4.2.1"/>
    <m/>
    <x v="0"/>
    <x v="2"/>
    <s v="x"/>
    <x v="5"/>
    <x v="0"/>
    <x v="5"/>
    <n v="0"/>
    <x v="0"/>
    <n v="0"/>
    <x v="0"/>
    <n v="0"/>
    <x v="0"/>
    <n v="0"/>
    <x v="2"/>
  </r>
  <r>
    <x v="36"/>
    <s v="4.2.2"/>
    <m/>
    <x v="0"/>
    <x v="0"/>
    <s v="xProfessionele kennis"/>
    <x v="0"/>
    <x v="0"/>
    <x v="0"/>
    <s v="https://www.google.com/"/>
    <x v="0"/>
    <n v="0"/>
    <x v="0"/>
    <n v="0"/>
    <x v="0"/>
    <n v="0"/>
    <x v="0"/>
  </r>
  <r>
    <x v="36"/>
    <s v="4.2.2"/>
    <m/>
    <x v="0"/>
    <x v="0"/>
    <s v="xProfessionele kennis"/>
    <x v="2"/>
    <x v="0"/>
    <x v="2"/>
    <s v="https://www.leer-rijk.nl/alle-opleidingen?title=&amp;field_provider_dropdown=IV+perceel+20+-+Intermediair"/>
    <x v="0"/>
    <n v="0"/>
    <x v="0"/>
    <n v="0"/>
    <x v="0"/>
    <n v="0"/>
    <x v="2"/>
  </r>
  <r>
    <x v="36"/>
    <s v="4.2.2"/>
    <m/>
    <x v="0"/>
    <x v="0"/>
    <s v="xProfessionele kennis"/>
    <x v="56"/>
    <x v="0"/>
    <x v="0"/>
    <s v="https://www.google.com/"/>
    <x v="0"/>
    <n v="0"/>
    <x v="0"/>
    <n v="0"/>
    <x v="0"/>
    <n v="0"/>
    <x v="32"/>
  </r>
  <r>
    <x v="36"/>
    <s v="4.2.2"/>
    <m/>
    <x v="0"/>
    <x v="0"/>
    <s v="xProfessionele kennis"/>
    <x v="57"/>
    <x v="0"/>
    <x v="0"/>
    <s v="https://www.google.com/"/>
    <x v="0"/>
    <n v="0"/>
    <x v="0"/>
    <n v="0"/>
    <x v="0"/>
    <n v="0"/>
    <x v="33"/>
  </r>
  <r>
    <x v="36"/>
    <s v="4.2.2"/>
    <m/>
    <x v="0"/>
    <x v="2"/>
    <s v="x"/>
    <x v="5"/>
    <x v="0"/>
    <x v="5"/>
    <n v="0"/>
    <x v="0"/>
    <n v="0"/>
    <x v="0"/>
    <n v="0"/>
    <x v="0"/>
    <n v="0"/>
    <x v="2"/>
  </r>
  <r>
    <x v="37"/>
    <s v="4.2.3"/>
    <m/>
    <x v="0"/>
    <x v="0"/>
    <s v="xProfessionele kennis"/>
    <x v="44"/>
    <x v="0"/>
    <x v="10"/>
    <s v="https://www.leer-rijk.nl/alle-opleidingen?title=&amp;field_provider_dropdown=IV+perceel+2+-+Beheerprocessen"/>
    <x v="14"/>
    <s v="https://www.leer-rijk.nl/alle-opleidingen?title=&amp;field_provider_dropdown=IV+perceel+20+-+Intermediair"/>
    <x v="0"/>
    <n v="0"/>
    <x v="0"/>
    <n v="0"/>
    <x v="34"/>
  </r>
  <r>
    <x v="37"/>
    <s v="4.2.3"/>
    <m/>
    <x v="0"/>
    <x v="1"/>
    <s v="xAanvullende kennis"/>
    <x v="12"/>
    <x v="0"/>
    <x v="10"/>
    <s v="https://www.leer-rijk.nl/alle-opleidingen?title=&amp;field_provider_dropdown=IV+perceel+2+-+Beheerprocessen"/>
    <x v="0"/>
    <n v="0"/>
    <x v="0"/>
    <n v="0"/>
    <x v="0"/>
    <n v="0"/>
    <x v="7"/>
  </r>
  <r>
    <x v="37"/>
    <s v="4.2.3"/>
    <m/>
    <x v="0"/>
    <x v="1"/>
    <s v="xAanvullende kennis"/>
    <x v="58"/>
    <x v="0"/>
    <x v="0"/>
    <s v="https://www.google.com/"/>
    <x v="0"/>
    <n v="0"/>
    <x v="0"/>
    <n v="0"/>
    <x v="0"/>
    <n v="0"/>
    <x v="35"/>
  </r>
  <r>
    <x v="37"/>
    <s v="4.2.3"/>
    <m/>
    <x v="0"/>
    <x v="1"/>
    <s v="xAanvullende kennis"/>
    <x v="2"/>
    <x v="0"/>
    <x v="2"/>
    <s v="https://www.leer-rijk.nl/alle-opleidingen?title=&amp;field_provider_dropdown=IV+perceel+20+-+Intermediair"/>
    <x v="0"/>
    <n v="0"/>
    <x v="0"/>
    <n v="0"/>
    <x v="0"/>
    <n v="0"/>
    <x v="2"/>
  </r>
  <r>
    <x v="37"/>
    <s v="4.2.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37"/>
    <s v="4.2.3"/>
    <m/>
    <x v="0"/>
    <x v="2"/>
    <s v="x"/>
    <x v="5"/>
    <x v="0"/>
    <x v="5"/>
    <n v="0"/>
    <x v="0"/>
    <n v="0"/>
    <x v="0"/>
    <n v="0"/>
    <x v="0"/>
    <n v="0"/>
    <x v="2"/>
  </r>
  <r>
    <x v="38"/>
    <s v="4.2.4"/>
    <m/>
    <x v="0"/>
    <x v="0"/>
    <s v="xProfessionele kennis"/>
    <x v="59"/>
    <x v="0"/>
    <x v="10"/>
    <s v="https://www.leer-rijk.nl/alle-opleidingen?title=&amp;field_provider_dropdown=IV+perceel+2+-+Beheerprocessen"/>
    <x v="14"/>
    <s v="https://www.leer-rijk.nl/alle-opleidingen?title=&amp;field_provider_dropdown=IV+perceel+20+-+Intermediair"/>
    <x v="0"/>
    <n v="0"/>
    <x v="0"/>
    <n v="0"/>
    <x v="36"/>
  </r>
  <r>
    <x v="38"/>
    <s v="4.2.4"/>
    <m/>
    <x v="0"/>
    <x v="0"/>
    <s v="xProfessionele kennis"/>
    <x v="56"/>
    <x v="0"/>
    <x v="0"/>
    <s v="https://www.google.com/"/>
    <x v="0"/>
    <n v="0"/>
    <x v="0"/>
    <n v="0"/>
    <x v="0"/>
    <n v="0"/>
    <x v="32"/>
  </r>
  <r>
    <x v="38"/>
    <s v="4.2.4"/>
    <m/>
    <x v="0"/>
    <x v="0"/>
    <s v="xProfessionele kennis"/>
    <x v="57"/>
    <x v="0"/>
    <x v="0"/>
    <s v="https://www.google.com/"/>
    <x v="0"/>
    <n v="0"/>
    <x v="0"/>
    <n v="0"/>
    <x v="0"/>
    <n v="0"/>
    <x v="33"/>
  </r>
  <r>
    <x v="38"/>
    <s v="4.2.4"/>
    <m/>
    <x v="0"/>
    <x v="1"/>
    <s v="xAanvullende kennis"/>
    <x v="18"/>
    <x v="0"/>
    <x v="2"/>
    <s v="https://www.leer-rijk.nl/alle-opleidingen?title=&amp;field_provider_dropdown=IV+perceel+20+-+Intermediair"/>
    <x v="0"/>
    <n v="0"/>
    <x v="0"/>
    <n v="0"/>
    <x v="0"/>
    <n v="0"/>
    <x v="2"/>
  </r>
  <r>
    <x v="38"/>
    <s v="4.2.4"/>
    <m/>
    <x v="0"/>
    <x v="1"/>
    <s v="xAanvullende kennis"/>
    <x v="55"/>
    <x v="0"/>
    <x v="20"/>
    <s v="GEEN HYPERLINK - OPVRAAGBAAR VIA EIGEN HRM-AFDELING"/>
    <x v="8"/>
    <s v="https://www.google.com/"/>
    <x v="0"/>
    <n v="0"/>
    <x v="0"/>
    <n v="0"/>
    <x v="31"/>
  </r>
  <r>
    <x v="38"/>
    <s v="4.2.4"/>
    <m/>
    <x v="0"/>
    <x v="1"/>
    <s v="xAanvullende kennis"/>
    <x v="12"/>
    <x v="0"/>
    <x v="10"/>
    <s v="https://www.leer-rijk.nl/alle-opleidingen?title=&amp;field_provider_dropdown=IV+perceel+2+-+Beheerprocessen"/>
    <x v="0"/>
    <n v="0"/>
    <x v="0"/>
    <n v="0"/>
    <x v="0"/>
    <n v="0"/>
    <x v="7"/>
  </r>
  <r>
    <x v="38"/>
    <s v="4.2.4"/>
    <m/>
    <x v="0"/>
    <x v="2"/>
    <s v="x"/>
    <x v="5"/>
    <x v="0"/>
    <x v="5"/>
    <n v="0"/>
    <x v="0"/>
    <n v="0"/>
    <x v="0"/>
    <n v="0"/>
    <x v="0"/>
    <n v="0"/>
    <x v="2"/>
  </r>
  <r>
    <x v="39"/>
    <s v="4.3.1"/>
    <m/>
    <x v="0"/>
    <x v="0"/>
    <s v="xProfessionele kennis"/>
    <x v="2"/>
    <x v="0"/>
    <x v="2"/>
    <s v="https://www.leer-rijk.nl/alle-opleidingen?title=&amp;field_provider_dropdown=IV+perceel+20+-+Intermediair"/>
    <x v="0"/>
    <n v="0"/>
    <x v="0"/>
    <n v="0"/>
    <x v="0"/>
    <n v="0"/>
    <x v="2"/>
  </r>
  <r>
    <x v="39"/>
    <s v="4.3.1"/>
    <m/>
    <x v="0"/>
    <x v="0"/>
    <s v="xProfessionele kennis"/>
    <x v="1"/>
    <x v="0"/>
    <x v="1"/>
    <s v="https://www.leer-rijk.nl/alle-opleidingen?title=&amp;field_provider_dropdown=IV+perceel+3+-+Architectuur+MTHV"/>
    <x v="0"/>
    <n v="0"/>
    <x v="0"/>
    <n v="0"/>
    <x v="0"/>
    <n v="0"/>
    <x v="1"/>
  </r>
  <r>
    <x v="39"/>
    <s v="4.3.1"/>
    <m/>
    <x v="0"/>
    <x v="1"/>
    <s v="xAanvullende kennis"/>
    <x v="0"/>
    <x v="0"/>
    <x v="0"/>
    <s v="https://www.google.com/"/>
    <x v="0"/>
    <n v="0"/>
    <x v="0"/>
    <n v="0"/>
    <x v="0"/>
    <n v="0"/>
    <x v="0"/>
  </r>
  <r>
    <x v="39"/>
    <s v="4.3.1"/>
    <m/>
    <x v="0"/>
    <x v="1"/>
    <s v="xAanvullende kennis"/>
    <x v="3"/>
    <x v="0"/>
    <x v="3"/>
    <s v="https://www.leer-rijk.nl/alle-opleidingen?title=&amp;field_provider_dropdown=IV+perceel+14+%E2%80%93+Security+en+Privacy"/>
    <x v="0"/>
    <n v="0"/>
    <x v="0"/>
    <n v="0"/>
    <x v="0"/>
    <n v="0"/>
    <x v="2"/>
  </r>
  <r>
    <x v="39"/>
    <s v="4.3.1"/>
    <m/>
    <x v="0"/>
    <x v="1"/>
    <s v="xAanvullende kennis"/>
    <x v="4"/>
    <x v="0"/>
    <x v="4"/>
    <s v="https://www.leer-rijk.nl/alle-opleidingen?title=&amp;field_provider_dropdown=IV+perceel+10a+-+Microsoft"/>
    <x v="1"/>
    <s v="https://www.leer-rijk.nl/alle-opleidingen?title=&amp;field_provider_dropdown=IV+perceel+10b+-+Redhat"/>
    <x v="0"/>
    <n v="0"/>
    <x v="0"/>
    <n v="0"/>
    <x v="3"/>
  </r>
  <r>
    <x v="39"/>
    <s v="4.3.1"/>
    <m/>
    <x v="0"/>
    <x v="1"/>
    <s v="xAanvullende kennis"/>
    <x v="11"/>
    <x v="0"/>
    <x v="10"/>
    <s v="https://www.leer-rijk.nl/alle-opleidingen?title=&amp;field_provider_dropdown=IV+perceel+2+-+Beheerprocessen"/>
    <x v="0"/>
    <n v="0"/>
    <x v="0"/>
    <n v="0"/>
    <x v="0"/>
    <n v="0"/>
    <x v="2"/>
  </r>
  <r>
    <x v="39"/>
    <s v="4.3.1"/>
    <m/>
    <x v="0"/>
    <x v="1"/>
    <s v="xAanvullende kennis"/>
    <x v="12"/>
    <x v="0"/>
    <x v="10"/>
    <s v="https://www.leer-rijk.nl/alle-opleidingen?title=&amp;field_provider_dropdown=IV+perceel+2+-+Beheerprocessen"/>
    <x v="0"/>
    <n v="0"/>
    <x v="0"/>
    <n v="0"/>
    <x v="0"/>
    <n v="0"/>
    <x v="7"/>
  </r>
  <r>
    <x v="39"/>
    <s v="4.3.1"/>
    <m/>
    <x v="0"/>
    <x v="2"/>
    <s v="x"/>
    <x v="5"/>
    <x v="0"/>
    <x v="5"/>
    <n v="0"/>
    <x v="0"/>
    <n v="0"/>
    <x v="0"/>
    <n v="0"/>
    <x v="0"/>
    <n v="0"/>
    <x v="2"/>
  </r>
  <r>
    <x v="40"/>
    <s v="4.3.2"/>
    <m/>
    <x v="0"/>
    <x v="0"/>
    <s v="xProfessionele kennis"/>
    <x v="2"/>
    <x v="0"/>
    <x v="2"/>
    <s v="https://www.leer-rijk.nl/alle-opleidingen?title=&amp;field_provider_dropdown=IV+perceel+20+-+Intermediair"/>
    <x v="0"/>
    <n v="0"/>
    <x v="0"/>
    <n v="0"/>
    <x v="0"/>
    <n v="0"/>
    <x v="2"/>
  </r>
  <r>
    <x v="40"/>
    <s v="4.3.2"/>
    <m/>
    <x v="0"/>
    <x v="1"/>
    <s v="xAanvullende kennis"/>
    <x v="1"/>
    <x v="0"/>
    <x v="1"/>
    <s v="https://www.leer-rijk.nl/alle-opleidingen?title=&amp;field_provider_dropdown=IV+perceel+3+-+Architectuur+MTHV"/>
    <x v="0"/>
    <n v="0"/>
    <x v="0"/>
    <n v="0"/>
    <x v="0"/>
    <n v="0"/>
    <x v="1"/>
  </r>
  <r>
    <x v="40"/>
    <s v="4.3.2"/>
    <m/>
    <x v="0"/>
    <x v="1"/>
    <s v="xAanvullende kennis"/>
    <x v="0"/>
    <x v="0"/>
    <x v="0"/>
    <s v="https://www.google.com/"/>
    <x v="0"/>
    <n v="0"/>
    <x v="0"/>
    <n v="0"/>
    <x v="0"/>
    <n v="0"/>
    <x v="0"/>
  </r>
  <r>
    <x v="40"/>
    <s v="4.3.2"/>
    <m/>
    <x v="0"/>
    <x v="1"/>
    <s v="xAanvullende kennis"/>
    <x v="3"/>
    <x v="0"/>
    <x v="3"/>
    <s v="https://www.leer-rijk.nl/alle-opleidingen?title=&amp;field_provider_dropdown=IV+perceel+14+%E2%80%93+Security+en+Privacy"/>
    <x v="0"/>
    <n v="0"/>
    <x v="0"/>
    <n v="0"/>
    <x v="0"/>
    <n v="0"/>
    <x v="2"/>
  </r>
  <r>
    <x v="40"/>
    <s v="4.3.2"/>
    <m/>
    <x v="0"/>
    <x v="1"/>
    <s v="xAanvullende kennis"/>
    <x v="4"/>
    <x v="0"/>
    <x v="4"/>
    <s v="https://www.leer-rijk.nl/alle-opleidingen?title=&amp;field_provider_dropdown=IV+perceel+10a+-+Microsoft"/>
    <x v="1"/>
    <s v="https://www.leer-rijk.nl/alle-opleidingen?title=&amp;field_provider_dropdown=IV+perceel+10b+-+Redhat"/>
    <x v="0"/>
    <n v="0"/>
    <x v="0"/>
    <n v="0"/>
    <x v="3"/>
  </r>
  <r>
    <x v="40"/>
    <s v="4.3.2"/>
    <m/>
    <x v="0"/>
    <x v="1"/>
    <s v="xAanvullende kennis"/>
    <x v="11"/>
    <x v="0"/>
    <x v="10"/>
    <s v="https://www.leer-rijk.nl/alle-opleidingen?title=&amp;field_provider_dropdown=IV+perceel+2+-+Beheerprocessen"/>
    <x v="0"/>
    <n v="0"/>
    <x v="0"/>
    <n v="0"/>
    <x v="0"/>
    <n v="0"/>
    <x v="2"/>
  </r>
  <r>
    <x v="40"/>
    <s v="4.3.2"/>
    <m/>
    <x v="0"/>
    <x v="1"/>
    <s v="xAanvullende kennis"/>
    <x v="12"/>
    <x v="0"/>
    <x v="10"/>
    <s v="https://www.leer-rijk.nl/alle-opleidingen?title=&amp;field_provider_dropdown=IV+perceel+2+-+Beheerprocessen"/>
    <x v="0"/>
    <n v="0"/>
    <x v="0"/>
    <n v="0"/>
    <x v="0"/>
    <n v="0"/>
    <x v="7"/>
  </r>
  <r>
    <x v="40"/>
    <s v="4.3.2"/>
    <m/>
    <x v="0"/>
    <x v="2"/>
    <s v="x"/>
    <x v="5"/>
    <x v="0"/>
    <x v="5"/>
    <n v="0"/>
    <x v="0"/>
    <n v="0"/>
    <x v="0"/>
    <n v="0"/>
    <x v="0"/>
    <n v="0"/>
    <x v="2"/>
  </r>
  <r>
    <x v="41"/>
    <s v="4.3.3"/>
    <m/>
    <x v="0"/>
    <x v="0"/>
    <s v="xProfessionele kennis"/>
    <x v="2"/>
    <x v="0"/>
    <x v="2"/>
    <s v="https://www.leer-rijk.nl/alle-opleidingen?title=&amp;field_provider_dropdown=IV+perceel+20+-+Intermediair"/>
    <x v="0"/>
    <n v="0"/>
    <x v="0"/>
    <n v="0"/>
    <x v="0"/>
    <n v="0"/>
    <x v="2"/>
  </r>
  <r>
    <x v="41"/>
    <s v="4.3.3"/>
    <m/>
    <x v="0"/>
    <x v="1"/>
    <s v="xAanvullende kennis"/>
    <x v="1"/>
    <x v="0"/>
    <x v="1"/>
    <s v="https://www.leer-rijk.nl/alle-opleidingen?title=&amp;field_provider_dropdown=IV+perceel+3+-+Architectuur+MTHV"/>
    <x v="0"/>
    <n v="0"/>
    <x v="0"/>
    <n v="0"/>
    <x v="0"/>
    <n v="0"/>
    <x v="1"/>
  </r>
  <r>
    <x v="41"/>
    <s v="4.3.3"/>
    <m/>
    <x v="0"/>
    <x v="1"/>
    <s v="xAanvullende kennis"/>
    <x v="0"/>
    <x v="0"/>
    <x v="0"/>
    <s v="https://www.google.com/"/>
    <x v="0"/>
    <n v="0"/>
    <x v="0"/>
    <n v="0"/>
    <x v="0"/>
    <n v="0"/>
    <x v="0"/>
  </r>
  <r>
    <x v="41"/>
    <s v="4.3.3"/>
    <m/>
    <x v="0"/>
    <x v="0"/>
    <s v="xProfessionele kennis"/>
    <x v="26"/>
    <x v="0"/>
    <x v="13"/>
    <s v="https://www.leer-rijk.nl/alle-opleidingen?title=&amp;field_provider_dropdown=IV+perceel+5+-+Data+Gebruik+en+beheer"/>
    <x v="0"/>
    <n v="0"/>
    <x v="0"/>
    <n v="0"/>
    <x v="0"/>
    <n v="0"/>
    <x v="11"/>
  </r>
  <r>
    <x v="41"/>
    <s v="4.3.3"/>
    <m/>
    <x v="0"/>
    <x v="1"/>
    <s v="xAanvullende kennis"/>
    <x v="4"/>
    <x v="0"/>
    <x v="4"/>
    <s v="https://www.leer-rijk.nl/alle-opleidingen?title=&amp;field_provider_dropdown=IV+perceel+10a+-+Microsoft"/>
    <x v="1"/>
    <s v="https://www.leer-rijk.nl/alle-opleidingen?title=&amp;field_provider_dropdown=IV+perceel+10b+-+Redhat"/>
    <x v="0"/>
    <n v="0"/>
    <x v="0"/>
    <n v="0"/>
    <x v="3"/>
  </r>
  <r>
    <x v="41"/>
    <s v="4.3.3"/>
    <m/>
    <x v="0"/>
    <x v="1"/>
    <s v="xAanvullende kennis"/>
    <x v="28"/>
    <x v="0"/>
    <x v="14"/>
    <s v="https://www.leer-rijk.nl/alle-opleidingen?title=&amp;field_provider_dropdown=IV+perceel+4+-+Data+Analytics"/>
    <x v="10"/>
    <s v="https://www.leer-rijk.nl/alle-opleidingen?title=&amp;field_provider_dropdown=IV+perceel+13+-+Ontwikkeling+Talen+en+Frameworks"/>
    <x v="0"/>
    <n v="0"/>
    <x v="0"/>
    <n v="0"/>
    <x v="2"/>
  </r>
  <r>
    <x v="41"/>
    <s v="4.3.3"/>
    <m/>
    <x v="0"/>
    <x v="2"/>
    <s v="x"/>
    <x v="5"/>
    <x v="0"/>
    <x v="5"/>
    <n v="0"/>
    <x v="0"/>
    <n v="0"/>
    <x v="0"/>
    <n v="0"/>
    <x v="0"/>
    <n v="0"/>
    <x v="2"/>
  </r>
  <r>
    <x v="41"/>
    <s v="4.3.3"/>
    <m/>
    <x v="0"/>
    <x v="0"/>
    <s v="xProfessionele kennis"/>
    <x v="0"/>
    <x v="0"/>
    <x v="0"/>
    <s v="https://www.google.com/"/>
    <x v="0"/>
    <n v="0"/>
    <x v="0"/>
    <n v="0"/>
    <x v="0"/>
    <n v="0"/>
    <x v="0"/>
  </r>
  <r>
    <x v="42"/>
    <s v="4.3.4"/>
    <m/>
    <x v="0"/>
    <x v="0"/>
    <s v="xProfessionele kennis"/>
    <x v="60"/>
    <x v="0"/>
    <x v="13"/>
    <s v="https://www.leer-rijk.nl/alle-opleidingen?title=&amp;field_provider_dropdown=IV+perceel+5+-+Data+Gebruik+en+beheer"/>
    <x v="10"/>
    <s v="https://www.leer-rijk.nl/alle-opleidingen?title=&amp;field_provider_dropdown=IV+perceel+13+-+Ontwikkeling+Talen+en+Frameworks"/>
    <x v="6"/>
    <s v="https://www.google.com/"/>
    <x v="0"/>
    <n v="0"/>
    <x v="37"/>
  </r>
  <r>
    <x v="42"/>
    <s v="4.3.4"/>
    <m/>
    <x v="0"/>
    <x v="1"/>
    <s v="xAanvullende kennis"/>
    <x v="2"/>
    <x v="0"/>
    <x v="2"/>
    <s v="https://www.leer-rijk.nl/alle-opleidingen?title=&amp;field_provider_dropdown=IV+perceel+20+-+Intermediair"/>
    <x v="0"/>
    <n v="0"/>
    <x v="0"/>
    <n v="0"/>
    <x v="0"/>
    <n v="0"/>
    <x v="2"/>
  </r>
  <r>
    <x v="42"/>
    <s v="4.3.4"/>
    <m/>
    <x v="0"/>
    <x v="1"/>
    <s v="xAanvullende kennis"/>
    <x v="26"/>
    <x v="0"/>
    <x v="13"/>
    <s v="https://www.leer-rijk.nl/alle-opleidingen?title=&amp;field_provider_dropdown=IV+perceel+5+-+Data+Gebruik+en+beheer"/>
    <x v="0"/>
    <n v="0"/>
    <x v="0"/>
    <n v="0"/>
    <x v="0"/>
    <n v="0"/>
    <x v="11"/>
  </r>
  <r>
    <x v="42"/>
    <s v="4.3.4"/>
    <m/>
    <x v="0"/>
    <x v="1"/>
    <s v="xAanvullende kennis"/>
    <x v="28"/>
    <x v="0"/>
    <x v="14"/>
    <s v="https://www.leer-rijk.nl/alle-opleidingen?title=&amp;field_provider_dropdown=IV+perceel+4+-+Data+Analytics"/>
    <x v="10"/>
    <s v="https://www.leer-rijk.nl/alle-opleidingen?title=&amp;field_provider_dropdown=IV+perceel+13+-+Ontwikkeling+Talen+en+Frameworks"/>
    <x v="0"/>
    <n v="0"/>
    <x v="0"/>
    <n v="0"/>
    <x v="2"/>
  </r>
  <r>
    <x v="42"/>
    <s v="4.3.4"/>
    <m/>
    <x v="0"/>
    <x v="2"/>
    <s v="x"/>
    <x v="5"/>
    <x v="0"/>
    <x v="5"/>
    <n v="0"/>
    <x v="0"/>
    <n v="0"/>
    <x v="0"/>
    <n v="0"/>
    <x v="0"/>
    <n v="0"/>
    <x v="2"/>
  </r>
  <r>
    <x v="43"/>
    <s v="4.4.1"/>
    <m/>
    <x v="0"/>
    <x v="0"/>
    <s v="xProfessionele kennis"/>
    <x v="34"/>
    <x v="0"/>
    <x v="10"/>
    <s v="https://www.leer-rijk.nl/alle-opleidingen?title=&amp;field_provider_dropdown=IV+perceel+2+-+Beheerprocessen"/>
    <x v="11"/>
    <s v="GEEN HYPERLINK - OPVRAAGBAAR VIA EIGEN HRM-AFDELING"/>
    <x v="6"/>
    <s v="https://www.google.com/"/>
    <x v="0"/>
    <n v="0"/>
    <x v="15"/>
  </r>
  <r>
    <x v="43"/>
    <s v="4.4.1"/>
    <m/>
    <x v="0"/>
    <x v="1"/>
    <s v="xAanvullende kennis"/>
    <x v="2"/>
    <x v="0"/>
    <x v="2"/>
    <s v="https://www.leer-rijk.nl/alle-opleidingen?title=&amp;field_provider_dropdown=IV+perceel+20+-+Intermediair"/>
    <x v="0"/>
    <n v="0"/>
    <x v="0"/>
    <n v="0"/>
    <x v="0"/>
    <n v="0"/>
    <x v="2"/>
  </r>
  <r>
    <x v="43"/>
    <s v="4.4.1"/>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43"/>
    <s v="4.4.1"/>
    <m/>
    <x v="0"/>
    <x v="1"/>
    <s v="xAanvullende kennis"/>
    <x v="61"/>
    <x v="0"/>
    <x v="19"/>
    <s v="https://www.ubrijk.nl/"/>
    <x v="0"/>
    <n v="0"/>
    <x v="0"/>
    <n v="0"/>
    <x v="0"/>
    <n v="0"/>
    <x v="38"/>
  </r>
  <r>
    <x v="43"/>
    <s v="4.4.1"/>
    <m/>
    <x v="0"/>
    <x v="2"/>
    <s v="x"/>
    <x v="5"/>
    <x v="0"/>
    <x v="5"/>
    <n v="0"/>
    <x v="0"/>
    <n v="0"/>
    <x v="0"/>
    <n v="0"/>
    <x v="0"/>
    <n v="0"/>
    <x v="2"/>
  </r>
  <r>
    <x v="44"/>
    <s v="4.4.2"/>
    <m/>
    <x v="0"/>
    <x v="0"/>
    <s v="xProfessionele kennis"/>
    <x v="62"/>
    <x v="0"/>
    <x v="11"/>
    <s v="https://www.leer-rijk.nl/alle-opleidingen?title=&amp;field_provider_dropdown=IV+perceel+1+-+Agile+Methoden"/>
    <x v="0"/>
    <n v="0"/>
    <x v="0"/>
    <n v="0"/>
    <x v="0"/>
    <n v="0"/>
    <x v="2"/>
  </r>
  <r>
    <x v="44"/>
    <s v="4.4.2"/>
    <m/>
    <x v="0"/>
    <x v="0"/>
    <s v="xProfessionele kennis"/>
    <x v="63"/>
    <x v="0"/>
    <x v="11"/>
    <s v="https://www.leer-rijk.nl/alle-opleidingen?title=&amp;field_provider_dropdown=IV+perceel+1+-+Agile+Methoden"/>
    <x v="0"/>
    <n v="0"/>
    <x v="0"/>
    <n v="0"/>
    <x v="0"/>
    <n v="0"/>
    <x v="39"/>
  </r>
  <r>
    <x v="44"/>
    <s v="4.4.2"/>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44"/>
    <s v="4.4.2"/>
    <m/>
    <x v="0"/>
    <x v="1"/>
    <s v="xAanvullende kennis"/>
    <x v="61"/>
    <x v="0"/>
    <x v="19"/>
    <s v="https://www.ubrijk.nl/"/>
    <x v="0"/>
    <n v="0"/>
    <x v="0"/>
    <n v="0"/>
    <x v="0"/>
    <n v="0"/>
    <x v="41"/>
  </r>
  <r>
    <x v="44"/>
    <s v="4.4.2"/>
    <m/>
    <x v="0"/>
    <x v="1"/>
    <s v="xAanvullende kennis"/>
    <x v="65"/>
    <x v="0"/>
    <x v="0"/>
    <s v="https://www.google.com/"/>
    <x v="0"/>
    <n v="0"/>
    <x v="0"/>
    <n v="0"/>
    <x v="0"/>
    <n v="0"/>
    <x v="42"/>
  </r>
  <r>
    <x v="44"/>
    <s v="4.4.2"/>
    <m/>
    <x v="0"/>
    <x v="1"/>
    <s v="xAanvullende kennis"/>
    <x v="66"/>
    <x v="0"/>
    <x v="11"/>
    <s v="https://www.leer-rijk.nl/alle-opleidingen?title=&amp;field_provider_dropdown=IV+perceel+1+-+Agile+Methoden"/>
    <x v="0"/>
    <n v="0"/>
    <x v="0"/>
    <n v="0"/>
    <x v="0"/>
    <n v="0"/>
    <x v="2"/>
  </r>
  <r>
    <x v="44"/>
    <s v="4.4.2"/>
    <m/>
    <x v="0"/>
    <x v="2"/>
    <s v="x"/>
    <x v="5"/>
    <x v="0"/>
    <x v="5"/>
    <n v="0"/>
    <x v="0"/>
    <n v="0"/>
    <x v="0"/>
    <n v="0"/>
    <x v="0"/>
    <n v="0"/>
    <x v="2"/>
  </r>
  <r>
    <x v="45"/>
    <s v="4.4.3"/>
    <m/>
    <x v="0"/>
    <x v="0"/>
    <s v="xProfessionele kennis"/>
    <x v="67"/>
    <x v="0"/>
    <x v="11"/>
    <s v="https://www.leer-rijk.nl/alle-opleidingen?title=&amp;field_provider_dropdown=IV+perceel+1+-+Agile+Methoden"/>
    <x v="8"/>
    <s v="https://www.google.com/"/>
    <x v="0"/>
    <n v="0"/>
    <x v="0"/>
    <n v="0"/>
    <x v="43"/>
  </r>
  <r>
    <x v="45"/>
    <s v="4.4.3"/>
    <m/>
    <x v="0"/>
    <x v="0"/>
    <s v="xProfessionele kennis"/>
    <x v="68"/>
    <x v="0"/>
    <x v="11"/>
    <s v="https://www.leer-rijk.nl/alle-opleidingen?title=&amp;field_provider_dropdown=IV+perceel+1+-+Agile+Methoden"/>
    <x v="8"/>
    <s v="https://www.google.com/"/>
    <x v="0"/>
    <n v="0"/>
    <x v="0"/>
    <n v="0"/>
    <x v="44"/>
  </r>
  <r>
    <x v="45"/>
    <s v="4.4.3"/>
    <m/>
    <x v="0"/>
    <x v="0"/>
    <s v="xProfessionele kennis"/>
    <x v="62"/>
    <x v="0"/>
    <x v="11"/>
    <s v="https://www.leer-rijk.nl/alle-opleidingen?title=&amp;field_provider_dropdown=IV+perceel+1+-+Agile+Methoden"/>
    <x v="0"/>
    <n v="0"/>
    <x v="0"/>
    <n v="0"/>
    <x v="0"/>
    <n v="0"/>
    <x v="2"/>
  </r>
  <r>
    <x v="45"/>
    <s v="4.4.3"/>
    <m/>
    <x v="0"/>
    <x v="0"/>
    <s v="xProfessionele kennis"/>
    <x v="63"/>
    <x v="0"/>
    <x v="11"/>
    <s v="https://www.leer-rijk.nl/alle-opleidingen?title=&amp;field_provider_dropdown=IV+perceel+1+-+Agile+Methoden"/>
    <x v="0"/>
    <n v="0"/>
    <x v="0"/>
    <n v="0"/>
    <x v="0"/>
    <n v="0"/>
    <x v="39"/>
  </r>
  <r>
    <x v="45"/>
    <s v="4.4.3"/>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45"/>
    <s v="4.4.3"/>
    <m/>
    <x v="0"/>
    <x v="1"/>
    <s v="xAanvullende kennis"/>
    <x v="61"/>
    <x v="0"/>
    <x v="19"/>
    <s v="https://www.ubrijk.nl/"/>
    <x v="0"/>
    <n v="0"/>
    <x v="0"/>
    <n v="0"/>
    <x v="0"/>
    <n v="0"/>
    <x v="41"/>
  </r>
  <r>
    <x v="45"/>
    <s v="4.4.3"/>
    <m/>
    <x v="0"/>
    <x v="1"/>
    <s v="xAanvullende kennis"/>
    <x v="65"/>
    <x v="0"/>
    <x v="0"/>
    <s v="https://www.google.com/"/>
    <x v="0"/>
    <n v="0"/>
    <x v="0"/>
    <n v="0"/>
    <x v="0"/>
    <n v="0"/>
    <x v="42"/>
  </r>
  <r>
    <x v="45"/>
    <s v="4.4.3"/>
    <m/>
    <x v="0"/>
    <x v="1"/>
    <s v="xAanvullende kennis"/>
    <x v="66"/>
    <x v="0"/>
    <x v="11"/>
    <s v="https://www.leer-rijk.nl/alle-opleidingen?title=&amp;field_provider_dropdown=IV+perceel+1+-+Agile+Methoden"/>
    <x v="0"/>
    <n v="0"/>
    <x v="0"/>
    <n v="0"/>
    <x v="0"/>
    <n v="0"/>
    <x v="2"/>
  </r>
  <r>
    <x v="45"/>
    <s v="4.4.3"/>
    <m/>
    <x v="0"/>
    <x v="2"/>
    <s v="x"/>
    <x v="5"/>
    <x v="0"/>
    <x v="5"/>
    <n v="0"/>
    <x v="0"/>
    <n v="0"/>
    <x v="0"/>
    <n v="0"/>
    <x v="0"/>
    <n v="0"/>
    <x v="2"/>
  </r>
  <r>
    <x v="46"/>
    <s v="4.5.1"/>
    <m/>
    <x v="0"/>
    <x v="0"/>
    <s v="xProfessionele kennis"/>
    <x v="68"/>
    <x v="0"/>
    <x v="11"/>
    <s v="https://www.leer-rijk.nl/alle-opleidingen?title=&amp;field_provider_dropdown=IV+perceel+1+-+Agile+Methoden"/>
    <x v="8"/>
    <s v="https://www.google.com/"/>
    <x v="0"/>
    <n v="0"/>
    <x v="0"/>
    <n v="0"/>
    <x v="44"/>
  </r>
  <r>
    <x v="46"/>
    <s v="4.5.1"/>
    <m/>
    <x v="0"/>
    <x v="0"/>
    <s v="xProfessionele kennis"/>
    <x v="63"/>
    <x v="0"/>
    <x v="11"/>
    <s v="https://www.leer-rijk.nl/alle-opleidingen?title=&amp;field_provider_dropdown=IV+perceel+1+-+Agile+Methoden"/>
    <x v="0"/>
    <n v="0"/>
    <x v="0"/>
    <n v="0"/>
    <x v="0"/>
    <n v="0"/>
    <x v="39"/>
  </r>
  <r>
    <x v="46"/>
    <s v="4.5.1"/>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46"/>
    <s v="4.5.1"/>
    <m/>
    <x v="0"/>
    <x v="1"/>
    <s v="xAanvullende kennis"/>
    <x v="65"/>
    <x v="0"/>
    <x v="0"/>
    <s v="https://www.google.com/"/>
    <x v="0"/>
    <n v="0"/>
    <x v="0"/>
    <n v="0"/>
    <x v="0"/>
    <n v="0"/>
    <x v="42"/>
  </r>
  <r>
    <x v="46"/>
    <s v="4.5.1"/>
    <m/>
    <x v="0"/>
    <x v="1"/>
    <s v="xAanvullende kennis"/>
    <x v="69"/>
    <x v="0"/>
    <x v="0"/>
    <s v="https://www.google.com/"/>
    <x v="0"/>
    <n v="0"/>
    <x v="0"/>
    <n v="0"/>
    <x v="0"/>
    <n v="0"/>
    <x v="45"/>
  </r>
  <r>
    <x v="46"/>
    <s v="4.5.1"/>
    <m/>
    <x v="0"/>
    <x v="1"/>
    <s v="xAanvullende kennis"/>
    <x v="66"/>
    <x v="0"/>
    <x v="11"/>
    <s v="https://www.leer-rijk.nl/alle-opleidingen?title=&amp;field_provider_dropdown=IV+perceel+1+-+Agile+Methoden"/>
    <x v="0"/>
    <n v="0"/>
    <x v="0"/>
    <n v="0"/>
    <x v="0"/>
    <n v="0"/>
    <x v="2"/>
  </r>
  <r>
    <x v="46"/>
    <s v="4.5.1"/>
    <m/>
    <x v="0"/>
    <x v="1"/>
    <s v="xAanvullende kennis"/>
    <x v="70"/>
    <x v="0"/>
    <x v="11"/>
    <s v="https://www.leer-rijk.nl/alle-opleidingen?title=&amp;field_provider_dropdown=IV+perceel+1+-+Agile+Methoden"/>
    <x v="0"/>
    <n v="0"/>
    <x v="0"/>
    <n v="0"/>
    <x v="0"/>
    <n v="0"/>
    <x v="2"/>
  </r>
  <r>
    <x v="46"/>
    <s v="4.5.1"/>
    <m/>
    <x v="0"/>
    <x v="1"/>
    <s v="xAanvullende kennis"/>
    <x v="71"/>
    <x v="0"/>
    <x v="19"/>
    <s v="https://www.ubrijk.nl/"/>
    <x v="0"/>
    <n v="0"/>
    <x v="0"/>
    <n v="0"/>
    <x v="0"/>
    <n v="0"/>
    <x v="46"/>
  </r>
  <r>
    <x v="46"/>
    <s v="4.5.1"/>
    <m/>
    <x v="0"/>
    <x v="2"/>
    <s v="x"/>
    <x v="5"/>
    <x v="0"/>
    <x v="5"/>
    <n v="0"/>
    <x v="0"/>
    <n v="0"/>
    <x v="0"/>
    <n v="0"/>
    <x v="0"/>
    <n v="0"/>
    <x v="2"/>
  </r>
  <r>
    <x v="47"/>
    <s v="4.5.2"/>
    <m/>
    <x v="0"/>
    <x v="0"/>
    <s v="xProfessionele kennis"/>
    <x v="68"/>
    <x v="0"/>
    <x v="11"/>
    <s v="https://www.leer-rijk.nl/alle-opleidingen?title=&amp;field_provider_dropdown=IV+perceel+1+-+Agile+Methoden"/>
    <x v="8"/>
    <s v="https://www.google.com/"/>
    <x v="0"/>
    <n v="0"/>
    <x v="0"/>
    <n v="0"/>
    <x v="44"/>
  </r>
  <r>
    <x v="47"/>
    <s v="4.5.2"/>
    <m/>
    <x v="0"/>
    <x v="0"/>
    <s v="xProfessionele kennis"/>
    <x v="63"/>
    <x v="0"/>
    <x v="11"/>
    <s v="https://www.leer-rijk.nl/alle-opleidingen?title=&amp;field_provider_dropdown=IV+perceel+1+-+Agile+Methoden"/>
    <x v="0"/>
    <n v="0"/>
    <x v="0"/>
    <n v="0"/>
    <x v="0"/>
    <n v="0"/>
    <x v="39"/>
  </r>
  <r>
    <x v="47"/>
    <s v="4.5.2"/>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47"/>
    <s v="4.5.2"/>
    <m/>
    <x v="0"/>
    <x v="1"/>
    <s v="xAanvullende kennis"/>
    <x v="65"/>
    <x v="0"/>
    <x v="0"/>
    <s v="https://www.google.com/"/>
    <x v="0"/>
    <n v="0"/>
    <x v="0"/>
    <n v="0"/>
    <x v="0"/>
    <n v="0"/>
    <x v="42"/>
  </r>
  <r>
    <x v="47"/>
    <s v="4.5.2"/>
    <m/>
    <x v="0"/>
    <x v="1"/>
    <s v="xAanvullende kennis"/>
    <x v="69"/>
    <x v="0"/>
    <x v="0"/>
    <s v="https://www.google.com/"/>
    <x v="0"/>
    <n v="0"/>
    <x v="0"/>
    <n v="0"/>
    <x v="0"/>
    <n v="0"/>
    <x v="45"/>
  </r>
  <r>
    <x v="47"/>
    <s v="4.5.2"/>
    <m/>
    <x v="0"/>
    <x v="1"/>
    <s v="xAanvullende kennis"/>
    <x v="66"/>
    <x v="0"/>
    <x v="11"/>
    <s v="https://www.leer-rijk.nl/alle-opleidingen?title=&amp;field_provider_dropdown=IV+perceel+1+-+Agile+Methoden"/>
    <x v="0"/>
    <n v="0"/>
    <x v="0"/>
    <n v="0"/>
    <x v="0"/>
    <n v="0"/>
    <x v="2"/>
  </r>
  <r>
    <x v="47"/>
    <s v="4.5.2"/>
    <m/>
    <x v="0"/>
    <x v="1"/>
    <s v="xAanvullende kennis"/>
    <x v="70"/>
    <x v="0"/>
    <x v="11"/>
    <s v="https://www.leer-rijk.nl/alle-opleidingen?title=&amp;field_provider_dropdown=IV+perceel+1+-+Agile+Methoden"/>
    <x v="0"/>
    <n v="0"/>
    <x v="0"/>
    <n v="0"/>
    <x v="0"/>
    <n v="0"/>
    <x v="2"/>
  </r>
  <r>
    <x v="47"/>
    <s v="4.5.2"/>
    <m/>
    <x v="0"/>
    <x v="1"/>
    <s v="xAanvullende kennis"/>
    <x v="71"/>
    <x v="0"/>
    <x v="19"/>
    <s v="https://www.ubrijk.nl/"/>
    <x v="0"/>
    <n v="0"/>
    <x v="0"/>
    <n v="0"/>
    <x v="0"/>
    <n v="0"/>
    <x v="46"/>
  </r>
  <r>
    <x v="47"/>
    <s v="4.5.2"/>
    <m/>
    <x v="0"/>
    <x v="2"/>
    <s v="x"/>
    <x v="5"/>
    <x v="0"/>
    <x v="5"/>
    <n v="0"/>
    <x v="0"/>
    <n v="0"/>
    <x v="0"/>
    <n v="0"/>
    <x v="0"/>
    <n v="0"/>
    <x v="2"/>
  </r>
  <r>
    <x v="48"/>
    <s v="4.5.3"/>
    <m/>
    <x v="0"/>
    <x v="0"/>
    <s v="xProfessionele kennis"/>
    <x v="72"/>
    <x v="0"/>
    <x v="11"/>
    <s v="https://www.leer-rijk.nl/alle-opleidingen?title=&amp;field_provider_dropdown=IV+perceel+1+-+Agile+Methoden"/>
    <x v="8"/>
    <s v="https://www.google.com/"/>
    <x v="0"/>
    <n v="0"/>
    <x v="0"/>
    <n v="0"/>
    <x v="44"/>
  </r>
  <r>
    <x v="48"/>
    <s v="4.5.3"/>
    <m/>
    <x v="0"/>
    <x v="0"/>
    <s v="xProfessionele kennis"/>
    <x v="73"/>
    <x v="0"/>
    <x v="11"/>
    <s v="https://www.leer-rijk.nl/alle-opleidingen?title=&amp;field_provider_dropdown=IV+perceel+1+-+Agile+Methoden"/>
    <x v="0"/>
    <n v="0"/>
    <x v="0"/>
    <n v="0"/>
    <x v="0"/>
    <n v="0"/>
    <x v="39"/>
  </r>
  <r>
    <x v="48"/>
    <s v="4.5.3"/>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48"/>
    <s v="4.5.3"/>
    <m/>
    <x v="0"/>
    <x v="1"/>
    <s v="xAanvullende kennis"/>
    <x v="65"/>
    <x v="0"/>
    <x v="0"/>
    <s v="https://www.google.com/"/>
    <x v="0"/>
    <n v="0"/>
    <x v="0"/>
    <n v="0"/>
    <x v="0"/>
    <n v="0"/>
    <x v="42"/>
  </r>
  <r>
    <x v="48"/>
    <s v="4.5.3"/>
    <m/>
    <x v="0"/>
    <x v="1"/>
    <s v="xAanvullende kennis"/>
    <x v="69"/>
    <x v="0"/>
    <x v="0"/>
    <s v="https://www.google.com/"/>
    <x v="0"/>
    <n v="0"/>
    <x v="0"/>
    <n v="0"/>
    <x v="0"/>
    <n v="0"/>
    <x v="45"/>
  </r>
  <r>
    <x v="48"/>
    <s v="4.5.3"/>
    <m/>
    <x v="0"/>
    <x v="1"/>
    <s v="xAanvullende kennis"/>
    <x v="66"/>
    <x v="0"/>
    <x v="11"/>
    <s v="https://www.leer-rijk.nl/alle-opleidingen?title=&amp;field_provider_dropdown=IV+perceel+1+-+Agile+Methoden"/>
    <x v="0"/>
    <n v="0"/>
    <x v="0"/>
    <n v="0"/>
    <x v="0"/>
    <n v="0"/>
    <x v="2"/>
  </r>
  <r>
    <x v="48"/>
    <s v="4.5.3"/>
    <m/>
    <x v="0"/>
    <x v="1"/>
    <s v="xAanvullende kennis"/>
    <x v="71"/>
    <x v="0"/>
    <x v="19"/>
    <s v="https://www.ubrijk.nl/"/>
    <x v="0"/>
    <n v="0"/>
    <x v="0"/>
    <n v="0"/>
    <x v="0"/>
    <n v="0"/>
    <x v="46"/>
  </r>
  <r>
    <x v="48"/>
    <s v="4.5.3"/>
    <m/>
    <x v="0"/>
    <x v="2"/>
    <s v="x"/>
    <x v="5"/>
    <x v="0"/>
    <x v="5"/>
    <n v="0"/>
    <x v="0"/>
    <n v="0"/>
    <x v="0"/>
    <n v="0"/>
    <x v="0"/>
    <n v="0"/>
    <x v="2"/>
  </r>
  <r>
    <x v="49"/>
    <s v="5.1.1"/>
    <m/>
    <x v="0"/>
    <x v="0"/>
    <s v="xProfessionele kennis"/>
    <x v="30"/>
    <x v="0"/>
    <x v="15"/>
    <s v="https://www.leer-rijk.nl/alle-opleidingen?title=&amp;field_provider_dropdown=IV+perceel+9+-+Programma%2FProject%2FPortfolio+management"/>
    <x v="0"/>
    <n v="0"/>
    <x v="0"/>
    <n v="0"/>
    <x v="0"/>
    <n v="0"/>
    <x v="2"/>
  </r>
  <r>
    <x v="49"/>
    <s v="5.1.1"/>
    <m/>
    <x v="0"/>
    <x v="0"/>
    <s v="xProfessionele kennis"/>
    <x v="74"/>
    <x v="0"/>
    <x v="15"/>
    <s v="https://www.leer-rijk.nl/alle-opleidingen?title=&amp;field_provider_dropdown=IV+perceel+9+-+Programma%2FProject%2FPortfolio+management"/>
    <x v="0"/>
    <n v="0"/>
    <x v="0"/>
    <n v="0"/>
    <x v="0"/>
    <n v="0"/>
    <x v="2"/>
  </r>
  <r>
    <x v="49"/>
    <s v="5.1.1"/>
    <m/>
    <x v="0"/>
    <x v="1"/>
    <s v="xAanvullende kennis"/>
    <x v="51"/>
    <x v="0"/>
    <x v="10"/>
    <s v="https://www.leer-rijk.nl/alle-opleidingen?title=&amp;field_provider_dropdown=IV+perceel+2+-+Beheerprocessen"/>
    <x v="14"/>
    <s v="https://www.leer-rijk.nl/alle-opleidingen?title=&amp;field_provider_dropdown=IV+perceel+20+-+Intermediair"/>
    <x v="0"/>
    <n v="0"/>
    <x v="0"/>
    <n v="0"/>
    <x v="26"/>
  </r>
  <r>
    <x v="49"/>
    <s v="5.1.1"/>
    <m/>
    <x v="0"/>
    <x v="1"/>
    <s v="xAanvullende kennis"/>
    <x v="50"/>
    <x v="0"/>
    <x v="20"/>
    <s v="GEEN HYPERLINK - OPVRAAGBAAR VIA EIGEN HRM-AFDELING"/>
    <x v="0"/>
    <n v="0"/>
    <x v="0"/>
    <n v="0"/>
    <x v="0"/>
    <n v="0"/>
    <x v="30"/>
  </r>
  <r>
    <x v="49"/>
    <s v="5.1.1"/>
    <m/>
    <x v="0"/>
    <x v="1"/>
    <s v="xAanvullende kennis"/>
    <x v="2"/>
    <x v="0"/>
    <x v="2"/>
    <s v="https://www.leer-rijk.nl/alle-opleidingen?title=&amp;field_provider_dropdown=IV+perceel+20+-+Intermediair"/>
    <x v="0"/>
    <n v="0"/>
    <x v="0"/>
    <n v="0"/>
    <x v="0"/>
    <n v="0"/>
    <x v="2"/>
  </r>
  <r>
    <x v="49"/>
    <s v="5.1.1"/>
    <m/>
    <x v="0"/>
    <x v="1"/>
    <s v="xAanvullende kennis"/>
    <x v="12"/>
    <x v="0"/>
    <x v="10"/>
    <s v="https://www.leer-rijk.nl/alle-opleidingen?title=&amp;field_provider_dropdown=IV+perceel+2+-+Beheerprocessen"/>
    <x v="0"/>
    <n v="0"/>
    <x v="0"/>
    <n v="0"/>
    <x v="0"/>
    <n v="0"/>
    <x v="7"/>
  </r>
  <r>
    <x v="49"/>
    <s v="5.1.1"/>
    <m/>
    <x v="0"/>
    <x v="1"/>
    <s v="xAanvullende kennis"/>
    <x v="75"/>
    <x v="0"/>
    <x v="11"/>
    <s v="https://www.leer-rijk.nl/alle-opleidingen?title=&amp;field_provider_dropdown=IV+perceel+1+-+Agile+Methoden"/>
    <x v="0"/>
    <n v="0"/>
    <x v="0"/>
    <n v="0"/>
    <x v="0"/>
    <n v="0"/>
    <x v="2"/>
  </r>
  <r>
    <x v="49"/>
    <s v="5.1.1"/>
    <m/>
    <x v="0"/>
    <x v="2"/>
    <s v="x"/>
    <x v="5"/>
    <x v="0"/>
    <x v="5"/>
    <n v="0"/>
    <x v="0"/>
    <n v="0"/>
    <x v="0"/>
    <n v="0"/>
    <x v="0"/>
    <n v="0"/>
    <x v="2"/>
  </r>
  <r>
    <x v="50"/>
    <s v="5.1.2"/>
    <m/>
    <x v="0"/>
    <x v="0"/>
    <s v="xProfessionele kennis"/>
    <x v="30"/>
    <x v="0"/>
    <x v="15"/>
    <s v="https://www.leer-rijk.nl/alle-opleidingen?title=&amp;field_provider_dropdown=IV+perceel+9+-+Programma%2FProject%2FPortfolio+management"/>
    <x v="0"/>
    <n v="0"/>
    <x v="0"/>
    <n v="0"/>
    <x v="0"/>
    <n v="0"/>
    <x v="2"/>
  </r>
  <r>
    <x v="50"/>
    <s v="5.1.2"/>
    <m/>
    <x v="0"/>
    <x v="0"/>
    <s v="xProfessionele kennis"/>
    <x v="74"/>
    <x v="0"/>
    <x v="15"/>
    <s v="https://www.leer-rijk.nl/alle-opleidingen?title=&amp;field_provider_dropdown=IV+perceel+9+-+Programma%2FProject%2FPortfolio+management"/>
    <x v="0"/>
    <n v="0"/>
    <x v="0"/>
    <n v="0"/>
    <x v="0"/>
    <n v="0"/>
    <x v="2"/>
  </r>
  <r>
    <x v="50"/>
    <s v="5.1.2"/>
    <m/>
    <x v="0"/>
    <x v="1"/>
    <s v="xAanvullende kennis"/>
    <x v="51"/>
    <x v="0"/>
    <x v="10"/>
    <s v="https://www.leer-rijk.nl/alle-opleidingen?title=&amp;field_provider_dropdown=IV+perceel+2+-+Beheerprocessen"/>
    <x v="14"/>
    <s v="https://www.leer-rijk.nl/alle-opleidingen?title=&amp;field_provider_dropdown=IV+perceel+20+-+Intermediair"/>
    <x v="0"/>
    <n v="0"/>
    <x v="0"/>
    <n v="0"/>
    <x v="26"/>
  </r>
  <r>
    <x v="50"/>
    <s v="5.1.2"/>
    <m/>
    <x v="0"/>
    <x v="1"/>
    <s v="xAanvullende kennis"/>
    <x v="50"/>
    <x v="0"/>
    <x v="20"/>
    <s v="GEEN HYPERLINK - OPVRAAGBAAR VIA EIGEN HRM-AFDELING"/>
    <x v="0"/>
    <n v="0"/>
    <x v="0"/>
    <n v="0"/>
    <x v="0"/>
    <n v="0"/>
    <x v="30"/>
  </r>
  <r>
    <x v="50"/>
    <s v="5.1.2"/>
    <m/>
    <x v="0"/>
    <x v="1"/>
    <s v="xAanvullende kennis"/>
    <x v="2"/>
    <x v="0"/>
    <x v="2"/>
    <s v="https://www.leer-rijk.nl/alle-opleidingen?title=&amp;field_provider_dropdown=IV+perceel+20+-+Intermediair"/>
    <x v="0"/>
    <n v="0"/>
    <x v="0"/>
    <n v="0"/>
    <x v="0"/>
    <n v="0"/>
    <x v="2"/>
  </r>
  <r>
    <x v="50"/>
    <s v="5.1.2"/>
    <m/>
    <x v="0"/>
    <x v="1"/>
    <s v="xAanvullende kennis"/>
    <x v="12"/>
    <x v="0"/>
    <x v="10"/>
    <s v="https://www.leer-rijk.nl/alle-opleidingen?title=&amp;field_provider_dropdown=IV+perceel+2+-+Beheerprocessen"/>
    <x v="0"/>
    <n v="0"/>
    <x v="0"/>
    <n v="0"/>
    <x v="0"/>
    <n v="0"/>
    <x v="7"/>
  </r>
  <r>
    <x v="50"/>
    <s v="5.1.2"/>
    <m/>
    <x v="0"/>
    <x v="1"/>
    <s v="xAanvullende kennis"/>
    <x v="75"/>
    <x v="0"/>
    <x v="11"/>
    <s v="https://www.leer-rijk.nl/alle-opleidingen?title=&amp;field_provider_dropdown=IV+perceel+1+-+Agile+Methoden"/>
    <x v="0"/>
    <n v="0"/>
    <x v="0"/>
    <n v="0"/>
    <x v="0"/>
    <n v="0"/>
    <x v="2"/>
  </r>
  <r>
    <x v="50"/>
    <s v="5.1.2"/>
    <m/>
    <x v="0"/>
    <x v="1"/>
    <s v="xAanvullende kennis"/>
    <x v="11"/>
    <x v="0"/>
    <x v="10"/>
    <s v="https://www.leer-rijk.nl/alle-opleidingen?title=&amp;field_provider_dropdown=IV+perceel+2+-+Beheerprocessen"/>
    <x v="0"/>
    <n v="0"/>
    <x v="0"/>
    <n v="0"/>
    <x v="0"/>
    <n v="0"/>
    <x v="2"/>
  </r>
  <r>
    <x v="50"/>
    <s v="5.1.2"/>
    <m/>
    <x v="0"/>
    <x v="2"/>
    <s v="x"/>
    <x v="5"/>
    <x v="0"/>
    <x v="5"/>
    <n v="0"/>
    <x v="0"/>
    <n v="0"/>
    <x v="0"/>
    <n v="0"/>
    <x v="0"/>
    <n v="0"/>
    <x v="2"/>
  </r>
  <r>
    <x v="51"/>
    <s v="5.1.3"/>
    <m/>
    <x v="0"/>
    <x v="0"/>
    <s v="xProfessionele kennis"/>
    <x v="30"/>
    <x v="0"/>
    <x v="15"/>
    <s v="https://www.leer-rijk.nl/alle-opleidingen?title=&amp;field_provider_dropdown=IV+perceel+9+-+Programma%2FProject%2FPortfolio+management"/>
    <x v="0"/>
    <n v="0"/>
    <x v="0"/>
    <n v="0"/>
    <x v="0"/>
    <n v="0"/>
    <x v="2"/>
  </r>
  <r>
    <x v="51"/>
    <s v="5.1.3"/>
    <m/>
    <x v="0"/>
    <x v="0"/>
    <s v="xProfessionele kennis"/>
    <x v="74"/>
    <x v="0"/>
    <x v="15"/>
    <s v="https://www.leer-rijk.nl/alle-opleidingen?title=&amp;field_provider_dropdown=IV+perceel+9+-+Programma%2FProject%2FPortfolio+management"/>
    <x v="0"/>
    <n v="0"/>
    <x v="0"/>
    <n v="0"/>
    <x v="0"/>
    <n v="0"/>
    <x v="2"/>
  </r>
  <r>
    <x v="51"/>
    <s v="5.1.3"/>
    <m/>
    <x v="0"/>
    <x v="1"/>
    <s v="xAanvullende kennis"/>
    <x v="51"/>
    <x v="0"/>
    <x v="10"/>
    <s v="https://www.leer-rijk.nl/alle-opleidingen?title=&amp;field_provider_dropdown=IV+perceel+2+-+Beheerprocessen"/>
    <x v="14"/>
    <s v="https://www.leer-rijk.nl/alle-opleidingen?title=&amp;field_provider_dropdown=IV+perceel+20+-+Intermediair"/>
    <x v="0"/>
    <n v="0"/>
    <x v="0"/>
    <n v="0"/>
    <x v="26"/>
  </r>
  <r>
    <x v="51"/>
    <s v="5.1.3"/>
    <m/>
    <x v="0"/>
    <x v="1"/>
    <s v="xAanvullende kennis"/>
    <x v="50"/>
    <x v="0"/>
    <x v="20"/>
    <s v="GEEN HYPERLINK - OPVRAAGBAAR VIA EIGEN HRM-AFDELING"/>
    <x v="0"/>
    <n v="0"/>
    <x v="0"/>
    <n v="0"/>
    <x v="0"/>
    <n v="0"/>
    <x v="30"/>
  </r>
  <r>
    <x v="51"/>
    <s v="5.1.3"/>
    <m/>
    <x v="0"/>
    <x v="1"/>
    <s v="xAanvullende kennis"/>
    <x v="2"/>
    <x v="0"/>
    <x v="2"/>
    <s v="https://www.leer-rijk.nl/alle-opleidingen?title=&amp;field_provider_dropdown=IV+perceel+20+-+Intermediair"/>
    <x v="0"/>
    <n v="0"/>
    <x v="0"/>
    <n v="0"/>
    <x v="0"/>
    <n v="0"/>
    <x v="2"/>
  </r>
  <r>
    <x v="51"/>
    <s v="5.1.3"/>
    <m/>
    <x v="0"/>
    <x v="1"/>
    <s v="xAanvullende kennis"/>
    <x v="12"/>
    <x v="0"/>
    <x v="10"/>
    <s v="https://www.leer-rijk.nl/alle-opleidingen?title=&amp;field_provider_dropdown=IV+perceel+2+-+Beheerprocessen"/>
    <x v="0"/>
    <n v="0"/>
    <x v="0"/>
    <n v="0"/>
    <x v="0"/>
    <n v="0"/>
    <x v="7"/>
  </r>
  <r>
    <x v="51"/>
    <s v="5.1.3"/>
    <m/>
    <x v="0"/>
    <x v="1"/>
    <s v="xAanvullende kennis"/>
    <x v="13"/>
    <x v="0"/>
    <x v="11"/>
    <s v="https://www.leer-rijk.nl/alle-opleidingen?title=&amp;field_provider_dropdown=IV+perceel+1+-+Agile+Methoden"/>
    <x v="0"/>
    <n v="0"/>
    <x v="0"/>
    <n v="0"/>
    <x v="0"/>
    <n v="0"/>
    <x v="2"/>
  </r>
  <r>
    <x v="51"/>
    <s v="5.1.3"/>
    <m/>
    <x v="0"/>
    <x v="1"/>
    <s v="xAanvullende kennis"/>
    <x v="11"/>
    <x v="0"/>
    <x v="10"/>
    <s v="https://www.leer-rijk.nl/alle-opleidingen?title=&amp;field_provider_dropdown=IV+perceel+2+-+Beheerprocessen"/>
    <x v="0"/>
    <n v="0"/>
    <x v="0"/>
    <n v="0"/>
    <x v="0"/>
    <n v="0"/>
    <x v="2"/>
  </r>
  <r>
    <x v="51"/>
    <s v="5.1.3"/>
    <m/>
    <x v="0"/>
    <x v="2"/>
    <s v="x"/>
    <x v="5"/>
    <x v="0"/>
    <x v="5"/>
    <n v="0"/>
    <x v="0"/>
    <n v="0"/>
    <x v="0"/>
    <n v="0"/>
    <x v="0"/>
    <n v="0"/>
    <x v="2"/>
  </r>
  <r>
    <x v="52"/>
    <s v="5.1.4"/>
    <m/>
    <x v="0"/>
    <x v="0"/>
    <s v="xProfessionele kennis"/>
    <x v="0"/>
    <x v="0"/>
    <x v="0"/>
    <s v="https://www.google.com/"/>
    <x v="0"/>
    <n v="0"/>
    <x v="0"/>
    <n v="0"/>
    <x v="0"/>
    <n v="0"/>
    <x v="0"/>
  </r>
  <r>
    <x v="52"/>
    <s v="5.1.4"/>
    <m/>
    <x v="0"/>
    <x v="0"/>
    <s v="xProfessionele kennis"/>
    <x v="76"/>
    <x v="0"/>
    <x v="15"/>
    <s v="https://www.leer-rijk.nl/alle-opleidingen?title=&amp;field_provider_dropdown=IV+perceel+9+-+Programma%2FProject%2FPortfolio+management"/>
    <x v="0"/>
    <n v="0"/>
    <x v="0"/>
    <n v="0"/>
    <x v="0"/>
    <n v="0"/>
    <x v="2"/>
  </r>
  <r>
    <x v="52"/>
    <s v="5.1.4"/>
    <m/>
    <x v="0"/>
    <x v="1"/>
    <s v="xAanvullende kennis"/>
    <x v="2"/>
    <x v="0"/>
    <x v="2"/>
    <s v="https://www.leer-rijk.nl/alle-opleidingen?title=&amp;field_provider_dropdown=IV+perceel+20+-+Intermediair"/>
    <x v="0"/>
    <n v="0"/>
    <x v="0"/>
    <n v="0"/>
    <x v="0"/>
    <n v="0"/>
    <x v="2"/>
  </r>
  <r>
    <x v="52"/>
    <s v="5.1.4"/>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52"/>
    <s v="5.1.4"/>
    <m/>
    <x v="0"/>
    <x v="1"/>
    <s v="xAanvullende kennis"/>
    <x v="77"/>
    <x v="0"/>
    <x v="0"/>
    <s v="https://www.google.com/"/>
    <x v="0"/>
    <n v="0"/>
    <x v="0"/>
    <n v="0"/>
    <x v="0"/>
    <n v="0"/>
    <x v="47"/>
  </r>
  <r>
    <x v="52"/>
    <s v="5.1.4"/>
    <m/>
    <x v="0"/>
    <x v="1"/>
    <s v="xAanvullende kennis"/>
    <x v="74"/>
    <x v="0"/>
    <x v="15"/>
    <s v="https://www.leer-rijk.nl/alle-opleidingen?title=&amp;field_provider_dropdown=IV+perceel+9+-+Programma%2FProject%2FPortfolio+management"/>
    <x v="0"/>
    <n v="0"/>
    <x v="0"/>
    <n v="0"/>
    <x v="0"/>
    <n v="0"/>
    <x v="2"/>
  </r>
  <r>
    <x v="52"/>
    <s v="5.1.4"/>
    <m/>
    <x v="0"/>
    <x v="1"/>
    <s v="xAanvullende kennis"/>
    <x v="78"/>
    <x v="0"/>
    <x v="0"/>
    <s v="https://www.google.com/"/>
    <x v="0"/>
    <n v="0"/>
    <x v="0"/>
    <n v="0"/>
    <x v="0"/>
    <n v="0"/>
    <x v="48"/>
  </r>
  <r>
    <x v="52"/>
    <s v="5.1.4"/>
    <m/>
    <x v="0"/>
    <x v="2"/>
    <s v="x"/>
    <x v="5"/>
    <x v="0"/>
    <x v="5"/>
    <n v="0"/>
    <x v="0"/>
    <n v="0"/>
    <x v="0"/>
    <n v="0"/>
    <x v="0"/>
    <n v="0"/>
    <x v="2"/>
  </r>
  <r>
    <x v="53"/>
    <s v="5.2.1"/>
    <m/>
    <x v="0"/>
    <x v="0"/>
    <s v="xProfessionele kennis"/>
    <x v="67"/>
    <x v="0"/>
    <x v="11"/>
    <s v="https://www.leer-rijk.nl/alle-opleidingen?title=&amp;field_provider_dropdown=IV+perceel+1+-+Agile+Methoden"/>
    <x v="8"/>
    <s v="https://www.google.com/"/>
    <x v="0"/>
    <n v="0"/>
    <x v="0"/>
    <n v="0"/>
    <x v="43"/>
  </r>
  <r>
    <x v="53"/>
    <s v="5.2.1"/>
    <m/>
    <x v="0"/>
    <x v="0"/>
    <s v="xProfessionele kennis"/>
    <x v="62"/>
    <x v="0"/>
    <x v="11"/>
    <s v="https://www.leer-rijk.nl/alle-opleidingen?title=&amp;field_provider_dropdown=IV+perceel+1+-+Agile+Methoden"/>
    <x v="0"/>
    <n v="0"/>
    <x v="0"/>
    <n v="0"/>
    <x v="0"/>
    <n v="0"/>
    <x v="2"/>
  </r>
  <r>
    <x v="53"/>
    <s v="5.2.1"/>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53"/>
    <s v="5.2.1"/>
    <m/>
    <x v="0"/>
    <x v="1"/>
    <s v="xAanvullende kennis"/>
    <x v="65"/>
    <x v="0"/>
    <x v="0"/>
    <s v="https://www.google.com/"/>
    <x v="0"/>
    <n v="0"/>
    <x v="0"/>
    <n v="0"/>
    <x v="0"/>
    <n v="0"/>
    <x v="42"/>
  </r>
  <r>
    <x v="53"/>
    <s v="5.2.1"/>
    <m/>
    <x v="0"/>
    <x v="1"/>
    <s v="xAanvullende kennis"/>
    <x v="66"/>
    <x v="0"/>
    <x v="11"/>
    <s v="https://www.leer-rijk.nl/alle-opleidingen?title=&amp;field_provider_dropdown=IV+perceel+1+-+Agile+Methoden"/>
    <x v="0"/>
    <n v="0"/>
    <x v="0"/>
    <n v="0"/>
    <x v="0"/>
    <n v="0"/>
    <x v="2"/>
  </r>
  <r>
    <x v="53"/>
    <s v="5.2.1"/>
    <m/>
    <x v="0"/>
    <x v="1"/>
    <s v="xAanvullende kennis"/>
    <x v="61"/>
    <x v="0"/>
    <x v="19"/>
    <s v="https://www.ubrijk.nl/"/>
    <x v="0"/>
    <n v="0"/>
    <x v="0"/>
    <n v="0"/>
    <x v="0"/>
    <n v="0"/>
    <x v="41"/>
  </r>
  <r>
    <x v="53"/>
    <s v="5.2.1"/>
    <m/>
    <x v="0"/>
    <x v="2"/>
    <s v="x"/>
    <x v="5"/>
    <x v="0"/>
    <x v="5"/>
    <n v="0"/>
    <x v="0"/>
    <n v="0"/>
    <x v="0"/>
    <n v="0"/>
    <x v="0"/>
    <n v="0"/>
    <x v="2"/>
  </r>
  <r>
    <x v="54"/>
    <s v="5.2.2"/>
    <m/>
    <x v="0"/>
    <x v="0"/>
    <s v="xProfessionele kennis"/>
    <x v="79"/>
    <x v="0"/>
    <x v="11"/>
    <s v="https://www.leer-rijk.nl/alle-opleidingen?title=&amp;field_provider_dropdown=IV+perceel+1+-+Agile+Methoden"/>
    <x v="0"/>
    <n v="0"/>
    <x v="0"/>
    <n v="0"/>
    <x v="0"/>
    <n v="0"/>
    <x v="49"/>
  </r>
  <r>
    <x v="54"/>
    <s v="5.2.2"/>
    <m/>
    <x v="0"/>
    <x v="0"/>
    <s v="xProfessionele kennis"/>
    <x v="67"/>
    <x v="0"/>
    <x v="11"/>
    <s v="https://www.leer-rijk.nl/alle-opleidingen?title=&amp;field_provider_dropdown=IV+perceel+1+-+Agile+Methoden"/>
    <x v="8"/>
    <s v="https://www.google.com/"/>
    <x v="0"/>
    <n v="0"/>
    <x v="0"/>
    <n v="0"/>
    <x v="43"/>
  </r>
  <r>
    <x v="54"/>
    <s v="5.2.2"/>
    <m/>
    <x v="0"/>
    <x v="0"/>
    <s v="xProfessionele kennis"/>
    <x v="62"/>
    <x v="0"/>
    <x v="11"/>
    <s v="https://www.leer-rijk.nl/alle-opleidingen?title=&amp;field_provider_dropdown=IV+perceel+1+-+Agile+Methoden"/>
    <x v="0"/>
    <n v="0"/>
    <x v="0"/>
    <n v="0"/>
    <x v="0"/>
    <n v="0"/>
    <x v="2"/>
  </r>
  <r>
    <x v="54"/>
    <s v="5.2.2"/>
    <m/>
    <x v="0"/>
    <x v="1"/>
    <s v="xAanvullende kennis"/>
    <x v="64"/>
    <x v="0"/>
    <x v="11"/>
    <s v="https://www.leer-rijk.nl/alle-opleidingen?title=&amp;field_provider_dropdown=IV+perceel+1+-+Agile+Methoden"/>
    <x v="14"/>
    <s v="https://www.leer-rijk.nl/alle-opleidingen?title=&amp;field_provider_dropdown=IV+perceel+20+-+Intermediair"/>
    <x v="6"/>
    <s v="https://www.google.com/"/>
    <x v="0"/>
    <n v="0"/>
    <x v="40"/>
  </r>
  <r>
    <x v="54"/>
    <s v="5.2.2"/>
    <m/>
    <x v="0"/>
    <x v="1"/>
    <s v="xAanvullende kennis"/>
    <x v="65"/>
    <x v="0"/>
    <x v="0"/>
    <s v="https://www.google.com/"/>
    <x v="0"/>
    <n v="0"/>
    <x v="0"/>
    <n v="0"/>
    <x v="0"/>
    <n v="0"/>
    <x v="42"/>
  </r>
  <r>
    <x v="54"/>
    <s v="5.2.2"/>
    <m/>
    <x v="0"/>
    <x v="1"/>
    <s v="xAanvullende kennis"/>
    <x v="66"/>
    <x v="0"/>
    <x v="11"/>
    <s v="https://www.leer-rijk.nl/alle-opleidingen?title=&amp;field_provider_dropdown=IV+perceel+1+-+Agile+Methoden"/>
    <x v="0"/>
    <n v="0"/>
    <x v="0"/>
    <n v="0"/>
    <x v="0"/>
    <n v="0"/>
    <x v="2"/>
  </r>
  <r>
    <x v="54"/>
    <s v="5.2.2"/>
    <m/>
    <x v="0"/>
    <x v="1"/>
    <s v="xAanvullende kennis"/>
    <x v="61"/>
    <x v="0"/>
    <x v="19"/>
    <s v="https://www.ubrijk.nl/"/>
    <x v="0"/>
    <n v="0"/>
    <x v="0"/>
    <n v="0"/>
    <x v="0"/>
    <n v="0"/>
    <x v="41"/>
  </r>
  <r>
    <x v="54"/>
    <s v="5.2.2"/>
    <m/>
    <x v="0"/>
    <x v="2"/>
    <s v="x"/>
    <x v="5"/>
    <x v="0"/>
    <x v="5"/>
    <n v="0"/>
    <x v="0"/>
    <n v="0"/>
    <x v="0"/>
    <n v="0"/>
    <x v="0"/>
    <n v="0"/>
    <x v="2"/>
  </r>
  <r>
    <x v="55"/>
    <s v="5.3.1"/>
    <m/>
    <x v="0"/>
    <x v="0"/>
    <s v="xProfessionele kennis"/>
    <x v="0"/>
    <x v="0"/>
    <x v="0"/>
    <s v="https://www.google.com/"/>
    <x v="0"/>
    <n v="0"/>
    <x v="0"/>
    <n v="0"/>
    <x v="0"/>
    <n v="0"/>
    <x v="0"/>
  </r>
  <r>
    <x v="55"/>
    <s v="5.3.1"/>
    <m/>
    <x v="0"/>
    <x v="1"/>
    <s v="xAanvullende kennis"/>
    <x v="11"/>
    <x v="0"/>
    <x v="10"/>
    <s v="https://www.leer-rijk.nl/alle-opleidingen?title=&amp;field_provider_dropdown=IV+perceel+2+-+Beheerprocessen"/>
    <x v="0"/>
    <n v="0"/>
    <x v="0"/>
    <n v="0"/>
    <x v="0"/>
    <n v="0"/>
    <x v="2"/>
  </r>
  <r>
    <x v="55"/>
    <s v="5.3.1"/>
    <m/>
    <x v="0"/>
    <x v="0"/>
    <s v="xProfessionele kennis"/>
    <x v="30"/>
    <x v="0"/>
    <x v="15"/>
    <s v="https://www.leer-rijk.nl/alle-opleidingen?title=&amp;field_provider_dropdown=IV+perceel+9+-+Programma%2FProject%2FPortfolio+management"/>
    <x v="0"/>
    <n v="0"/>
    <x v="0"/>
    <n v="0"/>
    <x v="0"/>
    <n v="0"/>
    <x v="2"/>
  </r>
  <r>
    <x v="55"/>
    <s v="5.3.1"/>
    <m/>
    <x v="0"/>
    <x v="1"/>
    <s v="xAanvullende kennis"/>
    <x v="2"/>
    <x v="0"/>
    <x v="2"/>
    <s v="https://www.leer-rijk.nl/alle-opleidingen?title=&amp;field_provider_dropdown=IV+perceel+20+-+Intermediair"/>
    <x v="0"/>
    <n v="0"/>
    <x v="0"/>
    <n v="0"/>
    <x v="0"/>
    <n v="0"/>
    <x v="2"/>
  </r>
  <r>
    <x v="55"/>
    <s v="5.3.1"/>
    <m/>
    <x v="0"/>
    <x v="1"/>
    <s v="xAanvullende kennis"/>
    <x v="12"/>
    <x v="0"/>
    <x v="10"/>
    <s v="https://www.leer-rijk.nl/alle-opleidingen?title=&amp;field_provider_dropdown=IV+perceel+2+-+Beheerprocessen"/>
    <x v="0"/>
    <n v="0"/>
    <x v="0"/>
    <n v="0"/>
    <x v="0"/>
    <n v="0"/>
    <x v="7"/>
  </r>
  <r>
    <x v="55"/>
    <s v="5.3.1"/>
    <m/>
    <x v="0"/>
    <x v="0"/>
    <s v="xProfessionele kennis"/>
    <x v="74"/>
    <x v="0"/>
    <x v="15"/>
    <s v="https://www.leer-rijk.nl/alle-opleidingen?title=&amp;field_provider_dropdown=IV+perceel+9+-+Programma%2FProject%2FPortfolio+management"/>
    <x v="0"/>
    <n v="0"/>
    <x v="0"/>
    <n v="0"/>
    <x v="0"/>
    <n v="0"/>
    <x v="2"/>
  </r>
  <r>
    <x v="55"/>
    <s v="5.3.1"/>
    <m/>
    <x v="0"/>
    <x v="1"/>
    <s v="xAanvullende kennis"/>
    <x v="3"/>
    <x v="0"/>
    <x v="3"/>
    <s v="https://www.leer-rijk.nl/alle-opleidingen?title=&amp;field_provider_dropdown=IV+perceel+14+%E2%80%93+Security+en+Privacy"/>
    <x v="0"/>
    <n v="0"/>
    <x v="0"/>
    <n v="0"/>
    <x v="0"/>
    <n v="0"/>
    <x v="2"/>
  </r>
  <r>
    <x v="55"/>
    <s v="5.3.1"/>
    <m/>
    <x v="0"/>
    <x v="1"/>
    <s v="xAanvullende kennis"/>
    <x v="77"/>
    <x v="0"/>
    <x v="0"/>
    <s v="https://www.google.com/"/>
    <x v="0"/>
    <n v="0"/>
    <x v="0"/>
    <n v="0"/>
    <x v="0"/>
    <n v="0"/>
    <x v="47"/>
  </r>
  <r>
    <x v="55"/>
    <s v="5.3.1"/>
    <m/>
    <x v="0"/>
    <x v="2"/>
    <s v="x"/>
    <x v="5"/>
    <x v="0"/>
    <x v="5"/>
    <n v="0"/>
    <x v="0"/>
    <n v="0"/>
    <x v="0"/>
    <n v="0"/>
    <x v="0"/>
    <n v="0"/>
    <x v="2"/>
  </r>
  <r>
    <x v="56"/>
    <s v="5.3.2"/>
    <m/>
    <x v="0"/>
    <x v="0"/>
    <s v="xProfessionele kennis"/>
    <x v="37"/>
    <x v="0"/>
    <x v="13"/>
    <s v="https://www.leer-rijk.nl/alle-opleidingen?title=&amp;field_provider_dropdown=IV+perceel+5+-+Data+Gebruik+en+beheer"/>
    <x v="13"/>
    <s v="https://www.leer-rijk.nl/alle-opleidingen?title=&amp;field_provider_dropdown=IV+perceel+6z+-+Data+Technologie+%28Overig%29"/>
    <x v="0"/>
    <n v="0"/>
    <x v="0"/>
    <n v="0"/>
    <x v="2"/>
  </r>
  <r>
    <x v="56"/>
    <s v="5.3.2"/>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56"/>
    <s v="5.3.2"/>
    <m/>
    <x v="0"/>
    <x v="1"/>
    <s v="xAanvullende kennis"/>
    <x v="4"/>
    <x v="0"/>
    <x v="4"/>
    <s v="https://www.leer-rijk.nl/alle-opleidingen?title=&amp;field_provider_dropdown=IV+perceel+10a+-+Microsoft"/>
    <x v="1"/>
    <s v="https://www.leer-rijk.nl/alle-opleidingen?title=&amp;field_provider_dropdown=IV+perceel+10b+-+Redhat"/>
    <x v="0"/>
    <n v="0"/>
    <x v="0"/>
    <n v="0"/>
    <x v="17"/>
  </r>
  <r>
    <x v="56"/>
    <s v="5.3.2"/>
    <m/>
    <x v="0"/>
    <x v="1"/>
    <s v="xAanvullende kennis"/>
    <x v="25"/>
    <x v="0"/>
    <x v="2"/>
    <s v="https://www.leer-rijk.nl/alle-opleidingen?title=&amp;field_provider_dropdown=IV+perceel+20+-+Intermediair"/>
    <x v="8"/>
    <s v="https://www.google.com/"/>
    <x v="0"/>
    <n v="0"/>
    <x v="0"/>
    <n v="0"/>
    <x v="10"/>
  </r>
  <r>
    <x v="56"/>
    <s v="5.3.2"/>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56"/>
    <s v="5.3.2"/>
    <m/>
    <x v="0"/>
    <x v="1"/>
    <s v="xAanvullende kennis"/>
    <x v="11"/>
    <x v="0"/>
    <x v="10"/>
    <s v="https://www.leer-rijk.nl/alle-opleidingen?title=&amp;field_provider_dropdown=IV+perceel+2+-+Beheerprocessen"/>
    <x v="0"/>
    <n v="0"/>
    <x v="0"/>
    <n v="0"/>
    <x v="0"/>
    <n v="0"/>
    <x v="2"/>
  </r>
  <r>
    <x v="56"/>
    <s v="5.3.2"/>
    <m/>
    <x v="0"/>
    <x v="1"/>
    <s v="xAanvullende kennis"/>
    <x v="3"/>
    <x v="0"/>
    <x v="3"/>
    <s v="https://www.leer-rijk.nl/alle-opleidingen?title=&amp;field_provider_dropdown=IV+perceel+14+%E2%80%93+Security+en+Privacy"/>
    <x v="0"/>
    <n v="0"/>
    <x v="0"/>
    <n v="0"/>
    <x v="0"/>
    <n v="0"/>
    <x v="2"/>
  </r>
  <r>
    <x v="56"/>
    <s v="5.3.2"/>
    <m/>
    <x v="0"/>
    <x v="2"/>
    <s v="x"/>
    <x v="5"/>
    <x v="0"/>
    <x v="5"/>
    <n v="0"/>
    <x v="0"/>
    <n v="0"/>
    <x v="0"/>
    <n v="0"/>
    <x v="0"/>
    <n v="0"/>
    <x v="2"/>
  </r>
  <r>
    <x v="57"/>
    <s v="5.3.3"/>
    <m/>
    <x v="0"/>
    <x v="0"/>
    <s v="xProfessionele kennis"/>
    <x v="37"/>
    <x v="0"/>
    <x v="13"/>
    <s v="https://www.leer-rijk.nl/alle-opleidingen?title=&amp;field_provider_dropdown=IV+perceel+5+-+Data+Gebruik+en+beheer"/>
    <x v="13"/>
    <s v="https://www.leer-rijk.nl/alle-opleidingen?title=&amp;field_provider_dropdown=IV+perceel+6z+-+Data+Technologie+%28Overig%29"/>
    <x v="0"/>
    <n v="0"/>
    <x v="0"/>
    <n v="0"/>
    <x v="50"/>
  </r>
  <r>
    <x v="57"/>
    <s v="5.3.3"/>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57"/>
    <s v="5.3.3"/>
    <m/>
    <x v="0"/>
    <x v="1"/>
    <s v="xAanvullende kennis"/>
    <x v="25"/>
    <x v="0"/>
    <x v="2"/>
    <s v="https://www.leer-rijk.nl/alle-opleidingen?title=&amp;field_provider_dropdown=IV+perceel+20+-+Intermediair"/>
    <x v="8"/>
    <s v="https://www.google.com/"/>
    <x v="0"/>
    <n v="0"/>
    <x v="0"/>
    <n v="0"/>
    <x v="10"/>
  </r>
  <r>
    <x v="57"/>
    <s v="5.3.3"/>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57"/>
    <s v="5.3.3"/>
    <m/>
    <x v="0"/>
    <x v="2"/>
    <s v="x"/>
    <x v="5"/>
    <x v="0"/>
    <x v="5"/>
    <n v="0"/>
    <x v="0"/>
    <n v="0"/>
    <x v="0"/>
    <n v="0"/>
    <x v="0"/>
    <n v="0"/>
    <x v="2"/>
  </r>
  <r>
    <x v="58"/>
    <s v="5.3.4"/>
    <m/>
    <x v="0"/>
    <x v="0"/>
    <s v="xProfessionele kennis"/>
    <x v="37"/>
    <x v="0"/>
    <x v="13"/>
    <s v="https://www.leer-rijk.nl/alle-opleidingen?title=&amp;field_provider_dropdown=IV+perceel+5+-+Data+Gebruik+en+beheer"/>
    <x v="13"/>
    <s v="https://www.leer-rijk.nl/alle-opleidingen?title=&amp;field_provider_dropdown=IV+perceel+6z+-+Data+Technologie+%28Overig%29"/>
    <x v="0"/>
    <n v="0"/>
    <x v="0"/>
    <n v="0"/>
    <x v="2"/>
  </r>
  <r>
    <x v="58"/>
    <s v="5.3.4"/>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58"/>
    <s v="5.3.4"/>
    <m/>
    <x v="0"/>
    <x v="1"/>
    <s v="xAanvullende kennis"/>
    <x v="4"/>
    <x v="0"/>
    <x v="4"/>
    <s v="https://www.leer-rijk.nl/alle-opleidingen?title=&amp;field_provider_dropdown=IV+perceel+10a+-+Microsoft"/>
    <x v="1"/>
    <s v="https://www.leer-rijk.nl/alle-opleidingen?title=&amp;field_provider_dropdown=IV+perceel+10b+-+Redhat"/>
    <x v="0"/>
    <n v="0"/>
    <x v="0"/>
    <n v="0"/>
    <x v="17"/>
  </r>
  <r>
    <x v="58"/>
    <s v="5.3.4"/>
    <m/>
    <x v="0"/>
    <x v="1"/>
    <s v="xAanvullende kennis"/>
    <x v="25"/>
    <x v="0"/>
    <x v="2"/>
    <s v="https://www.leer-rijk.nl/alle-opleidingen?title=&amp;field_provider_dropdown=IV+perceel+20+-+Intermediair"/>
    <x v="8"/>
    <s v="https://www.google.com/"/>
    <x v="0"/>
    <n v="0"/>
    <x v="0"/>
    <n v="0"/>
    <x v="10"/>
  </r>
  <r>
    <x v="58"/>
    <s v="5.3.4"/>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58"/>
    <s v="5.3.4"/>
    <m/>
    <x v="0"/>
    <x v="1"/>
    <s v="xAanvullende kennis"/>
    <x v="11"/>
    <x v="0"/>
    <x v="10"/>
    <s v="https://www.leer-rijk.nl/alle-opleidingen?title=&amp;field_provider_dropdown=IV+perceel+2+-+Beheerprocessen"/>
    <x v="0"/>
    <n v="0"/>
    <x v="0"/>
    <n v="0"/>
    <x v="0"/>
    <n v="0"/>
    <x v="2"/>
  </r>
  <r>
    <x v="58"/>
    <s v="5.3.4"/>
    <m/>
    <x v="0"/>
    <x v="1"/>
    <s v="xAanvullende kennis"/>
    <x v="3"/>
    <x v="0"/>
    <x v="3"/>
    <s v="https://www.leer-rijk.nl/alle-opleidingen?title=&amp;field_provider_dropdown=IV+perceel+14+%E2%80%93+Security+en+Privacy"/>
    <x v="0"/>
    <n v="0"/>
    <x v="0"/>
    <n v="0"/>
    <x v="0"/>
    <n v="0"/>
    <x v="2"/>
  </r>
  <r>
    <x v="58"/>
    <s v="5.3.4"/>
    <m/>
    <x v="0"/>
    <x v="2"/>
    <s v="x"/>
    <x v="5"/>
    <x v="1"/>
    <x v="5"/>
    <m/>
    <x v="0"/>
    <m/>
    <x v="0"/>
    <m/>
    <x v="0"/>
    <m/>
    <x v="2"/>
  </r>
  <r>
    <x v="59"/>
    <s v="5.3.5"/>
    <m/>
    <x v="0"/>
    <x v="0"/>
    <s v="xProfessionele kennis"/>
    <x v="40"/>
    <x v="0"/>
    <x v="13"/>
    <s v="https://www.leer-rijk.nl/alle-opleidingen?title=&amp;field_provider_dropdown=IV+perceel+5+-+Data+Gebruik+en+beheer"/>
    <x v="0"/>
    <n v="0"/>
    <x v="0"/>
    <n v="0"/>
    <x v="0"/>
    <n v="0"/>
    <x v="51"/>
  </r>
  <r>
    <x v="59"/>
    <s v="5.3.5"/>
    <m/>
    <x v="0"/>
    <x v="0"/>
    <s v="xProfessionele kennis"/>
    <x v="30"/>
    <x v="0"/>
    <x v="15"/>
    <s v="https://www.leer-rijk.nl/alle-opleidingen?title=&amp;field_provider_dropdown=IV+perceel+9+-+Programma%2FProject%2FPortfolio+management"/>
    <x v="0"/>
    <n v="0"/>
    <x v="0"/>
    <n v="0"/>
    <x v="0"/>
    <n v="0"/>
    <x v="2"/>
  </r>
  <r>
    <x v="59"/>
    <s v="5.3.5"/>
    <m/>
    <x v="0"/>
    <x v="0"/>
    <s v="xProfessionele kennis"/>
    <x v="74"/>
    <x v="0"/>
    <x v="15"/>
    <s v="https://www.leer-rijk.nl/alle-opleidingen?title=&amp;field_provider_dropdown=IV+perceel+9+-+Programma%2FProject%2FPortfolio+management"/>
    <x v="0"/>
    <n v="0"/>
    <x v="0"/>
    <n v="0"/>
    <x v="0"/>
    <n v="0"/>
    <x v="2"/>
  </r>
  <r>
    <x v="59"/>
    <s v="5.3.5"/>
    <m/>
    <x v="0"/>
    <x v="1"/>
    <s v="xAanvullende kennis"/>
    <x v="51"/>
    <x v="0"/>
    <x v="10"/>
    <s v="https://www.leer-rijk.nl/alle-opleidingen?title=&amp;field_provider_dropdown=IV+perceel+2+-+Beheerprocessen"/>
    <x v="14"/>
    <s v="https://www.leer-rijk.nl/alle-opleidingen?title=&amp;field_provider_dropdown=IV+perceel+20+-+Intermediair"/>
    <x v="0"/>
    <n v="0"/>
    <x v="0"/>
    <n v="0"/>
    <x v="26"/>
  </r>
  <r>
    <x v="59"/>
    <s v="5.3.5"/>
    <m/>
    <x v="0"/>
    <x v="1"/>
    <s v="xAanvullende kennis"/>
    <x v="50"/>
    <x v="0"/>
    <x v="20"/>
    <s v="GEEN HYPERLINK - OPVRAAGBAAR VIA EIGEN HRM-AFDELING"/>
    <x v="0"/>
    <n v="0"/>
    <x v="0"/>
    <n v="0"/>
    <x v="0"/>
    <n v="0"/>
    <x v="30"/>
  </r>
  <r>
    <x v="59"/>
    <s v="5.3.5"/>
    <m/>
    <x v="0"/>
    <x v="1"/>
    <s v="xAanvullende kennis"/>
    <x v="2"/>
    <x v="0"/>
    <x v="2"/>
    <s v="https://www.leer-rijk.nl/alle-opleidingen?title=&amp;field_provider_dropdown=IV+perceel+20+-+Intermediair"/>
    <x v="0"/>
    <n v="0"/>
    <x v="0"/>
    <n v="0"/>
    <x v="0"/>
    <n v="0"/>
    <x v="2"/>
  </r>
  <r>
    <x v="59"/>
    <s v="5.3.5"/>
    <m/>
    <x v="0"/>
    <x v="1"/>
    <s v="xAanvullende kennis"/>
    <x v="12"/>
    <x v="0"/>
    <x v="10"/>
    <s v="https://www.leer-rijk.nl/alle-opleidingen?title=&amp;field_provider_dropdown=IV+perceel+2+-+Beheerprocessen"/>
    <x v="0"/>
    <n v="0"/>
    <x v="0"/>
    <n v="0"/>
    <x v="0"/>
    <n v="0"/>
    <x v="7"/>
  </r>
  <r>
    <x v="59"/>
    <s v="5.3.5"/>
    <m/>
    <x v="0"/>
    <x v="1"/>
    <s v="xAanvullende kennis"/>
    <x v="75"/>
    <x v="0"/>
    <x v="11"/>
    <s v="https://www.leer-rijk.nl/alle-opleidingen?title=&amp;field_provider_dropdown=IV+perceel+1+-+Agile+Methoden"/>
    <x v="0"/>
    <n v="0"/>
    <x v="0"/>
    <n v="0"/>
    <x v="0"/>
    <n v="0"/>
    <x v="2"/>
  </r>
  <r>
    <x v="59"/>
    <s v="5.3.5"/>
    <m/>
    <x v="0"/>
    <x v="2"/>
    <s v="x"/>
    <x v="5"/>
    <x v="0"/>
    <x v="5"/>
    <n v="0"/>
    <x v="0"/>
    <n v="0"/>
    <x v="0"/>
    <n v="0"/>
    <x v="0"/>
    <n v="0"/>
    <x v="2"/>
  </r>
  <r>
    <x v="60"/>
    <s v="5.4.1"/>
    <m/>
    <x v="0"/>
    <x v="0"/>
    <s v="xProfessionele kennis"/>
    <x v="80"/>
    <x v="0"/>
    <x v="18"/>
    <s v="https://www.leer-rijk.nl/alle-opleidingen?title=&amp;field_provider_dropdown=IV+perceel+7+-+Bedrijfsvoering"/>
    <x v="15"/>
    <s v="https://www.leer-rijk.nl/alle-opleidingen?title=&amp;field_provider_dropdown=IV+perceel+14+%E2%80%93+Security+en+Privacy"/>
    <x v="0"/>
    <n v="0"/>
    <x v="0"/>
    <n v="0"/>
    <x v="2"/>
  </r>
  <r>
    <x v="60"/>
    <s v="5.4.1"/>
    <m/>
    <x v="0"/>
    <x v="1"/>
    <s v="xAanvullende kennis"/>
    <x v="2"/>
    <x v="0"/>
    <x v="2"/>
    <s v="https://www.leer-rijk.nl/alle-opleidingen?title=&amp;field_provider_dropdown=IV+perceel+20+-+Intermediair"/>
    <x v="0"/>
    <n v="0"/>
    <x v="0"/>
    <n v="0"/>
    <x v="0"/>
    <n v="0"/>
    <x v="2"/>
  </r>
  <r>
    <x v="60"/>
    <s v="5.4.1"/>
    <m/>
    <x v="0"/>
    <x v="1"/>
    <s v="xAanvullende kennis"/>
    <x v="17"/>
    <x v="0"/>
    <x v="4"/>
    <s v="https://www.leer-rijk.nl/alle-opleidingen?title=&amp;field_provider_dropdown=IV+perceel+10a+-+Microsoft"/>
    <x v="4"/>
    <s v="https://www.leer-rijk.nl/alle-opleidingen?title=&amp;field_provider_dropdown=IV+perceel+10c+-+Citrix"/>
    <x v="2"/>
    <s v="https://www.leer-rijk.nl/alle-opleidingen?title=&amp;field_provider_dropdown=IV+perceel+10f+-+IBM"/>
    <x v="0"/>
    <n v="0"/>
    <x v="9"/>
  </r>
  <r>
    <x v="60"/>
    <s v="5.4.1"/>
    <m/>
    <x v="0"/>
    <x v="1"/>
    <s v="xAanvullende kennis"/>
    <x v="25"/>
    <x v="0"/>
    <x v="2"/>
    <s v="https://www.leer-rijk.nl/alle-opleidingen?title=&amp;field_provider_dropdown=IV+perceel+20+-+Intermediair"/>
    <x v="8"/>
    <s v="https://www.google.com/"/>
    <x v="0"/>
    <n v="0"/>
    <x v="0"/>
    <n v="0"/>
    <x v="10"/>
  </r>
  <r>
    <x v="60"/>
    <s v="5.4.1"/>
    <m/>
    <x v="0"/>
    <x v="1"/>
    <s v="xAanvullende kennis"/>
    <x v="11"/>
    <x v="0"/>
    <x v="10"/>
    <s v="https://www.leer-rijk.nl/alle-opleidingen?title=&amp;field_provider_dropdown=IV+perceel+2+-+Beheerprocessen"/>
    <x v="0"/>
    <n v="0"/>
    <x v="0"/>
    <n v="0"/>
    <x v="0"/>
    <n v="0"/>
    <x v="2"/>
  </r>
  <r>
    <x v="60"/>
    <s v="5.4.1"/>
    <m/>
    <x v="0"/>
    <x v="1"/>
    <s v="xAanvullende kennis"/>
    <x v="1"/>
    <x v="0"/>
    <x v="1"/>
    <s v="https://www.leer-rijk.nl/alle-opleidingen?title=&amp;field_provider_dropdown=IV+perceel+3+-+Architectuur+MTHV"/>
    <x v="0"/>
    <n v="0"/>
    <x v="0"/>
    <n v="0"/>
    <x v="0"/>
    <n v="0"/>
    <x v="1"/>
  </r>
  <r>
    <x v="60"/>
    <s v="5.4.1"/>
    <m/>
    <x v="0"/>
    <x v="1"/>
    <s v="xAanvullende kennis"/>
    <x v="35"/>
    <x v="0"/>
    <x v="13"/>
    <s v="https://www.leer-rijk.nl/alle-opleidingen?title=&amp;field_provider_dropdown=IV+perceel+5+-+Data+Gebruik+en+beheer"/>
    <x v="12"/>
    <s v="https://www.leer-rijk.nl/alle-opleidingen?title=&amp;field_provider_dropdown=IV+perceel+6a+-+Data+Technologie+%28Oracle%29"/>
    <x v="7"/>
    <s v="https://www.leer-rijk.nl/alle-opleidingen?title=&amp;field_provider_dropdown=IV+perceel+6b+-+Data+Technologie+%28Microsoft%29"/>
    <x v="4"/>
    <s v="https://www.leer-rijk.nl/alle-opleidingen?title=&amp;field_provider_dropdown=IV+perceel+6c+-+Data+Technologie+%28IBM%29"/>
    <x v="2"/>
  </r>
  <r>
    <x v="60"/>
    <s v="5.4.1"/>
    <m/>
    <x v="0"/>
    <x v="1"/>
    <s v="xAanvullende kennis"/>
    <x v="3"/>
    <x v="0"/>
    <x v="3"/>
    <s v="https://www.leer-rijk.nl/alle-opleidingen?title=&amp;field_provider_dropdown=IV+perceel+14+%E2%80%93+Security+en+Privacy"/>
    <x v="0"/>
    <n v="0"/>
    <x v="0"/>
    <n v="0"/>
    <x v="0"/>
    <n v="0"/>
    <x v="2"/>
  </r>
  <r>
    <x v="60"/>
    <s v="5.4.1"/>
    <m/>
    <x v="0"/>
    <x v="1"/>
    <s v="xAanvullende kennis"/>
    <x v="12"/>
    <x v="0"/>
    <x v="10"/>
    <s v="https://www.leer-rijk.nl/alle-opleidingen?title=&amp;field_provider_dropdown=IV+perceel+2+-+Beheerprocessen"/>
    <x v="0"/>
    <n v="0"/>
    <x v="0"/>
    <n v="0"/>
    <x v="0"/>
    <n v="0"/>
    <x v="7"/>
  </r>
  <r>
    <x v="60"/>
    <s v="5.4.1"/>
    <m/>
    <x v="0"/>
    <x v="2"/>
    <s v="x"/>
    <x v="5"/>
    <x v="0"/>
    <x v="5"/>
    <n v="0"/>
    <x v="0"/>
    <n v="0"/>
    <x v="0"/>
    <n v="0"/>
    <x v="0"/>
    <n v="0"/>
    <x v="2"/>
  </r>
  <r>
    <x v="61"/>
    <s v="9.9.9"/>
    <m/>
    <x v="0"/>
    <x v="1"/>
    <s v="xAanvullende kennis"/>
    <x v="81"/>
    <x v="1"/>
    <x v="10"/>
    <s v="https://www.leer-rijk.nl/alle-opleidingen?title=&amp;field_provider_dropdown=IV+perceel+2+-+Beheerprocessen"/>
    <x v="16"/>
    <s v="https://www.ubrijk.nl/"/>
    <x v="6"/>
    <s v="https://www.google.com/"/>
    <x v="0"/>
    <n v="0"/>
    <x v="52"/>
  </r>
  <r>
    <x v="61"/>
    <s v="9.9.9"/>
    <m/>
    <x v="0"/>
    <x v="1"/>
    <s v="xAanvullende kennis"/>
    <x v="82"/>
    <x v="1"/>
    <x v="19"/>
    <s v="https://www.ubrijk.nl/"/>
    <x v="8"/>
    <s v="https://www.google.com/"/>
    <x v="0"/>
    <n v="0"/>
    <x v="0"/>
    <n v="0"/>
    <x v="52"/>
  </r>
  <r>
    <x v="61"/>
    <s v="9.9.9"/>
    <m/>
    <x v="0"/>
    <x v="1"/>
    <s v="xAanvullende kennis"/>
    <x v="83"/>
    <x v="1"/>
    <x v="18"/>
    <s v="https://www.leer-rijk.nl/alle-opleidingen?title=&amp;field_provider_dropdown=IV+perceel+7+-+Bedrijfsvoering"/>
    <x v="16"/>
    <s v="https://www.ubrijk.nl/"/>
    <x v="6"/>
    <s v="https://www.google.com/"/>
    <x v="0"/>
    <n v="0"/>
    <x v="52"/>
  </r>
  <r>
    <x v="61"/>
    <s v="9.9.9"/>
    <m/>
    <x v="0"/>
    <x v="1"/>
    <s v="xAanvullende kennis"/>
    <x v="84"/>
    <x v="1"/>
    <x v="3"/>
    <s v="https://www.leer-rijk.nl/alle-opleidingen?title=&amp;field_provider_dropdown=IV+perceel+14+%E2%80%93+Security+en+Privacy"/>
    <x v="16"/>
    <s v="https://www.ubrijk.nl/"/>
    <x v="6"/>
    <s v="https://www.google.com/"/>
    <x v="0"/>
    <n v="0"/>
    <x v="52"/>
  </r>
  <r>
    <x v="61"/>
    <s v="9.9.9"/>
    <m/>
    <x v="0"/>
    <x v="1"/>
    <s v="xAanvullende kennis"/>
    <x v="85"/>
    <x v="1"/>
    <x v="18"/>
    <s v="https://www.leer-rijk.nl/alle-opleidingen?title=&amp;field_provider_dropdown=IV+perceel+7+-+Bedrijfsvoering"/>
    <x v="15"/>
    <s v="https://www.leer-rijk.nl/alle-opleidingen?title=&amp;field_provider_dropdown=IV+perceel+14+%E2%80%93+Security+en+Privacy"/>
    <x v="8"/>
    <s v="https://www.ubrijk.nl/"/>
    <x v="6"/>
    <s v="https://www.google.com/"/>
    <x v="52"/>
  </r>
  <r>
    <x v="61"/>
    <s v="9.9.9"/>
    <m/>
    <x v="0"/>
    <x v="1"/>
    <s v="xAanvullende kennis"/>
    <x v="86"/>
    <x v="1"/>
    <x v="19"/>
    <s v="https://www.ubrijk.nl/"/>
    <x v="8"/>
    <s v="https://www.google.com/"/>
    <x v="0"/>
    <n v="0"/>
    <x v="0"/>
    <n v="0"/>
    <x v="52"/>
  </r>
  <r>
    <x v="61"/>
    <s v="9.9.9"/>
    <m/>
    <x v="0"/>
    <x v="1"/>
    <s v="xAanvullende kennis"/>
    <x v="87"/>
    <x v="1"/>
    <x v="19"/>
    <s v="https://www.ubrijk.nl/"/>
    <x v="8"/>
    <s v="https://www.google.com/"/>
    <x v="0"/>
    <n v="0"/>
    <x v="0"/>
    <n v="0"/>
    <x v="52"/>
  </r>
  <r>
    <x v="62"/>
    <m/>
    <m/>
    <x v="0"/>
    <x v="2"/>
    <m/>
    <x v="5"/>
    <x v="1"/>
    <x v="5"/>
    <n v="0"/>
    <x v="0"/>
    <m/>
    <x v="0"/>
    <m/>
    <x v="0"/>
    <m/>
    <x v="2"/>
  </r>
  <r>
    <x v="62"/>
    <m/>
    <m/>
    <x v="0"/>
    <x v="2"/>
    <m/>
    <x v="5"/>
    <x v="1"/>
    <x v="5"/>
    <m/>
    <x v="0"/>
    <m/>
    <x v="0"/>
    <m/>
    <x v="0"/>
    <m/>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Draaitabel5" cacheId="8" applyNumberFormats="0" applyBorderFormats="0" applyFontFormats="0" applyPatternFormats="0" applyAlignmentFormats="0" applyWidthHeightFormats="1" dataCaption="Waarden" updatedVersion="7" minRefreshableVersion="3" rowGrandTotals="0" itemPrintTitles="1" createdVersion="6" indent="0" compact="0" compactData="0" gridDropZones="1" multipleFieldFilters="0" fieldListSortAscending="1">
  <location ref="A3:N9" firstHeaderRow="2" firstDataRow="2" firstDataCol="8" rowPageCount="1" colPageCount="1"/>
  <pivotFields count="17">
    <pivotField name="KWIV-profiel" axis="axisPage" compact="0" outline="0" showAll="0" sortType="ascending">
      <items count="65">
        <item m="1" x="6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t="default"/>
      </items>
    </pivotField>
    <pivotField compact="0" outline="0" showAll="0"/>
    <pivotField compact="0" outline="0" showAll="0"/>
    <pivotField axis="axisRow" compact="0" outline="0" showAll="0" sortType="ascending" defaultSubtotal="0">
      <items count="6">
        <item m="1" x="5"/>
        <item m="1" x="3"/>
        <item m="1" x="1"/>
        <item m="1" x="2"/>
        <item m="1" x="4"/>
        <item x="0"/>
      </items>
    </pivotField>
    <pivotField axis="axisRow" compact="0" outline="0" showAll="0" defaultSubtotal="0">
      <items count="5">
        <item m="1" x="3"/>
        <item m="1" x="4"/>
        <item h="1" x="2"/>
        <item x="0"/>
        <item x="1"/>
      </items>
    </pivotField>
    <pivotField compact="0" outline="0" showAll="0"/>
    <pivotField name="Kennisgebied" axis="axisRow" compact="0" outline="0" showAll="0" defaultSubtotal="0">
      <items count="201">
        <item m="1" x="199"/>
        <item x="0"/>
        <item m="1" x="195"/>
        <item m="1" x="114"/>
        <item m="1" x="194"/>
        <item m="1" x="113"/>
        <item m="1" x="112"/>
        <item m="1" x="164"/>
        <item m="1" x="187"/>
        <item m="1" x="158"/>
        <item m="1" x="192"/>
        <item m="1" x="172"/>
        <item m="1" x="124"/>
        <item m="1" x="153"/>
        <item m="1" x="127"/>
        <item m="1" x="126"/>
        <item m="1" x="200"/>
        <item m="1" x="173"/>
        <item m="1" x="147"/>
        <item m="1" x="141"/>
        <item m="1" x="171"/>
        <item m="1" x="198"/>
        <item m="1" x="119"/>
        <item m="1" x="99"/>
        <item m="1" x="137"/>
        <item m="1" x="152"/>
        <item m="1" x="136"/>
        <item m="1" x="148"/>
        <item m="1" x="142"/>
        <item m="1" x="139"/>
        <item m="1" x="167"/>
        <item m="1" x="162"/>
        <item m="1" x="183"/>
        <item m="1" x="98"/>
        <item m="1" x="88"/>
        <item m="1" x="190"/>
        <item m="1" x="100"/>
        <item m="1" x="101"/>
        <item m="1" x="135"/>
        <item m="1" x="97"/>
        <item m="1" x="176"/>
        <item m="1" x="156"/>
        <item m="1" x="159"/>
        <item m="1" x="90"/>
        <item m="1" x="133"/>
        <item m="1" x="94"/>
        <item m="1" x="130"/>
        <item m="1" x="138"/>
        <item m="1" x="193"/>
        <item m="1" x="151"/>
        <item m="1" x="169"/>
        <item m="1" x="131"/>
        <item m="1" x="185"/>
        <item m="1" x="149"/>
        <item m="1" x="129"/>
        <item m="1" x="140"/>
        <item m="1" x="109"/>
        <item m="1" x="174"/>
        <item m="1" x="145"/>
        <item m="1" x="117"/>
        <item m="1" x="177"/>
        <item m="1" x="163"/>
        <item m="1" x="107"/>
        <item m="1" x="166"/>
        <item m="1" x="170"/>
        <item m="1" x="106"/>
        <item m="1" x="175"/>
        <item m="1" x="178"/>
        <item m="1" x="160"/>
        <item m="1" x="105"/>
        <item m="1" x="184"/>
        <item m="1" x="186"/>
        <item m="1" x="196"/>
        <item m="1" x="132"/>
        <item m="1" x="116"/>
        <item m="1" x="191"/>
        <item m="1" x="155"/>
        <item m="1" x="118"/>
        <item m="1" x="188"/>
        <item m="1" x="161"/>
        <item m="1" x="104"/>
        <item m="1" x="144"/>
        <item m="1" x="180"/>
        <item m="1" x="110"/>
        <item m="1" x="168"/>
        <item m="1" x="111"/>
        <item m="1" x="157"/>
        <item m="1" x="122"/>
        <item m="1" x="89"/>
        <item m="1" x="181"/>
        <item m="1" x="143"/>
        <item m="1" x="197"/>
        <item m="1" x="146"/>
        <item m="1" x="182"/>
        <item m="1" x="96"/>
        <item m="1" x="103"/>
        <item m="1" x="128"/>
        <item m="1" x="189"/>
        <item m="1" x="108"/>
        <item m="1" x="121"/>
        <item m="1" x="125"/>
        <item m="1" x="120"/>
        <item m="1" x="102"/>
        <item m="1" x="123"/>
        <item m="1" x="150"/>
        <item m="1" x="179"/>
        <item m="1" x="92"/>
        <item m="1" x="154"/>
        <item x="5"/>
        <item x="2"/>
        <item x="3"/>
        <item x="4"/>
        <item x="19"/>
        <item x="20"/>
        <item x="21"/>
        <item x="22"/>
        <item x="7"/>
        <item x="6"/>
        <item x="11"/>
        <item x="23"/>
        <item x="8"/>
        <item x="9"/>
        <item x="10"/>
        <item x="12"/>
        <item x="13"/>
        <item x="26"/>
        <item x="27"/>
        <item x="28"/>
        <item x="44"/>
        <item x="30"/>
        <item m="1" x="165"/>
        <item x="37"/>
        <item x="35"/>
        <item x="25"/>
        <item x="17"/>
        <item x="38"/>
        <item m="1" x="91"/>
        <item m="1" x="95"/>
        <item x="39"/>
        <item x="40"/>
        <item x="74"/>
        <item x="51"/>
        <item x="50"/>
        <item m="1" x="134"/>
        <item m="1" x="93"/>
        <item x="1"/>
        <item x="81"/>
        <item x="82"/>
        <item x="83"/>
        <item x="84"/>
        <item x="85"/>
        <item x="86"/>
        <item x="87"/>
        <item x="31"/>
        <item x="32"/>
        <item x="33"/>
        <item x="34"/>
        <item x="36"/>
        <item x="14"/>
        <item x="15"/>
        <item x="16"/>
        <item x="18"/>
        <item x="24"/>
        <item x="29"/>
        <item x="41"/>
        <item x="42"/>
        <item x="43"/>
        <item x="45"/>
        <item x="46"/>
        <item x="47"/>
        <item x="48"/>
        <item x="49"/>
        <item x="52"/>
        <item x="53"/>
        <item x="54"/>
        <item x="55"/>
        <item x="56"/>
        <item x="57"/>
        <item m="1" x="115"/>
        <item x="58"/>
        <item x="59"/>
        <item x="60"/>
        <item x="61"/>
        <item x="62"/>
        <item x="63"/>
        <item x="64"/>
        <item x="65"/>
        <item x="66"/>
        <item x="67"/>
        <item x="68"/>
        <item x="69"/>
        <item x="70"/>
        <item x="71"/>
        <item x="72"/>
        <item x="73"/>
        <item x="75"/>
        <item x="76"/>
        <item x="77"/>
        <item x="78"/>
        <item x="79"/>
        <item x="80"/>
      </items>
    </pivotField>
    <pivotField compact="0" outline="0" showAll="0" sortType="ascending" defaultSubtotal="0">
      <items count="50">
        <item x="0"/>
        <item m="1" x="36"/>
        <item m="1" x="2"/>
        <item m="1" x="8"/>
        <item m="1" x="13"/>
        <item m="1" x="27"/>
        <item m="1" x="46"/>
        <item m="1" x="47"/>
        <item m="1" x="24"/>
        <item m="1" x="18"/>
        <item m="1" x="11"/>
        <item m="1" x="29"/>
        <item m="1" x="45"/>
        <item m="1" x="22"/>
        <item m="1" x="7"/>
        <item m="1" x="48"/>
        <item m="1" x="34"/>
        <item m="1" x="31"/>
        <item m="1" x="25"/>
        <item m="1" x="42"/>
        <item m="1" x="15"/>
        <item m="1" x="6"/>
        <item m="1" x="3"/>
        <item m="1" x="28"/>
        <item m="1" x="41"/>
        <item m="1" x="37"/>
        <item m="1" x="4"/>
        <item m="1" x="19"/>
        <item m="1" x="14"/>
        <item m="1" x="17"/>
        <item m="1" x="49"/>
        <item m="1" x="20"/>
        <item m="1" x="5"/>
        <item m="1" x="21"/>
        <item m="1" x="32"/>
        <item m="1" x="44"/>
        <item m="1" x="35"/>
        <item m="1" x="10"/>
        <item m="1" x="30"/>
        <item m="1" x="40"/>
        <item m="1" x="9"/>
        <item m="1" x="23"/>
        <item m="1" x="43"/>
        <item m="1" x="12"/>
        <item m="1" x="26"/>
        <item m="1" x="39"/>
        <item m="1" x="16"/>
        <item m="1" x="38"/>
        <item m="1" x="33"/>
        <item x="1"/>
      </items>
    </pivotField>
    <pivotField name="Optie 1" axis="axisRow" compact="0" outline="0" showAll="0" defaultSubtotal="0">
      <items count="22">
        <item m="1" x="21"/>
        <item x="4"/>
        <item x="3"/>
        <item x="2"/>
        <item x="1"/>
        <item x="0"/>
        <item x="5"/>
        <item x="11"/>
        <item x="9"/>
        <item x="7"/>
        <item x="6"/>
        <item x="10"/>
        <item x="12"/>
        <item x="8"/>
        <item x="13"/>
        <item x="14"/>
        <item x="15"/>
        <item x="20"/>
        <item x="16"/>
        <item x="17"/>
        <item x="18"/>
        <item x="19"/>
      </items>
    </pivotField>
    <pivotField compact="0" outline="0" showAll="0" defaultSubtotal="0"/>
    <pivotField name="Optie 2" axis="axisRow" compact="0" outline="0" showAll="0" defaultSubtotal="0">
      <items count="19">
        <item x="1"/>
        <item m="1" x="17"/>
        <item x="0"/>
        <item m="1" x="18"/>
        <item x="5"/>
        <item x="6"/>
        <item x="3"/>
        <item x="7"/>
        <item x="2"/>
        <item x="9"/>
        <item x="10"/>
        <item x="13"/>
        <item x="12"/>
        <item x="8"/>
        <item x="4"/>
        <item x="11"/>
        <item x="14"/>
        <item x="15"/>
        <item x="16"/>
      </items>
    </pivotField>
    <pivotField compact="0" outline="0" showAll="0" defaultSubtotal="0"/>
    <pivotField name="Optie 3" axis="axisRow" compact="0" outline="0" showAll="0" defaultSubtotal="0">
      <items count="10">
        <item m="1" x="9"/>
        <item x="0"/>
        <item x="3"/>
        <item x="4"/>
        <item x="5"/>
        <item x="1"/>
        <item x="7"/>
        <item x="2"/>
        <item x="6"/>
        <item x="8"/>
      </items>
    </pivotField>
    <pivotField compact="0" outline="0" showAll="0" defaultSubtotal="0"/>
    <pivotField name="Optie 4" axis="axisRow" compact="0" outline="0" showAll="0" defaultSubtotal="0">
      <items count="7">
        <item x="0"/>
        <item x="2"/>
        <item x="3"/>
        <item x="1"/>
        <item x="4"/>
        <item x="5"/>
        <item x="6"/>
      </items>
    </pivotField>
    <pivotField compact="0" outline="0" showAll="0" defaultSubtotal="0"/>
    <pivotField axis="axisRow" compact="0" outline="0" showAll="0" defaultSubtotal="0">
      <items count="54">
        <item x="4"/>
        <item x="1"/>
        <item x="10"/>
        <item x="5"/>
        <item x="11"/>
        <item x="0"/>
        <item x="7"/>
        <item x="17"/>
        <item x="9"/>
        <item x="6"/>
        <item x="2"/>
        <item x="19"/>
        <item x="18"/>
        <item x="26"/>
        <item x="30"/>
        <item x="15"/>
        <item x="16"/>
        <item x="8"/>
        <item x="3"/>
        <item x="12"/>
        <item x="13"/>
        <item x="14"/>
        <item x="20"/>
        <item x="21"/>
        <item x="22"/>
        <item x="23"/>
        <item x="24"/>
        <item x="25"/>
        <item x="27"/>
        <item x="28"/>
        <item x="29"/>
        <item x="31"/>
        <item x="32"/>
        <item x="33"/>
        <item m="1" x="53"/>
        <item x="34"/>
        <item x="35"/>
        <item x="36"/>
        <item x="37"/>
        <item x="38"/>
        <item x="39"/>
        <item x="40"/>
        <item x="41"/>
        <item x="42"/>
        <item x="43"/>
        <item x="44"/>
        <item x="45"/>
        <item x="46"/>
        <item x="47"/>
        <item x="48"/>
        <item x="49"/>
        <item x="51"/>
        <item x="52"/>
        <item x="50"/>
      </items>
    </pivotField>
  </pivotFields>
  <rowFields count="8">
    <field x="3"/>
    <field x="4"/>
    <field x="6"/>
    <field x="8"/>
    <field x="10"/>
    <field x="12"/>
    <field x="14"/>
    <field x="16"/>
  </rowFields>
  <rowItems count="5">
    <i>
      <x v="5"/>
      <x v="3"/>
      <x v="1"/>
      <x v="5"/>
      <x v="2"/>
      <x v="1"/>
      <x/>
      <x v="5"/>
    </i>
    <i r="2">
      <x v="109"/>
      <x v="3"/>
      <x v="2"/>
      <x v="1"/>
      <x/>
      <x v="10"/>
    </i>
    <i r="2">
      <x v="145"/>
      <x v="4"/>
      <x v="2"/>
      <x v="1"/>
      <x/>
      <x v="1"/>
    </i>
    <i r="1">
      <x v="4"/>
      <x v="110"/>
      <x v="2"/>
      <x v="2"/>
      <x v="1"/>
      <x/>
      <x v="10"/>
    </i>
    <i r="2">
      <x v="111"/>
      <x v="1"/>
      <x/>
      <x v="1"/>
      <x/>
      <x v="18"/>
    </i>
  </rowItems>
  <colItems count="1">
    <i/>
  </colItems>
  <pageFields count="1">
    <pageField fld="0" item="1" hier="-1"/>
  </pageFields>
  <formats count="146">
    <format dxfId="616">
      <pivotArea type="all" dataOnly="0" outline="0" fieldPosition="0"/>
    </format>
    <format dxfId="615">
      <pivotArea field="0" type="button" dataOnly="0" labelOnly="1" outline="0" axis="axisPage" fieldPosition="0"/>
    </format>
    <format dxfId="614">
      <pivotArea field="7" type="button" dataOnly="0" labelOnly="1" outline="0"/>
    </format>
    <format dxfId="613">
      <pivotArea dataOnly="0" labelOnly="1" grandRow="1" outline="0" fieldPosition="0"/>
    </format>
    <format dxfId="612">
      <pivotArea type="all" dataOnly="0" outline="0" fieldPosition="0"/>
    </format>
    <format dxfId="611">
      <pivotArea field="0" type="button" dataOnly="0" labelOnly="1" outline="0" axis="axisPage" fieldPosition="0"/>
    </format>
    <format dxfId="610">
      <pivotArea field="7" type="button" dataOnly="0" labelOnly="1" outline="0"/>
    </format>
    <format dxfId="609">
      <pivotArea dataOnly="0" labelOnly="1" grandRow="1" outline="0" fieldPosition="0"/>
    </format>
    <format dxfId="608">
      <pivotArea type="all" dataOnly="0" outline="0" fieldPosition="0"/>
    </format>
    <format dxfId="607">
      <pivotArea field="0" type="button" dataOnly="0" labelOnly="1" outline="0" axis="axisPage" fieldPosition="0"/>
    </format>
    <format dxfId="606">
      <pivotArea field="7" type="button" dataOnly="0" labelOnly="1" outline="0"/>
    </format>
    <format dxfId="605">
      <pivotArea dataOnly="0" labelOnly="1" grandRow="1" outline="0" fieldPosition="0"/>
    </format>
    <format dxfId="604">
      <pivotArea dataOnly="0" labelOnly="1" outline="0" fieldPosition="0">
        <references count="1">
          <reference field="0" count="1">
            <x v="6"/>
          </reference>
        </references>
      </pivotArea>
    </format>
    <format dxfId="603">
      <pivotArea dataOnly="0" labelOnly="1" outline="0" fieldPosition="0">
        <references count="1">
          <reference field="0" count="1">
            <x v="6"/>
          </reference>
        </references>
      </pivotArea>
    </format>
    <format dxfId="602">
      <pivotArea dataOnly="0" labelOnly="1" outline="0" fieldPosition="0">
        <references count="1">
          <reference field="0" count="1">
            <x v="6"/>
          </reference>
        </references>
      </pivotArea>
    </format>
    <format dxfId="601">
      <pivotArea field="7" type="button" dataOnly="0" labelOnly="1" outline="0"/>
    </format>
    <format dxfId="600">
      <pivotArea field="3" type="button" dataOnly="0" labelOnly="1" outline="0" axis="axisRow" fieldPosition="0"/>
    </format>
    <format dxfId="599">
      <pivotArea field="0" type="button" dataOnly="0" labelOnly="1" outline="0" axis="axisPage" fieldPosition="0"/>
    </format>
    <format dxfId="598">
      <pivotArea type="origin" dataOnly="0" labelOnly="1" outline="0" fieldPosition="0"/>
    </format>
    <format dxfId="597">
      <pivotArea field="7" type="button" dataOnly="0" labelOnly="1" outline="0"/>
    </format>
    <format dxfId="596">
      <pivotArea dataOnly="0" labelOnly="1" outline="0" fieldPosition="0">
        <references count="1">
          <reference field="0" count="1">
            <x v="4"/>
          </reference>
        </references>
      </pivotArea>
    </format>
    <format dxfId="595">
      <pivotArea field="0" type="button" dataOnly="0" labelOnly="1" outline="0" axis="axisPage" fieldPosition="0"/>
    </format>
    <format dxfId="594">
      <pivotArea type="origin" dataOnly="0" labelOnly="1" outline="0" fieldPosition="0"/>
    </format>
    <format dxfId="593">
      <pivotArea field="7" type="button" dataOnly="0" labelOnly="1" outline="0"/>
    </format>
    <format dxfId="592">
      <pivotArea field="0" type="button" dataOnly="0" labelOnly="1" outline="0" axis="axisPage" fieldPosition="0"/>
    </format>
    <format dxfId="591">
      <pivotArea field="7" type="button" dataOnly="0" labelOnly="1" outline="0"/>
    </format>
    <format dxfId="590">
      <pivotArea type="origin" dataOnly="0" labelOnly="1" outline="0" fieldPosition="0"/>
    </format>
    <format dxfId="589">
      <pivotArea field="3" type="button" dataOnly="0" labelOnly="1" outline="0" axis="axisRow" fieldPosition="0"/>
    </format>
    <format dxfId="588">
      <pivotArea field="6" type="button" dataOnly="0" labelOnly="1" outline="0" axis="axisRow" fieldPosition="2"/>
    </format>
    <format dxfId="587">
      <pivotArea dataOnly="0" labelOnly="1" outline="0" fieldPosition="0">
        <references count="1">
          <reference field="3" count="2">
            <x v="2"/>
            <x v="3"/>
          </reference>
        </references>
      </pivotArea>
    </format>
    <format dxfId="586">
      <pivotArea dataOnly="0" labelOnly="1" outline="0" fieldPosition="0">
        <references count="2">
          <reference field="3" count="1" selected="0">
            <x v="2"/>
          </reference>
          <reference field="6" count="1">
            <x v="41"/>
          </reference>
        </references>
      </pivotArea>
    </format>
    <format dxfId="585">
      <pivotArea dataOnly="0" labelOnly="1" outline="0" fieldPosition="0">
        <references count="2">
          <reference field="3" count="1" selected="0">
            <x v="3"/>
          </reference>
          <reference field="6" count="1">
            <x v="98"/>
          </reference>
        </references>
      </pivotArea>
    </format>
    <format dxfId="584">
      <pivotArea type="origin" dataOnly="0" labelOnly="1" outline="0" fieldPosition="0"/>
    </format>
    <format dxfId="583">
      <pivotArea field="3" type="button" dataOnly="0" labelOnly="1" outline="0" axis="axisRow" fieldPosition="0"/>
    </format>
    <format dxfId="582">
      <pivotArea field="6" type="button" dataOnly="0" labelOnly="1" outline="0" axis="axisRow" fieldPosition="2"/>
    </format>
    <format dxfId="581">
      <pivotArea dataOnly="0" labelOnly="1" outline="0" fieldPosition="0">
        <references count="1">
          <reference field="3" count="2">
            <x v="2"/>
            <x v="3"/>
          </reference>
        </references>
      </pivotArea>
    </format>
    <format dxfId="580">
      <pivotArea dataOnly="0" labelOnly="1" outline="0" fieldPosition="0">
        <references count="2">
          <reference field="3" count="1" selected="0">
            <x v="2"/>
          </reference>
          <reference field="6" count="1">
            <x v="41"/>
          </reference>
        </references>
      </pivotArea>
    </format>
    <format dxfId="579">
      <pivotArea dataOnly="0" labelOnly="1" outline="0" fieldPosition="0">
        <references count="2">
          <reference field="3" count="1" selected="0">
            <x v="3"/>
          </reference>
          <reference field="6" count="1">
            <x v="98"/>
          </reference>
        </references>
      </pivotArea>
    </format>
    <format dxfId="578">
      <pivotArea type="origin" dataOnly="0" labelOnly="1" outline="0" fieldPosition="0"/>
    </format>
    <format dxfId="577">
      <pivotArea field="3" type="button" dataOnly="0" labelOnly="1" outline="0" axis="axisRow" fieldPosition="0"/>
    </format>
    <format dxfId="576">
      <pivotArea field="6" type="button" dataOnly="0" labelOnly="1" outline="0" axis="axisRow" fieldPosition="2"/>
    </format>
    <format dxfId="575">
      <pivotArea dataOnly="0" labelOnly="1" outline="0" fieldPosition="0">
        <references count="1">
          <reference field="3" count="3">
            <x v="2"/>
            <x v="3"/>
            <x v="5"/>
          </reference>
        </references>
      </pivotArea>
    </format>
    <format dxfId="574">
      <pivotArea dataOnly="0" labelOnly="1" outline="0" fieldPosition="0">
        <references count="2">
          <reference field="3" count="1" selected="0">
            <x v="2"/>
          </reference>
          <reference field="6" count="1">
            <x v="108"/>
          </reference>
        </references>
      </pivotArea>
    </format>
    <format dxfId="573">
      <pivotArea dataOnly="0" labelOnly="1" outline="0" fieldPosition="0">
        <references count="2">
          <reference field="3" count="1" selected="0">
            <x v="5"/>
          </reference>
          <reference field="6" count="1">
            <x v="108"/>
          </reference>
        </references>
      </pivotArea>
    </format>
    <format dxfId="572">
      <pivotArea type="origin" dataOnly="0" labelOnly="1" outline="0" fieldPosition="0"/>
    </format>
    <format dxfId="571">
      <pivotArea field="3" type="button" dataOnly="0" labelOnly="1" outline="0" axis="axisRow" fieldPosition="0"/>
    </format>
    <format dxfId="570">
      <pivotArea field="6" type="button" dataOnly="0" labelOnly="1" outline="0" axis="axisRow" fieldPosition="2"/>
    </format>
    <format dxfId="569">
      <pivotArea dataOnly="0" labelOnly="1" outline="0" fieldPosition="0">
        <references count="1">
          <reference field="3" count="0"/>
        </references>
      </pivotArea>
    </format>
    <format dxfId="568">
      <pivotArea dataOnly="0" labelOnly="1" outline="0" fieldPosition="0">
        <references count="2">
          <reference field="3" count="1" selected="0">
            <x v="0"/>
          </reference>
          <reference field="6" count="1">
            <x v="108"/>
          </reference>
        </references>
      </pivotArea>
    </format>
    <format dxfId="567">
      <pivotArea dataOnly="0" labelOnly="1" outline="0" fieldPosition="0">
        <references count="2">
          <reference field="3" count="1" selected="0">
            <x v="5"/>
          </reference>
          <reference field="6" count="1">
            <x v="108"/>
          </reference>
        </references>
      </pivotArea>
    </format>
    <format dxfId="566">
      <pivotArea type="origin" dataOnly="0" labelOnly="1" outline="0" fieldPosition="0"/>
    </format>
    <format dxfId="565">
      <pivotArea field="3" type="button" dataOnly="0" labelOnly="1" outline="0" axis="axisRow" fieldPosition="0"/>
    </format>
    <format dxfId="564">
      <pivotArea field="6" type="button" dataOnly="0" labelOnly="1" outline="0" axis="axisRow" fieldPosition="2"/>
    </format>
    <format dxfId="563">
      <pivotArea dataOnly="0" labelOnly="1" outline="0" fieldPosition="0">
        <references count="1">
          <reference field="3" count="3">
            <x v="2"/>
            <x v="3"/>
            <x v="5"/>
          </reference>
        </references>
      </pivotArea>
    </format>
    <format dxfId="562">
      <pivotArea dataOnly="0" labelOnly="1" outline="0" fieldPosition="0">
        <references count="2">
          <reference field="3" count="1" selected="0">
            <x v="2"/>
          </reference>
          <reference field="6" count="1">
            <x v="108"/>
          </reference>
        </references>
      </pivotArea>
    </format>
    <format dxfId="561">
      <pivotArea dataOnly="0" labelOnly="1" outline="0" fieldPosition="0">
        <references count="2">
          <reference field="3" count="1" selected="0">
            <x v="5"/>
          </reference>
          <reference field="6" count="1">
            <x v="108"/>
          </reference>
        </references>
      </pivotArea>
    </format>
    <format dxfId="560">
      <pivotArea type="origin" dataOnly="0" labelOnly="1" outline="0" fieldPosition="0"/>
    </format>
    <format dxfId="559">
      <pivotArea field="3" type="button" dataOnly="0" labelOnly="1" outline="0" axis="axisRow" fieldPosition="0"/>
    </format>
    <format dxfId="558">
      <pivotArea field="4" type="button" dataOnly="0" labelOnly="1" outline="0" axis="axisRow" fieldPosition="1"/>
    </format>
    <format dxfId="557">
      <pivotArea dataOnly="0" labelOnly="1" outline="0" fieldPosition="0">
        <references count="1">
          <reference field="3" count="1">
            <x v="5"/>
          </reference>
        </references>
      </pivotArea>
    </format>
    <format dxfId="556">
      <pivotArea dataOnly="0" labelOnly="1" outline="0" fieldPosition="0">
        <references count="2">
          <reference field="3" count="1" selected="0">
            <x v="5"/>
          </reference>
          <reference field="4" count="1">
            <x v="2"/>
          </reference>
        </references>
      </pivotArea>
    </format>
    <format dxfId="555">
      <pivotArea type="origin" dataOnly="0" labelOnly="1" outline="0" fieldPosition="0"/>
    </format>
    <format dxfId="554">
      <pivotArea field="3" type="button" dataOnly="0" labelOnly="1" outline="0" axis="axisRow" fieldPosition="0"/>
    </format>
    <format dxfId="553">
      <pivotArea field="4" type="button" dataOnly="0" labelOnly="1" outline="0" axis="axisRow" fieldPosition="1"/>
    </format>
    <format dxfId="552">
      <pivotArea dataOnly="0" labelOnly="1" outline="0" fieldPosition="0">
        <references count="1">
          <reference field="3" count="1">
            <x v="5"/>
          </reference>
        </references>
      </pivotArea>
    </format>
    <format dxfId="551">
      <pivotArea dataOnly="0" labelOnly="1" outline="0" fieldPosition="0">
        <references count="2">
          <reference field="3" count="1" selected="0">
            <x v="5"/>
          </reference>
          <reference field="4" count="1">
            <x v="2"/>
          </reference>
        </references>
      </pivotArea>
    </format>
    <format dxfId="550">
      <pivotArea type="origin" dataOnly="0" labelOnly="1" outline="0" fieldPosition="0"/>
    </format>
    <format dxfId="549">
      <pivotArea field="3" type="button" dataOnly="0" labelOnly="1" outline="0" axis="axisRow" fieldPosition="0"/>
    </format>
    <format dxfId="548">
      <pivotArea field="4" type="button" dataOnly="0" labelOnly="1" outline="0" axis="axisRow" fieldPosition="1"/>
    </format>
    <format dxfId="547">
      <pivotArea dataOnly="0" labelOnly="1" outline="0" fieldPosition="0">
        <references count="1">
          <reference field="3" count="1">
            <x v="5"/>
          </reference>
        </references>
      </pivotArea>
    </format>
    <format dxfId="546">
      <pivotArea dataOnly="0" labelOnly="1" outline="0" fieldPosition="0">
        <references count="2">
          <reference field="3" count="1" selected="0">
            <x v="5"/>
          </reference>
          <reference field="4" count="1">
            <x v="2"/>
          </reference>
        </references>
      </pivotArea>
    </format>
    <format dxfId="545">
      <pivotArea type="origin" dataOnly="0" labelOnly="1" outline="0" fieldPosition="0"/>
    </format>
    <format dxfId="544">
      <pivotArea field="3" type="button" dataOnly="0" labelOnly="1" outline="0" axis="axisRow" fieldPosition="0"/>
    </format>
    <format dxfId="543">
      <pivotArea dataOnly="0" labelOnly="1" outline="0" fieldPosition="0">
        <references count="1">
          <reference field="3" count="1">
            <x v="5"/>
          </reference>
        </references>
      </pivotArea>
    </format>
    <format dxfId="542">
      <pivotArea type="origin" dataOnly="0" labelOnly="1" outline="0" fieldPosition="0"/>
    </format>
    <format dxfId="541">
      <pivotArea field="3" type="button" dataOnly="0" labelOnly="1" outline="0" axis="axisRow" fieldPosition="0"/>
    </format>
    <format dxfId="540">
      <pivotArea field="4" type="button" dataOnly="0" labelOnly="1" outline="0" axis="axisRow" fieldPosition="1"/>
    </format>
    <format dxfId="539">
      <pivotArea dataOnly="0" labelOnly="1" outline="0" fieldPosition="0">
        <references count="1">
          <reference field="3" count="1">
            <x v="5"/>
          </reference>
        </references>
      </pivotArea>
    </format>
    <format dxfId="538">
      <pivotArea dataOnly="0" labelOnly="1" outline="0" fieldPosition="0">
        <references count="2">
          <reference field="3" count="1" selected="0">
            <x v="5"/>
          </reference>
          <reference field="4" count="1">
            <x v="2"/>
          </reference>
        </references>
      </pivotArea>
    </format>
    <format dxfId="537">
      <pivotArea type="origin" dataOnly="0" labelOnly="1" outline="0" fieldPosition="0"/>
    </format>
    <format dxfId="536">
      <pivotArea field="3" type="button" dataOnly="0" labelOnly="1" outline="0" axis="axisRow" fieldPosition="0"/>
    </format>
    <format dxfId="535">
      <pivotArea field="4" type="button" dataOnly="0" labelOnly="1" outline="0" axis="axisRow" fieldPosition="1"/>
    </format>
    <format dxfId="534">
      <pivotArea dataOnly="0" labelOnly="1" outline="0" fieldPosition="0">
        <references count="1">
          <reference field="3" count="0"/>
        </references>
      </pivotArea>
    </format>
    <format dxfId="533">
      <pivotArea dataOnly="0" labelOnly="1" outline="0" fieldPosition="0">
        <references count="2">
          <reference field="3" count="0" selected="0"/>
          <reference field="4" count="0"/>
        </references>
      </pivotArea>
    </format>
    <format dxfId="532">
      <pivotArea type="all" dataOnly="0" outline="0" fieldPosition="0"/>
    </format>
    <format dxfId="531">
      <pivotArea outline="0" collapsedLevelsAreSubtotals="1" fieldPosition="0"/>
    </format>
    <format dxfId="530">
      <pivotArea type="origin" dataOnly="0" labelOnly="1" outline="0" fieldPosition="0"/>
    </format>
    <format dxfId="529">
      <pivotArea type="topRight" dataOnly="0" labelOnly="1" outline="0" fieldPosition="0"/>
    </format>
    <format dxfId="528">
      <pivotArea field="3" type="button" dataOnly="0" labelOnly="1" outline="0" axis="axisRow" fieldPosition="0"/>
    </format>
    <format dxfId="527">
      <pivotArea field="4" type="button" dataOnly="0" labelOnly="1" outline="0" axis="axisRow" fieldPosition="1"/>
    </format>
    <format dxfId="526">
      <pivotArea field="6" type="button" dataOnly="0" labelOnly="1" outline="0" axis="axisRow" fieldPosition="2"/>
    </format>
    <format dxfId="525">
      <pivotArea field="8" type="button" dataOnly="0" labelOnly="1" outline="0" axis="axisRow" fieldPosition="3"/>
    </format>
    <format dxfId="524">
      <pivotArea field="10" type="button" dataOnly="0" labelOnly="1" outline="0" axis="axisRow" fieldPosition="4"/>
    </format>
    <format dxfId="523">
      <pivotArea field="12" type="button" dataOnly="0" labelOnly="1" outline="0" axis="axisRow" fieldPosition="5"/>
    </format>
    <format dxfId="522">
      <pivotArea field="14" type="button" dataOnly="0" labelOnly="1" outline="0" axis="axisRow" fieldPosition="6"/>
    </format>
    <format dxfId="521">
      <pivotArea field="16" type="button" dataOnly="0" labelOnly="1" outline="0" axis="axisRow" fieldPosition="7"/>
    </format>
    <format dxfId="520">
      <pivotArea dataOnly="0" labelOnly="1" outline="0" fieldPosition="0">
        <references count="1">
          <reference field="3" count="0"/>
        </references>
      </pivotArea>
    </format>
    <format dxfId="519">
      <pivotArea dataOnly="0" labelOnly="1" outline="0" fieldPosition="0">
        <references count="2">
          <reference field="3" count="0" selected="0"/>
          <reference field="4" count="0"/>
        </references>
      </pivotArea>
    </format>
    <format dxfId="518">
      <pivotArea dataOnly="0" labelOnly="1" outline="0" fieldPosition="0">
        <references count="3">
          <reference field="3" count="0" selected="0"/>
          <reference field="4" count="1" selected="0">
            <x v="3"/>
          </reference>
          <reference field="6" count="3">
            <x v="1"/>
            <x v="109"/>
            <x v="145"/>
          </reference>
        </references>
      </pivotArea>
    </format>
    <format dxfId="517">
      <pivotArea dataOnly="0" labelOnly="1" outline="0" fieldPosition="0">
        <references count="3">
          <reference field="3" count="0" selected="0"/>
          <reference field="4" count="1" selected="0">
            <x v="4"/>
          </reference>
          <reference field="6" count="2">
            <x v="110"/>
            <x v="111"/>
          </reference>
        </references>
      </pivotArea>
    </format>
    <format dxfId="516">
      <pivotArea dataOnly="0" labelOnly="1" outline="0" fieldPosition="0">
        <references count="4">
          <reference field="3" count="0" selected="0"/>
          <reference field="4" count="1" selected="0">
            <x v="3"/>
          </reference>
          <reference field="6" count="1" selected="0">
            <x v="1"/>
          </reference>
          <reference field="8" count="1">
            <x v="5"/>
          </reference>
        </references>
      </pivotArea>
    </format>
    <format dxfId="515">
      <pivotArea dataOnly="0" labelOnly="1" outline="0" fieldPosition="0">
        <references count="4">
          <reference field="3" count="0" selected="0"/>
          <reference field="4" count="1" selected="0">
            <x v="3"/>
          </reference>
          <reference field="6" count="1" selected="0">
            <x v="109"/>
          </reference>
          <reference field="8" count="1">
            <x v="3"/>
          </reference>
        </references>
      </pivotArea>
    </format>
    <format dxfId="514">
      <pivotArea dataOnly="0" labelOnly="1" outline="0" fieldPosition="0">
        <references count="4">
          <reference field="3" count="0" selected="0"/>
          <reference field="4" count="1" selected="0">
            <x v="3"/>
          </reference>
          <reference field="6" count="1" selected="0">
            <x v="145"/>
          </reference>
          <reference field="8" count="1">
            <x v="4"/>
          </reference>
        </references>
      </pivotArea>
    </format>
    <format dxfId="513">
      <pivotArea dataOnly="0" labelOnly="1" outline="0" fieldPosition="0">
        <references count="4">
          <reference field="3" count="0" selected="0"/>
          <reference field="4" count="1" selected="0">
            <x v="4"/>
          </reference>
          <reference field="6" count="1" selected="0">
            <x v="110"/>
          </reference>
          <reference field="8" count="1">
            <x v="2"/>
          </reference>
        </references>
      </pivotArea>
    </format>
    <format dxfId="512">
      <pivotArea dataOnly="0" labelOnly="1" outline="0" fieldPosition="0">
        <references count="4">
          <reference field="3" count="0" selected="0"/>
          <reference field="4" count="1" selected="0">
            <x v="4"/>
          </reference>
          <reference field="6" count="1" selected="0">
            <x v="111"/>
          </reference>
          <reference field="8" count="1">
            <x v="1"/>
          </reference>
        </references>
      </pivotArea>
    </format>
    <format dxfId="511">
      <pivotArea dataOnly="0" labelOnly="1" outline="0" fieldPosition="0">
        <references count="5">
          <reference field="3" count="0" selected="0"/>
          <reference field="4" count="1" selected="0">
            <x v="3"/>
          </reference>
          <reference field="6" count="1" selected="0">
            <x v="1"/>
          </reference>
          <reference field="8" count="1" selected="0">
            <x v="5"/>
          </reference>
          <reference field="10" count="1">
            <x v="2"/>
          </reference>
        </references>
      </pivotArea>
    </format>
    <format dxfId="510">
      <pivotArea dataOnly="0" labelOnly="1" outline="0" fieldPosition="0">
        <references count="5">
          <reference field="3" count="0" selected="0"/>
          <reference field="4" count="1" selected="0">
            <x v="4"/>
          </reference>
          <reference field="6" count="1" selected="0">
            <x v="111"/>
          </reference>
          <reference field="8" count="1" selected="0">
            <x v="1"/>
          </reference>
          <reference field="10" count="1">
            <x v="0"/>
          </reference>
        </references>
      </pivotArea>
    </format>
    <format dxfId="509">
      <pivotArea dataOnly="0" labelOnly="1" outline="0" fieldPosition="0">
        <references count="6">
          <reference field="3" count="0" selected="0"/>
          <reference field="4" count="1" selected="0">
            <x v="3"/>
          </reference>
          <reference field="6" count="1" selected="0">
            <x v="1"/>
          </reference>
          <reference field="8" count="1" selected="0">
            <x v="5"/>
          </reference>
          <reference field="10" count="1" selected="0">
            <x v="2"/>
          </reference>
          <reference field="12" count="1">
            <x v="1"/>
          </reference>
        </references>
      </pivotArea>
    </format>
    <format dxfId="508">
      <pivotArea dataOnly="0" labelOnly="1" outline="0" fieldPosition="0">
        <references count="7">
          <reference field="3" count="0" selected="0"/>
          <reference field="4" count="1" selected="0">
            <x v="3"/>
          </reference>
          <reference field="6" count="1" selected="0">
            <x v="1"/>
          </reference>
          <reference field="8" count="1" selected="0">
            <x v="5"/>
          </reference>
          <reference field="10" count="1" selected="0">
            <x v="2"/>
          </reference>
          <reference field="12" count="1" selected="0">
            <x v="1"/>
          </reference>
          <reference field="14" count="1">
            <x v="0"/>
          </reference>
        </references>
      </pivotArea>
    </format>
    <format dxfId="507">
      <pivotArea dataOnly="0" labelOnly="1" outline="0" fieldPosition="0">
        <references count="8">
          <reference field="3" count="0" selected="0"/>
          <reference field="4" count="1" selected="0">
            <x v="3"/>
          </reference>
          <reference field="6" count="1" selected="0">
            <x v="1"/>
          </reference>
          <reference field="8" count="1" selected="0">
            <x v="5"/>
          </reference>
          <reference field="10" count="1" selected="0">
            <x v="2"/>
          </reference>
          <reference field="12" count="1" selected="0">
            <x v="1"/>
          </reference>
          <reference field="14" count="1" selected="0">
            <x v="0"/>
          </reference>
          <reference field="16" count="1">
            <x v="5"/>
          </reference>
        </references>
      </pivotArea>
    </format>
    <format dxfId="506">
      <pivotArea dataOnly="0" labelOnly="1" outline="0" fieldPosition="0">
        <references count="8">
          <reference field="3" count="0" selected="0"/>
          <reference field="4" count="1" selected="0">
            <x v="3"/>
          </reference>
          <reference field="6" count="1" selected="0">
            <x v="109"/>
          </reference>
          <reference field="8" count="1" selected="0">
            <x v="3"/>
          </reference>
          <reference field="10" count="1" selected="0">
            <x v="2"/>
          </reference>
          <reference field="12" count="1" selected="0">
            <x v="1"/>
          </reference>
          <reference field="14" count="1" selected="0">
            <x v="0"/>
          </reference>
          <reference field="16" count="1">
            <x v="10"/>
          </reference>
        </references>
      </pivotArea>
    </format>
    <format dxfId="505">
      <pivotArea dataOnly="0" labelOnly="1" outline="0" fieldPosition="0">
        <references count="8">
          <reference field="3" count="0" selected="0"/>
          <reference field="4" count="1" selected="0">
            <x v="3"/>
          </reference>
          <reference field="6" count="1" selected="0">
            <x v="145"/>
          </reference>
          <reference field="8" count="1" selected="0">
            <x v="4"/>
          </reference>
          <reference field="10" count="1" selected="0">
            <x v="2"/>
          </reference>
          <reference field="12" count="1" selected="0">
            <x v="1"/>
          </reference>
          <reference field="14" count="1" selected="0">
            <x v="0"/>
          </reference>
          <reference field="16" count="1">
            <x v="1"/>
          </reference>
        </references>
      </pivotArea>
    </format>
    <format dxfId="504">
      <pivotArea dataOnly="0" labelOnly="1" outline="0" fieldPosition="0">
        <references count="8">
          <reference field="3" count="0" selected="0"/>
          <reference field="4" count="1" selected="0">
            <x v="4"/>
          </reference>
          <reference field="6" count="1" selected="0">
            <x v="110"/>
          </reference>
          <reference field="8" count="1" selected="0">
            <x v="2"/>
          </reference>
          <reference field="10" count="1" selected="0">
            <x v="2"/>
          </reference>
          <reference field="12" count="1" selected="0">
            <x v="1"/>
          </reference>
          <reference field="14" count="1" selected="0">
            <x v="0"/>
          </reference>
          <reference field="16" count="1">
            <x v="10"/>
          </reference>
        </references>
      </pivotArea>
    </format>
    <format dxfId="503">
      <pivotArea dataOnly="0" labelOnly="1" outline="0" fieldPosition="0">
        <references count="8">
          <reference field="3" count="0" selected="0"/>
          <reference field="4" count="1" selected="0">
            <x v="4"/>
          </reference>
          <reference field="6" count="1" selected="0">
            <x v="111"/>
          </reference>
          <reference field="8" count="1" selected="0">
            <x v="1"/>
          </reference>
          <reference field="10" count="1" selected="0">
            <x v="0"/>
          </reference>
          <reference field="12" count="1" selected="0">
            <x v="1"/>
          </reference>
          <reference field="14" count="1" selected="0">
            <x v="0"/>
          </reference>
          <reference field="16" count="1">
            <x v="18"/>
          </reference>
        </references>
      </pivotArea>
    </format>
    <format dxfId="502">
      <pivotArea type="topRight" dataOnly="0" labelOnly="1" outline="0" fieldPosition="0"/>
    </format>
    <format dxfId="501">
      <pivotArea type="all" dataOnly="0" outline="0" fieldPosition="0"/>
    </format>
    <format dxfId="500">
      <pivotArea outline="0" collapsedLevelsAreSubtotals="1" fieldPosition="0"/>
    </format>
    <format dxfId="499">
      <pivotArea type="origin" dataOnly="0" labelOnly="1" outline="0" fieldPosition="0"/>
    </format>
    <format dxfId="498">
      <pivotArea type="topRight" dataOnly="0" labelOnly="1" outline="0" fieldPosition="0"/>
    </format>
    <format dxfId="497">
      <pivotArea field="3" type="button" dataOnly="0" labelOnly="1" outline="0" axis="axisRow" fieldPosition="0"/>
    </format>
    <format dxfId="496">
      <pivotArea field="4" type="button" dataOnly="0" labelOnly="1" outline="0" axis="axisRow" fieldPosition="1"/>
    </format>
    <format dxfId="495">
      <pivotArea field="6" type="button" dataOnly="0" labelOnly="1" outline="0" axis="axisRow" fieldPosition="2"/>
    </format>
    <format dxfId="494">
      <pivotArea field="8" type="button" dataOnly="0" labelOnly="1" outline="0" axis="axisRow" fieldPosition="3"/>
    </format>
    <format dxfId="493">
      <pivotArea field="10" type="button" dataOnly="0" labelOnly="1" outline="0" axis="axisRow" fieldPosition="4"/>
    </format>
    <format dxfId="492">
      <pivotArea field="12" type="button" dataOnly="0" labelOnly="1" outline="0" axis="axisRow" fieldPosition="5"/>
    </format>
    <format dxfId="491">
      <pivotArea field="14" type="button" dataOnly="0" labelOnly="1" outline="0" axis="axisRow" fieldPosition="6"/>
    </format>
    <format dxfId="490">
      <pivotArea field="16" type="button" dataOnly="0" labelOnly="1" outline="0" axis="axisRow" fieldPosition="7"/>
    </format>
    <format dxfId="489">
      <pivotArea dataOnly="0" labelOnly="1" outline="0" fieldPosition="0">
        <references count="1">
          <reference field="3" count="0"/>
        </references>
      </pivotArea>
    </format>
    <format dxfId="488">
      <pivotArea dataOnly="0" labelOnly="1" outline="0" fieldPosition="0">
        <references count="2">
          <reference field="3" count="0" selected="0"/>
          <reference field="4" count="0"/>
        </references>
      </pivotArea>
    </format>
    <format dxfId="487">
      <pivotArea dataOnly="0" labelOnly="1" outline="0" fieldPosition="0">
        <references count="3">
          <reference field="3" count="0" selected="0"/>
          <reference field="4" count="1" selected="0">
            <x v="3"/>
          </reference>
          <reference field="6" count="3">
            <x v="1"/>
            <x v="109"/>
            <x v="145"/>
          </reference>
        </references>
      </pivotArea>
    </format>
    <format dxfId="486">
      <pivotArea dataOnly="0" labelOnly="1" outline="0" fieldPosition="0">
        <references count="3">
          <reference field="3" count="0" selected="0"/>
          <reference field="4" count="1" selected="0">
            <x v="4"/>
          </reference>
          <reference field="6" count="2">
            <x v="110"/>
            <x v="111"/>
          </reference>
        </references>
      </pivotArea>
    </format>
    <format dxfId="485">
      <pivotArea dataOnly="0" labelOnly="1" outline="0" fieldPosition="0">
        <references count="4">
          <reference field="3" count="0" selected="0"/>
          <reference field="4" count="1" selected="0">
            <x v="3"/>
          </reference>
          <reference field="6" count="1" selected="0">
            <x v="1"/>
          </reference>
          <reference field="8" count="1">
            <x v="5"/>
          </reference>
        </references>
      </pivotArea>
    </format>
    <format dxfId="484">
      <pivotArea dataOnly="0" labelOnly="1" outline="0" fieldPosition="0">
        <references count="4">
          <reference field="3" count="0" selected="0"/>
          <reference field="4" count="1" selected="0">
            <x v="3"/>
          </reference>
          <reference field="6" count="1" selected="0">
            <x v="109"/>
          </reference>
          <reference field="8" count="1">
            <x v="3"/>
          </reference>
        </references>
      </pivotArea>
    </format>
    <format dxfId="483">
      <pivotArea dataOnly="0" labelOnly="1" outline="0" fieldPosition="0">
        <references count="4">
          <reference field="3" count="0" selected="0"/>
          <reference field="4" count="1" selected="0">
            <x v="3"/>
          </reference>
          <reference field="6" count="1" selected="0">
            <x v="145"/>
          </reference>
          <reference field="8" count="1">
            <x v="4"/>
          </reference>
        </references>
      </pivotArea>
    </format>
    <format dxfId="482">
      <pivotArea dataOnly="0" labelOnly="1" outline="0" fieldPosition="0">
        <references count="4">
          <reference field="3" count="0" selected="0"/>
          <reference field="4" count="1" selected="0">
            <x v="4"/>
          </reference>
          <reference field="6" count="1" selected="0">
            <x v="110"/>
          </reference>
          <reference field="8" count="1">
            <x v="2"/>
          </reference>
        </references>
      </pivotArea>
    </format>
    <format dxfId="481">
      <pivotArea dataOnly="0" labelOnly="1" outline="0" fieldPosition="0">
        <references count="4">
          <reference field="3" count="0" selected="0"/>
          <reference field="4" count="1" selected="0">
            <x v="4"/>
          </reference>
          <reference field="6" count="1" selected="0">
            <x v="111"/>
          </reference>
          <reference field="8" count="1">
            <x v="1"/>
          </reference>
        </references>
      </pivotArea>
    </format>
    <format dxfId="480">
      <pivotArea dataOnly="0" labelOnly="1" outline="0" fieldPosition="0">
        <references count="5">
          <reference field="3" count="0" selected="0"/>
          <reference field="4" count="1" selected="0">
            <x v="3"/>
          </reference>
          <reference field="6" count="1" selected="0">
            <x v="1"/>
          </reference>
          <reference field="8" count="1" selected="0">
            <x v="5"/>
          </reference>
          <reference field="10" count="1">
            <x v="2"/>
          </reference>
        </references>
      </pivotArea>
    </format>
    <format dxfId="479">
      <pivotArea dataOnly="0" labelOnly="1" outline="0" fieldPosition="0">
        <references count="5">
          <reference field="3" count="0" selected="0"/>
          <reference field="4" count="1" selected="0">
            <x v="4"/>
          </reference>
          <reference field="6" count="1" selected="0">
            <x v="111"/>
          </reference>
          <reference field="8" count="1" selected="0">
            <x v="1"/>
          </reference>
          <reference field="10" count="1">
            <x v="0"/>
          </reference>
        </references>
      </pivotArea>
    </format>
    <format dxfId="478">
      <pivotArea dataOnly="0" labelOnly="1" outline="0" fieldPosition="0">
        <references count="6">
          <reference field="3" count="0" selected="0"/>
          <reference field="4" count="1" selected="0">
            <x v="3"/>
          </reference>
          <reference field="6" count="1" selected="0">
            <x v="1"/>
          </reference>
          <reference field="8" count="1" selected="0">
            <x v="5"/>
          </reference>
          <reference field="10" count="1" selected="0">
            <x v="2"/>
          </reference>
          <reference field="12" count="1">
            <x v="1"/>
          </reference>
        </references>
      </pivotArea>
    </format>
    <format dxfId="477">
      <pivotArea dataOnly="0" labelOnly="1" outline="0" fieldPosition="0">
        <references count="7">
          <reference field="3" count="0" selected="0"/>
          <reference field="4" count="1" selected="0">
            <x v="3"/>
          </reference>
          <reference field="6" count="1" selected="0">
            <x v="1"/>
          </reference>
          <reference field="8" count="1" selected="0">
            <x v="5"/>
          </reference>
          <reference field="10" count="1" selected="0">
            <x v="2"/>
          </reference>
          <reference field="12" count="1" selected="0">
            <x v="1"/>
          </reference>
          <reference field="14" count="1">
            <x v="0"/>
          </reference>
        </references>
      </pivotArea>
    </format>
    <format dxfId="476">
      <pivotArea dataOnly="0" labelOnly="1" outline="0" fieldPosition="0">
        <references count="8">
          <reference field="3" count="0" selected="0"/>
          <reference field="4" count="1" selected="0">
            <x v="3"/>
          </reference>
          <reference field="6" count="1" selected="0">
            <x v="1"/>
          </reference>
          <reference field="8" count="1" selected="0">
            <x v="5"/>
          </reference>
          <reference field="10" count="1" selected="0">
            <x v="2"/>
          </reference>
          <reference field="12" count="1" selected="0">
            <x v="1"/>
          </reference>
          <reference field="14" count="1" selected="0">
            <x v="0"/>
          </reference>
          <reference field="16" count="1">
            <x v="5"/>
          </reference>
        </references>
      </pivotArea>
    </format>
    <format dxfId="475">
      <pivotArea dataOnly="0" labelOnly="1" outline="0" fieldPosition="0">
        <references count="8">
          <reference field="3" count="0" selected="0"/>
          <reference field="4" count="1" selected="0">
            <x v="3"/>
          </reference>
          <reference field="6" count="1" selected="0">
            <x v="109"/>
          </reference>
          <reference field="8" count="1" selected="0">
            <x v="3"/>
          </reference>
          <reference field="10" count="1" selected="0">
            <x v="2"/>
          </reference>
          <reference field="12" count="1" selected="0">
            <x v="1"/>
          </reference>
          <reference field="14" count="1" selected="0">
            <x v="0"/>
          </reference>
          <reference field="16" count="1">
            <x v="10"/>
          </reference>
        </references>
      </pivotArea>
    </format>
    <format dxfId="474">
      <pivotArea dataOnly="0" labelOnly="1" outline="0" fieldPosition="0">
        <references count="8">
          <reference field="3" count="0" selected="0"/>
          <reference field="4" count="1" selected="0">
            <x v="3"/>
          </reference>
          <reference field="6" count="1" selected="0">
            <x v="145"/>
          </reference>
          <reference field="8" count="1" selected="0">
            <x v="4"/>
          </reference>
          <reference field="10" count="1" selected="0">
            <x v="2"/>
          </reference>
          <reference field="12" count="1" selected="0">
            <x v="1"/>
          </reference>
          <reference field="14" count="1" selected="0">
            <x v="0"/>
          </reference>
          <reference field="16" count="1">
            <x v="1"/>
          </reference>
        </references>
      </pivotArea>
    </format>
    <format dxfId="473">
      <pivotArea dataOnly="0" labelOnly="1" outline="0" fieldPosition="0">
        <references count="8">
          <reference field="3" count="0" selected="0"/>
          <reference field="4" count="1" selected="0">
            <x v="4"/>
          </reference>
          <reference field="6" count="1" selected="0">
            <x v="110"/>
          </reference>
          <reference field="8" count="1" selected="0">
            <x v="2"/>
          </reference>
          <reference field="10" count="1" selected="0">
            <x v="2"/>
          </reference>
          <reference field="12" count="1" selected="0">
            <x v="1"/>
          </reference>
          <reference field="14" count="1" selected="0">
            <x v="0"/>
          </reference>
          <reference field="16" count="1">
            <x v="10"/>
          </reference>
        </references>
      </pivotArea>
    </format>
    <format dxfId="472">
      <pivotArea dataOnly="0" labelOnly="1" outline="0" fieldPosition="0">
        <references count="8">
          <reference field="3" count="0" selected="0"/>
          <reference field="4" count="1" selected="0">
            <x v="4"/>
          </reference>
          <reference field="6" count="1" selected="0">
            <x v="111"/>
          </reference>
          <reference field="8" count="1" selected="0">
            <x v="1"/>
          </reference>
          <reference field="10" count="1" selected="0">
            <x v="0"/>
          </reference>
          <reference field="12" count="1" selected="0">
            <x v="1"/>
          </reference>
          <reference field="14" count="1" selected="0">
            <x v="0"/>
          </reference>
          <reference field="16" count="1">
            <x v="18"/>
          </reference>
        </references>
      </pivotArea>
    </format>
    <format dxfId="471">
      <pivotArea type="topRight" dataOnly="0" labelOnly="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elano.gonzalez@minbzk.nl" TargetMode="External"/><Relationship Id="rId1" Type="http://schemas.openxmlformats.org/officeDocument/2006/relationships/hyperlink" Target="mailto:willem.koevoets@rijksoverheid.n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leer-rijk.nl/alle-opleidingen?title=&amp;field_provider_dropdown=IV+perceel+3+-+Architectuur+MTHV" TargetMode="External"/><Relationship Id="rId13" Type="http://schemas.openxmlformats.org/officeDocument/2006/relationships/hyperlink" Target="https://www.leer-rijk.nl/alle-opleidingen?title=&amp;field_provider_dropdown=IV+perceel+3+-+Architectuur+MTHV" TargetMode="External"/><Relationship Id="rId3" Type="http://schemas.openxmlformats.org/officeDocument/2006/relationships/hyperlink" Target="https://www.leer-rijk.nl/alle-opleidingen?title=&amp;field_provider_dropdown=IV+perceel+3+-+Architectuur+MTHV" TargetMode="External"/><Relationship Id="rId7" Type="http://schemas.openxmlformats.org/officeDocument/2006/relationships/hyperlink" Target="https://www.leer-rijk.nl/alle-opleidingen?title=&amp;field_provider_dropdown=IV+perceel+3+-+Architectuur+MTHV" TargetMode="External"/><Relationship Id="rId12" Type="http://schemas.openxmlformats.org/officeDocument/2006/relationships/hyperlink" Target="https://www.leer-rijk.nl/alle-opleidingen?title=&amp;field_provider_dropdown=IV+perceel+3+-+Architectuur+MTHV" TargetMode="External"/><Relationship Id="rId2" Type="http://schemas.openxmlformats.org/officeDocument/2006/relationships/hyperlink" Target="https://www.leer-rijk.nl/alle-opleidingen?title=&amp;field_provider_dropdown=IV+perceel+3+-+Architectuur+MTHV" TargetMode="External"/><Relationship Id="rId1" Type="http://schemas.openxmlformats.org/officeDocument/2006/relationships/hyperlink" Target="https://www.leer-rijk.nl/alle-opleidingen?title=&amp;field_provider_dropdown=IV+perceel+3+-+Architectuur+MTHV" TargetMode="External"/><Relationship Id="rId6" Type="http://schemas.openxmlformats.org/officeDocument/2006/relationships/hyperlink" Target="https://www.leer-rijk.nl/alle-opleidingen?title=&amp;field_provider_dropdown=IV+perceel+3+-+Architectuur+MTHV" TargetMode="External"/><Relationship Id="rId11" Type="http://schemas.openxmlformats.org/officeDocument/2006/relationships/hyperlink" Target="https://www.leer-rijk.nl/alle-opleidingen?title=&amp;field_provider_dropdown=IV+perceel+3+-+Architectuur+MTHV" TargetMode="External"/><Relationship Id="rId5" Type="http://schemas.openxmlformats.org/officeDocument/2006/relationships/hyperlink" Target="https://www.leer-rijk.nl/alle-opleidingen?title=&amp;field_provider_dropdown=IV+perceel+3+-+Architectuur+MTHV" TargetMode="External"/><Relationship Id="rId10" Type="http://schemas.openxmlformats.org/officeDocument/2006/relationships/hyperlink" Target="https://www.leer-rijk.nl/alle-opleidingen?title=&amp;field_provider_dropdown=IV+perceel+3+-+Architectuur+MTHV" TargetMode="External"/><Relationship Id="rId4" Type="http://schemas.openxmlformats.org/officeDocument/2006/relationships/hyperlink" Target="https://www.leer-rijk.nl/alle-opleidingen?title=&amp;field_provider_dropdown=IV+perceel+3+-+Architectuur+MTHV" TargetMode="External"/><Relationship Id="rId9" Type="http://schemas.openxmlformats.org/officeDocument/2006/relationships/hyperlink" Target="https://www.leer-rijk.nl/alle-opleidingen?title=&amp;field_provider_dropdown=IV+perceel+3+-+Architectuur+MTHV"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er-rijk.nl/uw-organisatie-en-leer-rijk"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functiegebouwrijksoverheid.nl/over/kwaliteitsraamwerk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0"/>
    <pageSetUpPr fitToPage="1"/>
  </sheetPr>
  <dimension ref="B1:C522"/>
  <sheetViews>
    <sheetView showGridLines="0" tabSelected="1" workbookViewId="0">
      <selection activeCell="B2" sqref="B2"/>
    </sheetView>
  </sheetViews>
  <sheetFormatPr defaultColWidth="9.1796875" defaultRowHeight="14.5" x14ac:dyDescent="0.35"/>
  <cols>
    <col min="1" max="1" width="3.7265625" customWidth="1"/>
    <col min="2" max="2" width="130.7265625" style="25" customWidth="1"/>
    <col min="3" max="3" width="40.7265625" style="28" customWidth="1"/>
    <col min="4" max="4" width="25.7265625" customWidth="1"/>
  </cols>
  <sheetData>
    <row r="1" spans="2:3" ht="23.5" x14ac:dyDescent="0.55000000000000004">
      <c r="B1" s="27" t="s">
        <v>409</v>
      </c>
      <c r="C1" s="49" t="s">
        <v>340</v>
      </c>
    </row>
    <row r="2" spans="2:3" s="25" customFormat="1" ht="24" thickBot="1" x14ac:dyDescent="0.4">
      <c r="B2" s="29" t="s">
        <v>339</v>
      </c>
      <c r="C2" s="50" t="s">
        <v>400</v>
      </c>
    </row>
    <row r="3" spans="2:3" ht="15" thickBot="1" x14ac:dyDescent="0.4">
      <c r="B3" s="26"/>
    </row>
    <row r="4" spans="2:3" ht="16" thickBot="1" x14ac:dyDescent="0.4">
      <c r="B4" s="30" t="s">
        <v>367</v>
      </c>
      <c r="C4" s="31" t="s">
        <v>399</v>
      </c>
    </row>
    <row r="5" spans="2:3" ht="15" thickBot="1" x14ac:dyDescent="0.4">
      <c r="B5" s="32" t="s">
        <v>362</v>
      </c>
      <c r="C5" s="33" t="s">
        <v>341</v>
      </c>
    </row>
    <row r="6" spans="2:3" ht="15" thickBot="1" x14ac:dyDescent="0.4">
      <c r="B6" s="32" t="s">
        <v>342</v>
      </c>
      <c r="C6" s="34" t="s">
        <v>343</v>
      </c>
    </row>
    <row r="7" spans="2:3" ht="15" thickBot="1" x14ac:dyDescent="0.4">
      <c r="B7" s="32" t="s">
        <v>344</v>
      </c>
      <c r="C7" s="34" t="s">
        <v>345</v>
      </c>
    </row>
    <row r="8" spans="2:3" ht="15" thickBot="1" x14ac:dyDescent="0.4">
      <c r="B8" s="32" t="s">
        <v>366</v>
      </c>
      <c r="C8" s="35" t="s">
        <v>346</v>
      </c>
    </row>
    <row r="9" spans="2:3" ht="15" thickBot="1" x14ac:dyDescent="0.4">
      <c r="B9" s="36" t="s">
        <v>403</v>
      </c>
      <c r="C9" s="37" t="s">
        <v>347</v>
      </c>
    </row>
    <row r="10" spans="2:3" s="25" customFormat="1" x14ac:dyDescent="0.35">
      <c r="B10" s="36" t="s">
        <v>404</v>
      </c>
      <c r="C10" s="26"/>
    </row>
    <row r="11" spans="2:3" s="25" customFormat="1" x14ac:dyDescent="0.35">
      <c r="B11" s="36" t="s">
        <v>348</v>
      </c>
      <c r="C11" s="26"/>
    </row>
    <row r="12" spans="2:3" ht="15" thickBot="1" x14ac:dyDescent="0.4">
      <c r="B12" s="26"/>
    </row>
    <row r="13" spans="2:3" ht="16" thickBot="1" x14ac:dyDescent="0.4">
      <c r="B13" s="38" t="s">
        <v>368</v>
      </c>
      <c r="C13" s="31" t="s">
        <v>349</v>
      </c>
    </row>
    <row r="14" spans="2:3" ht="15" thickBot="1" x14ac:dyDescent="0.4">
      <c r="B14" s="32" t="s">
        <v>350</v>
      </c>
      <c r="C14" s="33" t="s">
        <v>351</v>
      </c>
    </row>
    <row r="15" spans="2:3" ht="15" thickBot="1" x14ac:dyDescent="0.4">
      <c r="B15" s="36" t="s">
        <v>369</v>
      </c>
      <c r="C15" s="34" t="s">
        <v>402</v>
      </c>
    </row>
    <row r="16" spans="2:3" ht="15" thickBot="1" x14ac:dyDescent="0.4">
      <c r="B16" s="41" t="s">
        <v>406</v>
      </c>
      <c r="C16" s="34" t="s">
        <v>352</v>
      </c>
    </row>
    <row r="17" spans="2:3" ht="15" thickBot="1" x14ac:dyDescent="0.4">
      <c r="B17" s="39" t="s">
        <v>353</v>
      </c>
      <c r="C17" s="40" t="s">
        <v>354</v>
      </c>
    </row>
    <row r="18" spans="2:3" ht="15" thickBot="1" x14ac:dyDescent="0.4">
      <c r="B18" s="39" t="s">
        <v>355</v>
      </c>
      <c r="C18" s="37" t="s">
        <v>356</v>
      </c>
    </row>
    <row r="19" spans="2:3" x14ac:dyDescent="0.35">
      <c r="B19" s="41"/>
    </row>
    <row r="20" spans="2:3" x14ac:dyDescent="0.35">
      <c r="B20" s="41"/>
    </row>
    <row r="21" spans="2:3" x14ac:dyDescent="0.35">
      <c r="B21" s="41"/>
    </row>
    <row r="22" spans="2:3" x14ac:dyDescent="0.35">
      <c r="B22" s="41"/>
    </row>
    <row r="23" spans="2:3" x14ac:dyDescent="0.35">
      <c r="B23" s="41"/>
    </row>
    <row r="24" spans="2:3" x14ac:dyDescent="0.35">
      <c r="B24" s="41" t="s">
        <v>363</v>
      </c>
    </row>
    <row r="25" spans="2:3" x14ac:dyDescent="0.35">
      <c r="B25" s="44" t="s">
        <v>405</v>
      </c>
    </row>
    <row r="26" spans="2:3" x14ac:dyDescent="0.35">
      <c r="B26" s="39" t="s">
        <v>357</v>
      </c>
    </row>
    <row r="27" spans="2:3" x14ac:dyDescent="0.35">
      <c r="B27" s="26"/>
    </row>
    <row r="28" spans="2:3" ht="15.5" x14ac:dyDescent="0.35">
      <c r="B28" s="42" t="s">
        <v>361</v>
      </c>
    </row>
    <row r="29" spans="2:3" x14ac:dyDescent="0.35">
      <c r="B29" s="32" t="s">
        <v>407</v>
      </c>
    </row>
    <row r="30" spans="2:3" x14ac:dyDescent="0.35">
      <c r="B30" s="32" t="s">
        <v>358</v>
      </c>
    </row>
    <row r="31" spans="2:3" x14ac:dyDescent="0.35">
      <c r="B31" s="36" t="s">
        <v>359</v>
      </c>
    </row>
    <row r="32" spans="2:3" x14ac:dyDescent="0.35">
      <c r="B32" s="36" t="s">
        <v>360</v>
      </c>
    </row>
    <row r="33" spans="2:3" x14ac:dyDescent="0.35">
      <c r="B33" s="26"/>
    </row>
    <row r="34" spans="2:3" ht="15.5" x14ac:dyDescent="0.35">
      <c r="B34" s="43" t="s">
        <v>364</v>
      </c>
    </row>
    <row r="35" spans="2:3" x14ac:dyDescent="0.35">
      <c r="B35" s="32" t="s">
        <v>365</v>
      </c>
    </row>
    <row r="36" spans="2:3" x14ac:dyDescent="0.35">
      <c r="B36" s="32"/>
    </row>
    <row r="37" spans="2:3" x14ac:dyDescent="0.35">
      <c r="B37" s="48" t="s">
        <v>408</v>
      </c>
    </row>
    <row r="38" spans="2:3" x14ac:dyDescent="0.35">
      <c r="C38" s="3"/>
    </row>
    <row r="39" spans="2:3" x14ac:dyDescent="0.35">
      <c r="C39" s="3"/>
    </row>
    <row r="40" spans="2:3" x14ac:dyDescent="0.35">
      <c r="C40" s="3"/>
    </row>
    <row r="41" spans="2:3" x14ac:dyDescent="0.35">
      <c r="C41" s="3"/>
    </row>
    <row r="42" spans="2:3" x14ac:dyDescent="0.35">
      <c r="C42" s="3"/>
    </row>
    <row r="43" spans="2:3" x14ac:dyDescent="0.35">
      <c r="C43" s="3"/>
    </row>
    <row r="44" spans="2:3" x14ac:dyDescent="0.35">
      <c r="C44" s="3"/>
    </row>
    <row r="45" spans="2:3" x14ac:dyDescent="0.35">
      <c r="C45" s="3"/>
    </row>
    <row r="46" spans="2:3" x14ac:dyDescent="0.35">
      <c r="C46" s="3"/>
    </row>
    <row r="47" spans="2:3" x14ac:dyDescent="0.35">
      <c r="C47" s="3"/>
    </row>
    <row r="48" spans="2:3" x14ac:dyDescent="0.35">
      <c r="C48" s="3"/>
    </row>
    <row r="49" spans="3:3" x14ac:dyDescent="0.35">
      <c r="C49" s="3"/>
    </row>
    <row r="50" spans="3:3" x14ac:dyDescent="0.35">
      <c r="C50" s="3"/>
    </row>
    <row r="51" spans="3:3" x14ac:dyDescent="0.35">
      <c r="C51" s="3"/>
    </row>
    <row r="52" spans="3:3" x14ac:dyDescent="0.35">
      <c r="C52" s="3"/>
    </row>
    <row r="53" spans="3:3" x14ac:dyDescent="0.35">
      <c r="C53" s="3"/>
    </row>
    <row r="54" spans="3:3" x14ac:dyDescent="0.35">
      <c r="C54" s="3"/>
    </row>
    <row r="55" spans="3:3" x14ac:dyDescent="0.35">
      <c r="C55" s="3"/>
    </row>
    <row r="56" spans="3:3" x14ac:dyDescent="0.35">
      <c r="C56" s="3"/>
    </row>
    <row r="57" spans="3:3" x14ac:dyDescent="0.35">
      <c r="C57" s="3"/>
    </row>
    <row r="58" spans="3:3" x14ac:dyDescent="0.35">
      <c r="C58" s="3"/>
    </row>
    <row r="59" spans="3:3" x14ac:dyDescent="0.35">
      <c r="C59" s="3"/>
    </row>
    <row r="60" spans="3:3" x14ac:dyDescent="0.35">
      <c r="C60" s="3"/>
    </row>
    <row r="61" spans="3:3" x14ac:dyDescent="0.35">
      <c r="C61" s="3"/>
    </row>
    <row r="62" spans="3:3" x14ac:dyDescent="0.35">
      <c r="C62" s="3"/>
    </row>
    <row r="63" spans="3:3" x14ac:dyDescent="0.35">
      <c r="C63" s="3"/>
    </row>
    <row r="64" spans="3:3" x14ac:dyDescent="0.35">
      <c r="C64" s="3"/>
    </row>
    <row r="65" spans="3:3" x14ac:dyDescent="0.35">
      <c r="C65" s="3"/>
    </row>
    <row r="66" spans="3:3" x14ac:dyDescent="0.35">
      <c r="C66" s="3"/>
    </row>
    <row r="67" spans="3:3" x14ac:dyDescent="0.35">
      <c r="C67" s="3"/>
    </row>
    <row r="68" spans="3:3" x14ac:dyDescent="0.35">
      <c r="C68" s="3"/>
    </row>
    <row r="69" spans="3:3" x14ac:dyDescent="0.35">
      <c r="C69" s="3"/>
    </row>
    <row r="70" spans="3:3" x14ac:dyDescent="0.35">
      <c r="C70" s="3"/>
    </row>
    <row r="71" spans="3:3" x14ac:dyDescent="0.35">
      <c r="C71" s="3"/>
    </row>
    <row r="72" spans="3:3" x14ac:dyDescent="0.35">
      <c r="C72" s="3"/>
    </row>
    <row r="73" spans="3:3" x14ac:dyDescent="0.35">
      <c r="C73" s="3"/>
    </row>
    <row r="74" spans="3:3" x14ac:dyDescent="0.35">
      <c r="C74" s="3"/>
    </row>
    <row r="75" spans="3:3" x14ac:dyDescent="0.35">
      <c r="C75" s="3"/>
    </row>
    <row r="76" spans="3:3" x14ac:dyDescent="0.35">
      <c r="C76" s="3"/>
    </row>
    <row r="77" spans="3:3" x14ac:dyDescent="0.35">
      <c r="C77" s="3"/>
    </row>
    <row r="78" spans="3:3" x14ac:dyDescent="0.35">
      <c r="C78" s="3"/>
    </row>
    <row r="79" spans="3:3" x14ac:dyDescent="0.35">
      <c r="C79" s="3"/>
    </row>
    <row r="80" spans="3:3" x14ac:dyDescent="0.35">
      <c r="C80" s="3"/>
    </row>
    <row r="81" spans="3:3" x14ac:dyDescent="0.35">
      <c r="C81" s="3"/>
    </row>
    <row r="82" spans="3:3" x14ac:dyDescent="0.35">
      <c r="C82" s="3"/>
    </row>
    <row r="83" spans="3:3" x14ac:dyDescent="0.35">
      <c r="C83" s="3"/>
    </row>
    <row r="84" spans="3:3" x14ac:dyDescent="0.35">
      <c r="C84" s="3"/>
    </row>
    <row r="85" spans="3:3" x14ac:dyDescent="0.35">
      <c r="C85" s="3"/>
    </row>
    <row r="86" spans="3:3" x14ac:dyDescent="0.35">
      <c r="C86" s="3"/>
    </row>
    <row r="87" spans="3:3" x14ac:dyDescent="0.35">
      <c r="C87" s="3"/>
    </row>
    <row r="88" spans="3:3" x14ac:dyDescent="0.35">
      <c r="C88" s="3"/>
    </row>
    <row r="89" spans="3:3" x14ac:dyDescent="0.35">
      <c r="C89" s="3"/>
    </row>
    <row r="90" spans="3:3" x14ac:dyDescent="0.35">
      <c r="C90" s="3"/>
    </row>
    <row r="91" spans="3:3" x14ac:dyDescent="0.35">
      <c r="C91" s="3"/>
    </row>
    <row r="92" spans="3:3" x14ac:dyDescent="0.35">
      <c r="C92" s="3"/>
    </row>
    <row r="93" spans="3:3" x14ac:dyDescent="0.35">
      <c r="C93" s="3"/>
    </row>
    <row r="94" spans="3:3" x14ac:dyDescent="0.35">
      <c r="C94" s="3"/>
    </row>
    <row r="95" spans="3:3" x14ac:dyDescent="0.35">
      <c r="C95" s="3"/>
    </row>
    <row r="96" spans="3:3" x14ac:dyDescent="0.35">
      <c r="C96" s="3"/>
    </row>
    <row r="97" spans="3:3" x14ac:dyDescent="0.35">
      <c r="C97" s="3"/>
    </row>
    <row r="98" spans="3:3" x14ac:dyDescent="0.35">
      <c r="C98" s="3"/>
    </row>
    <row r="99" spans="3:3" x14ac:dyDescent="0.35">
      <c r="C99" s="3"/>
    </row>
    <row r="100" spans="3:3" x14ac:dyDescent="0.35">
      <c r="C100" s="3"/>
    </row>
    <row r="101" spans="3:3" x14ac:dyDescent="0.35">
      <c r="C101" s="3"/>
    </row>
    <row r="102" spans="3:3" x14ac:dyDescent="0.35">
      <c r="C102" s="3"/>
    </row>
    <row r="103" spans="3:3" x14ac:dyDescent="0.35">
      <c r="C103" s="3"/>
    </row>
    <row r="104" spans="3:3" x14ac:dyDescent="0.35">
      <c r="C104" s="3"/>
    </row>
    <row r="105" spans="3:3" x14ac:dyDescent="0.35">
      <c r="C105" s="3"/>
    </row>
    <row r="106" spans="3:3" x14ac:dyDescent="0.35">
      <c r="C106" s="3"/>
    </row>
    <row r="107" spans="3:3" x14ac:dyDescent="0.35">
      <c r="C107" s="3"/>
    </row>
    <row r="108" spans="3:3" x14ac:dyDescent="0.35">
      <c r="C108" s="3"/>
    </row>
    <row r="109" spans="3:3" x14ac:dyDescent="0.35">
      <c r="C109" s="3"/>
    </row>
    <row r="110" spans="3:3" x14ac:dyDescent="0.35">
      <c r="C110" s="3"/>
    </row>
    <row r="111" spans="3:3" x14ac:dyDescent="0.35">
      <c r="C111" s="3"/>
    </row>
    <row r="112" spans="3:3" x14ac:dyDescent="0.35">
      <c r="C112" s="3"/>
    </row>
    <row r="113" spans="3:3" x14ac:dyDescent="0.35">
      <c r="C113" s="3"/>
    </row>
    <row r="114" spans="3:3" x14ac:dyDescent="0.35">
      <c r="C114" s="3"/>
    </row>
    <row r="115" spans="3:3" x14ac:dyDescent="0.35">
      <c r="C115" s="3"/>
    </row>
    <row r="116" spans="3:3" x14ac:dyDescent="0.35">
      <c r="C116" s="3"/>
    </row>
    <row r="117" spans="3:3" x14ac:dyDescent="0.35">
      <c r="C117" s="3"/>
    </row>
    <row r="118" spans="3:3" x14ac:dyDescent="0.35">
      <c r="C118" s="3"/>
    </row>
    <row r="119" spans="3:3" x14ac:dyDescent="0.35">
      <c r="C119" s="3"/>
    </row>
    <row r="120" spans="3:3" x14ac:dyDescent="0.35">
      <c r="C120" s="3"/>
    </row>
    <row r="121" spans="3:3" x14ac:dyDescent="0.35">
      <c r="C121" s="3"/>
    </row>
    <row r="122" spans="3:3" x14ac:dyDescent="0.35">
      <c r="C122" s="3"/>
    </row>
    <row r="123" spans="3:3" x14ac:dyDescent="0.35">
      <c r="C123" s="3"/>
    </row>
    <row r="124" spans="3:3" x14ac:dyDescent="0.35">
      <c r="C124" s="3"/>
    </row>
    <row r="125" spans="3:3" x14ac:dyDescent="0.35">
      <c r="C125" s="3"/>
    </row>
    <row r="126" spans="3:3" x14ac:dyDescent="0.35">
      <c r="C126" s="3"/>
    </row>
    <row r="127" spans="3:3" x14ac:dyDescent="0.35">
      <c r="C127" s="3"/>
    </row>
    <row r="128" spans="3:3" x14ac:dyDescent="0.35">
      <c r="C128" s="3"/>
    </row>
    <row r="129" spans="3:3" x14ac:dyDescent="0.35">
      <c r="C129" s="3"/>
    </row>
    <row r="130" spans="3:3" x14ac:dyDescent="0.35">
      <c r="C130" s="3"/>
    </row>
    <row r="131" spans="3:3" x14ac:dyDescent="0.35">
      <c r="C131" s="3"/>
    </row>
    <row r="132" spans="3:3" x14ac:dyDescent="0.35">
      <c r="C132" s="3"/>
    </row>
    <row r="133" spans="3:3" x14ac:dyDescent="0.35">
      <c r="C133" s="3"/>
    </row>
    <row r="134" spans="3:3" x14ac:dyDescent="0.35">
      <c r="C134" s="3"/>
    </row>
    <row r="135" spans="3:3" x14ac:dyDescent="0.35">
      <c r="C135" s="3"/>
    </row>
    <row r="136" spans="3:3" x14ac:dyDescent="0.35">
      <c r="C136" s="3"/>
    </row>
    <row r="137" spans="3:3" x14ac:dyDescent="0.35">
      <c r="C137" s="3"/>
    </row>
    <row r="138" spans="3:3" x14ac:dyDescent="0.35">
      <c r="C138" s="3"/>
    </row>
    <row r="139" spans="3:3" x14ac:dyDescent="0.35">
      <c r="C139" s="3"/>
    </row>
    <row r="140" spans="3:3" x14ac:dyDescent="0.35">
      <c r="C140" s="3"/>
    </row>
    <row r="141" spans="3:3" x14ac:dyDescent="0.35">
      <c r="C141" s="3"/>
    </row>
    <row r="142" spans="3:3" x14ac:dyDescent="0.35">
      <c r="C142" s="3"/>
    </row>
    <row r="143" spans="3:3" x14ac:dyDescent="0.35">
      <c r="C143" s="3"/>
    </row>
    <row r="144" spans="3:3" x14ac:dyDescent="0.35">
      <c r="C144" s="3"/>
    </row>
    <row r="145" spans="3:3" x14ac:dyDescent="0.35">
      <c r="C145" s="3"/>
    </row>
    <row r="146" spans="3:3" x14ac:dyDescent="0.35">
      <c r="C146" s="3"/>
    </row>
    <row r="147" spans="3:3" x14ac:dyDescent="0.35">
      <c r="C147" s="3"/>
    </row>
    <row r="148" spans="3:3" x14ac:dyDescent="0.35">
      <c r="C148" s="3"/>
    </row>
    <row r="149" spans="3:3" x14ac:dyDescent="0.35">
      <c r="C149" s="3"/>
    </row>
    <row r="150" spans="3:3" x14ac:dyDescent="0.35">
      <c r="C150" s="3"/>
    </row>
    <row r="151" spans="3:3" x14ac:dyDescent="0.35">
      <c r="C151" s="3"/>
    </row>
    <row r="152" spans="3:3" x14ac:dyDescent="0.35">
      <c r="C152" s="3"/>
    </row>
    <row r="153" spans="3:3" x14ac:dyDescent="0.35">
      <c r="C153" s="3"/>
    </row>
    <row r="154" spans="3:3" x14ac:dyDescent="0.35">
      <c r="C154" s="3"/>
    </row>
    <row r="155" spans="3:3" x14ac:dyDescent="0.35">
      <c r="C155" s="3"/>
    </row>
    <row r="156" spans="3:3" x14ac:dyDescent="0.35">
      <c r="C156" s="3"/>
    </row>
    <row r="157" spans="3:3" x14ac:dyDescent="0.35">
      <c r="C157" s="3"/>
    </row>
    <row r="158" spans="3:3" x14ac:dyDescent="0.35">
      <c r="C158" s="3"/>
    </row>
    <row r="159" spans="3:3" x14ac:dyDescent="0.35">
      <c r="C159" s="3"/>
    </row>
    <row r="160" spans="3:3" x14ac:dyDescent="0.35">
      <c r="C160" s="3"/>
    </row>
    <row r="161" spans="3:3" x14ac:dyDescent="0.35">
      <c r="C161" s="3"/>
    </row>
    <row r="162" spans="3:3" x14ac:dyDescent="0.35">
      <c r="C162" s="3"/>
    </row>
    <row r="163" spans="3:3" x14ac:dyDescent="0.35">
      <c r="C163" s="3"/>
    </row>
    <row r="164" spans="3:3" x14ac:dyDescent="0.35">
      <c r="C164" s="3"/>
    </row>
    <row r="165" spans="3:3" x14ac:dyDescent="0.35">
      <c r="C165" s="3"/>
    </row>
    <row r="166" spans="3:3" x14ac:dyDescent="0.35">
      <c r="C166" s="3"/>
    </row>
    <row r="167" spans="3:3" x14ac:dyDescent="0.35">
      <c r="C167" s="3"/>
    </row>
    <row r="168" spans="3:3" x14ac:dyDescent="0.35">
      <c r="C168" s="3"/>
    </row>
    <row r="169" spans="3:3" x14ac:dyDescent="0.35">
      <c r="C169" s="3"/>
    </row>
    <row r="170" spans="3:3" x14ac:dyDescent="0.35">
      <c r="C170" s="3"/>
    </row>
    <row r="171" spans="3:3" x14ac:dyDescent="0.35">
      <c r="C171" s="3"/>
    </row>
    <row r="172" spans="3:3" x14ac:dyDescent="0.35">
      <c r="C172" s="3"/>
    </row>
    <row r="173" spans="3:3" x14ac:dyDescent="0.35">
      <c r="C173" s="3"/>
    </row>
    <row r="174" spans="3:3" x14ac:dyDescent="0.35">
      <c r="C174" s="3"/>
    </row>
    <row r="175" spans="3:3" x14ac:dyDescent="0.35">
      <c r="C175" s="3"/>
    </row>
    <row r="176" spans="3:3" x14ac:dyDescent="0.35">
      <c r="C176" s="3"/>
    </row>
    <row r="177" spans="3:3" x14ac:dyDescent="0.35">
      <c r="C177" s="3"/>
    </row>
    <row r="178" spans="3:3" x14ac:dyDescent="0.35">
      <c r="C178" s="3"/>
    </row>
    <row r="179" spans="3:3" x14ac:dyDescent="0.35">
      <c r="C179" s="3"/>
    </row>
    <row r="180" spans="3:3" x14ac:dyDescent="0.35">
      <c r="C180" s="3"/>
    </row>
    <row r="181" spans="3:3" x14ac:dyDescent="0.35">
      <c r="C181" s="3"/>
    </row>
    <row r="182" spans="3:3" x14ac:dyDescent="0.35">
      <c r="C182" s="3"/>
    </row>
    <row r="183" spans="3:3" x14ac:dyDescent="0.35">
      <c r="C183" s="3"/>
    </row>
    <row r="184" spans="3:3" x14ac:dyDescent="0.35">
      <c r="C184" s="3"/>
    </row>
    <row r="185" spans="3:3" x14ac:dyDescent="0.35">
      <c r="C185" s="3"/>
    </row>
    <row r="186" spans="3:3" x14ac:dyDescent="0.35">
      <c r="C186" s="3"/>
    </row>
    <row r="187" spans="3:3" x14ac:dyDescent="0.35">
      <c r="C187" s="3"/>
    </row>
    <row r="188" spans="3:3" x14ac:dyDescent="0.35">
      <c r="C188" s="3"/>
    </row>
    <row r="189" spans="3:3" x14ac:dyDescent="0.35">
      <c r="C189" s="3"/>
    </row>
    <row r="190" spans="3:3" x14ac:dyDescent="0.35">
      <c r="C190" s="3"/>
    </row>
    <row r="191" spans="3:3" x14ac:dyDescent="0.35">
      <c r="C191" s="3"/>
    </row>
    <row r="192" spans="3:3" x14ac:dyDescent="0.35">
      <c r="C192" s="3"/>
    </row>
    <row r="193" spans="3:3" x14ac:dyDescent="0.35">
      <c r="C193" s="3"/>
    </row>
    <row r="194" spans="3:3" x14ac:dyDescent="0.35">
      <c r="C194" s="3"/>
    </row>
    <row r="195" spans="3:3" x14ac:dyDescent="0.35">
      <c r="C195" s="3"/>
    </row>
    <row r="196" spans="3:3" x14ac:dyDescent="0.35">
      <c r="C196" s="3"/>
    </row>
    <row r="197" spans="3:3" x14ac:dyDescent="0.35">
      <c r="C197" s="3"/>
    </row>
    <row r="198" spans="3:3" x14ac:dyDescent="0.35">
      <c r="C198" s="3"/>
    </row>
    <row r="199" spans="3:3" x14ac:dyDescent="0.35">
      <c r="C199" s="3"/>
    </row>
    <row r="200" spans="3:3" x14ac:dyDescent="0.35">
      <c r="C200" s="3"/>
    </row>
    <row r="201" spans="3:3" x14ac:dyDescent="0.35">
      <c r="C201" s="3"/>
    </row>
    <row r="202" spans="3:3" x14ac:dyDescent="0.35">
      <c r="C202" s="3"/>
    </row>
    <row r="203" spans="3:3" x14ac:dyDescent="0.35">
      <c r="C203" s="3"/>
    </row>
    <row r="204" spans="3:3" x14ac:dyDescent="0.35">
      <c r="C204" s="3"/>
    </row>
    <row r="205" spans="3:3" x14ac:dyDescent="0.35">
      <c r="C205" s="3"/>
    </row>
    <row r="206" spans="3:3" x14ac:dyDescent="0.35">
      <c r="C206" s="3"/>
    </row>
    <row r="207" spans="3:3" x14ac:dyDescent="0.35">
      <c r="C207" s="3"/>
    </row>
    <row r="208" spans="3:3" x14ac:dyDescent="0.35">
      <c r="C208" s="3"/>
    </row>
    <row r="209" spans="3:3" x14ac:dyDescent="0.35">
      <c r="C209" s="3"/>
    </row>
    <row r="210" spans="3:3" x14ac:dyDescent="0.35">
      <c r="C210" s="3"/>
    </row>
    <row r="211" spans="3:3" x14ac:dyDescent="0.35">
      <c r="C211" s="3"/>
    </row>
    <row r="212" spans="3:3" x14ac:dyDescent="0.35">
      <c r="C212" s="3"/>
    </row>
    <row r="213" spans="3:3" x14ac:dyDescent="0.35">
      <c r="C213" s="3"/>
    </row>
    <row r="214" spans="3:3" x14ac:dyDescent="0.35">
      <c r="C214" s="3"/>
    </row>
    <row r="215" spans="3:3" x14ac:dyDescent="0.35">
      <c r="C215" s="3"/>
    </row>
    <row r="216" spans="3:3" x14ac:dyDescent="0.35">
      <c r="C216" s="3"/>
    </row>
    <row r="217" spans="3:3" x14ac:dyDescent="0.35">
      <c r="C217" s="3"/>
    </row>
    <row r="218" spans="3:3" x14ac:dyDescent="0.35">
      <c r="C218" s="3"/>
    </row>
    <row r="219" spans="3:3" x14ac:dyDescent="0.35">
      <c r="C219" s="3"/>
    </row>
    <row r="220" spans="3:3" x14ac:dyDescent="0.35">
      <c r="C220" s="3"/>
    </row>
    <row r="221" spans="3:3" x14ac:dyDescent="0.35">
      <c r="C221" s="3"/>
    </row>
    <row r="222" spans="3:3" x14ac:dyDescent="0.35">
      <c r="C222" s="3"/>
    </row>
    <row r="223" spans="3:3" x14ac:dyDescent="0.35">
      <c r="C223" s="3"/>
    </row>
    <row r="224" spans="3:3" x14ac:dyDescent="0.35">
      <c r="C224" s="3"/>
    </row>
    <row r="225" spans="3:3" x14ac:dyDescent="0.35">
      <c r="C225" s="3"/>
    </row>
    <row r="226" spans="3:3" x14ac:dyDescent="0.35">
      <c r="C226" s="3"/>
    </row>
    <row r="227" spans="3:3" x14ac:dyDescent="0.35">
      <c r="C227" s="3"/>
    </row>
    <row r="228" spans="3:3" x14ac:dyDescent="0.35">
      <c r="C228" s="3"/>
    </row>
    <row r="229" spans="3:3" x14ac:dyDescent="0.35">
      <c r="C229" s="3"/>
    </row>
    <row r="230" spans="3:3" x14ac:dyDescent="0.35">
      <c r="C230" s="3"/>
    </row>
    <row r="231" spans="3:3" x14ac:dyDescent="0.35">
      <c r="C231" s="3"/>
    </row>
    <row r="232" spans="3:3" x14ac:dyDescent="0.35">
      <c r="C232" s="3"/>
    </row>
    <row r="233" spans="3:3" x14ac:dyDescent="0.35">
      <c r="C233" s="3"/>
    </row>
    <row r="234" spans="3:3" x14ac:dyDescent="0.35">
      <c r="C234" s="3"/>
    </row>
    <row r="235" spans="3:3" x14ac:dyDescent="0.35">
      <c r="C235" s="3"/>
    </row>
    <row r="236" spans="3:3" x14ac:dyDescent="0.35">
      <c r="C236" s="3"/>
    </row>
    <row r="237" spans="3:3" x14ac:dyDescent="0.35">
      <c r="C237" s="3"/>
    </row>
    <row r="238" spans="3:3" x14ac:dyDescent="0.35">
      <c r="C238" s="3"/>
    </row>
    <row r="239" spans="3:3" x14ac:dyDescent="0.35">
      <c r="C239" s="3"/>
    </row>
    <row r="240" spans="3:3" x14ac:dyDescent="0.35">
      <c r="C240" s="3"/>
    </row>
    <row r="241" spans="3:3" x14ac:dyDescent="0.35">
      <c r="C241" s="3"/>
    </row>
    <row r="242" spans="3:3" x14ac:dyDescent="0.35">
      <c r="C242" s="3"/>
    </row>
    <row r="243" spans="3:3" x14ac:dyDescent="0.35">
      <c r="C243" s="3"/>
    </row>
    <row r="244" spans="3:3" x14ac:dyDescent="0.35">
      <c r="C244" s="3"/>
    </row>
    <row r="245" spans="3:3" x14ac:dyDescent="0.35">
      <c r="C245" s="3"/>
    </row>
    <row r="246" spans="3:3" x14ac:dyDescent="0.35">
      <c r="C246" s="3"/>
    </row>
    <row r="247" spans="3:3" x14ac:dyDescent="0.35">
      <c r="C247" s="3"/>
    </row>
    <row r="248" spans="3:3" x14ac:dyDescent="0.35">
      <c r="C248" s="3"/>
    </row>
    <row r="249" spans="3:3" x14ac:dyDescent="0.35">
      <c r="C249" s="3"/>
    </row>
    <row r="250" spans="3:3" x14ac:dyDescent="0.35">
      <c r="C250" s="3"/>
    </row>
    <row r="251" spans="3:3" x14ac:dyDescent="0.35">
      <c r="C251" s="3"/>
    </row>
    <row r="252" spans="3:3" x14ac:dyDescent="0.35">
      <c r="C252" s="3"/>
    </row>
    <row r="253" spans="3:3" x14ac:dyDescent="0.35">
      <c r="C253" s="3"/>
    </row>
    <row r="254" spans="3:3" x14ac:dyDescent="0.35">
      <c r="C254" s="3"/>
    </row>
    <row r="255" spans="3:3" x14ac:dyDescent="0.35">
      <c r="C255" s="3"/>
    </row>
    <row r="256" spans="3:3" x14ac:dyDescent="0.35">
      <c r="C256" s="3"/>
    </row>
    <row r="257" spans="3:3" x14ac:dyDescent="0.35">
      <c r="C257" s="3"/>
    </row>
    <row r="258" spans="3:3" x14ac:dyDescent="0.35">
      <c r="C258" s="3"/>
    </row>
    <row r="259" spans="3:3" x14ac:dyDescent="0.35">
      <c r="C259" s="3"/>
    </row>
    <row r="260" spans="3:3" x14ac:dyDescent="0.35">
      <c r="C260" s="3"/>
    </row>
    <row r="261" spans="3:3" x14ac:dyDescent="0.35">
      <c r="C261" s="3"/>
    </row>
    <row r="262" spans="3:3" x14ac:dyDescent="0.35">
      <c r="C262" s="3"/>
    </row>
    <row r="263" spans="3:3" x14ac:dyDescent="0.35">
      <c r="C263" s="3"/>
    </row>
    <row r="264" spans="3:3" x14ac:dyDescent="0.35">
      <c r="C264" s="3"/>
    </row>
    <row r="265" spans="3:3" x14ac:dyDescent="0.35">
      <c r="C265" s="3"/>
    </row>
    <row r="266" spans="3:3" x14ac:dyDescent="0.35">
      <c r="C266" s="3"/>
    </row>
    <row r="267" spans="3:3" x14ac:dyDescent="0.35">
      <c r="C267" s="3"/>
    </row>
    <row r="268" spans="3:3" x14ac:dyDescent="0.35">
      <c r="C268" s="3"/>
    </row>
    <row r="269" spans="3:3" x14ac:dyDescent="0.35">
      <c r="C269" s="3"/>
    </row>
    <row r="270" spans="3:3" x14ac:dyDescent="0.35">
      <c r="C270" s="3"/>
    </row>
    <row r="271" spans="3:3" x14ac:dyDescent="0.35">
      <c r="C271" s="3"/>
    </row>
    <row r="272" spans="3:3" x14ac:dyDescent="0.35">
      <c r="C272" s="3"/>
    </row>
    <row r="273" spans="3:3" x14ac:dyDescent="0.35">
      <c r="C273" s="3"/>
    </row>
    <row r="274" spans="3:3" x14ac:dyDescent="0.35">
      <c r="C274" s="3"/>
    </row>
    <row r="275" spans="3:3" x14ac:dyDescent="0.35">
      <c r="C275" s="3"/>
    </row>
    <row r="276" spans="3:3" x14ac:dyDescent="0.35">
      <c r="C276" s="3"/>
    </row>
    <row r="277" spans="3:3" x14ac:dyDescent="0.35">
      <c r="C277" s="3"/>
    </row>
    <row r="278" spans="3:3" x14ac:dyDescent="0.35">
      <c r="C278" s="3"/>
    </row>
    <row r="279" spans="3:3" x14ac:dyDescent="0.35">
      <c r="C279" s="3"/>
    </row>
    <row r="280" spans="3:3" x14ac:dyDescent="0.35">
      <c r="C280" s="3"/>
    </row>
    <row r="281" spans="3:3" x14ac:dyDescent="0.35">
      <c r="C281" s="3"/>
    </row>
    <row r="282" spans="3:3" x14ac:dyDescent="0.35">
      <c r="C282" s="3"/>
    </row>
    <row r="283" spans="3:3" x14ac:dyDescent="0.35">
      <c r="C283" s="3"/>
    </row>
    <row r="284" spans="3:3" x14ac:dyDescent="0.35">
      <c r="C284" s="3"/>
    </row>
    <row r="285" spans="3:3" x14ac:dyDescent="0.35">
      <c r="C285" s="3"/>
    </row>
    <row r="286" spans="3:3" x14ac:dyDescent="0.35">
      <c r="C286" s="3"/>
    </row>
    <row r="287" spans="3:3" x14ac:dyDescent="0.35">
      <c r="C287" s="3"/>
    </row>
    <row r="288" spans="3:3" x14ac:dyDescent="0.35">
      <c r="C288" s="3"/>
    </row>
    <row r="289" spans="3:3" x14ac:dyDescent="0.35">
      <c r="C289" s="3"/>
    </row>
    <row r="290" spans="3:3" x14ac:dyDescent="0.35">
      <c r="C290" s="3"/>
    </row>
    <row r="291" spans="3:3" x14ac:dyDescent="0.35">
      <c r="C291" s="3"/>
    </row>
    <row r="292" spans="3:3" x14ac:dyDescent="0.35">
      <c r="C292" s="3"/>
    </row>
    <row r="293" spans="3:3" x14ac:dyDescent="0.35">
      <c r="C293" s="3"/>
    </row>
    <row r="294" spans="3:3" x14ac:dyDescent="0.35">
      <c r="C294" s="3"/>
    </row>
    <row r="295" spans="3:3" x14ac:dyDescent="0.35">
      <c r="C295" s="3"/>
    </row>
    <row r="296" spans="3:3" x14ac:dyDescent="0.35">
      <c r="C296" s="3"/>
    </row>
    <row r="297" spans="3:3" x14ac:dyDescent="0.35">
      <c r="C297" s="3"/>
    </row>
    <row r="298" spans="3:3" x14ac:dyDescent="0.35">
      <c r="C298" s="3"/>
    </row>
    <row r="299" spans="3:3" x14ac:dyDescent="0.35">
      <c r="C299" s="3"/>
    </row>
    <row r="300" spans="3:3" x14ac:dyDescent="0.35">
      <c r="C300" s="3"/>
    </row>
    <row r="301" spans="3:3" x14ac:dyDescent="0.35">
      <c r="C301" s="3"/>
    </row>
    <row r="302" spans="3:3" x14ac:dyDescent="0.35">
      <c r="C302" s="3"/>
    </row>
    <row r="303" spans="3:3" x14ac:dyDescent="0.35">
      <c r="C303" s="3"/>
    </row>
    <row r="304" spans="3:3" x14ac:dyDescent="0.35">
      <c r="C304" s="3"/>
    </row>
    <row r="305" spans="3:3" x14ac:dyDescent="0.35">
      <c r="C305" s="3"/>
    </row>
    <row r="306" spans="3:3" x14ac:dyDescent="0.35">
      <c r="C306" s="3"/>
    </row>
    <row r="307" spans="3:3" x14ac:dyDescent="0.35">
      <c r="C307" s="3"/>
    </row>
    <row r="308" spans="3:3" x14ac:dyDescent="0.35">
      <c r="C308" s="3"/>
    </row>
    <row r="309" spans="3:3" x14ac:dyDescent="0.35">
      <c r="C309" s="3"/>
    </row>
    <row r="310" spans="3:3" x14ac:dyDescent="0.35">
      <c r="C310" s="3"/>
    </row>
    <row r="311" spans="3:3" x14ac:dyDescent="0.35">
      <c r="C311" s="3"/>
    </row>
    <row r="312" spans="3:3" x14ac:dyDescent="0.35">
      <c r="C312" s="3"/>
    </row>
    <row r="313" spans="3:3" x14ac:dyDescent="0.35">
      <c r="C313" s="3"/>
    </row>
    <row r="314" spans="3:3" x14ac:dyDescent="0.35">
      <c r="C314" s="3"/>
    </row>
    <row r="315" spans="3:3" x14ac:dyDescent="0.35">
      <c r="C315" s="3"/>
    </row>
    <row r="316" spans="3:3" x14ac:dyDescent="0.35">
      <c r="C316" s="3"/>
    </row>
    <row r="317" spans="3:3" x14ac:dyDescent="0.35">
      <c r="C317" s="3"/>
    </row>
    <row r="318" spans="3:3" x14ac:dyDescent="0.35">
      <c r="C318" s="3"/>
    </row>
    <row r="319" spans="3:3" x14ac:dyDescent="0.35">
      <c r="C319" s="3"/>
    </row>
    <row r="320" spans="3:3" x14ac:dyDescent="0.35">
      <c r="C320" s="3"/>
    </row>
    <row r="321" spans="3:3" x14ac:dyDescent="0.35">
      <c r="C321" s="3"/>
    </row>
    <row r="322" spans="3:3" x14ac:dyDescent="0.35">
      <c r="C322" s="3"/>
    </row>
    <row r="323" spans="3:3" x14ac:dyDescent="0.35">
      <c r="C323" s="3"/>
    </row>
    <row r="324" spans="3:3" x14ac:dyDescent="0.35">
      <c r="C324" s="3"/>
    </row>
    <row r="325" spans="3:3" x14ac:dyDescent="0.35">
      <c r="C325" s="3"/>
    </row>
    <row r="326" spans="3:3" x14ac:dyDescent="0.35">
      <c r="C326" s="3"/>
    </row>
    <row r="327" spans="3:3" x14ac:dyDescent="0.35">
      <c r="C327" s="3"/>
    </row>
    <row r="328" spans="3:3" x14ac:dyDescent="0.35">
      <c r="C328" s="3"/>
    </row>
    <row r="329" spans="3:3" x14ac:dyDescent="0.35">
      <c r="C329" s="3"/>
    </row>
    <row r="330" spans="3:3" x14ac:dyDescent="0.35">
      <c r="C330" s="3"/>
    </row>
    <row r="331" spans="3:3" x14ac:dyDescent="0.35">
      <c r="C331" s="3"/>
    </row>
    <row r="332" spans="3:3" x14ac:dyDescent="0.35">
      <c r="C332" s="3"/>
    </row>
    <row r="333" spans="3:3" x14ac:dyDescent="0.35">
      <c r="C333" s="3"/>
    </row>
    <row r="334" spans="3:3" x14ac:dyDescent="0.35">
      <c r="C334" s="3"/>
    </row>
    <row r="335" spans="3:3" x14ac:dyDescent="0.35">
      <c r="C335" s="3"/>
    </row>
    <row r="336" spans="3:3" x14ac:dyDescent="0.35">
      <c r="C336" s="3"/>
    </row>
    <row r="337" spans="3:3" x14ac:dyDescent="0.35">
      <c r="C337" s="3"/>
    </row>
    <row r="338" spans="3:3" x14ac:dyDescent="0.35">
      <c r="C338" s="3"/>
    </row>
    <row r="339" spans="3:3" x14ac:dyDescent="0.35">
      <c r="C339" s="3"/>
    </row>
    <row r="340" spans="3:3" x14ac:dyDescent="0.35">
      <c r="C340" s="3"/>
    </row>
    <row r="341" spans="3:3" x14ac:dyDescent="0.35">
      <c r="C341" s="3"/>
    </row>
    <row r="342" spans="3:3" x14ac:dyDescent="0.35">
      <c r="C342" s="3"/>
    </row>
    <row r="343" spans="3:3" x14ac:dyDescent="0.35">
      <c r="C343" s="3"/>
    </row>
    <row r="344" spans="3:3" x14ac:dyDescent="0.35">
      <c r="C344" s="3"/>
    </row>
    <row r="345" spans="3:3" x14ac:dyDescent="0.35">
      <c r="C345" s="3"/>
    </row>
    <row r="346" spans="3:3" x14ac:dyDescent="0.35">
      <c r="C346" s="3"/>
    </row>
    <row r="347" spans="3:3" x14ac:dyDescent="0.35">
      <c r="C347" s="3"/>
    </row>
    <row r="348" spans="3:3" x14ac:dyDescent="0.35">
      <c r="C348" s="3"/>
    </row>
    <row r="349" spans="3:3" x14ac:dyDescent="0.35">
      <c r="C349" s="3"/>
    </row>
    <row r="350" spans="3:3" x14ac:dyDescent="0.35">
      <c r="C350" s="3"/>
    </row>
    <row r="351" spans="3:3" x14ac:dyDescent="0.35">
      <c r="C351" s="3"/>
    </row>
    <row r="352" spans="3:3" x14ac:dyDescent="0.35">
      <c r="C352" s="3"/>
    </row>
    <row r="353" spans="3:3" x14ac:dyDescent="0.35">
      <c r="C353" s="3"/>
    </row>
    <row r="354" spans="3:3" x14ac:dyDescent="0.35">
      <c r="C354" s="3"/>
    </row>
    <row r="355" spans="3:3" x14ac:dyDescent="0.35">
      <c r="C355" s="3"/>
    </row>
    <row r="356" spans="3:3" x14ac:dyDescent="0.35">
      <c r="C356" s="3"/>
    </row>
    <row r="357" spans="3:3" x14ac:dyDescent="0.35">
      <c r="C357" s="3"/>
    </row>
    <row r="358" spans="3:3" x14ac:dyDescent="0.35">
      <c r="C358" s="3"/>
    </row>
    <row r="359" spans="3:3" x14ac:dyDescent="0.35">
      <c r="C359" s="3"/>
    </row>
    <row r="360" spans="3:3" x14ac:dyDescent="0.35">
      <c r="C360" s="3"/>
    </row>
    <row r="361" spans="3:3" x14ac:dyDescent="0.35">
      <c r="C361" s="3"/>
    </row>
    <row r="362" spans="3:3" x14ac:dyDescent="0.35">
      <c r="C362" s="3"/>
    </row>
    <row r="363" spans="3:3" x14ac:dyDescent="0.35">
      <c r="C363" s="3"/>
    </row>
    <row r="364" spans="3:3" x14ac:dyDescent="0.35">
      <c r="C364" s="3"/>
    </row>
    <row r="365" spans="3:3" x14ac:dyDescent="0.35">
      <c r="C365" s="3"/>
    </row>
    <row r="366" spans="3:3" x14ac:dyDescent="0.35">
      <c r="C366" s="3"/>
    </row>
    <row r="367" spans="3:3" x14ac:dyDescent="0.35">
      <c r="C367" s="3"/>
    </row>
    <row r="368" spans="3:3" x14ac:dyDescent="0.35">
      <c r="C368" s="3"/>
    </row>
    <row r="369" spans="3:3" x14ac:dyDescent="0.35">
      <c r="C369" s="3"/>
    </row>
    <row r="370" spans="3:3" x14ac:dyDescent="0.35">
      <c r="C370" s="3"/>
    </row>
    <row r="371" spans="3:3" x14ac:dyDescent="0.35">
      <c r="C371" s="3"/>
    </row>
    <row r="372" spans="3:3" x14ac:dyDescent="0.35">
      <c r="C372" s="3"/>
    </row>
    <row r="373" spans="3:3" x14ac:dyDescent="0.35">
      <c r="C373" s="3"/>
    </row>
    <row r="374" spans="3:3" x14ac:dyDescent="0.35">
      <c r="C374" s="3"/>
    </row>
    <row r="375" spans="3:3" x14ac:dyDescent="0.35">
      <c r="C375" s="3"/>
    </row>
    <row r="376" spans="3:3" x14ac:dyDescent="0.35">
      <c r="C376" s="3"/>
    </row>
    <row r="377" spans="3:3" x14ac:dyDescent="0.35">
      <c r="C377" s="3"/>
    </row>
    <row r="378" spans="3:3" x14ac:dyDescent="0.35">
      <c r="C378" s="3"/>
    </row>
    <row r="379" spans="3:3" x14ac:dyDescent="0.35">
      <c r="C379" s="3"/>
    </row>
    <row r="380" spans="3:3" x14ac:dyDescent="0.35">
      <c r="C380" s="3"/>
    </row>
    <row r="381" spans="3:3" x14ac:dyDescent="0.35">
      <c r="C381" s="3"/>
    </row>
    <row r="382" spans="3:3" x14ac:dyDescent="0.35">
      <c r="C382" s="3"/>
    </row>
    <row r="383" spans="3:3" x14ac:dyDescent="0.35">
      <c r="C383" s="3"/>
    </row>
    <row r="384" spans="3:3" x14ac:dyDescent="0.35">
      <c r="C384" s="3"/>
    </row>
    <row r="385" spans="3:3" x14ac:dyDescent="0.35">
      <c r="C385" s="3"/>
    </row>
    <row r="386" spans="3:3" x14ac:dyDescent="0.35">
      <c r="C386" s="3"/>
    </row>
    <row r="387" spans="3:3" x14ac:dyDescent="0.35">
      <c r="C387" s="3"/>
    </row>
    <row r="388" spans="3:3" x14ac:dyDescent="0.35">
      <c r="C388" s="3"/>
    </row>
    <row r="389" spans="3:3" x14ac:dyDescent="0.35">
      <c r="C389" s="3"/>
    </row>
    <row r="390" spans="3:3" x14ac:dyDescent="0.35">
      <c r="C390" s="3"/>
    </row>
    <row r="391" spans="3:3" x14ac:dyDescent="0.35">
      <c r="C391" s="3"/>
    </row>
    <row r="392" spans="3:3" x14ac:dyDescent="0.35">
      <c r="C392" s="3"/>
    </row>
    <row r="393" spans="3:3" x14ac:dyDescent="0.35">
      <c r="C393" s="3"/>
    </row>
    <row r="394" spans="3:3" x14ac:dyDescent="0.35">
      <c r="C394" s="3"/>
    </row>
    <row r="395" spans="3:3" x14ac:dyDescent="0.35">
      <c r="C395" s="3"/>
    </row>
    <row r="396" spans="3:3" x14ac:dyDescent="0.35">
      <c r="C396" s="3"/>
    </row>
    <row r="397" spans="3:3" x14ac:dyDescent="0.35">
      <c r="C397" s="3"/>
    </row>
    <row r="398" spans="3:3" x14ac:dyDescent="0.35">
      <c r="C398" s="3"/>
    </row>
    <row r="399" spans="3:3" x14ac:dyDescent="0.35">
      <c r="C399" s="3"/>
    </row>
    <row r="400" spans="3:3" x14ac:dyDescent="0.35">
      <c r="C400" s="3"/>
    </row>
    <row r="401" spans="3:3" x14ac:dyDescent="0.35">
      <c r="C401" s="3"/>
    </row>
    <row r="402" spans="3:3" x14ac:dyDescent="0.35">
      <c r="C402" s="3"/>
    </row>
    <row r="403" spans="3:3" x14ac:dyDescent="0.35">
      <c r="C403" s="3"/>
    </row>
    <row r="404" spans="3:3" x14ac:dyDescent="0.35">
      <c r="C404" s="3"/>
    </row>
    <row r="405" spans="3:3" x14ac:dyDescent="0.35">
      <c r="C405" s="3"/>
    </row>
    <row r="406" spans="3:3" x14ac:dyDescent="0.35">
      <c r="C406" s="3"/>
    </row>
    <row r="407" spans="3:3" x14ac:dyDescent="0.35">
      <c r="C407" s="3"/>
    </row>
    <row r="408" spans="3:3" x14ac:dyDescent="0.35">
      <c r="C408" s="3"/>
    </row>
    <row r="409" spans="3:3" x14ac:dyDescent="0.35">
      <c r="C409" s="3"/>
    </row>
    <row r="410" spans="3:3" x14ac:dyDescent="0.35">
      <c r="C410" s="3"/>
    </row>
    <row r="411" spans="3:3" x14ac:dyDescent="0.35">
      <c r="C411" s="3"/>
    </row>
    <row r="412" spans="3:3" x14ac:dyDescent="0.35">
      <c r="C412" s="3"/>
    </row>
    <row r="413" spans="3:3" x14ac:dyDescent="0.35">
      <c r="C413" s="3"/>
    </row>
    <row r="414" spans="3:3" x14ac:dyDescent="0.35">
      <c r="C414" s="3"/>
    </row>
    <row r="415" spans="3:3" x14ac:dyDescent="0.35">
      <c r="C415" s="3"/>
    </row>
    <row r="416" spans="3:3" x14ac:dyDescent="0.35">
      <c r="C416" s="3"/>
    </row>
    <row r="417" spans="3:3" x14ac:dyDescent="0.35">
      <c r="C417" s="3"/>
    </row>
    <row r="418" spans="3:3" x14ac:dyDescent="0.35">
      <c r="C418" s="3"/>
    </row>
    <row r="419" spans="3:3" x14ac:dyDescent="0.35">
      <c r="C419" s="3"/>
    </row>
    <row r="420" spans="3:3" x14ac:dyDescent="0.35">
      <c r="C420" s="3"/>
    </row>
    <row r="421" spans="3:3" x14ac:dyDescent="0.35">
      <c r="C421" s="3"/>
    </row>
    <row r="422" spans="3:3" x14ac:dyDescent="0.35">
      <c r="C422" s="3"/>
    </row>
    <row r="423" spans="3:3" x14ac:dyDescent="0.35">
      <c r="C423" s="3"/>
    </row>
    <row r="424" spans="3:3" x14ac:dyDescent="0.35">
      <c r="C424" s="3"/>
    </row>
    <row r="425" spans="3:3" x14ac:dyDescent="0.35">
      <c r="C425" s="3"/>
    </row>
    <row r="426" spans="3:3" x14ac:dyDescent="0.35">
      <c r="C426" s="3"/>
    </row>
    <row r="427" spans="3:3" x14ac:dyDescent="0.35">
      <c r="C427" s="3"/>
    </row>
    <row r="428" spans="3:3" x14ac:dyDescent="0.35">
      <c r="C428" s="3"/>
    </row>
    <row r="429" spans="3:3" x14ac:dyDescent="0.35">
      <c r="C429" s="3"/>
    </row>
    <row r="430" spans="3:3" x14ac:dyDescent="0.35">
      <c r="C430" s="3"/>
    </row>
    <row r="431" spans="3:3" x14ac:dyDescent="0.35">
      <c r="C431" s="3"/>
    </row>
    <row r="432" spans="3:3" x14ac:dyDescent="0.35">
      <c r="C432" s="3"/>
    </row>
    <row r="433" spans="3:3" x14ac:dyDescent="0.35">
      <c r="C433" s="3"/>
    </row>
    <row r="434" spans="3:3" x14ac:dyDescent="0.35">
      <c r="C434" s="3"/>
    </row>
    <row r="435" spans="3:3" x14ac:dyDescent="0.35">
      <c r="C435" s="3"/>
    </row>
    <row r="436" spans="3:3" x14ac:dyDescent="0.35">
      <c r="C436" s="3"/>
    </row>
    <row r="437" spans="3:3" x14ac:dyDescent="0.35">
      <c r="C437" s="3"/>
    </row>
    <row r="438" spans="3:3" x14ac:dyDescent="0.35">
      <c r="C438" s="3"/>
    </row>
    <row r="439" spans="3:3" x14ac:dyDescent="0.35">
      <c r="C439" s="3"/>
    </row>
    <row r="440" spans="3:3" x14ac:dyDescent="0.35">
      <c r="C440" s="3"/>
    </row>
    <row r="441" spans="3:3" x14ac:dyDescent="0.35">
      <c r="C441" s="3"/>
    </row>
    <row r="442" spans="3:3" x14ac:dyDescent="0.35">
      <c r="C442" s="3"/>
    </row>
    <row r="443" spans="3:3" x14ac:dyDescent="0.35">
      <c r="C443" s="3"/>
    </row>
    <row r="444" spans="3:3" x14ac:dyDescent="0.35">
      <c r="C444" s="3"/>
    </row>
    <row r="445" spans="3:3" x14ac:dyDescent="0.35">
      <c r="C445" s="3"/>
    </row>
    <row r="446" spans="3:3" x14ac:dyDescent="0.35">
      <c r="C446" s="3"/>
    </row>
    <row r="447" spans="3:3" x14ac:dyDescent="0.35">
      <c r="C447" s="3"/>
    </row>
    <row r="448" spans="3:3" x14ac:dyDescent="0.35">
      <c r="C448" s="3"/>
    </row>
    <row r="449" spans="3:3" x14ac:dyDescent="0.35">
      <c r="C449" s="3"/>
    </row>
    <row r="450" spans="3:3" x14ac:dyDescent="0.35">
      <c r="C450" s="3"/>
    </row>
    <row r="451" spans="3:3" x14ac:dyDescent="0.35">
      <c r="C451" s="3"/>
    </row>
    <row r="452" spans="3:3" x14ac:dyDescent="0.35">
      <c r="C452" s="3"/>
    </row>
    <row r="453" spans="3:3" x14ac:dyDescent="0.35">
      <c r="C453" s="3"/>
    </row>
    <row r="454" spans="3:3" x14ac:dyDescent="0.35">
      <c r="C454" s="3"/>
    </row>
    <row r="455" spans="3:3" x14ac:dyDescent="0.35">
      <c r="C455" s="3"/>
    </row>
    <row r="456" spans="3:3" x14ac:dyDescent="0.35">
      <c r="C456" s="3"/>
    </row>
    <row r="457" spans="3:3" x14ac:dyDescent="0.35">
      <c r="C457" s="3"/>
    </row>
    <row r="458" spans="3:3" x14ac:dyDescent="0.35">
      <c r="C458" s="3"/>
    </row>
    <row r="459" spans="3:3" x14ac:dyDescent="0.35">
      <c r="C459" s="3"/>
    </row>
    <row r="460" spans="3:3" x14ac:dyDescent="0.35">
      <c r="C460" s="3"/>
    </row>
    <row r="461" spans="3:3" x14ac:dyDescent="0.35">
      <c r="C461" s="3"/>
    </row>
    <row r="462" spans="3:3" x14ac:dyDescent="0.35">
      <c r="C462" s="3"/>
    </row>
    <row r="463" spans="3:3" x14ac:dyDescent="0.35">
      <c r="C463" s="3"/>
    </row>
    <row r="464" spans="3:3" x14ac:dyDescent="0.35">
      <c r="C464" s="3"/>
    </row>
    <row r="465" spans="3:3" x14ac:dyDescent="0.35">
      <c r="C465" s="3"/>
    </row>
    <row r="466" spans="3:3" x14ac:dyDescent="0.35">
      <c r="C466" s="3"/>
    </row>
    <row r="467" spans="3:3" x14ac:dyDescent="0.35">
      <c r="C467" s="3"/>
    </row>
    <row r="468" spans="3:3" x14ac:dyDescent="0.35">
      <c r="C468" s="3"/>
    </row>
    <row r="469" spans="3:3" x14ac:dyDescent="0.35">
      <c r="C469" s="3"/>
    </row>
    <row r="470" spans="3:3" x14ac:dyDescent="0.35">
      <c r="C470" s="3"/>
    </row>
    <row r="471" spans="3:3" x14ac:dyDescent="0.35">
      <c r="C471" s="3"/>
    </row>
    <row r="472" spans="3:3" x14ac:dyDescent="0.35">
      <c r="C472" s="3"/>
    </row>
    <row r="473" spans="3:3" x14ac:dyDescent="0.35">
      <c r="C473" s="3"/>
    </row>
    <row r="474" spans="3:3" x14ac:dyDescent="0.35">
      <c r="C474" s="3"/>
    </row>
    <row r="475" spans="3:3" x14ac:dyDescent="0.35">
      <c r="C475" s="3"/>
    </row>
    <row r="476" spans="3:3" x14ac:dyDescent="0.35">
      <c r="C476" s="3"/>
    </row>
    <row r="477" spans="3:3" x14ac:dyDescent="0.35">
      <c r="C477" s="3"/>
    </row>
    <row r="478" spans="3:3" x14ac:dyDescent="0.35">
      <c r="C478" s="3"/>
    </row>
    <row r="479" spans="3:3" x14ac:dyDescent="0.35">
      <c r="C479" s="3"/>
    </row>
    <row r="480" spans="3:3" x14ac:dyDescent="0.35">
      <c r="C480" s="3"/>
    </row>
    <row r="481" spans="3:3" x14ac:dyDescent="0.35">
      <c r="C481" s="3"/>
    </row>
    <row r="482" spans="3:3" x14ac:dyDescent="0.35">
      <c r="C482" s="3"/>
    </row>
    <row r="483" spans="3:3" x14ac:dyDescent="0.35">
      <c r="C483" s="3"/>
    </row>
    <row r="484" spans="3:3" x14ac:dyDescent="0.35">
      <c r="C484" s="3"/>
    </row>
    <row r="485" spans="3:3" x14ac:dyDescent="0.35">
      <c r="C485" s="3"/>
    </row>
    <row r="486" spans="3:3" x14ac:dyDescent="0.35">
      <c r="C486" s="3"/>
    </row>
    <row r="487" spans="3:3" x14ac:dyDescent="0.35">
      <c r="C487" s="3"/>
    </row>
    <row r="488" spans="3:3" x14ac:dyDescent="0.35">
      <c r="C488" s="3"/>
    </row>
    <row r="489" spans="3:3" x14ac:dyDescent="0.35">
      <c r="C489" s="3"/>
    </row>
    <row r="490" spans="3:3" x14ac:dyDescent="0.35">
      <c r="C490" s="3"/>
    </row>
    <row r="491" spans="3:3" x14ac:dyDescent="0.35">
      <c r="C491" s="3"/>
    </row>
    <row r="492" spans="3:3" x14ac:dyDescent="0.35">
      <c r="C492" s="3"/>
    </row>
    <row r="493" spans="3:3" x14ac:dyDescent="0.35">
      <c r="C493" s="3"/>
    </row>
    <row r="494" spans="3:3" x14ac:dyDescent="0.35">
      <c r="C494" s="3"/>
    </row>
    <row r="495" spans="3:3" x14ac:dyDescent="0.35">
      <c r="C495" s="3"/>
    </row>
    <row r="496" spans="3:3" x14ac:dyDescent="0.35">
      <c r="C496" s="3"/>
    </row>
    <row r="497" spans="3:3" x14ac:dyDescent="0.35">
      <c r="C497" s="3"/>
    </row>
    <row r="498" spans="3:3" x14ac:dyDescent="0.35">
      <c r="C498" s="3"/>
    </row>
    <row r="499" spans="3:3" x14ac:dyDescent="0.35">
      <c r="C499" s="3"/>
    </row>
    <row r="500" spans="3:3" x14ac:dyDescent="0.35">
      <c r="C500" s="3"/>
    </row>
    <row r="501" spans="3:3" x14ac:dyDescent="0.35">
      <c r="C501" s="3"/>
    </row>
    <row r="502" spans="3:3" x14ac:dyDescent="0.35">
      <c r="C502" s="3"/>
    </row>
    <row r="503" spans="3:3" x14ac:dyDescent="0.35">
      <c r="C503" s="3"/>
    </row>
    <row r="504" spans="3:3" x14ac:dyDescent="0.35">
      <c r="C504" s="3"/>
    </row>
    <row r="505" spans="3:3" x14ac:dyDescent="0.35">
      <c r="C505" s="3"/>
    </row>
    <row r="506" spans="3:3" x14ac:dyDescent="0.35">
      <c r="C506" s="3"/>
    </row>
    <row r="507" spans="3:3" x14ac:dyDescent="0.35">
      <c r="C507" s="3"/>
    </row>
    <row r="508" spans="3:3" x14ac:dyDescent="0.35">
      <c r="C508" s="3"/>
    </row>
    <row r="509" spans="3:3" x14ac:dyDescent="0.35">
      <c r="C509" s="3"/>
    </row>
    <row r="510" spans="3:3" x14ac:dyDescent="0.35">
      <c r="C510" s="3"/>
    </row>
    <row r="511" spans="3:3" x14ac:dyDescent="0.35">
      <c r="C511" s="3"/>
    </row>
    <row r="512" spans="3:3" x14ac:dyDescent="0.35">
      <c r="C512" s="3"/>
    </row>
    <row r="513" spans="3:3" x14ac:dyDescent="0.35">
      <c r="C513" s="3"/>
    </row>
    <row r="514" spans="3:3" x14ac:dyDescent="0.35">
      <c r="C514" s="3"/>
    </row>
    <row r="515" spans="3:3" x14ac:dyDescent="0.35">
      <c r="C515" s="3"/>
    </row>
    <row r="516" spans="3:3" x14ac:dyDescent="0.35">
      <c r="C516" s="3"/>
    </row>
    <row r="517" spans="3:3" x14ac:dyDescent="0.35">
      <c r="C517" s="3"/>
    </row>
    <row r="518" spans="3:3" x14ac:dyDescent="0.35">
      <c r="C518" s="3"/>
    </row>
    <row r="519" spans="3:3" x14ac:dyDescent="0.35">
      <c r="C519" s="3"/>
    </row>
    <row r="520" spans="3:3" x14ac:dyDescent="0.35">
      <c r="C520" s="3"/>
    </row>
    <row r="521" spans="3:3" x14ac:dyDescent="0.35">
      <c r="C521" s="3"/>
    </row>
    <row r="522" spans="3:3" x14ac:dyDescent="0.35">
      <c r="C522" s="3"/>
    </row>
  </sheetData>
  <hyperlinks>
    <hyperlink ref="C9" r:id="rId1" display="mailto:willem.koevoets@rijksoverheid.nl" xr:uid="{00000000-0004-0000-0000-000000000000}"/>
    <hyperlink ref="C18" r:id="rId2" display="mailto:delano.gonzalez@minbzk.nl" xr:uid="{00000000-0004-0000-0000-000001000000}"/>
  </hyperlinks>
  <pageMargins left="0.7" right="0.7" top="0.75" bottom="0.75" header="0.3" footer="0.3"/>
  <pageSetup paperSize="9" scale="74" orientation="landscape" r:id="rId3"/>
  <headerFooter>
    <oddFooter>&amp;L_x000D_&amp;1#&amp;"Calibri"&amp;10&amp;K000000 Intern gebruik</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theme="7" tint="0.59999389629810485"/>
    <pageSetUpPr fitToPage="1"/>
  </sheetPr>
  <dimension ref="A1:V1691"/>
  <sheetViews>
    <sheetView showGridLines="0" zoomScaleNormal="100" workbookViewId="0">
      <selection activeCell="A18" sqref="A18"/>
    </sheetView>
  </sheetViews>
  <sheetFormatPr defaultRowHeight="14.5" x14ac:dyDescent="0.35"/>
  <cols>
    <col min="1" max="1" width="12.7265625" style="82" customWidth="1"/>
    <col min="2" max="2" width="40.7265625" style="83" customWidth="1"/>
    <col min="3" max="3" width="26.7265625" style="47" hidden="1" customWidth="1"/>
    <col min="4" max="4" width="21.7265625" hidden="1" customWidth="1"/>
    <col min="5" max="5" width="21.26953125" hidden="1" customWidth="1"/>
    <col min="6" max="6" width="17.54296875" hidden="1" customWidth="1"/>
    <col min="7" max="7" width="21.26953125" hidden="1" customWidth="1"/>
    <col min="8" max="8" width="29.26953125" hidden="1" customWidth="1"/>
    <col min="9" max="9" width="9.1796875" hidden="1" customWidth="1"/>
    <col min="10" max="10" width="2.7265625" hidden="1" customWidth="1"/>
    <col min="11" max="11" width="28.1796875" style="52" hidden="1" customWidth="1"/>
    <col min="12" max="12" width="23.54296875" hidden="1" customWidth="1"/>
    <col min="13" max="13" width="9.1796875" hidden="1" customWidth="1"/>
    <col min="14" max="14" width="4.453125" hidden="1" customWidth="1"/>
    <col min="15" max="15" width="4.453125" customWidth="1"/>
    <col min="16" max="16" width="20.26953125" style="67" bestFit="1" customWidth="1"/>
    <col min="17" max="17" width="25.7265625" style="60" customWidth="1"/>
    <col min="18" max="20" width="22.7265625" style="60" customWidth="1"/>
    <col min="21" max="21" width="22.7265625" style="46" customWidth="1"/>
    <col min="22" max="22" width="50.7265625" style="46" customWidth="1"/>
  </cols>
  <sheetData>
    <row r="1" spans="1:22" ht="19.5" x14ac:dyDescent="0.45">
      <c r="A1" s="115" t="s">
        <v>0</v>
      </c>
      <c r="B1" s="116" t="s">
        <v>4</v>
      </c>
      <c r="C1" s="65"/>
      <c r="D1" s="45"/>
      <c r="E1" s="45"/>
      <c r="F1" s="45"/>
      <c r="G1" s="45"/>
      <c r="H1" s="45"/>
      <c r="I1" s="45"/>
      <c r="J1" s="45"/>
      <c r="K1" s="45"/>
      <c r="L1" s="45"/>
      <c r="M1" s="45"/>
      <c r="N1" s="45"/>
      <c r="O1" s="45"/>
      <c r="P1" s="134" t="s">
        <v>675</v>
      </c>
      <c r="Q1" s="135"/>
      <c r="R1" s="135"/>
      <c r="S1" s="135"/>
      <c r="T1" s="135"/>
      <c r="U1" s="135"/>
      <c r="V1" s="135"/>
    </row>
    <row r="2" spans="1:22" ht="20.149999999999999" customHeight="1" thickBot="1" x14ac:dyDescent="0.4">
      <c r="A2" s="66"/>
      <c r="B2" s="66"/>
      <c r="C2"/>
      <c r="K2"/>
    </row>
    <row r="3" spans="1:22" s="90" customFormat="1" ht="24" thickBot="1" x14ac:dyDescent="0.6">
      <c r="A3" s="84"/>
      <c r="B3" s="85"/>
      <c r="C3" s="85"/>
      <c r="D3" s="85"/>
      <c r="E3" s="85"/>
      <c r="F3" s="85"/>
      <c r="G3" s="85"/>
      <c r="H3" s="85"/>
      <c r="I3" s="86"/>
      <c r="J3" s="87"/>
      <c r="K3" s="87"/>
      <c r="L3" s="87"/>
      <c r="M3" s="87"/>
      <c r="N3" s="88"/>
      <c r="O3" s="89"/>
      <c r="P3" s="131" t="str">
        <f>CONCATENATE("KENNISTABEL KWIV-PROFIEL  ",B1)</f>
        <v>KENNISTABEL KWIV-PROFIEL  1.1.1 INFORMATIEARCHITECTUUR</v>
      </c>
      <c r="Q3" s="132"/>
      <c r="R3" s="132"/>
      <c r="S3" s="132"/>
      <c r="T3" s="132"/>
      <c r="U3" s="132"/>
      <c r="V3" s="133"/>
    </row>
    <row r="4" spans="1:22" s="99" customFormat="1" ht="29" x14ac:dyDescent="0.35">
      <c r="A4" s="91" t="s">
        <v>76</v>
      </c>
      <c r="B4" s="92" t="s">
        <v>412</v>
      </c>
      <c r="C4" s="93" t="s">
        <v>571</v>
      </c>
      <c r="D4" s="94" t="s">
        <v>648</v>
      </c>
      <c r="E4" s="94" t="s">
        <v>649</v>
      </c>
      <c r="F4" s="94" t="s">
        <v>650</v>
      </c>
      <c r="G4" s="94" t="s">
        <v>651</v>
      </c>
      <c r="H4" s="94" t="s">
        <v>519</v>
      </c>
      <c r="I4" s="95"/>
      <c r="J4" s="96"/>
      <c r="K4" s="96"/>
      <c r="L4" s="96"/>
      <c r="M4" s="96"/>
      <c r="N4" s="97"/>
      <c r="O4" s="89"/>
      <c r="P4" s="98" t="str">
        <f t="shared" ref="P4:V4" si="0">IF(B4="","",B4)</f>
        <v>Kennistype</v>
      </c>
      <c r="Q4" s="98" t="str">
        <f t="shared" si="0"/>
        <v>Kennisgebied</v>
      </c>
      <c r="R4" s="98" t="str">
        <f t="shared" si="0"/>
        <v>Optie 1</v>
      </c>
      <c r="S4" s="98" t="str">
        <f t="shared" si="0"/>
        <v>Optie 2</v>
      </c>
      <c r="T4" s="98" t="str">
        <f t="shared" si="0"/>
        <v>Optie 3</v>
      </c>
      <c r="U4" s="98" t="str">
        <f t="shared" si="0"/>
        <v>Optie 4</v>
      </c>
      <c r="V4" s="98" t="str">
        <f t="shared" si="0"/>
        <v>Andere opleidingen (of concretisering)</v>
      </c>
    </row>
    <row r="5" spans="1:22" s="99" customFormat="1" ht="43.5" x14ac:dyDescent="0.35">
      <c r="A5" s="84" t="s">
        <v>417</v>
      </c>
      <c r="B5" s="84" t="s">
        <v>464</v>
      </c>
      <c r="C5" s="86" t="s">
        <v>413</v>
      </c>
      <c r="D5" s="86" t="s">
        <v>461</v>
      </c>
      <c r="E5" s="86" t="s">
        <v>417</v>
      </c>
      <c r="F5" s="86" t="s">
        <v>417</v>
      </c>
      <c r="G5" s="86" t="s">
        <v>417</v>
      </c>
      <c r="H5" s="86" t="s">
        <v>425</v>
      </c>
      <c r="I5" s="86"/>
      <c r="J5" s="87"/>
      <c r="K5" s="87"/>
      <c r="L5" s="87"/>
      <c r="M5" s="87"/>
      <c r="N5" s="88"/>
      <c r="O5" s="89"/>
      <c r="P5" s="100" t="str">
        <f t="shared" ref="P5:P17" si="1">IF(B5="","",B5)</f>
        <v>Professionele kennis</v>
      </c>
      <c r="Q5" s="101" t="str">
        <f t="shared" ref="Q5:Q17" si="2">IF(C5="","",C5)</f>
        <v>Bestuurlijke informatica</v>
      </c>
      <c r="R5" s="102" t="str">
        <f>IF(D5="","",(HYPERLINK(VLOOKUP(D5,'Bron opleidingsinformatie'!$I$1:$Q$8820,2,FALSE),VLOOKUP(D5,'Bron opleidingsinformatie'!$I$1:$Q$8820,1,FALSE))))</f>
        <v>99. Overig</v>
      </c>
      <c r="S5" s="102" t="e">
        <f>IF(E5="","",(HYPERLINK(VLOOKUP(E5,'Bron opleidingsinformatie'!$K$1:$Q$8820,2,FALSE),VLOOKUP(E5,'Bron opleidingsinformatie'!$K$1:$Q$8820,1,FALSE))))</f>
        <v>#N/A</v>
      </c>
      <c r="T5" s="102" t="e">
        <f>IF(F5="","",(HYPERLINK(VLOOKUP(F5,'Bron opleidingsinformatie'!$M$1:$Q$8820,2,FALSE),VLOOKUP(F5,'Bron opleidingsinformatie'!$M$1:$Q$8820,1,FALSE))))</f>
        <v>#N/A</v>
      </c>
      <c r="U5" s="102" t="e">
        <f>IF(G5="","",(HYPERLINK(VLOOKUP(G5,'Bron opleidingsinformatie'!$O$1:$Q$8820,2,FALSE),VLOOKUP(G5,'Bron opleidingsinformatie'!$O$1:$Q$8820,1,FALSE))))</f>
        <v>#N/A</v>
      </c>
      <c r="V5" s="103" t="str">
        <f t="shared" ref="V5:V17" si="3">IF(H5="","",H5)</f>
        <v>Diverse HBO- en WO-instellingen bieden deze bachelor en/of master aan</v>
      </c>
    </row>
    <row r="6" spans="1:22" s="99" customFormat="1" x14ac:dyDescent="0.35">
      <c r="A6" s="104"/>
      <c r="B6" s="104"/>
      <c r="C6" s="86" t="s">
        <v>463</v>
      </c>
      <c r="D6" s="86" t="s">
        <v>459</v>
      </c>
      <c r="E6" s="86" t="s">
        <v>417</v>
      </c>
      <c r="F6" s="86" t="s">
        <v>417</v>
      </c>
      <c r="G6" s="86" t="s">
        <v>417</v>
      </c>
      <c r="H6" s="86" t="s">
        <v>417</v>
      </c>
      <c r="I6" s="95"/>
      <c r="J6" s="96"/>
      <c r="K6" s="96"/>
      <c r="L6" s="96"/>
      <c r="M6" s="96"/>
      <c r="N6" s="97"/>
      <c r="O6" s="89"/>
      <c r="P6" s="100" t="str">
        <f t="shared" si="1"/>
        <v/>
      </c>
      <c r="Q6" s="101" t="str">
        <f t="shared" si="2"/>
        <v>Informatiemanagement</v>
      </c>
      <c r="R6" s="102" t="str">
        <f>IF(D6="","",(HYPERLINK(VLOOKUP(D6,'Bron opleidingsinformatie'!$I$1:$Q$8820,2,FALSE),VLOOKUP(D6,'Bron opleidingsinformatie'!$I$1:$Q$8820,1,FALSE))))</f>
        <v>20. Intermediair</v>
      </c>
      <c r="S6" s="102" t="e">
        <f>IF(E6="","",(HYPERLINK(VLOOKUP(E6,'Bron opleidingsinformatie'!$K$1:$Q$8820,2,FALSE),VLOOKUP(E6,'Bron opleidingsinformatie'!$K$1:$Q$8820,1,FALSE))))</f>
        <v>#N/A</v>
      </c>
      <c r="T6" s="102" t="e">
        <f>IF(F6="","",(HYPERLINK(VLOOKUP(F6,'Bron opleidingsinformatie'!$M$1:$Q$8820,2,FALSE),VLOOKUP(F6,'Bron opleidingsinformatie'!$M$1:$Q$8820,1,FALSE))))</f>
        <v>#N/A</v>
      </c>
      <c r="U6" s="102" t="e">
        <f>IF(G6="","",(HYPERLINK(VLOOKUP(G6,'Bron opleidingsinformatie'!$O$1:$Q$8820,2,FALSE),VLOOKUP(G6,'Bron opleidingsinformatie'!$O$1:$Q$8820,1,FALSE))))</f>
        <v>#N/A</v>
      </c>
      <c r="V6" s="103" t="str">
        <f t="shared" si="3"/>
        <v>(leeg)</v>
      </c>
    </row>
    <row r="7" spans="1:22" s="99" customFormat="1" ht="29" x14ac:dyDescent="0.35">
      <c r="A7" s="104"/>
      <c r="B7" s="104"/>
      <c r="C7" s="86" t="s">
        <v>544</v>
      </c>
      <c r="D7" s="86" t="s">
        <v>428</v>
      </c>
      <c r="E7" s="86" t="s">
        <v>417</v>
      </c>
      <c r="F7" s="86" t="s">
        <v>417</v>
      </c>
      <c r="G7" s="86" t="s">
        <v>417</v>
      </c>
      <c r="H7" s="86" t="s">
        <v>416</v>
      </c>
      <c r="I7" s="95"/>
      <c r="J7" s="96"/>
      <c r="K7" s="96"/>
      <c r="L7" s="96"/>
      <c r="M7" s="96"/>
      <c r="N7" s="97"/>
      <c r="O7" s="89"/>
      <c r="P7" s="100" t="str">
        <f t="shared" si="1"/>
        <v/>
      </c>
      <c r="Q7" s="101" t="str">
        <f t="shared" si="2"/>
        <v>Architectuur (methoden, technieken, modellen, etc.)</v>
      </c>
      <c r="R7" s="102" t="str">
        <f>IF(D7="","",(HYPERLINK(VLOOKUP(D7,'Bron opleidingsinformatie'!$I$1:$Q$8820,2,FALSE),VLOOKUP(D7,'Bron opleidingsinformatie'!$I$1:$Q$8820,1,FALSE))))</f>
        <v>3. Architectuur MTHV</v>
      </c>
      <c r="S7" s="102" t="e">
        <f>IF(E7="","",(HYPERLINK(VLOOKUP(E7,'Bron opleidingsinformatie'!$K$1:$Q$8820,2,FALSE),VLOOKUP(E7,'Bron opleidingsinformatie'!$K$1:$Q$8820,1,FALSE))))</f>
        <v>#N/A</v>
      </c>
      <c r="T7" s="102" t="e">
        <f>IF(F7="","",(HYPERLINK(VLOOKUP(F7,'Bron opleidingsinformatie'!$M$1:$Q$8820,2,FALSE),VLOOKUP(F7,'Bron opleidingsinformatie'!$M$1:$Q$8820,1,FALSE))))</f>
        <v>#N/A</v>
      </c>
      <c r="U7" s="102" t="e">
        <f>IF(G7="","",(HYPERLINK(VLOOKUP(G7,'Bron opleidingsinformatie'!$O$1:$Q$8820,2,FALSE),VLOOKUP(G7,'Bron opleidingsinformatie'!$O$1:$Q$8820,1,FALSE))))</f>
        <v>#N/A</v>
      </c>
      <c r="V7" s="103" t="str">
        <f t="shared" si="3"/>
        <v>Basisopleiding architectuur Belastingdienst; IDA (Defensie)</v>
      </c>
    </row>
    <row r="8" spans="1:22" s="99" customFormat="1" x14ac:dyDescent="0.35">
      <c r="A8" s="104"/>
      <c r="B8" s="84" t="s">
        <v>495</v>
      </c>
      <c r="C8" s="86" t="s">
        <v>465</v>
      </c>
      <c r="D8" s="86" t="s">
        <v>451</v>
      </c>
      <c r="E8" s="86" t="s">
        <v>417</v>
      </c>
      <c r="F8" s="86" t="s">
        <v>417</v>
      </c>
      <c r="G8" s="86" t="s">
        <v>417</v>
      </c>
      <c r="H8" s="86" t="s">
        <v>417</v>
      </c>
      <c r="I8" s="95"/>
      <c r="J8" s="96"/>
      <c r="K8" s="96"/>
      <c r="L8" s="96"/>
      <c r="M8" s="96"/>
      <c r="N8" s="97"/>
      <c r="P8" s="100" t="str">
        <f t="shared" si="1"/>
        <v>Aanvullende kennis</v>
      </c>
      <c r="Q8" s="101" t="str">
        <f t="shared" si="2"/>
        <v>Informatiebeveiliging</v>
      </c>
      <c r="R8" s="102" t="str">
        <f>IF(D8="","",(HYPERLINK(VLOOKUP(D8,'Bron opleidingsinformatie'!$I$1:$Q$8820,2,FALSE),VLOOKUP(D8,'Bron opleidingsinformatie'!$I$1:$Q$8820,1,FALSE))))</f>
        <v>14. Security</v>
      </c>
      <c r="S8" s="102" t="e">
        <f>IF(E8="","",(HYPERLINK(VLOOKUP(E8,'Bron opleidingsinformatie'!$K$1:$Q$8820,2,FALSE),VLOOKUP(E8,'Bron opleidingsinformatie'!$K$1:$Q$8820,1,FALSE))))</f>
        <v>#N/A</v>
      </c>
      <c r="T8" s="102" t="e">
        <f>IF(F8="","",(HYPERLINK(VLOOKUP(F8,'Bron opleidingsinformatie'!$M$1:$Q$8820,2,FALSE),VLOOKUP(F8,'Bron opleidingsinformatie'!$M$1:$Q$8820,1,FALSE))))</f>
        <v>#N/A</v>
      </c>
      <c r="U8" s="102" t="e">
        <f>IF(G8="","",(HYPERLINK(VLOOKUP(G8,'Bron opleidingsinformatie'!$O$1:$Q$8820,2,FALSE),VLOOKUP(G8,'Bron opleidingsinformatie'!$O$1:$Q$8820,1,FALSE))))</f>
        <v>#N/A</v>
      </c>
      <c r="V8" s="103" t="str">
        <f t="shared" si="3"/>
        <v>(leeg)</v>
      </c>
    </row>
    <row r="9" spans="1:22" s="99" customFormat="1" ht="29" x14ac:dyDescent="0.35">
      <c r="A9" s="105"/>
      <c r="B9" s="105"/>
      <c r="C9" s="106" t="s">
        <v>496</v>
      </c>
      <c r="D9" s="106" t="s">
        <v>440</v>
      </c>
      <c r="E9" s="106" t="s">
        <v>441</v>
      </c>
      <c r="F9" s="106" t="s">
        <v>417</v>
      </c>
      <c r="G9" s="106" t="s">
        <v>417</v>
      </c>
      <c r="H9" s="106" t="s">
        <v>565</v>
      </c>
      <c r="I9" s="107"/>
      <c r="J9" s="108"/>
      <c r="K9" s="108"/>
      <c r="L9" s="108"/>
      <c r="M9" s="108"/>
      <c r="N9" s="109"/>
      <c r="P9" s="100" t="str">
        <f t="shared" si="1"/>
        <v/>
      </c>
      <c r="Q9" s="101" t="str">
        <f t="shared" si="2"/>
        <v>Ontwikkeling informatiesystemen</v>
      </c>
      <c r="R9" s="102" t="str">
        <f>IF(D9="","",(HYPERLINK(VLOOKUP(D9,'Bron opleidingsinformatie'!$I$1:$Q$8820,2,FALSE),VLOOKUP(D9,'Bron opleidingsinformatie'!$I$1:$Q$8820,1,FALSE))))</f>
        <v>10a. Microsoft</v>
      </c>
      <c r="S9" s="102" t="str">
        <f>IF(E9="","",(HYPERLINK(VLOOKUP(E9,'Bron opleidingsinformatie'!$K$1:$Q$8820,2,FALSE),VLOOKUP(E9,'Bron opleidingsinformatie'!$K$1:$Q$8820,1,FALSE))))</f>
        <v>10b. Redhat</v>
      </c>
      <c r="T9" s="102" t="e">
        <f>IF(F9="","",(HYPERLINK(VLOOKUP(F9,'Bron opleidingsinformatie'!$M$1:$Q$8820,2,FALSE),VLOOKUP(F9,'Bron opleidingsinformatie'!$M$1:$Q$8820,1,FALSE))))</f>
        <v>#N/A</v>
      </c>
      <c r="U9" s="102" t="e">
        <f>IF(G9="","",(HYPERLINK(VLOOKUP(G9,'Bron opleidingsinformatie'!$O$1:$Q$8820,2,FALSE),VLOOKUP(G9,'Bron opleidingsinformatie'!$O$1:$Q$8820,1,FALSE))))</f>
        <v>#N/A</v>
      </c>
      <c r="V9" s="103" t="str">
        <f t="shared" si="3"/>
        <v>Percelen lopen van 10a t/m 10g.</v>
      </c>
    </row>
    <row r="10" spans="1:22" s="99" customFormat="1" x14ac:dyDescent="0.35">
      <c r="A10"/>
      <c r="B10"/>
      <c r="C10"/>
      <c r="D10"/>
      <c r="E10"/>
      <c r="F10"/>
      <c r="G10"/>
      <c r="H10"/>
      <c r="I10"/>
      <c r="J10"/>
      <c r="K10"/>
      <c r="L10"/>
      <c r="M10"/>
      <c r="N10"/>
      <c r="P10" s="100" t="str">
        <f t="shared" si="1"/>
        <v/>
      </c>
      <c r="Q10" s="101" t="str">
        <f t="shared" si="2"/>
        <v/>
      </c>
      <c r="R10" s="102" t="str">
        <f>IF(D10="","",(HYPERLINK(VLOOKUP(D10,'Bron opleidingsinformatie'!$I$1:$Q$8820,2,FALSE),VLOOKUP(D10,'Bron opleidingsinformatie'!$I$1:$Q$8820,1,FALSE))))</f>
        <v/>
      </c>
      <c r="S10" s="102" t="str">
        <f>IF(E10="","",(HYPERLINK(VLOOKUP(E10,'Bron opleidingsinformatie'!$K$1:$Q$8820,2,FALSE),VLOOKUP(E10,'Bron opleidingsinformatie'!$K$1:$Q$8820,1,FALSE))))</f>
        <v/>
      </c>
      <c r="T10" s="102" t="str">
        <f>IF(F10="","",(HYPERLINK(VLOOKUP(F10,'Bron opleidingsinformatie'!$M$1:$Q$8820,2,FALSE),VLOOKUP(F10,'Bron opleidingsinformatie'!$M$1:$Q$8820,1,FALSE))))</f>
        <v/>
      </c>
      <c r="U10" s="102" t="str">
        <f>IF(G10="","",(HYPERLINK(VLOOKUP(G10,'Bron opleidingsinformatie'!$O$1:$Q$8820,2,FALSE),VLOOKUP(G10,'Bron opleidingsinformatie'!$O$1:$Q$8820,1,FALSE))))</f>
        <v/>
      </c>
      <c r="V10" s="103" t="str">
        <f t="shared" si="3"/>
        <v/>
      </c>
    </row>
    <row r="11" spans="1:22" s="99" customFormat="1" x14ac:dyDescent="0.35">
      <c r="A11"/>
      <c r="B11"/>
      <c r="C11"/>
      <c r="D11"/>
      <c r="E11"/>
      <c r="F11"/>
      <c r="G11"/>
      <c r="H11"/>
      <c r="I11"/>
      <c r="J11"/>
      <c r="K11"/>
      <c r="L11"/>
      <c r="M11"/>
      <c r="N11"/>
      <c r="P11" s="100" t="str">
        <f t="shared" si="1"/>
        <v/>
      </c>
      <c r="Q11" s="101" t="str">
        <f t="shared" si="2"/>
        <v/>
      </c>
      <c r="R11" s="102" t="str">
        <f>IF(D11="","",(HYPERLINK(VLOOKUP(D11,'Bron opleidingsinformatie'!$I$1:$Q$8820,2,FALSE),VLOOKUP(D11,'Bron opleidingsinformatie'!$I$1:$Q$8820,1,FALSE))))</f>
        <v/>
      </c>
      <c r="S11" s="102" t="str">
        <f>IF(E11="","",(HYPERLINK(VLOOKUP(E11,'Bron opleidingsinformatie'!$K$1:$Q$8820,2,FALSE),VLOOKUP(E11,'Bron opleidingsinformatie'!$K$1:$Q$8820,1,FALSE))))</f>
        <v/>
      </c>
      <c r="T11" s="102" t="str">
        <f>IF(F11="","",(HYPERLINK(VLOOKUP(F11,'Bron opleidingsinformatie'!$M$1:$Q$8820,2,FALSE),VLOOKUP(F11,'Bron opleidingsinformatie'!$M$1:$Q$8820,1,FALSE))))</f>
        <v/>
      </c>
      <c r="U11" s="102" t="str">
        <f>IF(G11="","",(HYPERLINK(VLOOKUP(G11,'Bron opleidingsinformatie'!$O$1:$Q$8820,2,FALSE),VLOOKUP(G11,'Bron opleidingsinformatie'!$O$1:$Q$8820,1,FALSE))))</f>
        <v/>
      </c>
      <c r="V11" s="103" t="str">
        <f t="shared" si="3"/>
        <v/>
      </c>
    </row>
    <row r="12" spans="1:22" s="99" customFormat="1" x14ac:dyDescent="0.35">
      <c r="A12"/>
      <c r="B12"/>
      <c r="C12"/>
      <c r="D12"/>
      <c r="E12"/>
      <c r="F12"/>
      <c r="G12"/>
      <c r="H12"/>
      <c r="I12"/>
      <c r="J12"/>
      <c r="K12"/>
      <c r="L12"/>
      <c r="M12"/>
      <c r="N12"/>
      <c r="P12" s="100" t="str">
        <f t="shared" si="1"/>
        <v/>
      </c>
      <c r="Q12" s="101" t="str">
        <f t="shared" si="2"/>
        <v/>
      </c>
      <c r="R12" s="102" t="str">
        <f>IF(D12="","",(HYPERLINK(VLOOKUP(D12,'Bron opleidingsinformatie'!$I$1:$Q$8820,2,FALSE),VLOOKUP(D12,'Bron opleidingsinformatie'!$I$1:$Q$8820,1,FALSE))))</f>
        <v/>
      </c>
      <c r="S12" s="102" t="str">
        <f>IF(E12="","",(HYPERLINK(VLOOKUP(E12,'Bron opleidingsinformatie'!$K$1:$Q$8820,2,FALSE),VLOOKUP(E12,'Bron opleidingsinformatie'!$K$1:$Q$8820,1,FALSE))))</f>
        <v/>
      </c>
      <c r="T12" s="102" t="str">
        <f>IF(F12="","",(HYPERLINK(VLOOKUP(F12,'Bron opleidingsinformatie'!$M$1:$Q$8820,2,FALSE),VLOOKUP(F12,'Bron opleidingsinformatie'!$M$1:$Q$8820,1,FALSE))))</f>
        <v/>
      </c>
      <c r="U12" s="102" t="str">
        <f>IF(G12="","",(HYPERLINK(VLOOKUP(G12,'Bron opleidingsinformatie'!$O$1:$Q$8820,2,FALSE),VLOOKUP(G12,'Bron opleidingsinformatie'!$O$1:$Q$8820,1,FALSE))))</f>
        <v/>
      </c>
      <c r="V12" s="103" t="str">
        <f t="shared" si="3"/>
        <v/>
      </c>
    </row>
    <row r="13" spans="1:22" s="99" customFormat="1" ht="30" customHeight="1" x14ac:dyDescent="0.35">
      <c r="P13" s="100" t="str">
        <f t="shared" si="1"/>
        <v/>
      </c>
      <c r="Q13" s="101" t="str">
        <f t="shared" si="2"/>
        <v/>
      </c>
      <c r="R13" s="102" t="str">
        <f>IF(D13="","",(HYPERLINK(VLOOKUP(D13,'Bron opleidingsinformatie'!$I$1:$Q$8820,2,FALSE),VLOOKUP(D13,'Bron opleidingsinformatie'!$I$1:$Q$8820,1,FALSE))))</f>
        <v/>
      </c>
      <c r="S13" s="102" t="str">
        <f>IF(E13="","",(HYPERLINK(VLOOKUP(E13,'Bron opleidingsinformatie'!$K$1:$Q$8820,2,FALSE),VLOOKUP(E13,'Bron opleidingsinformatie'!$K$1:$Q$8820,1,FALSE))))</f>
        <v/>
      </c>
      <c r="T13" s="102" t="str">
        <f>IF(F13="","",(HYPERLINK(VLOOKUP(F13,'Bron opleidingsinformatie'!$M$1:$Q$8820,2,FALSE),VLOOKUP(F13,'Bron opleidingsinformatie'!$M$1:$Q$8820,1,FALSE))))</f>
        <v/>
      </c>
      <c r="U13" s="102" t="str">
        <f>IF(G13="","",(HYPERLINK(VLOOKUP(G13,'Bron opleidingsinformatie'!$O$1:$Q$8820,2,FALSE),VLOOKUP(G13,'Bron opleidingsinformatie'!$O$1:$Q$8820,1,FALSE))))</f>
        <v/>
      </c>
      <c r="V13" s="103" t="str">
        <f t="shared" si="3"/>
        <v/>
      </c>
    </row>
    <row r="14" spans="1:22" s="99" customFormat="1" ht="30" customHeight="1" x14ac:dyDescent="0.35">
      <c r="A14" s="110"/>
      <c r="B14" s="110"/>
      <c r="P14" s="100" t="str">
        <f t="shared" si="1"/>
        <v/>
      </c>
      <c r="Q14" s="101" t="str">
        <f t="shared" si="2"/>
        <v/>
      </c>
      <c r="R14" s="102" t="str">
        <f>IF(D14="","",(HYPERLINK(VLOOKUP(D14,'Bron opleidingsinformatie'!$I$1:$Q$8820,2,FALSE),VLOOKUP(D14,'Bron opleidingsinformatie'!$I$1:$Q$8820,1,FALSE))))</f>
        <v/>
      </c>
      <c r="S14" s="102" t="str">
        <f>IF(E14="","",(HYPERLINK(VLOOKUP(E14,'Bron opleidingsinformatie'!$K$1:$Q$8820,2,FALSE),VLOOKUP(E14,'Bron opleidingsinformatie'!$K$1:$Q$8820,1,FALSE))))</f>
        <v/>
      </c>
      <c r="T14" s="102" t="str">
        <f>IF(F14="","",(HYPERLINK(VLOOKUP(F14,'Bron opleidingsinformatie'!$M$1:$Q$8820,2,FALSE),VLOOKUP(F14,'Bron opleidingsinformatie'!$M$1:$Q$8820,1,FALSE))))</f>
        <v/>
      </c>
      <c r="U14" s="102" t="str">
        <f>IF(G14="","",(HYPERLINK(VLOOKUP(G14,'Bron opleidingsinformatie'!$O$1:$Q$8820,2,FALSE),VLOOKUP(G14,'Bron opleidingsinformatie'!$O$1:$Q$8820,1,FALSE))))</f>
        <v/>
      </c>
      <c r="V14" s="103" t="str">
        <f t="shared" si="3"/>
        <v/>
      </c>
    </row>
    <row r="15" spans="1:22" s="99" customFormat="1" ht="30" customHeight="1" x14ac:dyDescent="0.35">
      <c r="A15" s="110"/>
      <c r="B15" s="110"/>
      <c r="K15" s="111" t="str">
        <f t="shared" ref="K15:K24" si="4">IF(A15="","",A15)</f>
        <v/>
      </c>
      <c r="P15" s="100" t="str">
        <f t="shared" si="1"/>
        <v/>
      </c>
      <c r="Q15" s="101" t="str">
        <f t="shared" si="2"/>
        <v/>
      </c>
      <c r="R15" s="102" t="str">
        <f>IF(D15="","",(HYPERLINK(VLOOKUP(D15,'Bron opleidingsinformatie'!$I$1:$Q$8820,2,FALSE),VLOOKUP(D15,'Bron opleidingsinformatie'!$I$1:$Q$8820,1,FALSE))))</f>
        <v/>
      </c>
      <c r="S15" s="102" t="str">
        <f>IF(E15="","",(HYPERLINK(VLOOKUP(E15,'Bron opleidingsinformatie'!$K$1:$Q$8820,2,FALSE),VLOOKUP(E15,'Bron opleidingsinformatie'!$K$1:$Q$8820,1,FALSE))))</f>
        <v/>
      </c>
      <c r="T15" s="102" t="str">
        <f>IF(F15="","",(HYPERLINK(VLOOKUP(F15,'Bron opleidingsinformatie'!$M$1:$Q$8820,2,FALSE),VLOOKUP(F15,'Bron opleidingsinformatie'!$M$1:$Q$8820,1,FALSE))))</f>
        <v/>
      </c>
      <c r="U15" s="102" t="str">
        <f>IF(G15="","",(HYPERLINK(VLOOKUP(G15,'Bron opleidingsinformatie'!$O$1:$Q$8820,2,FALSE),VLOOKUP(G15,'Bron opleidingsinformatie'!$O$1:$Q$8820,1,FALSE))))</f>
        <v/>
      </c>
      <c r="V15" s="103" t="str">
        <f t="shared" si="3"/>
        <v/>
      </c>
    </row>
    <row r="16" spans="1:22" s="99" customFormat="1" ht="30" customHeight="1" x14ac:dyDescent="0.35">
      <c r="A16" s="110"/>
      <c r="B16" s="110"/>
      <c r="K16" s="111" t="str">
        <f t="shared" si="4"/>
        <v/>
      </c>
      <c r="P16" s="100" t="str">
        <f t="shared" si="1"/>
        <v/>
      </c>
      <c r="Q16" s="101" t="str">
        <f t="shared" si="2"/>
        <v/>
      </c>
      <c r="R16" s="102" t="str">
        <f>IF(D16="","",(HYPERLINK(VLOOKUP(D16,'Bron opleidingsinformatie'!$I$1:$Q$8820,2,FALSE),VLOOKUP(D16,'Bron opleidingsinformatie'!$I$1:$Q$8820,1,FALSE))))</f>
        <v/>
      </c>
      <c r="S16" s="102" t="str">
        <f>IF(E16="","",(HYPERLINK(VLOOKUP(E16,'Bron opleidingsinformatie'!$K$1:$Q$8820,2,FALSE),VLOOKUP(E16,'Bron opleidingsinformatie'!$K$1:$Q$8820,1,FALSE))))</f>
        <v/>
      </c>
      <c r="T16" s="102" t="str">
        <f>IF(F16="","",(HYPERLINK(VLOOKUP(F16,'Bron opleidingsinformatie'!$M$1:$Q$8820,2,FALSE),VLOOKUP(F16,'Bron opleidingsinformatie'!$M$1:$Q$8820,1,FALSE))))</f>
        <v/>
      </c>
      <c r="U16" s="102" t="str">
        <f>IF(G16="","",(HYPERLINK(VLOOKUP(G16,'Bron opleidingsinformatie'!$O$1:$Q$8820,2,FALSE),VLOOKUP(G16,'Bron opleidingsinformatie'!$O$1:$Q$8820,1,FALSE))))</f>
        <v/>
      </c>
      <c r="V16" s="103" t="str">
        <f t="shared" si="3"/>
        <v/>
      </c>
    </row>
    <row r="17" spans="1:22" s="99" customFormat="1" ht="30" customHeight="1" x14ac:dyDescent="0.35">
      <c r="A17" s="110"/>
      <c r="B17" s="110"/>
      <c r="K17" s="111" t="str">
        <f t="shared" si="4"/>
        <v/>
      </c>
      <c r="P17" s="100" t="str">
        <f t="shared" si="1"/>
        <v/>
      </c>
      <c r="Q17" s="101" t="str">
        <f t="shared" si="2"/>
        <v/>
      </c>
      <c r="R17" s="102" t="str">
        <f>IF(D17="","",(HYPERLINK(VLOOKUP(D17,'Bron opleidingsinformatie'!$I$1:$Q$8820,2,FALSE),VLOOKUP(D17,'Bron opleidingsinformatie'!$I$1:$Q$8820,1,FALSE))))</f>
        <v/>
      </c>
      <c r="S17" s="102" t="str">
        <f>IF(E17="","",(HYPERLINK(VLOOKUP(E17,'Bron opleidingsinformatie'!$K$1:$Q$8820,2,FALSE),VLOOKUP(E17,'Bron opleidingsinformatie'!$K$1:$Q$8820,1,FALSE))))</f>
        <v/>
      </c>
      <c r="T17" s="102" t="str">
        <f>IF(F17="","",(HYPERLINK(VLOOKUP(F17,'Bron opleidingsinformatie'!$M$1:$Q$8820,2,FALSE),VLOOKUP(F17,'Bron opleidingsinformatie'!$M$1:$Q$8820,1,FALSE))))</f>
        <v/>
      </c>
      <c r="U17" s="102" t="str">
        <f>IF(G17="","",(HYPERLINK(VLOOKUP(G17,'Bron opleidingsinformatie'!$O$1:$Q$8820,2,FALSE),VLOOKUP(G17,'Bron opleidingsinformatie'!$O$1:$Q$8820,1,FALSE))))</f>
        <v/>
      </c>
      <c r="V17" s="103" t="str">
        <f t="shared" si="3"/>
        <v/>
      </c>
    </row>
    <row r="18" spans="1:22" s="99" customFormat="1" ht="30" customHeight="1" x14ac:dyDescent="0.35">
      <c r="A18" s="110"/>
      <c r="B18" s="110"/>
      <c r="K18" s="111" t="str">
        <f t="shared" si="4"/>
        <v/>
      </c>
      <c r="P18" s="112" t="str">
        <f t="shared" ref="P18:P50" si="5">IF(D18="","",D18)</f>
        <v/>
      </c>
      <c r="Q18" s="113"/>
      <c r="R18" s="113" t="str">
        <f t="shared" ref="R18:R50" si="6">IF(E18="","",E18)</f>
        <v/>
      </c>
      <c r="S18" s="113" t="str">
        <f t="shared" ref="S18:S50" si="7">IF(F18="","",F18)</f>
        <v/>
      </c>
      <c r="T18" s="113" t="str">
        <f t="shared" ref="T18:T50" si="8">IF(G18="","",G18)</f>
        <v/>
      </c>
      <c r="U18" s="114"/>
      <c r="V18" s="114"/>
    </row>
    <row r="19" spans="1:22" ht="30" customHeight="1" x14ac:dyDescent="0.35">
      <c r="A19" s="81"/>
      <c r="B19" s="81"/>
      <c r="C19"/>
      <c r="K19" s="52" t="str">
        <f t="shared" si="4"/>
        <v/>
      </c>
      <c r="P19" s="67" t="str">
        <f t="shared" si="5"/>
        <v/>
      </c>
      <c r="R19" s="60" t="str">
        <f t="shared" si="6"/>
        <v/>
      </c>
      <c r="S19" s="60" t="str">
        <f t="shared" si="7"/>
        <v/>
      </c>
      <c r="T19" s="60" t="str">
        <f t="shared" si="8"/>
        <v/>
      </c>
    </row>
    <row r="20" spans="1:22" ht="30" customHeight="1" x14ac:dyDescent="0.35">
      <c r="A20" s="81"/>
      <c r="B20" s="81"/>
      <c r="C20"/>
      <c r="K20" s="52" t="str">
        <f t="shared" si="4"/>
        <v/>
      </c>
      <c r="P20" s="67" t="str">
        <f t="shared" si="5"/>
        <v/>
      </c>
      <c r="R20" s="60" t="str">
        <f t="shared" si="6"/>
        <v/>
      </c>
      <c r="S20" s="60" t="str">
        <f t="shared" si="7"/>
        <v/>
      </c>
      <c r="T20" s="60" t="str">
        <f t="shared" si="8"/>
        <v/>
      </c>
    </row>
    <row r="21" spans="1:22" x14ac:dyDescent="0.35">
      <c r="A21" s="81"/>
      <c r="B21" s="81"/>
      <c r="C21"/>
      <c r="K21" s="52" t="str">
        <f t="shared" si="4"/>
        <v/>
      </c>
      <c r="P21" s="67" t="str">
        <f t="shared" si="5"/>
        <v/>
      </c>
      <c r="R21" s="60" t="str">
        <f t="shared" si="6"/>
        <v/>
      </c>
      <c r="S21" s="60" t="str">
        <f t="shared" si="7"/>
        <v/>
      </c>
      <c r="T21" s="60" t="str">
        <f t="shared" si="8"/>
        <v/>
      </c>
    </row>
    <row r="22" spans="1:22" x14ac:dyDescent="0.35">
      <c r="A22" s="81"/>
      <c r="B22" s="81"/>
      <c r="C22"/>
      <c r="K22" s="52" t="str">
        <f t="shared" si="4"/>
        <v/>
      </c>
      <c r="P22" s="67" t="str">
        <f t="shared" si="5"/>
        <v/>
      </c>
      <c r="R22" s="60" t="str">
        <f t="shared" si="6"/>
        <v/>
      </c>
      <c r="S22" s="60" t="str">
        <f t="shared" si="7"/>
        <v/>
      </c>
      <c r="T22" s="60" t="str">
        <f t="shared" si="8"/>
        <v/>
      </c>
    </row>
    <row r="23" spans="1:22" x14ac:dyDescent="0.35">
      <c r="A23" s="81"/>
      <c r="B23" s="81"/>
      <c r="C23"/>
      <c r="K23" s="52" t="str">
        <f t="shared" si="4"/>
        <v/>
      </c>
      <c r="P23" s="67" t="str">
        <f t="shared" si="5"/>
        <v/>
      </c>
      <c r="R23" s="60" t="str">
        <f t="shared" si="6"/>
        <v/>
      </c>
      <c r="S23" s="60" t="str">
        <f t="shared" si="7"/>
        <v/>
      </c>
      <c r="T23" s="60" t="str">
        <f t="shared" si="8"/>
        <v/>
      </c>
    </row>
    <row r="24" spans="1:22" x14ac:dyDescent="0.35">
      <c r="A24" s="81"/>
      <c r="B24" s="81"/>
      <c r="C24"/>
      <c r="K24" s="52" t="str">
        <f t="shared" si="4"/>
        <v/>
      </c>
      <c r="P24" s="67" t="str">
        <f t="shared" si="5"/>
        <v/>
      </c>
      <c r="R24" s="60" t="str">
        <f t="shared" si="6"/>
        <v/>
      </c>
      <c r="S24" s="60" t="str">
        <f t="shared" si="7"/>
        <v/>
      </c>
      <c r="T24" s="60" t="str">
        <f t="shared" si="8"/>
        <v/>
      </c>
    </row>
    <row r="25" spans="1:22" x14ac:dyDescent="0.35">
      <c r="A25" s="81"/>
      <c r="B25" s="81"/>
      <c r="C25"/>
      <c r="K25" s="52" t="str">
        <f t="shared" ref="K25:K50" si="9">IF(A25="","",A25)</f>
        <v/>
      </c>
      <c r="P25" s="67" t="str">
        <f t="shared" si="5"/>
        <v/>
      </c>
      <c r="R25" s="60" t="str">
        <f t="shared" si="6"/>
        <v/>
      </c>
      <c r="S25" s="60" t="str">
        <f t="shared" si="7"/>
        <v/>
      </c>
      <c r="T25" s="60" t="str">
        <f t="shared" si="8"/>
        <v/>
      </c>
    </row>
    <row r="26" spans="1:22" x14ac:dyDescent="0.35">
      <c r="A26" s="81"/>
      <c r="B26" s="81"/>
      <c r="C26"/>
      <c r="K26" s="52" t="str">
        <f t="shared" si="9"/>
        <v/>
      </c>
      <c r="P26" s="67" t="str">
        <f t="shared" si="5"/>
        <v/>
      </c>
      <c r="R26" s="60" t="str">
        <f t="shared" si="6"/>
        <v/>
      </c>
      <c r="S26" s="60" t="str">
        <f t="shared" si="7"/>
        <v/>
      </c>
      <c r="T26" s="60" t="str">
        <f t="shared" si="8"/>
        <v/>
      </c>
    </row>
    <row r="27" spans="1:22" x14ac:dyDescent="0.35">
      <c r="A27" s="81"/>
      <c r="B27" s="81"/>
      <c r="C27"/>
      <c r="K27" s="52" t="str">
        <f t="shared" si="9"/>
        <v/>
      </c>
      <c r="P27" s="67" t="str">
        <f t="shared" si="5"/>
        <v/>
      </c>
      <c r="R27" s="60" t="str">
        <f t="shared" si="6"/>
        <v/>
      </c>
      <c r="S27" s="60" t="str">
        <f t="shared" si="7"/>
        <v/>
      </c>
      <c r="T27" s="60" t="str">
        <f t="shared" si="8"/>
        <v/>
      </c>
    </row>
    <row r="28" spans="1:22" x14ac:dyDescent="0.35">
      <c r="A28" s="81"/>
      <c r="B28" s="81"/>
      <c r="C28"/>
      <c r="K28" s="52" t="str">
        <f t="shared" si="9"/>
        <v/>
      </c>
      <c r="P28" s="67" t="str">
        <f t="shared" si="5"/>
        <v/>
      </c>
      <c r="R28" s="60" t="str">
        <f t="shared" si="6"/>
        <v/>
      </c>
      <c r="S28" s="60" t="str">
        <f t="shared" si="7"/>
        <v/>
      </c>
      <c r="T28" s="60" t="str">
        <f t="shared" si="8"/>
        <v/>
      </c>
    </row>
    <row r="29" spans="1:22" x14ac:dyDescent="0.35">
      <c r="A29" s="81"/>
      <c r="B29" s="81"/>
      <c r="C29"/>
      <c r="K29" s="52" t="str">
        <f t="shared" si="9"/>
        <v/>
      </c>
      <c r="P29" s="67" t="str">
        <f t="shared" si="5"/>
        <v/>
      </c>
      <c r="R29" s="60" t="str">
        <f t="shared" si="6"/>
        <v/>
      </c>
      <c r="S29" s="60" t="str">
        <f t="shared" si="7"/>
        <v/>
      </c>
      <c r="T29" s="60" t="str">
        <f t="shared" si="8"/>
        <v/>
      </c>
    </row>
    <row r="30" spans="1:22" x14ac:dyDescent="0.35">
      <c r="A30" s="81"/>
      <c r="B30" s="81"/>
      <c r="C30"/>
      <c r="K30" s="52" t="str">
        <f t="shared" si="9"/>
        <v/>
      </c>
      <c r="P30" s="67" t="str">
        <f t="shared" si="5"/>
        <v/>
      </c>
      <c r="R30" s="60" t="str">
        <f t="shared" si="6"/>
        <v/>
      </c>
      <c r="S30" s="60" t="str">
        <f t="shared" si="7"/>
        <v/>
      </c>
      <c r="T30" s="60" t="str">
        <f t="shared" si="8"/>
        <v/>
      </c>
    </row>
    <row r="31" spans="1:22" x14ac:dyDescent="0.35">
      <c r="A31" s="81"/>
      <c r="B31" s="81"/>
      <c r="C31"/>
      <c r="K31" s="52" t="str">
        <f t="shared" si="9"/>
        <v/>
      </c>
      <c r="P31" s="67" t="str">
        <f t="shared" si="5"/>
        <v/>
      </c>
      <c r="R31" s="60" t="str">
        <f t="shared" si="6"/>
        <v/>
      </c>
      <c r="S31" s="60" t="str">
        <f t="shared" si="7"/>
        <v/>
      </c>
      <c r="T31" s="60" t="str">
        <f t="shared" si="8"/>
        <v/>
      </c>
    </row>
    <row r="32" spans="1:22" x14ac:dyDescent="0.35">
      <c r="A32" s="81"/>
      <c r="B32" s="81"/>
      <c r="C32"/>
      <c r="K32" s="52" t="str">
        <f t="shared" si="9"/>
        <v/>
      </c>
      <c r="P32" s="67" t="str">
        <f t="shared" si="5"/>
        <v/>
      </c>
      <c r="R32" s="60" t="str">
        <f t="shared" si="6"/>
        <v/>
      </c>
      <c r="S32" s="60" t="str">
        <f t="shared" si="7"/>
        <v/>
      </c>
      <c r="T32" s="60" t="str">
        <f t="shared" si="8"/>
        <v/>
      </c>
    </row>
    <row r="33" spans="1:20" x14ac:dyDescent="0.35">
      <c r="A33" s="81"/>
      <c r="B33" s="81"/>
      <c r="C33"/>
      <c r="K33" s="52" t="str">
        <f t="shared" si="9"/>
        <v/>
      </c>
      <c r="P33" s="67" t="str">
        <f t="shared" si="5"/>
        <v/>
      </c>
      <c r="R33" s="60" t="str">
        <f t="shared" si="6"/>
        <v/>
      </c>
      <c r="S33" s="60" t="str">
        <f t="shared" si="7"/>
        <v/>
      </c>
      <c r="T33" s="60" t="str">
        <f t="shared" si="8"/>
        <v/>
      </c>
    </row>
    <row r="34" spans="1:20" x14ac:dyDescent="0.35">
      <c r="A34" s="81"/>
      <c r="B34" s="81"/>
      <c r="C34"/>
      <c r="K34" s="52" t="str">
        <f t="shared" si="9"/>
        <v/>
      </c>
      <c r="P34" s="67" t="str">
        <f t="shared" si="5"/>
        <v/>
      </c>
      <c r="R34" s="60" t="str">
        <f t="shared" si="6"/>
        <v/>
      </c>
      <c r="S34" s="60" t="str">
        <f t="shared" si="7"/>
        <v/>
      </c>
      <c r="T34" s="60" t="str">
        <f t="shared" si="8"/>
        <v/>
      </c>
    </row>
    <row r="35" spans="1:20" x14ac:dyDescent="0.35">
      <c r="A35" s="81"/>
      <c r="B35" s="81"/>
      <c r="C35"/>
      <c r="K35" s="52" t="str">
        <f t="shared" si="9"/>
        <v/>
      </c>
      <c r="P35" s="67" t="str">
        <f t="shared" si="5"/>
        <v/>
      </c>
      <c r="R35" s="60" t="str">
        <f t="shared" si="6"/>
        <v/>
      </c>
      <c r="S35" s="60" t="str">
        <f t="shared" si="7"/>
        <v/>
      </c>
      <c r="T35" s="60" t="str">
        <f t="shared" si="8"/>
        <v/>
      </c>
    </row>
    <row r="36" spans="1:20" x14ac:dyDescent="0.35">
      <c r="A36" s="81"/>
      <c r="B36" s="81"/>
      <c r="C36"/>
      <c r="K36" s="52" t="str">
        <f t="shared" si="9"/>
        <v/>
      </c>
      <c r="P36" s="67" t="str">
        <f t="shared" si="5"/>
        <v/>
      </c>
      <c r="R36" s="60" t="str">
        <f t="shared" si="6"/>
        <v/>
      </c>
      <c r="S36" s="60" t="str">
        <f t="shared" si="7"/>
        <v/>
      </c>
      <c r="T36" s="60" t="str">
        <f t="shared" si="8"/>
        <v/>
      </c>
    </row>
    <row r="37" spans="1:20" x14ac:dyDescent="0.35">
      <c r="A37" s="81"/>
      <c r="B37" s="81"/>
      <c r="C37"/>
      <c r="K37" s="52" t="str">
        <f t="shared" si="9"/>
        <v/>
      </c>
      <c r="P37" s="67" t="str">
        <f t="shared" si="5"/>
        <v/>
      </c>
      <c r="R37" s="60" t="str">
        <f t="shared" si="6"/>
        <v/>
      </c>
      <c r="S37" s="60" t="str">
        <f t="shared" si="7"/>
        <v/>
      </c>
      <c r="T37" s="60" t="str">
        <f t="shared" si="8"/>
        <v/>
      </c>
    </row>
    <row r="38" spans="1:20" x14ac:dyDescent="0.35">
      <c r="A38" s="81"/>
      <c r="B38" s="81"/>
      <c r="C38"/>
      <c r="K38" s="52" t="str">
        <f t="shared" si="9"/>
        <v/>
      </c>
      <c r="P38" s="67" t="str">
        <f t="shared" si="5"/>
        <v/>
      </c>
      <c r="R38" s="60" t="str">
        <f t="shared" si="6"/>
        <v/>
      </c>
      <c r="S38" s="60" t="str">
        <f t="shared" si="7"/>
        <v/>
      </c>
      <c r="T38" s="60" t="str">
        <f t="shared" si="8"/>
        <v/>
      </c>
    </row>
    <row r="39" spans="1:20" x14ac:dyDescent="0.35">
      <c r="A39" s="81"/>
      <c r="B39" s="81"/>
      <c r="C39"/>
      <c r="K39" s="52" t="str">
        <f t="shared" si="9"/>
        <v/>
      </c>
      <c r="P39" s="67" t="str">
        <f t="shared" si="5"/>
        <v/>
      </c>
      <c r="R39" s="60" t="str">
        <f t="shared" si="6"/>
        <v/>
      </c>
      <c r="S39" s="60" t="str">
        <f t="shared" si="7"/>
        <v/>
      </c>
      <c r="T39" s="60" t="str">
        <f t="shared" si="8"/>
        <v/>
      </c>
    </row>
    <row r="40" spans="1:20" x14ac:dyDescent="0.35">
      <c r="A40" s="81"/>
      <c r="B40" s="81"/>
      <c r="C40"/>
      <c r="K40" s="52" t="str">
        <f t="shared" si="9"/>
        <v/>
      </c>
      <c r="P40" s="67" t="str">
        <f t="shared" si="5"/>
        <v/>
      </c>
      <c r="R40" s="60" t="str">
        <f t="shared" si="6"/>
        <v/>
      </c>
      <c r="S40" s="60" t="str">
        <f t="shared" si="7"/>
        <v/>
      </c>
      <c r="T40" s="60" t="str">
        <f t="shared" si="8"/>
        <v/>
      </c>
    </row>
    <row r="41" spans="1:20" x14ac:dyDescent="0.35">
      <c r="A41" s="81"/>
      <c r="B41" s="81"/>
      <c r="C41"/>
      <c r="K41" s="52" t="str">
        <f t="shared" si="9"/>
        <v/>
      </c>
      <c r="P41" s="67" t="str">
        <f t="shared" si="5"/>
        <v/>
      </c>
      <c r="R41" s="60" t="str">
        <f t="shared" si="6"/>
        <v/>
      </c>
      <c r="S41" s="60" t="str">
        <f t="shared" si="7"/>
        <v/>
      </c>
      <c r="T41" s="60" t="str">
        <f t="shared" si="8"/>
        <v/>
      </c>
    </row>
    <row r="42" spans="1:20" x14ac:dyDescent="0.35">
      <c r="A42" s="81"/>
      <c r="B42" s="81"/>
      <c r="C42"/>
      <c r="K42" s="52" t="str">
        <f t="shared" si="9"/>
        <v/>
      </c>
      <c r="P42" s="67" t="str">
        <f t="shared" si="5"/>
        <v/>
      </c>
      <c r="R42" s="60" t="str">
        <f t="shared" si="6"/>
        <v/>
      </c>
      <c r="S42" s="60" t="str">
        <f t="shared" si="7"/>
        <v/>
      </c>
      <c r="T42" s="60" t="str">
        <f t="shared" si="8"/>
        <v/>
      </c>
    </row>
    <row r="43" spans="1:20" x14ac:dyDescent="0.35">
      <c r="A43" s="81"/>
      <c r="B43" s="81"/>
      <c r="C43"/>
      <c r="K43" s="52" t="str">
        <f t="shared" si="9"/>
        <v/>
      </c>
      <c r="P43" s="67" t="str">
        <f t="shared" si="5"/>
        <v/>
      </c>
      <c r="R43" s="60" t="str">
        <f t="shared" si="6"/>
        <v/>
      </c>
      <c r="S43" s="60" t="str">
        <f t="shared" si="7"/>
        <v/>
      </c>
      <c r="T43" s="60" t="str">
        <f t="shared" si="8"/>
        <v/>
      </c>
    </row>
    <row r="44" spans="1:20" x14ac:dyDescent="0.35">
      <c r="A44" s="81"/>
      <c r="B44" s="81"/>
      <c r="C44"/>
      <c r="K44" s="52" t="str">
        <f t="shared" si="9"/>
        <v/>
      </c>
      <c r="P44" s="67" t="str">
        <f t="shared" si="5"/>
        <v/>
      </c>
      <c r="R44" s="60" t="str">
        <f t="shared" si="6"/>
        <v/>
      </c>
      <c r="S44" s="60" t="str">
        <f t="shared" si="7"/>
        <v/>
      </c>
      <c r="T44" s="60" t="str">
        <f t="shared" si="8"/>
        <v/>
      </c>
    </row>
    <row r="45" spans="1:20" x14ac:dyDescent="0.35">
      <c r="A45" s="81"/>
      <c r="B45" s="81"/>
      <c r="C45"/>
      <c r="K45" s="52" t="str">
        <f t="shared" si="9"/>
        <v/>
      </c>
      <c r="P45" s="67" t="str">
        <f t="shared" si="5"/>
        <v/>
      </c>
      <c r="R45" s="60" t="str">
        <f t="shared" si="6"/>
        <v/>
      </c>
      <c r="S45" s="60" t="str">
        <f t="shared" si="7"/>
        <v/>
      </c>
      <c r="T45" s="60" t="str">
        <f t="shared" si="8"/>
        <v/>
      </c>
    </row>
    <row r="46" spans="1:20" x14ac:dyDescent="0.35">
      <c r="A46" s="81"/>
      <c r="B46" s="81"/>
      <c r="C46"/>
      <c r="K46" s="52" t="str">
        <f t="shared" si="9"/>
        <v/>
      </c>
      <c r="P46" s="67" t="str">
        <f t="shared" si="5"/>
        <v/>
      </c>
      <c r="R46" s="60" t="str">
        <f t="shared" si="6"/>
        <v/>
      </c>
      <c r="S46" s="60" t="str">
        <f t="shared" si="7"/>
        <v/>
      </c>
      <c r="T46" s="60" t="str">
        <f t="shared" si="8"/>
        <v/>
      </c>
    </row>
    <row r="47" spans="1:20" x14ac:dyDescent="0.35">
      <c r="A47" s="81"/>
      <c r="B47" s="81"/>
      <c r="C47"/>
      <c r="K47" s="52" t="str">
        <f t="shared" si="9"/>
        <v/>
      </c>
      <c r="P47" s="67" t="str">
        <f t="shared" si="5"/>
        <v/>
      </c>
      <c r="R47" s="60" t="str">
        <f t="shared" si="6"/>
        <v/>
      </c>
      <c r="S47" s="60" t="str">
        <f t="shared" si="7"/>
        <v/>
      </c>
      <c r="T47" s="60" t="str">
        <f t="shared" si="8"/>
        <v/>
      </c>
    </row>
    <row r="48" spans="1:20" x14ac:dyDescent="0.35">
      <c r="A48" s="81"/>
      <c r="B48" s="81"/>
      <c r="C48"/>
      <c r="K48" s="52" t="str">
        <f t="shared" si="9"/>
        <v/>
      </c>
      <c r="P48" s="67" t="str">
        <f t="shared" si="5"/>
        <v/>
      </c>
      <c r="R48" s="60" t="str">
        <f t="shared" si="6"/>
        <v/>
      </c>
      <c r="S48" s="60" t="str">
        <f t="shared" si="7"/>
        <v/>
      </c>
      <c r="T48" s="60" t="str">
        <f t="shared" si="8"/>
        <v/>
      </c>
    </row>
    <row r="49" spans="1:20" x14ac:dyDescent="0.35">
      <c r="A49" s="81"/>
      <c r="B49" s="81"/>
      <c r="C49"/>
      <c r="K49" s="52" t="str">
        <f t="shared" si="9"/>
        <v/>
      </c>
      <c r="P49" s="67" t="str">
        <f t="shared" si="5"/>
        <v/>
      </c>
      <c r="R49" s="60" t="str">
        <f t="shared" si="6"/>
        <v/>
      </c>
      <c r="S49" s="60" t="str">
        <f t="shared" si="7"/>
        <v/>
      </c>
      <c r="T49" s="60" t="str">
        <f t="shared" si="8"/>
        <v/>
      </c>
    </row>
    <row r="50" spans="1:20" x14ac:dyDescent="0.35">
      <c r="A50" s="81"/>
      <c r="B50" s="81"/>
      <c r="C50"/>
      <c r="K50" s="52" t="str">
        <f t="shared" si="9"/>
        <v/>
      </c>
      <c r="P50" s="67" t="str">
        <f t="shared" si="5"/>
        <v/>
      </c>
      <c r="R50" s="60" t="str">
        <f t="shared" si="6"/>
        <v/>
      </c>
      <c r="S50" s="60" t="str">
        <f t="shared" si="7"/>
        <v/>
      </c>
      <c r="T50" s="60" t="str">
        <f t="shared" si="8"/>
        <v/>
      </c>
    </row>
    <row r="51" spans="1:20" x14ac:dyDescent="0.35">
      <c r="A51" s="81"/>
      <c r="B51" s="81"/>
      <c r="C51"/>
    </row>
    <row r="52" spans="1:20" x14ac:dyDescent="0.35">
      <c r="A52" s="81"/>
      <c r="B52" s="81"/>
      <c r="C52"/>
    </row>
    <row r="53" spans="1:20" x14ac:dyDescent="0.35">
      <c r="A53" s="81"/>
      <c r="B53" s="81"/>
      <c r="C53"/>
    </row>
    <row r="54" spans="1:20" x14ac:dyDescent="0.35">
      <c r="A54" s="81"/>
      <c r="B54" s="81"/>
      <c r="C54"/>
    </row>
    <row r="55" spans="1:20" x14ac:dyDescent="0.35">
      <c r="A55" s="81"/>
      <c r="B55" s="81"/>
      <c r="C55"/>
    </row>
    <row r="56" spans="1:20" x14ac:dyDescent="0.35">
      <c r="A56" s="81"/>
      <c r="B56" s="81"/>
      <c r="C56"/>
    </row>
    <row r="57" spans="1:20" x14ac:dyDescent="0.35">
      <c r="A57" s="81"/>
      <c r="B57" s="81"/>
      <c r="C57"/>
    </row>
    <row r="58" spans="1:20" x14ac:dyDescent="0.35">
      <c r="A58" s="81"/>
      <c r="B58" s="81"/>
      <c r="C58"/>
    </row>
    <row r="59" spans="1:20" x14ac:dyDescent="0.35">
      <c r="A59" s="81"/>
      <c r="B59" s="81"/>
      <c r="C59"/>
    </row>
    <row r="60" spans="1:20" x14ac:dyDescent="0.35">
      <c r="A60" s="81"/>
      <c r="B60" s="81"/>
      <c r="C60"/>
    </row>
    <row r="61" spans="1:20" x14ac:dyDescent="0.35">
      <c r="A61" s="81"/>
      <c r="B61" s="81"/>
      <c r="C61"/>
    </row>
    <row r="62" spans="1:20" x14ac:dyDescent="0.35">
      <c r="A62" s="81"/>
      <c r="B62" s="81"/>
      <c r="C62"/>
    </row>
    <row r="63" spans="1:20" x14ac:dyDescent="0.35">
      <c r="A63" s="81"/>
      <c r="B63" s="81"/>
      <c r="C63"/>
    </row>
    <row r="64" spans="1:20" x14ac:dyDescent="0.35">
      <c r="A64" s="81"/>
      <c r="B64" s="81"/>
      <c r="C64"/>
    </row>
    <row r="65" spans="1:3" x14ac:dyDescent="0.35">
      <c r="A65" s="81"/>
      <c r="B65" s="81"/>
      <c r="C65"/>
    </row>
    <row r="66" spans="1:3" x14ac:dyDescent="0.35">
      <c r="A66" s="81"/>
      <c r="B66" s="81"/>
      <c r="C66"/>
    </row>
    <row r="67" spans="1:3" x14ac:dyDescent="0.35">
      <c r="A67" s="81"/>
      <c r="B67" s="81"/>
      <c r="C67"/>
    </row>
    <row r="68" spans="1:3" x14ac:dyDescent="0.35">
      <c r="A68" s="81"/>
      <c r="B68" s="81"/>
      <c r="C68"/>
    </row>
    <row r="69" spans="1:3" x14ac:dyDescent="0.35">
      <c r="A69" s="81"/>
      <c r="B69" s="81"/>
      <c r="C69"/>
    </row>
    <row r="70" spans="1:3" x14ac:dyDescent="0.35">
      <c r="A70" s="81"/>
      <c r="B70" s="81"/>
      <c r="C70"/>
    </row>
    <row r="71" spans="1:3" x14ac:dyDescent="0.35">
      <c r="A71" s="81"/>
      <c r="B71" s="81"/>
      <c r="C71"/>
    </row>
    <row r="72" spans="1:3" x14ac:dyDescent="0.35">
      <c r="A72" s="81"/>
      <c r="B72" s="81"/>
      <c r="C72"/>
    </row>
    <row r="73" spans="1:3" x14ac:dyDescent="0.35">
      <c r="A73" s="81"/>
      <c r="B73" s="81"/>
      <c r="C73"/>
    </row>
    <row r="74" spans="1:3" x14ac:dyDescent="0.35">
      <c r="A74" s="81"/>
      <c r="B74" s="81"/>
      <c r="C74"/>
    </row>
    <row r="75" spans="1:3" x14ac:dyDescent="0.35">
      <c r="A75" s="81"/>
      <c r="B75" s="81"/>
      <c r="C75"/>
    </row>
    <row r="76" spans="1:3" x14ac:dyDescent="0.35">
      <c r="A76" s="81"/>
      <c r="B76" s="81"/>
      <c r="C76"/>
    </row>
    <row r="77" spans="1:3" x14ac:dyDescent="0.35">
      <c r="A77" s="81"/>
      <c r="B77" s="81"/>
      <c r="C77"/>
    </row>
    <row r="78" spans="1:3" x14ac:dyDescent="0.35">
      <c r="A78" s="81"/>
      <c r="B78" s="81"/>
      <c r="C78"/>
    </row>
    <row r="79" spans="1:3" x14ac:dyDescent="0.35">
      <c r="A79" s="81"/>
      <c r="B79" s="81"/>
      <c r="C79"/>
    </row>
    <row r="80" spans="1:3" x14ac:dyDescent="0.35">
      <c r="A80" s="81"/>
      <c r="B80" s="81"/>
      <c r="C80"/>
    </row>
    <row r="81" spans="1:3" x14ac:dyDescent="0.35">
      <c r="A81" s="81"/>
      <c r="B81" s="81"/>
      <c r="C81"/>
    </row>
    <row r="82" spans="1:3" x14ac:dyDescent="0.35">
      <c r="A82" s="81"/>
      <c r="B82" s="81"/>
      <c r="C82"/>
    </row>
    <row r="83" spans="1:3" x14ac:dyDescent="0.35">
      <c r="A83" s="81"/>
      <c r="B83" s="81"/>
      <c r="C83"/>
    </row>
    <row r="84" spans="1:3" x14ac:dyDescent="0.35">
      <c r="A84" s="81"/>
      <c r="B84" s="81"/>
      <c r="C84"/>
    </row>
    <row r="85" spans="1:3" x14ac:dyDescent="0.35">
      <c r="A85" s="81"/>
      <c r="B85" s="81"/>
      <c r="C85"/>
    </row>
    <row r="86" spans="1:3" x14ac:dyDescent="0.35">
      <c r="A86" s="81"/>
      <c r="B86" s="81"/>
      <c r="C86"/>
    </row>
    <row r="87" spans="1:3" x14ac:dyDescent="0.35">
      <c r="A87" s="81"/>
      <c r="B87" s="81"/>
      <c r="C87"/>
    </row>
    <row r="88" spans="1:3" x14ac:dyDescent="0.35">
      <c r="A88" s="81"/>
      <c r="B88" s="81"/>
      <c r="C88"/>
    </row>
    <row r="89" spans="1:3" x14ac:dyDescent="0.35">
      <c r="A89" s="81"/>
      <c r="B89" s="81"/>
      <c r="C89"/>
    </row>
    <row r="90" spans="1:3" x14ac:dyDescent="0.35">
      <c r="A90" s="81"/>
      <c r="B90" s="81"/>
      <c r="C90"/>
    </row>
    <row r="91" spans="1:3" x14ac:dyDescent="0.35">
      <c r="A91" s="81"/>
      <c r="B91" s="81"/>
      <c r="C91"/>
    </row>
    <row r="92" spans="1:3" x14ac:dyDescent="0.35">
      <c r="A92" s="81"/>
      <c r="B92" s="81"/>
      <c r="C92"/>
    </row>
    <row r="93" spans="1:3" x14ac:dyDescent="0.35">
      <c r="A93" s="81"/>
      <c r="B93" s="81"/>
      <c r="C93"/>
    </row>
    <row r="94" spans="1:3" x14ac:dyDescent="0.35">
      <c r="A94" s="81"/>
      <c r="B94" s="81"/>
      <c r="C94"/>
    </row>
    <row r="95" spans="1:3" x14ac:dyDescent="0.35">
      <c r="A95" s="81"/>
      <c r="B95" s="81"/>
      <c r="C95"/>
    </row>
    <row r="96" spans="1:3" x14ac:dyDescent="0.35">
      <c r="A96" s="81"/>
      <c r="B96" s="81"/>
      <c r="C96"/>
    </row>
    <row r="97" spans="1:3" x14ac:dyDescent="0.35">
      <c r="A97" s="81"/>
      <c r="B97" s="81"/>
      <c r="C97"/>
    </row>
    <row r="98" spans="1:3" x14ac:dyDescent="0.35">
      <c r="A98" s="81"/>
      <c r="B98" s="81"/>
      <c r="C98"/>
    </row>
    <row r="99" spans="1:3" x14ac:dyDescent="0.35">
      <c r="A99" s="81"/>
      <c r="B99" s="81"/>
      <c r="C99"/>
    </row>
    <row r="100" spans="1:3" x14ac:dyDescent="0.35">
      <c r="A100" s="81"/>
      <c r="B100" s="81"/>
      <c r="C100"/>
    </row>
    <row r="101" spans="1:3" x14ac:dyDescent="0.35">
      <c r="A101" s="81"/>
      <c r="B101" s="81"/>
      <c r="C101"/>
    </row>
    <row r="102" spans="1:3" x14ac:dyDescent="0.35">
      <c r="A102" s="81"/>
      <c r="B102" s="81"/>
      <c r="C102"/>
    </row>
    <row r="103" spans="1:3" x14ac:dyDescent="0.35">
      <c r="A103" s="81"/>
      <c r="B103" s="81"/>
      <c r="C103"/>
    </row>
    <row r="104" spans="1:3" x14ac:dyDescent="0.35">
      <c r="A104" s="81"/>
      <c r="B104" s="81"/>
      <c r="C104"/>
    </row>
    <row r="105" spans="1:3" x14ac:dyDescent="0.35">
      <c r="A105" s="81"/>
      <c r="B105" s="81"/>
      <c r="C105"/>
    </row>
    <row r="106" spans="1:3" x14ac:dyDescent="0.35">
      <c r="A106" s="81"/>
      <c r="B106" s="81"/>
      <c r="C106"/>
    </row>
    <row r="107" spans="1:3" x14ac:dyDescent="0.35">
      <c r="A107" s="81"/>
      <c r="B107" s="81"/>
      <c r="C107"/>
    </row>
    <row r="108" spans="1:3" x14ac:dyDescent="0.35">
      <c r="A108" s="81"/>
      <c r="B108" s="81"/>
      <c r="C108"/>
    </row>
    <row r="109" spans="1:3" x14ac:dyDescent="0.35">
      <c r="A109" s="81"/>
      <c r="B109" s="81"/>
      <c r="C109"/>
    </row>
    <row r="110" spans="1:3" x14ac:dyDescent="0.35">
      <c r="A110" s="81"/>
      <c r="B110" s="81"/>
      <c r="C110"/>
    </row>
    <row r="111" spans="1:3" x14ac:dyDescent="0.35">
      <c r="A111" s="81"/>
      <c r="B111" s="81"/>
      <c r="C111"/>
    </row>
    <row r="112" spans="1:3" x14ac:dyDescent="0.35">
      <c r="A112" s="81"/>
      <c r="B112" s="81"/>
      <c r="C112"/>
    </row>
    <row r="113" spans="1:3" x14ac:dyDescent="0.35">
      <c r="A113" s="81"/>
      <c r="B113" s="81"/>
      <c r="C113"/>
    </row>
    <row r="114" spans="1:3" x14ac:dyDescent="0.35">
      <c r="A114" s="81"/>
      <c r="B114" s="81"/>
      <c r="C114"/>
    </row>
    <row r="115" spans="1:3" x14ac:dyDescent="0.35">
      <c r="A115" s="81"/>
      <c r="B115" s="81"/>
      <c r="C115"/>
    </row>
    <row r="116" spans="1:3" x14ac:dyDescent="0.35">
      <c r="A116" s="81"/>
      <c r="B116" s="81"/>
      <c r="C116"/>
    </row>
    <row r="117" spans="1:3" x14ac:dyDescent="0.35">
      <c r="A117" s="81"/>
      <c r="B117" s="81"/>
      <c r="C117"/>
    </row>
    <row r="118" spans="1:3" x14ac:dyDescent="0.35">
      <c r="A118" s="81"/>
      <c r="B118" s="81"/>
      <c r="C118"/>
    </row>
    <row r="119" spans="1:3" x14ac:dyDescent="0.35">
      <c r="A119" s="81"/>
      <c r="B119" s="81"/>
      <c r="C119"/>
    </row>
    <row r="120" spans="1:3" x14ac:dyDescent="0.35">
      <c r="A120" s="81"/>
      <c r="B120" s="81"/>
      <c r="C120"/>
    </row>
    <row r="121" spans="1:3" x14ac:dyDescent="0.35">
      <c r="A121" s="81"/>
      <c r="B121" s="81"/>
      <c r="C121"/>
    </row>
    <row r="122" spans="1:3" x14ac:dyDescent="0.35">
      <c r="A122" s="81"/>
      <c r="B122" s="81"/>
      <c r="C122"/>
    </row>
    <row r="123" spans="1:3" x14ac:dyDescent="0.35">
      <c r="A123" s="81"/>
      <c r="B123" s="81"/>
      <c r="C123"/>
    </row>
    <row r="124" spans="1:3" x14ac:dyDescent="0.35">
      <c r="A124" s="81"/>
      <c r="B124" s="81"/>
      <c r="C124"/>
    </row>
    <row r="125" spans="1:3" x14ac:dyDescent="0.35">
      <c r="A125" s="81"/>
      <c r="B125" s="81"/>
      <c r="C125"/>
    </row>
    <row r="126" spans="1:3" x14ac:dyDescent="0.35">
      <c r="A126" s="81"/>
      <c r="B126" s="81"/>
      <c r="C126"/>
    </row>
    <row r="127" spans="1:3" x14ac:dyDescent="0.35">
      <c r="A127" s="81"/>
      <c r="B127" s="81"/>
      <c r="C127"/>
    </row>
    <row r="128" spans="1:3" x14ac:dyDescent="0.35">
      <c r="A128" s="81"/>
      <c r="B128" s="81"/>
      <c r="C128"/>
    </row>
    <row r="129" spans="1:3" x14ac:dyDescent="0.35">
      <c r="A129" s="81"/>
      <c r="B129" s="81"/>
      <c r="C129"/>
    </row>
    <row r="130" spans="1:3" x14ac:dyDescent="0.35">
      <c r="A130" s="81"/>
      <c r="B130" s="81"/>
      <c r="C130"/>
    </row>
    <row r="131" spans="1:3" x14ac:dyDescent="0.35">
      <c r="A131" s="81"/>
      <c r="B131" s="81"/>
      <c r="C131"/>
    </row>
    <row r="132" spans="1:3" x14ac:dyDescent="0.35">
      <c r="A132" s="81"/>
      <c r="B132" s="81"/>
      <c r="C132"/>
    </row>
    <row r="133" spans="1:3" x14ac:dyDescent="0.35">
      <c r="A133" s="81"/>
      <c r="B133" s="81"/>
      <c r="C133"/>
    </row>
    <row r="134" spans="1:3" x14ac:dyDescent="0.35">
      <c r="A134" s="81"/>
      <c r="B134" s="81"/>
      <c r="C134"/>
    </row>
    <row r="135" spans="1:3" x14ac:dyDescent="0.35">
      <c r="A135" s="81"/>
      <c r="B135" s="81"/>
      <c r="C135"/>
    </row>
    <row r="136" spans="1:3" x14ac:dyDescent="0.35">
      <c r="A136" s="81"/>
      <c r="B136" s="81"/>
      <c r="C136"/>
    </row>
    <row r="137" spans="1:3" x14ac:dyDescent="0.35">
      <c r="A137" s="81"/>
      <c r="B137" s="81"/>
      <c r="C137"/>
    </row>
    <row r="138" spans="1:3" x14ac:dyDescent="0.35">
      <c r="A138" s="81"/>
      <c r="B138" s="81"/>
      <c r="C138"/>
    </row>
    <row r="139" spans="1:3" x14ac:dyDescent="0.35">
      <c r="A139" s="81"/>
      <c r="B139" s="81"/>
      <c r="C139"/>
    </row>
    <row r="140" spans="1:3" x14ac:dyDescent="0.35">
      <c r="A140" s="81"/>
      <c r="B140" s="81"/>
      <c r="C140"/>
    </row>
    <row r="141" spans="1:3" x14ac:dyDescent="0.35">
      <c r="A141" s="81"/>
      <c r="B141" s="81"/>
      <c r="C141"/>
    </row>
    <row r="142" spans="1:3" x14ac:dyDescent="0.35">
      <c r="A142" s="81"/>
      <c r="B142" s="81"/>
      <c r="C142"/>
    </row>
    <row r="143" spans="1:3" x14ac:dyDescent="0.35">
      <c r="A143" s="81"/>
      <c r="B143" s="81"/>
      <c r="C143"/>
    </row>
    <row r="144" spans="1:3" x14ac:dyDescent="0.35">
      <c r="A144" s="81"/>
      <c r="B144" s="81"/>
      <c r="C144"/>
    </row>
    <row r="145" spans="1:3" x14ac:dyDescent="0.35">
      <c r="A145" s="81"/>
      <c r="B145" s="81"/>
      <c r="C145"/>
    </row>
    <row r="146" spans="1:3" x14ac:dyDescent="0.35">
      <c r="A146" s="81"/>
      <c r="B146" s="81"/>
      <c r="C146"/>
    </row>
    <row r="147" spans="1:3" x14ac:dyDescent="0.35">
      <c r="A147" s="81"/>
      <c r="B147" s="81"/>
      <c r="C147"/>
    </row>
    <row r="148" spans="1:3" x14ac:dyDescent="0.35">
      <c r="A148" s="81"/>
      <c r="B148" s="81"/>
      <c r="C148"/>
    </row>
    <row r="149" spans="1:3" x14ac:dyDescent="0.35">
      <c r="A149" s="81"/>
      <c r="B149" s="81"/>
      <c r="C149"/>
    </row>
    <row r="150" spans="1:3" x14ac:dyDescent="0.35">
      <c r="A150" s="81"/>
      <c r="B150" s="81"/>
      <c r="C150"/>
    </row>
    <row r="151" spans="1:3" x14ac:dyDescent="0.35">
      <c r="A151" s="81"/>
      <c r="B151" s="81"/>
      <c r="C151"/>
    </row>
    <row r="152" spans="1:3" x14ac:dyDescent="0.35">
      <c r="A152" s="81"/>
      <c r="B152" s="81"/>
      <c r="C152"/>
    </row>
    <row r="153" spans="1:3" x14ac:dyDescent="0.35">
      <c r="A153" s="81"/>
      <c r="B153" s="81"/>
      <c r="C153"/>
    </row>
    <row r="154" spans="1:3" x14ac:dyDescent="0.35">
      <c r="A154" s="81"/>
      <c r="B154" s="81"/>
      <c r="C154"/>
    </row>
    <row r="155" spans="1:3" x14ac:dyDescent="0.35">
      <c r="A155" s="81"/>
      <c r="B155" s="81"/>
      <c r="C155"/>
    </row>
    <row r="156" spans="1:3" x14ac:dyDescent="0.35">
      <c r="A156" s="81"/>
      <c r="B156" s="81"/>
      <c r="C156"/>
    </row>
    <row r="157" spans="1:3" x14ac:dyDescent="0.35">
      <c r="A157" s="81"/>
      <c r="B157" s="81"/>
      <c r="C157"/>
    </row>
    <row r="158" spans="1:3" x14ac:dyDescent="0.35">
      <c r="A158" s="81"/>
      <c r="B158" s="81"/>
      <c r="C158"/>
    </row>
    <row r="159" spans="1:3" x14ac:dyDescent="0.35">
      <c r="A159" s="81"/>
      <c r="B159" s="81"/>
      <c r="C159"/>
    </row>
    <row r="160" spans="1:3" x14ac:dyDescent="0.35">
      <c r="A160" s="81"/>
      <c r="B160" s="81"/>
      <c r="C160"/>
    </row>
    <row r="161" spans="1:3" x14ac:dyDescent="0.35">
      <c r="A161" s="81"/>
      <c r="B161" s="81"/>
      <c r="C161"/>
    </row>
    <row r="162" spans="1:3" x14ac:dyDescent="0.35">
      <c r="A162" s="81"/>
      <c r="B162" s="81"/>
      <c r="C162"/>
    </row>
    <row r="163" spans="1:3" x14ac:dyDescent="0.35">
      <c r="A163" s="81"/>
      <c r="B163" s="81"/>
      <c r="C163"/>
    </row>
    <row r="164" spans="1:3" x14ac:dyDescent="0.35">
      <c r="A164" s="81"/>
      <c r="B164" s="81"/>
      <c r="C164"/>
    </row>
    <row r="165" spans="1:3" x14ac:dyDescent="0.35">
      <c r="A165" s="81"/>
      <c r="B165" s="81"/>
      <c r="C165"/>
    </row>
    <row r="166" spans="1:3" x14ac:dyDescent="0.35">
      <c r="A166" s="81"/>
      <c r="B166" s="81"/>
      <c r="C166"/>
    </row>
    <row r="167" spans="1:3" x14ac:dyDescent="0.35">
      <c r="A167" s="81"/>
      <c r="B167" s="81"/>
      <c r="C167"/>
    </row>
    <row r="168" spans="1:3" x14ac:dyDescent="0.35">
      <c r="A168" s="81"/>
      <c r="B168" s="81"/>
      <c r="C168"/>
    </row>
    <row r="169" spans="1:3" x14ac:dyDescent="0.35">
      <c r="A169" s="81"/>
      <c r="B169" s="81"/>
      <c r="C169"/>
    </row>
    <row r="170" spans="1:3" x14ac:dyDescent="0.35">
      <c r="A170" s="81"/>
      <c r="B170" s="81"/>
      <c r="C170"/>
    </row>
    <row r="171" spans="1:3" x14ac:dyDescent="0.35">
      <c r="A171" s="81"/>
      <c r="B171" s="81"/>
      <c r="C171"/>
    </row>
    <row r="172" spans="1:3" x14ac:dyDescent="0.35">
      <c r="A172" s="81"/>
      <c r="B172" s="81"/>
      <c r="C172"/>
    </row>
    <row r="173" spans="1:3" x14ac:dyDescent="0.35">
      <c r="A173" s="81"/>
      <c r="B173" s="81"/>
      <c r="C173"/>
    </row>
    <row r="174" spans="1:3" x14ac:dyDescent="0.35">
      <c r="A174" s="81"/>
      <c r="B174" s="81"/>
      <c r="C174"/>
    </row>
    <row r="175" spans="1:3" x14ac:dyDescent="0.35">
      <c r="A175" s="81"/>
      <c r="B175" s="81"/>
      <c r="C175"/>
    </row>
    <row r="176" spans="1:3" x14ac:dyDescent="0.35">
      <c r="A176" s="81"/>
      <c r="B176" s="81"/>
      <c r="C176"/>
    </row>
    <row r="177" spans="1:3" x14ac:dyDescent="0.35">
      <c r="A177" s="81"/>
      <c r="B177" s="81"/>
      <c r="C177"/>
    </row>
    <row r="178" spans="1:3" x14ac:dyDescent="0.35">
      <c r="A178" s="81"/>
      <c r="B178" s="81"/>
      <c r="C178"/>
    </row>
    <row r="179" spans="1:3" x14ac:dyDescent="0.35">
      <c r="A179" s="81"/>
      <c r="B179" s="81"/>
      <c r="C179"/>
    </row>
    <row r="180" spans="1:3" x14ac:dyDescent="0.35">
      <c r="A180" s="81"/>
      <c r="B180" s="81"/>
      <c r="C180"/>
    </row>
    <row r="181" spans="1:3" x14ac:dyDescent="0.35">
      <c r="A181" s="81"/>
      <c r="B181" s="81"/>
      <c r="C181"/>
    </row>
    <row r="182" spans="1:3" x14ac:dyDescent="0.35">
      <c r="A182" s="81"/>
      <c r="B182" s="81"/>
      <c r="C182"/>
    </row>
    <row r="183" spans="1:3" x14ac:dyDescent="0.35">
      <c r="A183" s="81"/>
      <c r="B183" s="81"/>
      <c r="C183"/>
    </row>
    <row r="184" spans="1:3" x14ac:dyDescent="0.35">
      <c r="A184" s="81"/>
      <c r="B184" s="81"/>
      <c r="C184"/>
    </row>
    <row r="185" spans="1:3" x14ac:dyDescent="0.35">
      <c r="A185" s="81"/>
      <c r="B185" s="81"/>
      <c r="C185"/>
    </row>
    <row r="186" spans="1:3" x14ac:dyDescent="0.35">
      <c r="A186" s="81"/>
      <c r="B186" s="81"/>
      <c r="C186"/>
    </row>
    <row r="187" spans="1:3" x14ac:dyDescent="0.35">
      <c r="A187" s="81"/>
      <c r="B187" s="81"/>
      <c r="C187"/>
    </row>
    <row r="188" spans="1:3" x14ac:dyDescent="0.35">
      <c r="A188" s="81"/>
      <c r="B188" s="81"/>
      <c r="C188"/>
    </row>
    <row r="189" spans="1:3" x14ac:dyDescent="0.35">
      <c r="A189" s="81"/>
      <c r="B189" s="81"/>
      <c r="C189"/>
    </row>
    <row r="190" spans="1:3" x14ac:dyDescent="0.35">
      <c r="A190" s="81"/>
      <c r="B190" s="81"/>
      <c r="C190"/>
    </row>
    <row r="191" spans="1:3" x14ac:dyDescent="0.35">
      <c r="A191" s="81"/>
      <c r="B191" s="81"/>
      <c r="C191"/>
    </row>
    <row r="192" spans="1:3" x14ac:dyDescent="0.35">
      <c r="A192" s="81"/>
      <c r="B192" s="81"/>
      <c r="C192"/>
    </row>
    <row r="193" spans="1:3" x14ac:dyDescent="0.35">
      <c r="A193" s="81"/>
      <c r="B193" s="81"/>
      <c r="C193"/>
    </row>
    <row r="194" spans="1:3" x14ac:dyDescent="0.35">
      <c r="A194" s="81"/>
      <c r="B194" s="81"/>
      <c r="C194"/>
    </row>
    <row r="195" spans="1:3" x14ac:dyDescent="0.35">
      <c r="A195" s="81"/>
      <c r="B195" s="81"/>
      <c r="C195"/>
    </row>
    <row r="196" spans="1:3" x14ac:dyDescent="0.35">
      <c r="A196" s="81"/>
      <c r="B196" s="81"/>
      <c r="C196"/>
    </row>
    <row r="197" spans="1:3" x14ac:dyDescent="0.35">
      <c r="A197" s="81"/>
      <c r="B197" s="81"/>
      <c r="C197"/>
    </row>
    <row r="198" spans="1:3" x14ac:dyDescent="0.35">
      <c r="A198" s="81"/>
      <c r="B198" s="81"/>
      <c r="C198"/>
    </row>
    <row r="199" spans="1:3" x14ac:dyDescent="0.35">
      <c r="A199" s="81"/>
      <c r="B199" s="81"/>
      <c r="C199"/>
    </row>
    <row r="200" spans="1:3" x14ac:dyDescent="0.35">
      <c r="A200" s="81"/>
      <c r="B200" s="81"/>
      <c r="C200"/>
    </row>
    <row r="201" spans="1:3" x14ac:dyDescent="0.35">
      <c r="A201" s="81"/>
      <c r="B201" s="81"/>
      <c r="C201"/>
    </row>
    <row r="202" spans="1:3" x14ac:dyDescent="0.35">
      <c r="A202" s="81"/>
      <c r="B202" s="81"/>
      <c r="C202"/>
    </row>
    <row r="203" spans="1:3" x14ac:dyDescent="0.35">
      <c r="A203" s="81"/>
      <c r="B203" s="81"/>
      <c r="C203"/>
    </row>
    <row r="204" spans="1:3" x14ac:dyDescent="0.35">
      <c r="A204" s="81"/>
      <c r="B204" s="81"/>
      <c r="C204"/>
    </row>
    <row r="205" spans="1:3" x14ac:dyDescent="0.35">
      <c r="A205" s="81"/>
      <c r="B205" s="81"/>
      <c r="C205"/>
    </row>
    <row r="206" spans="1:3" x14ac:dyDescent="0.35">
      <c r="A206" s="81"/>
      <c r="B206" s="81"/>
      <c r="C206"/>
    </row>
    <row r="207" spans="1:3" x14ac:dyDescent="0.35">
      <c r="A207" s="81"/>
      <c r="B207" s="81"/>
      <c r="C207"/>
    </row>
    <row r="208" spans="1:3" x14ac:dyDescent="0.35">
      <c r="A208" s="81"/>
      <c r="B208" s="81"/>
      <c r="C208"/>
    </row>
    <row r="209" spans="1:3" x14ac:dyDescent="0.35">
      <c r="A209" s="81"/>
      <c r="B209" s="81"/>
      <c r="C209"/>
    </row>
    <row r="210" spans="1:3" x14ac:dyDescent="0.35">
      <c r="A210" s="81"/>
      <c r="B210" s="81"/>
      <c r="C210"/>
    </row>
    <row r="211" spans="1:3" x14ac:dyDescent="0.35">
      <c r="A211" s="81"/>
      <c r="B211" s="81"/>
      <c r="C211"/>
    </row>
    <row r="212" spans="1:3" x14ac:dyDescent="0.35">
      <c r="A212" s="81"/>
      <c r="B212" s="81"/>
      <c r="C212"/>
    </row>
    <row r="213" spans="1:3" x14ac:dyDescent="0.35">
      <c r="A213" s="81"/>
      <c r="B213" s="81"/>
      <c r="C213"/>
    </row>
    <row r="214" spans="1:3" x14ac:dyDescent="0.35">
      <c r="A214" s="81"/>
      <c r="B214" s="81"/>
      <c r="C214"/>
    </row>
    <row r="215" spans="1:3" x14ac:dyDescent="0.35">
      <c r="A215" s="81"/>
      <c r="B215" s="81"/>
      <c r="C215"/>
    </row>
    <row r="216" spans="1:3" x14ac:dyDescent="0.35">
      <c r="A216" s="81"/>
      <c r="B216" s="81"/>
      <c r="C216"/>
    </row>
    <row r="217" spans="1:3" x14ac:dyDescent="0.35">
      <c r="A217" s="81"/>
      <c r="B217" s="81"/>
      <c r="C217"/>
    </row>
    <row r="218" spans="1:3" x14ac:dyDescent="0.35">
      <c r="A218" s="81"/>
      <c r="B218" s="81"/>
      <c r="C218"/>
    </row>
    <row r="219" spans="1:3" x14ac:dyDescent="0.35">
      <c r="A219" s="81"/>
      <c r="B219" s="81"/>
      <c r="C219"/>
    </row>
    <row r="220" spans="1:3" x14ac:dyDescent="0.35">
      <c r="A220" s="81"/>
      <c r="B220" s="81"/>
      <c r="C220"/>
    </row>
    <row r="221" spans="1:3" x14ac:dyDescent="0.35">
      <c r="A221" s="81"/>
      <c r="B221" s="81"/>
      <c r="C221"/>
    </row>
    <row r="222" spans="1:3" x14ac:dyDescent="0.35">
      <c r="A222" s="81"/>
      <c r="B222" s="81"/>
      <c r="C222"/>
    </row>
    <row r="223" spans="1:3" x14ac:dyDescent="0.35">
      <c r="A223" s="81"/>
      <c r="B223" s="81"/>
      <c r="C223"/>
    </row>
    <row r="224" spans="1:3" x14ac:dyDescent="0.35">
      <c r="A224" s="81"/>
      <c r="B224" s="81"/>
      <c r="C224"/>
    </row>
    <row r="225" spans="1:3" x14ac:dyDescent="0.35">
      <c r="A225" s="81"/>
      <c r="B225" s="81"/>
      <c r="C225"/>
    </row>
    <row r="226" spans="1:3" x14ac:dyDescent="0.35">
      <c r="A226" s="81"/>
      <c r="B226" s="81"/>
      <c r="C226"/>
    </row>
    <row r="227" spans="1:3" x14ac:dyDescent="0.35">
      <c r="A227" s="81"/>
      <c r="B227" s="81"/>
      <c r="C227"/>
    </row>
    <row r="228" spans="1:3" x14ac:dyDescent="0.35">
      <c r="A228" s="81"/>
      <c r="B228" s="81"/>
      <c r="C228"/>
    </row>
    <row r="229" spans="1:3" x14ac:dyDescent="0.35">
      <c r="A229" s="81"/>
      <c r="B229" s="81"/>
      <c r="C229"/>
    </row>
    <row r="230" spans="1:3" x14ac:dyDescent="0.35">
      <c r="A230" s="81"/>
      <c r="B230" s="81"/>
      <c r="C230"/>
    </row>
    <row r="231" spans="1:3" x14ac:dyDescent="0.35">
      <c r="A231" s="81"/>
      <c r="B231" s="81"/>
      <c r="C231"/>
    </row>
    <row r="232" spans="1:3" x14ac:dyDescent="0.35">
      <c r="A232" s="81"/>
      <c r="B232" s="81"/>
      <c r="C232"/>
    </row>
    <row r="233" spans="1:3" x14ac:dyDescent="0.35">
      <c r="A233" s="81"/>
      <c r="B233" s="81"/>
      <c r="C233"/>
    </row>
    <row r="234" spans="1:3" x14ac:dyDescent="0.35">
      <c r="A234" s="81"/>
      <c r="B234" s="81"/>
      <c r="C234"/>
    </row>
    <row r="235" spans="1:3" x14ac:dyDescent="0.35">
      <c r="A235" s="81"/>
      <c r="B235" s="81"/>
      <c r="C235"/>
    </row>
    <row r="236" spans="1:3" x14ac:dyDescent="0.35">
      <c r="A236" s="81"/>
      <c r="B236" s="81"/>
      <c r="C236"/>
    </row>
    <row r="237" spans="1:3" x14ac:dyDescent="0.35">
      <c r="A237" s="81"/>
      <c r="B237" s="81"/>
      <c r="C237"/>
    </row>
    <row r="238" spans="1:3" x14ac:dyDescent="0.35">
      <c r="A238" s="81"/>
      <c r="B238" s="81"/>
      <c r="C238"/>
    </row>
    <row r="239" spans="1:3" x14ac:dyDescent="0.35">
      <c r="A239" s="81"/>
      <c r="B239" s="81"/>
      <c r="C239"/>
    </row>
    <row r="240" spans="1:3" x14ac:dyDescent="0.35">
      <c r="A240" s="81"/>
      <c r="B240" s="81"/>
      <c r="C240"/>
    </row>
    <row r="241" spans="1:3" x14ac:dyDescent="0.35">
      <c r="A241" s="81"/>
      <c r="B241" s="81"/>
      <c r="C241"/>
    </row>
    <row r="242" spans="1:3" x14ac:dyDescent="0.35">
      <c r="A242" s="81"/>
      <c r="B242" s="81"/>
      <c r="C242"/>
    </row>
    <row r="243" spans="1:3" x14ac:dyDescent="0.35">
      <c r="A243" s="81"/>
      <c r="B243" s="81"/>
      <c r="C243"/>
    </row>
    <row r="244" spans="1:3" x14ac:dyDescent="0.35">
      <c r="A244" s="81"/>
      <c r="B244" s="81"/>
      <c r="C244"/>
    </row>
    <row r="245" spans="1:3" x14ac:dyDescent="0.35">
      <c r="A245" s="81"/>
      <c r="B245" s="81"/>
      <c r="C245"/>
    </row>
    <row r="246" spans="1:3" x14ac:dyDescent="0.35">
      <c r="A246" s="81"/>
      <c r="B246" s="81"/>
      <c r="C246"/>
    </row>
    <row r="247" spans="1:3" x14ac:dyDescent="0.35">
      <c r="A247" s="81"/>
      <c r="B247" s="81"/>
      <c r="C247"/>
    </row>
    <row r="248" spans="1:3" x14ac:dyDescent="0.35">
      <c r="A248" s="81"/>
      <c r="B248" s="81"/>
      <c r="C248"/>
    </row>
    <row r="249" spans="1:3" x14ac:dyDescent="0.35">
      <c r="A249" s="81"/>
      <c r="B249" s="81"/>
      <c r="C249"/>
    </row>
    <row r="250" spans="1:3" x14ac:dyDescent="0.35">
      <c r="A250" s="81"/>
      <c r="B250" s="81"/>
      <c r="C250"/>
    </row>
    <row r="251" spans="1:3" x14ac:dyDescent="0.35">
      <c r="A251" s="81"/>
      <c r="B251" s="81"/>
      <c r="C251"/>
    </row>
    <row r="252" spans="1:3" x14ac:dyDescent="0.35">
      <c r="A252" s="81"/>
      <c r="B252" s="81"/>
      <c r="C252"/>
    </row>
    <row r="253" spans="1:3" x14ac:dyDescent="0.35">
      <c r="A253" s="81"/>
      <c r="B253" s="81"/>
      <c r="C253"/>
    </row>
    <row r="254" spans="1:3" x14ac:dyDescent="0.35">
      <c r="A254" s="81"/>
      <c r="B254" s="81"/>
      <c r="C254"/>
    </row>
    <row r="255" spans="1:3" x14ac:dyDescent="0.35">
      <c r="A255" s="81"/>
      <c r="B255" s="81"/>
      <c r="C255"/>
    </row>
    <row r="256" spans="1:3" x14ac:dyDescent="0.35">
      <c r="A256" s="81"/>
      <c r="B256" s="81"/>
      <c r="C256"/>
    </row>
    <row r="257" spans="1:3" x14ac:dyDescent="0.35">
      <c r="A257" s="81"/>
      <c r="B257" s="81"/>
      <c r="C257"/>
    </row>
    <row r="258" spans="1:3" x14ac:dyDescent="0.35">
      <c r="A258" s="81"/>
      <c r="B258" s="81"/>
      <c r="C258"/>
    </row>
    <row r="259" spans="1:3" x14ac:dyDescent="0.35">
      <c r="A259" s="81"/>
      <c r="B259" s="81"/>
      <c r="C259"/>
    </row>
    <row r="260" spans="1:3" x14ac:dyDescent="0.35">
      <c r="A260" s="81"/>
      <c r="B260" s="81"/>
      <c r="C260"/>
    </row>
    <row r="261" spans="1:3" x14ac:dyDescent="0.35">
      <c r="A261" s="81"/>
      <c r="B261" s="81"/>
      <c r="C261"/>
    </row>
    <row r="262" spans="1:3" x14ac:dyDescent="0.35">
      <c r="A262" s="81"/>
      <c r="B262" s="81"/>
      <c r="C262"/>
    </row>
    <row r="263" spans="1:3" x14ac:dyDescent="0.35">
      <c r="A263" s="81"/>
      <c r="B263" s="81"/>
      <c r="C263"/>
    </row>
    <row r="264" spans="1:3" x14ac:dyDescent="0.35">
      <c r="A264" s="81"/>
      <c r="B264" s="81"/>
      <c r="C264"/>
    </row>
    <row r="265" spans="1:3" x14ac:dyDescent="0.35">
      <c r="A265" s="81"/>
      <c r="B265" s="81"/>
      <c r="C265"/>
    </row>
    <row r="266" spans="1:3" x14ac:dyDescent="0.35">
      <c r="A266" s="81"/>
      <c r="B266" s="81"/>
      <c r="C266"/>
    </row>
    <row r="267" spans="1:3" x14ac:dyDescent="0.35">
      <c r="A267" s="81"/>
      <c r="B267" s="81"/>
      <c r="C267"/>
    </row>
    <row r="268" spans="1:3" x14ac:dyDescent="0.35">
      <c r="A268" s="81"/>
      <c r="B268" s="81"/>
      <c r="C268"/>
    </row>
    <row r="269" spans="1:3" x14ac:dyDescent="0.35">
      <c r="A269" s="81"/>
      <c r="B269" s="81"/>
      <c r="C269"/>
    </row>
    <row r="270" spans="1:3" x14ac:dyDescent="0.35">
      <c r="A270" s="81"/>
      <c r="B270" s="81"/>
      <c r="C270"/>
    </row>
    <row r="271" spans="1:3" x14ac:dyDescent="0.35">
      <c r="A271" s="81"/>
      <c r="B271" s="81"/>
      <c r="C271"/>
    </row>
    <row r="272" spans="1:3" x14ac:dyDescent="0.35">
      <c r="A272" s="81"/>
      <c r="B272" s="81"/>
      <c r="C272"/>
    </row>
    <row r="273" spans="1:3" x14ac:dyDescent="0.35">
      <c r="A273" s="81"/>
      <c r="B273" s="81"/>
      <c r="C273"/>
    </row>
    <row r="274" spans="1:3" x14ac:dyDescent="0.35">
      <c r="A274" s="81"/>
      <c r="B274" s="81"/>
      <c r="C274"/>
    </row>
    <row r="275" spans="1:3" x14ac:dyDescent="0.35">
      <c r="A275" s="81"/>
      <c r="B275" s="81"/>
      <c r="C275"/>
    </row>
    <row r="276" spans="1:3" x14ac:dyDescent="0.35">
      <c r="A276" s="81"/>
      <c r="B276" s="81"/>
      <c r="C276"/>
    </row>
    <row r="277" spans="1:3" x14ac:dyDescent="0.35">
      <c r="A277" s="81"/>
      <c r="B277" s="81"/>
      <c r="C277"/>
    </row>
    <row r="278" spans="1:3" x14ac:dyDescent="0.35">
      <c r="A278" s="81"/>
      <c r="B278" s="81"/>
      <c r="C278"/>
    </row>
    <row r="279" spans="1:3" x14ac:dyDescent="0.35">
      <c r="A279" s="81"/>
      <c r="B279" s="81"/>
      <c r="C279"/>
    </row>
    <row r="280" spans="1:3" x14ac:dyDescent="0.35">
      <c r="A280" s="81"/>
      <c r="B280" s="81"/>
      <c r="C280"/>
    </row>
    <row r="281" spans="1:3" x14ac:dyDescent="0.35">
      <c r="A281" s="81"/>
      <c r="B281" s="81"/>
      <c r="C281"/>
    </row>
    <row r="282" spans="1:3" x14ac:dyDescent="0.35">
      <c r="A282" s="81"/>
      <c r="B282" s="81"/>
      <c r="C282"/>
    </row>
    <row r="283" spans="1:3" x14ac:dyDescent="0.35">
      <c r="A283" s="81"/>
      <c r="B283" s="81"/>
      <c r="C283"/>
    </row>
    <row r="284" spans="1:3" x14ac:dyDescent="0.35">
      <c r="A284" s="81"/>
      <c r="B284" s="81"/>
      <c r="C284"/>
    </row>
    <row r="285" spans="1:3" x14ac:dyDescent="0.35">
      <c r="A285" s="81"/>
      <c r="B285" s="81"/>
      <c r="C285"/>
    </row>
    <row r="286" spans="1:3" x14ac:dyDescent="0.35">
      <c r="A286" s="81"/>
      <c r="B286" s="81"/>
      <c r="C286"/>
    </row>
    <row r="287" spans="1:3" x14ac:dyDescent="0.35">
      <c r="A287" s="81"/>
      <c r="B287" s="81"/>
      <c r="C287"/>
    </row>
    <row r="288" spans="1:3" x14ac:dyDescent="0.35">
      <c r="A288" s="81"/>
      <c r="B288" s="81"/>
      <c r="C288"/>
    </row>
    <row r="289" spans="1:3" x14ac:dyDescent="0.35">
      <c r="A289" s="81"/>
      <c r="B289" s="81"/>
      <c r="C289"/>
    </row>
    <row r="290" spans="1:3" x14ac:dyDescent="0.35">
      <c r="A290" s="81"/>
      <c r="B290" s="81"/>
      <c r="C290"/>
    </row>
    <row r="291" spans="1:3" x14ac:dyDescent="0.35">
      <c r="A291" s="81"/>
      <c r="B291" s="81"/>
      <c r="C291"/>
    </row>
    <row r="292" spans="1:3" x14ac:dyDescent="0.35">
      <c r="A292" s="81"/>
      <c r="B292" s="81"/>
      <c r="C292"/>
    </row>
    <row r="293" spans="1:3" x14ac:dyDescent="0.35">
      <c r="A293" s="81"/>
      <c r="B293" s="81"/>
      <c r="C293"/>
    </row>
    <row r="294" spans="1:3" x14ac:dyDescent="0.35">
      <c r="A294" s="81"/>
      <c r="B294" s="81"/>
      <c r="C294"/>
    </row>
    <row r="295" spans="1:3" x14ac:dyDescent="0.35">
      <c r="A295" s="81"/>
      <c r="B295" s="81"/>
      <c r="C295"/>
    </row>
    <row r="296" spans="1:3" x14ac:dyDescent="0.35">
      <c r="A296" s="81"/>
      <c r="B296" s="81"/>
      <c r="C296"/>
    </row>
    <row r="297" spans="1:3" x14ac:dyDescent="0.35">
      <c r="A297" s="81"/>
      <c r="B297" s="81"/>
      <c r="C297"/>
    </row>
    <row r="298" spans="1:3" x14ac:dyDescent="0.35">
      <c r="A298" s="81"/>
      <c r="B298" s="81"/>
      <c r="C298"/>
    </row>
    <row r="299" spans="1:3" x14ac:dyDescent="0.35">
      <c r="A299" s="81"/>
      <c r="B299" s="81"/>
      <c r="C299"/>
    </row>
    <row r="300" spans="1:3" x14ac:dyDescent="0.35">
      <c r="A300" s="81"/>
      <c r="B300" s="81"/>
      <c r="C300"/>
    </row>
    <row r="301" spans="1:3" x14ac:dyDescent="0.35">
      <c r="A301" s="81"/>
      <c r="B301" s="81"/>
      <c r="C301"/>
    </row>
    <row r="302" spans="1:3" x14ac:dyDescent="0.35">
      <c r="A302" s="81"/>
      <c r="B302" s="81"/>
      <c r="C302"/>
    </row>
    <row r="303" spans="1:3" x14ac:dyDescent="0.35">
      <c r="A303" s="81"/>
      <c r="B303" s="81"/>
      <c r="C303"/>
    </row>
    <row r="304" spans="1:3" x14ac:dyDescent="0.35">
      <c r="A304" s="81"/>
      <c r="B304" s="81"/>
      <c r="C304"/>
    </row>
    <row r="305" spans="1:3" x14ac:dyDescent="0.35">
      <c r="A305" s="81"/>
      <c r="B305" s="81"/>
      <c r="C305"/>
    </row>
    <row r="306" spans="1:3" x14ac:dyDescent="0.35">
      <c r="A306" s="81"/>
      <c r="B306" s="81"/>
      <c r="C306"/>
    </row>
    <row r="307" spans="1:3" x14ac:dyDescent="0.35">
      <c r="A307" s="81"/>
      <c r="B307" s="81"/>
      <c r="C307"/>
    </row>
    <row r="308" spans="1:3" x14ac:dyDescent="0.35">
      <c r="A308" s="81"/>
      <c r="B308" s="81"/>
      <c r="C308"/>
    </row>
    <row r="309" spans="1:3" x14ac:dyDescent="0.35">
      <c r="A309" s="81"/>
      <c r="B309" s="81"/>
      <c r="C309"/>
    </row>
    <row r="310" spans="1:3" x14ac:dyDescent="0.35">
      <c r="A310" s="81"/>
      <c r="B310" s="81"/>
      <c r="C310"/>
    </row>
    <row r="311" spans="1:3" x14ac:dyDescent="0.35">
      <c r="A311" s="81"/>
      <c r="B311" s="81"/>
      <c r="C311"/>
    </row>
    <row r="312" spans="1:3" x14ac:dyDescent="0.35">
      <c r="A312" s="81"/>
      <c r="B312" s="81"/>
      <c r="C312"/>
    </row>
    <row r="313" spans="1:3" x14ac:dyDescent="0.35">
      <c r="A313" s="81"/>
      <c r="B313" s="81"/>
      <c r="C313"/>
    </row>
    <row r="314" spans="1:3" x14ac:dyDescent="0.35">
      <c r="A314" s="81"/>
      <c r="B314" s="81"/>
      <c r="C314"/>
    </row>
    <row r="315" spans="1:3" x14ac:dyDescent="0.35">
      <c r="A315" s="81"/>
      <c r="B315" s="81"/>
      <c r="C315"/>
    </row>
    <row r="316" spans="1:3" x14ac:dyDescent="0.35">
      <c r="A316" s="81"/>
      <c r="B316" s="81"/>
      <c r="C316"/>
    </row>
    <row r="317" spans="1:3" x14ac:dyDescent="0.35">
      <c r="A317" s="81"/>
      <c r="B317" s="81"/>
      <c r="C317"/>
    </row>
    <row r="318" spans="1:3" x14ac:dyDescent="0.35">
      <c r="A318" s="81"/>
      <c r="B318" s="81"/>
      <c r="C318"/>
    </row>
    <row r="319" spans="1:3" x14ac:dyDescent="0.35">
      <c r="A319" s="81"/>
      <c r="B319" s="81"/>
      <c r="C319"/>
    </row>
    <row r="320" spans="1:3" x14ac:dyDescent="0.35">
      <c r="A320" s="81"/>
      <c r="B320" s="81"/>
      <c r="C320"/>
    </row>
    <row r="321" spans="1:3" x14ac:dyDescent="0.35">
      <c r="A321" s="81"/>
      <c r="B321" s="81"/>
      <c r="C321"/>
    </row>
    <row r="322" spans="1:3" x14ac:dyDescent="0.35">
      <c r="A322" s="81"/>
      <c r="B322" s="81"/>
      <c r="C322"/>
    </row>
    <row r="323" spans="1:3" x14ac:dyDescent="0.35">
      <c r="A323" s="81"/>
      <c r="B323" s="81"/>
      <c r="C323"/>
    </row>
    <row r="324" spans="1:3" x14ac:dyDescent="0.35">
      <c r="A324" s="81"/>
      <c r="B324" s="81"/>
      <c r="C324"/>
    </row>
    <row r="325" spans="1:3" x14ac:dyDescent="0.35">
      <c r="A325" s="81"/>
      <c r="B325" s="81"/>
      <c r="C325"/>
    </row>
    <row r="326" spans="1:3" x14ac:dyDescent="0.35">
      <c r="A326" s="81"/>
      <c r="B326" s="81"/>
      <c r="C326"/>
    </row>
    <row r="327" spans="1:3" x14ac:dyDescent="0.35">
      <c r="A327" s="81"/>
      <c r="B327" s="81"/>
      <c r="C327"/>
    </row>
    <row r="328" spans="1:3" x14ac:dyDescent="0.35">
      <c r="A328" s="81"/>
      <c r="B328" s="81"/>
      <c r="C328"/>
    </row>
    <row r="329" spans="1:3" x14ac:dyDescent="0.35">
      <c r="A329" s="81"/>
      <c r="B329" s="81"/>
      <c r="C329"/>
    </row>
    <row r="330" spans="1:3" x14ac:dyDescent="0.35">
      <c r="A330" s="81"/>
      <c r="B330" s="81"/>
      <c r="C330"/>
    </row>
    <row r="331" spans="1:3" x14ac:dyDescent="0.35">
      <c r="A331" s="81"/>
      <c r="B331" s="81"/>
      <c r="C331"/>
    </row>
    <row r="332" spans="1:3" x14ac:dyDescent="0.35">
      <c r="A332" s="81"/>
      <c r="B332" s="81"/>
      <c r="C332"/>
    </row>
    <row r="333" spans="1:3" x14ac:dyDescent="0.35">
      <c r="A333" s="81"/>
      <c r="B333" s="81"/>
      <c r="C333"/>
    </row>
    <row r="334" spans="1:3" x14ac:dyDescent="0.35">
      <c r="A334" s="81"/>
      <c r="B334" s="81"/>
      <c r="C334"/>
    </row>
    <row r="335" spans="1:3" x14ac:dyDescent="0.35">
      <c r="A335" s="81"/>
      <c r="B335" s="81"/>
      <c r="C335"/>
    </row>
    <row r="336" spans="1:3" x14ac:dyDescent="0.35">
      <c r="A336" s="81"/>
      <c r="B336" s="81"/>
      <c r="C336"/>
    </row>
    <row r="337" spans="1:3" x14ac:dyDescent="0.35">
      <c r="A337" s="81"/>
      <c r="B337" s="81"/>
      <c r="C337"/>
    </row>
    <row r="338" spans="1:3" x14ac:dyDescent="0.35">
      <c r="A338" s="81"/>
      <c r="B338" s="81"/>
      <c r="C338"/>
    </row>
    <row r="339" spans="1:3" x14ac:dyDescent="0.35">
      <c r="A339" s="81"/>
      <c r="B339" s="81"/>
      <c r="C339"/>
    </row>
    <row r="340" spans="1:3" x14ac:dyDescent="0.35">
      <c r="A340" s="81"/>
      <c r="B340" s="81"/>
      <c r="C340"/>
    </row>
    <row r="341" spans="1:3" x14ac:dyDescent="0.35">
      <c r="A341" s="81"/>
      <c r="B341" s="81"/>
      <c r="C341"/>
    </row>
    <row r="342" spans="1:3" x14ac:dyDescent="0.35">
      <c r="A342" s="81"/>
      <c r="B342" s="81"/>
      <c r="C342"/>
    </row>
    <row r="343" spans="1:3" x14ac:dyDescent="0.35">
      <c r="A343" s="81"/>
      <c r="B343" s="81"/>
      <c r="C343"/>
    </row>
    <row r="344" spans="1:3" x14ac:dyDescent="0.35">
      <c r="A344" s="81"/>
      <c r="B344" s="81"/>
      <c r="C344"/>
    </row>
    <row r="345" spans="1:3" x14ac:dyDescent="0.35">
      <c r="A345" s="81"/>
      <c r="B345" s="81"/>
      <c r="C345"/>
    </row>
    <row r="346" spans="1:3" x14ac:dyDescent="0.35">
      <c r="A346" s="81"/>
      <c r="B346" s="81"/>
      <c r="C346"/>
    </row>
    <row r="347" spans="1:3" x14ac:dyDescent="0.35">
      <c r="A347" s="81"/>
      <c r="B347" s="81"/>
      <c r="C347"/>
    </row>
    <row r="348" spans="1:3" x14ac:dyDescent="0.35">
      <c r="A348" s="81"/>
      <c r="B348" s="81"/>
      <c r="C348"/>
    </row>
    <row r="349" spans="1:3" x14ac:dyDescent="0.35">
      <c r="A349" s="81"/>
      <c r="B349" s="81"/>
      <c r="C349"/>
    </row>
    <row r="350" spans="1:3" x14ac:dyDescent="0.35">
      <c r="A350" s="81"/>
      <c r="B350" s="81"/>
      <c r="C350"/>
    </row>
    <row r="351" spans="1:3" x14ac:dyDescent="0.35">
      <c r="A351" s="81"/>
      <c r="B351" s="81"/>
      <c r="C351"/>
    </row>
    <row r="352" spans="1:3" x14ac:dyDescent="0.35">
      <c r="A352" s="81"/>
      <c r="B352" s="81"/>
      <c r="C352"/>
    </row>
    <row r="353" spans="1:3" x14ac:dyDescent="0.35">
      <c r="A353" s="81"/>
      <c r="B353" s="81"/>
      <c r="C353"/>
    </row>
    <row r="354" spans="1:3" x14ac:dyDescent="0.35">
      <c r="A354" s="81"/>
      <c r="B354" s="81"/>
      <c r="C354"/>
    </row>
    <row r="355" spans="1:3" x14ac:dyDescent="0.35">
      <c r="A355" s="81"/>
      <c r="B355" s="81"/>
      <c r="C355"/>
    </row>
    <row r="356" spans="1:3" x14ac:dyDescent="0.35">
      <c r="A356" s="81"/>
      <c r="B356" s="81"/>
      <c r="C356"/>
    </row>
    <row r="357" spans="1:3" x14ac:dyDescent="0.35">
      <c r="A357" s="81"/>
      <c r="B357" s="81"/>
      <c r="C357"/>
    </row>
    <row r="358" spans="1:3" x14ac:dyDescent="0.35">
      <c r="A358" s="81"/>
      <c r="B358" s="81"/>
      <c r="C358"/>
    </row>
    <row r="359" spans="1:3" x14ac:dyDescent="0.35">
      <c r="A359" s="81"/>
      <c r="B359" s="81"/>
      <c r="C359"/>
    </row>
    <row r="360" spans="1:3" x14ac:dyDescent="0.35">
      <c r="A360" s="81"/>
      <c r="B360" s="81"/>
      <c r="C360"/>
    </row>
    <row r="361" spans="1:3" x14ac:dyDescent="0.35">
      <c r="A361" s="81"/>
      <c r="B361" s="81"/>
      <c r="C361"/>
    </row>
    <row r="362" spans="1:3" x14ac:dyDescent="0.35">
      <c r="A362" s="81"/>
      <c r="B362" s="81"/>
      <c r="C362"/>
    </row>
    <row r="363" spans="1:3" x14ac:dyDescent="0.35">
      <c r="A363" s="81"/>
      <c r="B363" s="81"/>
      <c r="C363"/>
    </row>
    <row r="364" spans="1:3" x14ac:dyDescent="0.35">
      <c r="A364" s="81"/>
      <c r="B364" s="81"/>
      <c r="C364"/>
    </row>
    <row r="365" spans="1:3" x14ac:dyDescent="0.35">
      <c r="A365" s="81"/>
      <c r="B365" s="81"/>
      <c r="C365"/>
    </row>
    <row r="366" spans="1:3" x14ac:dyDescent="0.35">
      <c r="A366" s="81"/>
      <c r="B366" s="81"/>
      <c r="C366"/>
    </row>
    <row r="367" spans="1:3" x14ac:dyDescent="0.35">
      <c r="A367" s="81"/>
      <c r="B367" s="81"/>
      <c r="C367"/>
    </row>
    <row r="368" spans="1:3" x14ac:dyDescent="0.35">
      <c r="A368" s="81"/>
      <c r="B368" s="81"/>
      <c r="C368"/>
    </row>
    <row r="369" spans="1:3" x14ac:dyDescent="0.35">
      <c r="A369" s="81"/>
      <c r="B369" s="81"/>
      <c r="C369"/>
    </row>
    <row r="370" spans="1:3" x14ac:dyDescent="0.35">
      <c r="A370" s="81"/>
      <c r="B370" s="81"/>
      <c r="C370"/>
    </row>
    <row r="371" spans="1:3" x14ac:dyDescent="0.35">
      <c r="A371" s="81"/>
      <c r="B371" s="81"/>
      <c r="C371"/>
    </row>
    <row r="372" spans="1:3" x14ac:dyDescent="0.35">
      <c r="A372" s="81"/>
      <c r="B372" s="81"/>
      <c r="C372"/>
    </row>
    <row r="373" spans="1:3" x14ac:dyDescent="0.35">
      <c r="A373" s="81"/>
      <c r="B373" s="81"/>
      <c r="C373"/>
    </row>
    <row r="374" spans="1:3" x14ac:dyDescent="0.35">
      <c r="A374" s="81"/>
      <c r="B374" s="81"/>
      <c r="C374"/>
    </row>
    <row r="375" spans="1:3" x14ac:dyDescent="0.35">
      <c r="A375" s="81"/>
      <c r="B375" s="81"/>
      <c r="C375"/>
    </row>
    <row r="376" spans="1:3" x14ac:dyDescent="0.35">
      <c r="A376" s="81"/>
      <c r="B376" s="81"/>
      <c r="C376"/>
    </row>
    <row r="377" spans="1:3" x14ac:dyDescent="0.35">
      <c r="A377" s="81"/>
      <c r="B377" s="81"/>
      <c r="C377"/>
    </row>
    <row r="378" spans="1:3" x14ac:dyDescent="0.35">
      <c r="A378" s="81"/>
      <c r="B378" s="81"/>
      <c r="C378"/>
    </row>
    <row r="379" spans="1:3" x14ac:dyDescent="0.35">
      <c r="A379" s="81"/>
      <c r="B379" s="81"/>
      <c r="C379"/>
    </row>
    <row r="380" spans="1:3" x14ac:dyDescent="0.35">
      <c r="A380" s="81"/>
      <c r="B380" s="81"/>
      <c r="C380"/>
    </row>
    <row r="381" spans="1:3" x14ac:dyDescent="0.35">
      <c r="A381" s="81"/>
      <c r="B381" s="81"/>
      <c r="C381"/>
    </row>
    <row r="382" spans="1:3" x14ac:dyDescent="0.35">
      <c r="A382" s="81"/>
      <c r="B382" s="81"/>
      <c r="C382"/>
    </row>
    <row r="383" spans="1:3" x14ac:dyDescent="0.35">
      <c r="A383" s="81"/>
      <c r="B383" s="81"/>
      <c r="C383"/>
    </row>
    <row r="384" spans="1:3" x14ac:dyDescent="0.35">
      <c r="A384" s="81"/>
      <c r="B384" s="81"/>
      <c r="C384"/>
    </row>
    <row r="385" spans="1:3" x14ac:dyDescent="0.35">
      <c r="A385" s="81"/>
      <c r="B385" s="81"/>
      <c r="C385"/>
    </row>
    <row r="386" spans="1:3" x14ac:dyDescent="0.35">
      <c r="A386" s="81"/>
      <c r="B386" s="81"/>
      <c r="C386"/>
    </row>
    <row r="387" spans="1:3" x14ac:dyDescent="0.35">
      <c r="A387" s="81"/>
      <c r="B387" s="81"/>
      <c r="C387"/>
    </row>
    <row r="388" spans="1:3" x14ac:dyDescent="0.35">
      <c r="A388" s="81"/>
      <c r="B388" s="81"/>
      <c r="C388"/>
    </row>
    <row r="389" spans="1:3" x14ac:dyDescent="0.35">
      <c r="A389" s="81"/>
      <c r="B389" s="81"/>
      <c r="C389"/>
    </row>
    <row r="390" spans="1:3" x14ac:dyDescent="0.35">
      <c r="A390" s="81"/>
      <c r="B390" s="81"/>
      <c r="C390"/>
    </row>
    <row r="391" spans="1:3" x14ac:dyDescent="0.35">
      <c r="A391" s="81"/>
      <c r="B391" s="81"/>
      <c r="C391"/>
    </row>
    <row r="392" spans="1:3" x14ac:dyDescent="0.35">
      <c r="A392" s="81"/>
      <c r="B392" s="81"/>
      <c r="C392"/>
    </row>
    <row r="393" spans="1:3" x14ac:dyDescent="0.35">
      <c r="A393" s="81"/>
      <c r="B393" s="81"/>
      <c r="C393"/>
    </row>
    <row r="394" spans="1:3" x14ac:dyDescent="0.35">
      <c r="A394" s="81"/>
      <c r="B394" s="81"/>
      <c r="C394"/>
    </row>
    <row r="395" spans="1:3" x14ac:dyDescent="0.35">
      <c r="A395" s="81"/>
      <c r="B395" s="81"/>
      <c r="C395"/>
    </row>
    <row r="396" spans="1:3" x14ac:dyDescent="0.35">
      <c r="A396" s="81"/>
      <c r="B396" s="81"/>
      <c r="C396"/>
    </row>
    <row r="397" spans="1:3" x14ac:dyDescent="0.35">
      <c r="A397" s="81"/>
      <c r="B397" s="81"/>
      <c r="C397"/>
    </row>
    <row r="398" spans="1:3" x14ac:dyDescent="0.35">
      <c r="A398" s="81"/>
      <c r="B398" s="81"/>
      <c r="C398"/>
    </row>
    <row r="399" spans="1:3" x14ac:dyDescent="0.35">
      <c r="A399" s="81"/>
      <c r="B399" s="81"/>
      <c r="C399"/>
    </row>
    <row r="400" spans="1:3" x14ac:dyDescent="0.35">
      <c r="A400" s="81"/>
      <c r="B400" s="81"/>
      <c r="C400"/>
    </row>
    <row r="401" spans="1:3" x14ac:dyDescent="0.35">
      <c r="A401" s="81"/>
      <c r="B401" s="81"/>
      <c r="C401"/>
    </row>
    <row r="402" spans="1:3" x14ac:dyDescent="0.35">
      <c r="A402" s="81"/>
      <c r="B402" s="81"/>
      <c r="C402"/>
    </row>
    <row r="403" spans="1:3" x14ac:dyDescent="0.35">
      <c r="A403" s="81"/>
      <c r="B403" s="81"/>
      <c r="C403"/>
    </row>
    <row r="404" spans="1:3" x14ac:dyDescent="0.35">
      <c r="A404" s="81"/>
      <c r="B404" s="81"/>
      <c r="C404"/>
    </row>
    <row r="405" spans="1:3" x14ac:dyDescent="0.35">
      <c r="A405" s="81"/>
      <c r="B405" s="81"/>
      <c r="C405"/>
    </row>
    <row r="406" spans="1:3" x14ac:dyDescent="0.35">
      <c r="A406" s="81"/>
      <c r="B406" s="81"/>
      <c r="C406"/>
    </row>
    <row r="407" spans="1:3" x14ac:dyDescent="0.35">
      <c r="A407" s="81"/>
      <c r="B407" s="81"/>
      <c r="C407"/>
    </row>
    <row r="408" spans="1:3" x14ac:dyDescent="0.35">
      <c r="A408" s="81"/>
      <c r="B408" s="81"/>
      <c r="C408"/>
    </row>
    <row r="409" spans="1:3" x14ac:dyDescent="0.35">
      <c r="A409" s="81"/>
      <c r="B409" s="81"/>
      <c r="C409"/>
    </row>
    <row r="410" spans="1:3" x14ac:dyDescent="0.35">
      <c r="A410" s="81"/>
      <c r="B410" s="81"/>
      <c r="C410"/>
    </row>
    <row r="411" spans="1:3" x14ac:dyDescent="0.35">
      <c r="A411" s="81"/>
      <c r="B411" s="81"/>
      <c r="C411"/>
    </row>
    <row r="412" spans="1:3" x14ac:dyDescent="0.35">
      <c r="A412" s="81"/>
      <c r="B412" s="81"/>
      <c r="C412"/>
    </row>
    <row r="413" spans="1:3" x14ac:dyDescent="0.35">
      <c r="A413" s="81"/>
      <c r="B413" s="81"/>
      <c r="C413"/>
    </row>
    <row r="414" spans="1:3" x14ac:dyDescent="0.35">
      <c r="A414" s="81"/>
      <c r="B414" s="81"/>
      <c r="C414"/>
    </row>
    <row r="415" spans="1:3" x14ac:dyDescent="0.35">
      <c r="A415" s="81"/>
      <c r="B415" s="81"/>
      <c r="C415"/>
    </row>
    <row r="416" spans="1:3" x14ac:dyDescent="0.35">
      <c r="A416" s="81"/>
      <c r="B416" s="81"/>
      <c r="C416"/>
    </row>
    <row r="417" spans="1:3" x14ac:dyDescent="0.35">
      <c r="A417" s="81"/>
      <c r="B417" s="81"/>
      <c r="C417"/>
    </row>
    <row r="418" spans="1:3" x14ac:dyDescent="0.35">
      <c r="A418" s="81"/>
      <c r="B418" s="81"/>
      <c r="C418"/>
    </row>
    <row r="419" spans="1:3" x14ac:dyDescent="0.35">
      <c r="A419" s="81"/>
      <c r="B419" s="81"/>
      <c r="C419"/>
    </row>
    <row r="420" spans="1:3" x14ac:dyDescent="0.35">
      <c r="A420" s="81"/>
      <c r="B420" s="81"/>
      <c r="C420"/>
    </row>
    <row r="421" spans="1:3" x14ac:dyDescent="0.35">
      <c r="A421" s="81"/>
      <c r="B421" s="81"/>
      <c r="C421"/>
    </row>
    <row r="422" spans="1:3" x14ac:dyDescent="0.35">
      <c r="A422" s="81"/>
      <c r="B422" s="81"/>
      <c r="C422"/>
    </row>
    <row r="423" spans="1:3" x14ac:dyDescent="0.35">
      <c r="A423" s="81"/>
      <c r="B423" s="81"/>
      <c r="C423"/>
    </row>
    <row r="424" spans="1:3" x14ac:dyDescent="0.35">
      <c r="A424" s="81"/>
      <c r="B424" s="81"/>
      <c r="C424"/>
    </row>
    <row r="425" spans="1:3" x14ac:dyDescent="0.35">
      <c r="A425" s="81"/>
      <c r="B425" s="81"/>
      <c r="C425"/>
    </row>
    <row r="426" spans="1:3" x14ac:dyDescent="0.35">
      <c r="A426" s="81"/>
      <c r="B426" s="81"/>
      <c r="C426"/>
    </row>
    <row r="427" spans="1:3" x14ac:dyDescent="0.35">
      <c r="A427" s="81"/>
      <c r="B427" s="81"/>
      <c r="C427"/>
    </row>
    <row r="428" spans="1:3" x14ac:dyDescent="0.35">
      <c r="A428" s="81"/>
      <c r="B428" s="81"/>
      <c r="C428"/>
    </row>
    <row r="429" spans="1:3" x14ac:dyDescent="0.35">
      <c r="A429" s="81"/>
      <c r="B429" s="81"/>
      <c r="C429"/>
    </row>
    <row r="430" spans="1:3" x14ac:dyDescent="0.35">
      <c r="A430" s="81"/>
      <c r="B430" s="81"/>
      <c r="C430"/>
    </row>
    <row r="431" spans="1:3" x14ac:dyDescent="0.35">
      <c r="A431" s="81"/>
      <c r="B431" s="81"/>
      <c r="C431"/>
    </row>
    <row r="432" spans="1:3" x14ac:dyDescent="0.35">
      <c r="A432" s="81"/>
      <c r="B432" s="81"/>
      <c r="C432"/>
    </row>
    <row r="433" spans="1:3" x14ac:dyDescent="0.35">
      <c r="A433" s="81"/>
      <c r="B433" s="81"/>
      <c r="C433"/>
    </row>
    <row r="434" spans="1:3" x14ac:dyDescent="0.35">
      <c r="A434" s="81"/>
      <c r="B434" s="81"/>
      <c r="C434"/>
    </row>
    <row r="435" spans="1:3" x14ac:dyDescent="0.35">
      <c r="A435" s="81"/>
      <c r="B435" s="81"/>
      <c r="C435"/>
    </row>
    <row r="436" spans="1:3" x14ac:dyDescent="0.35">
      <c r="A436" s="81"/>
      <c r="B436" s="81"/>
      <c r="C436"/>
    </row>
    <row r="437" spans="1:3" x14ac:dyDescent="0.35">
      <c r="A437" s="81"/>
      <c r="B437" s="81"/>
      <c r="C437"/>
    </row>
    <row r="438" spans="1:3" x14ac:dyDescent="0.35">
      <c r="A438" s="81"/>
      <c r="B438" s="81"/>
      <c r="C438"/>
    </row>
    <row r="439" spans="1:3" x14ac:dyDescent="0.35">
      <c r="A439" s="81"/>
      <c r="B439" s="81"/>
      <c r="C439"/>
    </row>
    <row r="440" spans="1:3" x14ac:dyDescent="0.35">
      <c r="A440" s="81"/>
      <c r="B440" s="81"/>
      <c r="C440"/>
    </row>
    <row r="441" spans="1:3" x14ac:dyDescent="0.35">
      <c r="A441" s="81"/>
      <c r="B441" s="81"/>
      <c r="C441"/>
    </row>
    <row r="442" spans="1:3" x14ac:dyDescent="0.35">
      <c r="A442" s="81"/>
      <c r="B442" s="81"/>
      <c r="C442"/>
    </row>
    <row r="443" spans="1:3" x14ac:dyDescent="0.35">
      <c r="A443" s="81"/>
      <c r="B443" s="81"/>
      <c r="C443"/>
    </row>
    <row r="444" spans="1:3" x14ac:dyDescent="0.35">
      <c r="A444" s="81"/>
      <c r="B444" s="81"/>
      <c r="C444"/>
    </row>
    <row r="445" spans="1:3" x14ac:dyDescent="0.35">
      <c r="A445" s="81"/>
      <c r="B445" s="81"/>
      <c r="C445"/>
    </row>
    <row r="446" spans="1:3" x14ac:dyDescent="0.35">
      <c r="A446" s="81"/>
      <c r="B446" s="81"/>
      <c r="C446"/>
    </row>
    <row r="447" spans="1:3" x14ac:dyDescent="0.35">
      <c r="A447" s="81"/>
      <c r="B447" s="81"/>
      <c r="C447"/>
    </row>
    <row r="448" spans="1:3" x14ac:dyDescent="0.35">
      <c r="A448" s="81"/>
      <c r="B448" s="81"/>
      <c r="C448"/>
    </row>
    <row r="449" spans="1:3" x14ac:dyDescent="0.35">
      <c r="A449" s="81"/>
      <c r="B449" s="81"/>
      <c r="C449"/>
    </row>
    <row r="450" spans="1:3" x14ac:dyDescent="0.35">
      <c r="A450" s="81"/>
      <c r="B450" s="81"/>
      <c r="C450"/>
    </row>
    <row r="451" spans="1:3" x14ac:dyDescent="0.35">
      <c r="A451" s="81"/>
      <c r="B451" s="81"/>
      <c r="C451"/>
    </row>
    <row r="452" spans="1:3" x14ac:dyDescent="0.35">
      <c r="A452" s="81"/>
      <c r="B452" s="81"/>
      <c r="C452"/>
    </row>
    <row r="453" spans="1:3" x14ac:dyDescent="0.35">
      <c r="A453" s="81"/>
      <c r="B453" s="81"/>
      <c r="C453"/>
    </row>
    <row r="454" spans="1:3" x14ac:dyDescent="0.35">
      <c r="A454" s="81"/>
      <c r="B454" s="81"/>
      <c r="C454"/>
    </row>
    <row r="455" spans="1:3" x14ac:dyDescent="0.35">
      <c r="A455" s="81"/>
      <c r="B455" s="81"/>
      <c r="C455"/>
    </row>
    <row r="456" spans="1:3" x14ac:dyDescent="0.35">
      <c r="A456" s="81"/>
      <c r="B456" s="81"/>
      <c r="C456"/>
    </row>
    <row r="457" spans="1:3" x14ac:dyDescent="0.35">
      <c r="A457" s="81"/>
      <c r="B457" s="81"/>
      <c r="C457"/>
    </row>
    <row r="458" spans="1:3" x14ac:dyDescent="0.35">
      <c r="A458" s="81"/>
      <c r="B458" s="81"/>
      <c r="C458"/>
    </row>
    <row r="459" spans="1:3" x14ac:dyDescent="0.35">
      <c r="A459" s="81"/>
      <c r="B459" s="81"/>
      <c r="C459"/>
    </row>
    <row r="460" spans="1:3" x14ac:dyDescent="0.35">
      <c r="A460" s="81"/>
      <c r="B460" s="81"/>
      <c r="C460"/>
    </row>
    <row r="461" spans="1:3" x14ac:dyDescent="0.35">
      <c r="A461" s="81"/>
      <c r="B461" s="81"/>
      <c r="C461"/>
    </row>
    <row r="462" spans="1:3" x14ac:dyDescent="0.35">
      <c r="A462" s="81"/>
      <c r="B462" s="81"/>
      <c r="C462"/>
    </row>
    <row r="463" spans="1:3" x14ac:dyDescent="0.35">
      <c r="A463" s="81"/>
      <c r="B463" s="81"/>
      <c r="C463"/>
    </row>
    <row r="464" spans="1:3" x14ac:dyDescent="0.35">
      <c r="A464" s="81"/>
      <c r="B464" s="81"/>
      <c r="C464"/>
    </row>
    <row r="465" spans="1:3" x14ac:dyDescent="0.35">
      <c r="A465" s="81"/>
      <c r="B465" s="81"/>
      <c r="C465"/>
    </row>
    <row r="466" spans="1:3" x14ac:dyDescent="0.35">
      <c r="A466" s="81"/>
      <c r="B466" s="81"/>
      <c r="C466"/>
    </row>
    <row r="467" spans="1:3" x14ac:dyDescent="0.35">
      <c r="A467" s="81"/>
      <c r="B467" s="81"/>
      <c r="C467"/>
    </row>
    <row r="468" spans="1:3" x14ac:dyDescent="0.35">
      <c r="A468" s="81"/>
      <c r="B468" s="81"/>
      <c r="C468"/>
    </row>
    <row r="469" spans="1:3" x14ac:dyDescent="0.35">
      <c r="A469" s="81"/>
      <c r="B469" s="81"/>
      <c r="C469"/>
    </row>
    <row r="470" spans="1:3" x14ac:dyDescent="0.35">
      <c r="A470" s="81"/>
      <c r="B470" s="81"/>
      <c r="C470"/>
    </row>
    <row r="471" spans="1:3" x14ac:dyDescent="0.35">
      <c r="A471" s="81"/>
      <c r="B471" s="81"/>
      <c r="C471"/>
    </row>
    <row r="472" spans="1:3" x14ac:dyDescent="0.35">
      <c r="A472" s="81"/>
      <c r="B472" s="81"/>
      <c r="C472"/>
    </row>
    <row r="473" spans="1:3" x14ac:dyDescent="0.35">
      <c r="A473" s="81"/>
      <c r="B473" s="81"/>
      <c r="C473"/>
    </row>
    <row r="474" spans="1:3" x14ac:dyDescent="0.35">
      <c r="A474" s="81"/>
      <c r="B474" s="81"/>
      <c r="C474"/>
    </row>
    <row r="475" spans="1:3" x14ac:dyDescent="0.35">
      <c r="A475" s="81"/>
      <c r="B475" s="81"/>
      <c r="C475"/>
    </row>
    <row r="476" spans="1:3" x14ac:dyDescent="0.35">
      <c r="A476" s="81"/>
      <c r="B476" s="81"/>
      <c r="C476"/>
    </row>
    <row r="477" spans="1:3" x14ac:dyDescent="0.35">
      <c r="A477" s="81"/>
      <c r="B477" s="81"/>
      <c r="C477"/>
    </row>
    <row r="478" spans="1:3" x14ac:dyDescent="0.35">
      <c r="A478" s="81"/>
      <c r="B478" s="81"/>
      <c r="C478"/>
    </row>
    <row r="479" spans="1:3" x14ac:dyDescent="0.35">
      <c r="A479" s="81"/>
      <c r="B479" s="81"/>
      <c r="C479"/>
    </row>
    <row r="480" spans="1:3" x14ac:dyDescent="0.35">
      <c r="A480" s="81"/>
      <c r="B480" s="81"/>
      <c r="C480"/>
    </row>
    <row r="481" spans="1:3" x14ac:dyDescent="0.35">
      <c r="A481" s="81"/>
      <c r="B481" s="81"/>
      <c r="C481"/>
    </row>
    <row r="482" spans="1:3" x14ac:dyDescent="0.35">
      <c r="A482" s="81"/>
      <c r="B482" s="81"/>
      <c r="C482"/>
    </row>
    <row r="483" spans="1:3" x14ac:dyDescent="0.35">
      <c r="A483" s="81"/>
      <c r="B483" s="81"/>
      <c r="C483"/>
    </row>
    <row r="484" spans="1:3" x14ac:dyDescent="0.35">
      <c r="A484" s="81"/>
      <c r="B484" s="81"/>
      <c r="C484"/>
    </row>
    <row r="485" spans="1:3" x14ac:dyDescent="0.35">
      <c r="A485" s="81"/>
      <c r="B485" s="81"/>
      <c r="C485"/>
    </row>
    <row r="486" spans="1:3" x14ac:dyDescent="0.35">
      <c r="A486" s="81"/>
      <c r="B486" s="81"/>
      <c r="C486"/>
    </row>
    <row r="487" spans="1:3" x14ac:dyDescent="0.35">
      <c r="A487" s="81"/>
      <c r="B487" s="81"/>
      <c r="C487"/>
    </row>
    <row r="488" spans="1:3" x14ac:dyDescent="0.35">
      <c r="A488" s="81"/>
      <c r="B488" s="81"/>
      <c r="C488"/>
    </row>
    <row r="489" spans="1:3" x14ac:dyDescent="0.35">
      <c r="A489" s="81"/>
      <c r="B489" s="81"/>
      <c r="C489"/>
    </row>
    <row r="490" spans="1:3" x14ac:dyDescent="0.35">
      <c r="A490" s="81"/>
      <c r="B490" s="81"/>
      <c r="C490"/>
    </row>
    <row r="491" spans="1:3" x14ac:dyDescent="0.35">
      <c r="A491" s="81"/>
      <c r="B491" s="81"/>
      <c r="C491"/>
    </row>
    <row r="492" spans="1:3" x14ac:dyDescent="0.35">
      <c r="A492" s="81"/>
      <c r="B492" s="81"/>
      <c r="C492"/>
    </row>
    <row r="493" spans="1:3" x14ac:dyDescent="0.35">
      <c r="A493" s="81"/>
      <c r="B493" s="81"/>
      <c r="C493"/>
    </row>
    <row r="494" spans="1:3" x14ac:dyDescent="0.35">
      <c r="A494" s="81"/>
      <c r="B494" s="81"/>
      <c r="C494"/>
    </row>
    <row r="495" spans="1:3" x14ac:dyDescent="0.35">
      <c r="A495" s="81"/>
      <c r="B495" s="81"/>
      <c r="C495"/>
    </row>
    <row r="496" spans="1:3" x14ac:dyDescent="0.35">
      <c r="A496" s="81"/>
      <c r="B496" s="81"/>
      <c r="C496"/>
    </row>
    <row r="497" spans="1:3" x14ac:dyDescent="0.35">
      <c r="A497" s="81"/>
      <c r="B497" s="81"/>
      <c r="C497"/>
    </row>
    <row r="498" spans="1:3" x14ac:dyDescent="0.35">
      <c r="A498" s="81"/>
      <c r="B498" s="81"/>
      <c r="C498"/>
    </row>
    <row r="499" spans="1:3" x14ac:dyDescent="0.35">
      <c r="A499" s="81"/>
      <c r="B499" s="81"/>
      <c r="C499"/>
    </row>
    <row r="500" spans="1:3" x14ac:dyDescent="0.35">
      <c r="A500" s="81"/>
      <c r="B500" s="81"/>
      <c r="C500"/>
    </row>
    <row r="501" spans="1:3" x14ac:dyDescent="0.35">
      <c r="A501" s="81"/>
      <c r="B501" s="81"/>
      <c r="C501"/>
    </row>
    <row r="502" spans="1:3" x14ac:dyDescent="0.35">
      <c r="A502" s="81"/>
      <c r="B502" s="81"/>
      <c r="C502"/>
    </row>
    <row r="503" spans="1:3" x14ac:dyDescent="0.35">
      <c r="A503" s="81"/>
      <c r="B503" s="81"/>
      <c r="C503"/>
    </row>
    <row r="504" spans="1:3" x14ac:dyDescent="0.35">
      <c r="A504" s="81"/>
      <c r="B504" s="81"/>
      <c r="C504"/>
    </row>
    <row r="505" spans="1:3" x14ac:dyDescent="0.35">
      <c r="A505" s="81"/>
      <c r="B505" s="81"/>
      <c r="C505"/>
    </row>
    <row r="506" spans="1:3" x14ac:dyDescent="0.35">
      <c r="A506" s="81"/>
      <c r="B506" s="81"/>
      <c r="C506"/>
    </row>
    <row r="507" spans="1:3" x14ac:dyDescent="0.35">
      <c r="A507" s="81"/>
      <c r="B507" s="81"/>
      <c r="C507"/>
    </row>
    <row r="508" spans="1:3" x14ac:dyDescent="0.35">
      <c r="A508" s="81"/>
      <c r="B508" s="81"/>
      <c r="C508"/>
    </row>
    <row r="509" spans="1:3" x14ac:dyDescent="0.35">
      <c r="A509" s="81"/>
      <c r="B509" s="81"/>
      <c r="C509"/>
    </row>
    <row r="510" spans="1:3" x14ac:dyDescent="0.35">
      <c r="A510" s="81"/>
      <c r="B510" s="81"/>
      <c r="C510"/>
    </row>
    <row r="511" spans="1:3" x14ac:dyDescent="0.35">
      <c r="A511" s="81"/>
      <c r="B511" s="81"/>
      <c r="C511"/>
    </row>
    <row r="512" spans="1:3" x14ac:dyDescent="0.35">
      <c r="A512" s="81"/>
      <c r="B512" s="81"/>
      <c r="C512"/>
    </row>
    <row r="513" spans="1:3" x14ac:dyDescent="0.35">
      <c r="A513" s="81"/>
      <c r="B513" s="81"/>
      <c r="C513"/>
    </row>
    <row r="514" spans="1:3" x14ac:dyDescent="0.35">
      <c r="A514" s="81"/>
      <c r="B514" s="81"/>
      <c r="C514"/>
    </row>
    <row r="515" spans="1:3" x14ac:dyDescent="0.35">
      <c r="A515" s="81"/>
      <c r="B515" s="81"/>
      <c r="C515"/>
    </row>
    <row r="516" spans="1:3" x14ac:dyDescent="0.35">
      <c r="A516" s="81"/>
      <c r="B516" s="81"/>
      <c r="C516"/>
    </row>
    <row r="517" spans="1:3" x14ac:dyDescent="0.35">
      <c r="A517" s="81"/>
      <c r="B517" s="81"/>
      <c r="C517"/>
    </row>
    <row r="518" spans="1:3" x14ac:dyDescent="0.35">
      <c r="A518" s="81"/>
      <c r="B518" s="81"/>
      <c r="C518"/>
    </row>
    <row r="519" spans="1:3" x14ac:dyDescent="0.35">
      <c r="A519" s="81"/>
      <c r="B519" s="81"/>
      <c r="C519"/>
    </row>
    <row r="520" spans="1:3" x14ac:dyDescent="0.35">
      <c r="A520" s="81"/>
      <c r="B520" s="81"/>
      <c r="C520"/>
    </row>
    <row r="521" spans="1:3" x14ac:dyDescent="0.35">
      <c r="A521" s="81"/>
      <c r="B521" s="81"/>
      <c r="C521"/>
    </row>
    <row r="522" spans="1:3" x14ac:dyDescent="0.35">
      <c r="A522" s="81"/>
      <c r="B522" s="81"/>
      <c r="C522"/>
    </row>
    <row r="523" spans="1:3" x14ac:dyDescent="0.35">
      <c r="A523" s="81"/>
      <c r="B523" s="81"/>
      <c r="C523"/>
    </row>
    <row r="524" spans="1:3" x14ac:dyDescent="0.35">
      <c r="A524" s="81"/>
      <c r="B524" s="81"/>
      <c r="C524"/>
    </row>
    <row r="525" spans="1:3" x14ac:dyDescent="0.35">
      <c r="A525" s="81"/>
      <c r="B525" s="81"/>
      <c r="C525"/>
    </row>
    <row r="526" spans="1:3" x14ac:dyDescent="0.35">
      <c r="A526" s="81"/>
      <c r="B526" s="81"/>
      <c r="C526"/>
    </row>
    <row r="527" spans="1:3" x14ac:dyDescent="0.35">
      <c r="A527" s="81"/>
      <c r="B527" s="81"/>
      <c r="C527"/>
    </row>
    <row r="528" spans="1:3" x14ac:dyDescent="0.35">
      <c r="A528" s="81"/>
      <c r="B528" s="81"/>
      <c r="C528"/>
    </row>
    <row r="529" spans="1:3" x14ac:dyDescent="0.35">
      <c r="A529" s="81"/>
      <c r="B529" s="81"/>
      <c r="C529"/>
    </row>
    <row r="530" spans="1:3" x14ac:dyDescent="0.35">
      <c r="A530" s="81"/>
      <c r="B530" s="81"/>
      <c r="C530"/>
    </row>
    <row r="531" spans="1:3" x14ac:dyDescent="0.35">
      <c r="A531" s="81"/>
      <c r="B531" s="81"/>
      <c r="C531"/>
    </row>
    <row r="532" spans="1:3" x14ac:dyDescent="0.35">
      <c r="A532" s="81"/>
      <c r="B532" s="81"/>
      <c r="C532"/>
    </row>
    <row r="533" spans="1:3" x14ac:dyDescent="0.35">
      <c r="A533" s="81"/>
      <c r="B533" s="81"/>
      <c r="C533"/>
    </row>
    <row r="534" spans="1:3" x14ac:dyDescent="0.35">
      <c r="A534" s="81"/>
      <c r="B534" s="81"/>
      <c r="C534"/>
    </row>
    <row r="535" spans="1:3" x14ac:dyDescent="0.35">
      <c r="A535" s="81"/>
      <c r="B535" s="81"/>
      <c r="C535"/>
    </row>
    <row r="536" spans="1:3" x14ac:dyDescent="0.35">
      <c r="A536" s="81"/>
      <c r="B536" s="81"/>
      <c r="C536"/>
    </row>
    <row r="537" spans="1:3" x14ac:dyDescent="0.35">
      <c r="A537" s="81"/>
      <c r="B537" s="81"/>
      <c r="C537"/>
    </row>
    <row r="538" spans="1:3" x14ac:dyDescent="0.35">
      <c r="A538" s="81"/>
      <c r="B538" s="81"/>
      <c r="C538"/>
    </row>
    <row r="539" spans="1:3" x14ac:dyDescent="0.35">
      <c r="A539" s="81"/>
      <c r="B539" s="81"/>
      <c r="C539"/>
    </row>
    <row r="540" spans="1:3" x14ac:dyDescent="0.35">
      <c r="A540" s="81"/>
      <c r="B540" s="81"/>
      <c r="C540"/>
    </row>
    <row r="541" spans="1:3" x14ac:dyDescent="0.35">
      <c r="A541" s="81"/>
      <c r="B541" s="81"/>
      <c r="C541"/>
    </row>
    <row r="542" spans="1:3" x14ac:dyDescent="0.35">
      <c r="A542" s="81"/>
      <c r="B542" s="81"/>
      <c r="C542"/>
    </row>
    <row r="543" spans="1:3" x14ac:dyDescent="0.35">
      <c r="A543" s="81"/>
      <c r="B543" s="81"/>
      <c r="C543"/>
    </row>
    <row r="544" spans="1:3" x14ac:dyDescent="0.35">
      <c r="A544" s="81"/>
      <c r="B544" s="81"/>
      <c r="C544"/>
    </row>
    <row r="545" spans="1:3" x14ac:dyDescent="0.35">
      <c r="A545" s="81"/>
      <c r="B545" s="81"/>
      <c r="C545"/>
    </row>
    <row r="546" spans="1:3" x14ac:dyDescent="0.35">
      <c r="A546" s="81"/>
      <c r="B546" s="81"/>
      <c r="C546"/>
    </row>
    <row r="547" spans="1:3" x14ac:dyDescent="0.35">
      <c r="A547" s="81"/>
      <c r="B547" s="81"/>
      <c r="C547"/>
    </row>
    <row r="548" spans="1:3" x14ac:dyDescent="0.35">
      <c r="A548" s="81"/>
      <c r="B548" s="81"/>
      <c r="C548"/>
    </row>
    <row r="549" spans="1:3" x14ac:dyDescent="0.35">
      <c r="A549" s="81"/>
      <c r="B549" s="81"/>
      <c r="C549"/>
    </row>
    <row r="550" spans="1:3" x14ac:dyDescent="0.35">
      <c r="A550" s="81"/>
      <c r="B550" s="81"/>
      <c r="C550"/>
    </row>
    <row r="551" spans="1:3" x14ac:dyDescent="0.35">
      <c r="A551" s="81"/>
      <c r="B551" s="81"/>
      <c r="C551"/>
    </row>
    <row r="552" spans="1:3" x14ac:dyDescent="0.35">
      <c r="A552" s="81"/>
      <c r="B552" s="81"/>
      <c r="C552"/>
    </row>
    <row r="553" spans="1:3" x14ac:dyDescent="0.35">
      <c r="A553" s="81"/>
      <c r="B553" s="81"/>
      <c r="C553"/>
    </row>
    <row r="554" spans="1:3" x14ac:dyDescent="0.35">
      <c r="A554" s="81"/>
      <c r="B554" s="81"/>
      <c r="C554"/>
    </row>
    <row r="555" spans="1:3" x14ac:dyDescent="0.35">
      <c r="A555" s="81"/>
      <c r="B555" s="81"/>
      <c r="C555"/>
    </row>
    <row r="556" spans="1:3" x14ac:dyDescent="0.35">
      <c r="A556" s="81"/>
      <c r="B556" s="81"/>
      <c r="C556"/>
    </row>
    <row r="557" spans="1:3" x14ac:dyDescent="0.35">
      <c r="A557" s="81"/>
      <c r="B557" s="81"/>
      <c r="C557"/>
    </row>
    <row r="558" spans="1:3" x14ac:dyDescent="0.35">
      <c r="A558" s="81"/>
      <c r="B558" s="81"/>
      <c r="C558"/>
    </row>
    <row r="559" spans="1:3" x14ac:dyDescent="0.35">
      <c r="A559" s="81"/>
      <c r="B559" s="81"/>
      <c r="C559"/>
    </row>
    <row r="560" spans="1:3" x14ac:dyDescent="0.35">
      <c r="A560" s="81"/>
      <c r="B560" s="81"/>
      <c r="C560"/>
    </row>
    <row r="561" spans="1:3" x14ac:dyDescent="0.35">
      <c r="A561" s="81"/>
      <c r="B561" s="81"/>
      <c r="C561"/>
    </row>
    <row r="562" spans="1:3" x14ac:dyDescent="0.35">
      <c r="A562" s="81"/>
      <c r="B562" s="81"/>
      <c r="C562"/>
    </row>
    <row r="563" spans="1:3" x14ac:dyDescent="0.35">
      <c r="A563" s="81"/>
      <c r="B563" s="81"/>
      <c r="C563"/>
    </row>
    <row r="564" spans="1:3" x14ac:dyDescent="0.35">
      <c r="A564" s="81"/>
      <c r="B564" s="81"/>
      <c r="C564"/>
    </row>
    <row r="565" spans="1:3" x14ac:dyDescent="0.35">
      <c r="A565" s="81"/>
      <c r="B565" s="81"/>
      <c r="C565"/>
    </row>
    <row r="566" spans="1:3" x14ac:dyDescent="0.35">
      <c r="A566" s="81"/>
      <c r="B566" s="81"/>
      <c r="C566"/>
    </row>
    <row r="567" spans="1:3" x14ac:dyDescent="0.35">
      <c r="A567" s="81"/>
      <c r="B567" s="81"/>
      <c r="C567"/>
    </row>
    <row r="568" spans="1:3" x14ac:dyDescent="0.35">
      <c r="A568" s="81"/>
      <c r="B568" s="81"/>
      <c r="C568"/>
    </row>
    <row r="569" spans="1:3" x14ac:dyDescent="0.35">
      <c r="A569" s="81"/>
      <c r="B569" s="81"/>
      <c r="C569"/>
    </row>
    <row r="570" spans="1:3" x14ac:dyDescent="0.35">
      <c r="A570" s="81"/>
      <c r="B570" s="81"/>
      <c r="C570"/>
    </row>
    <row r="571" spans="1:3" x14ac:dyDescent="0.35">
      <c r="A571" s="81"/>
      <c r="B571" s="81"/>
      <c r="C571"/>
    </row>
    <row r="572" spans="1:3" x14ac:dyDescent="0.35">
      <c r="A572" s="81"/>
      <c r="B572" s="81"/>
      <c r="C572"/>
    </row>
    <row r="573" spans="1:3" x14ac:dyDescent="0.35">
      <c r="A573" s="81"/>
      <c r="B573" s="81"/>
      <c r="C573"/>
    </row>
    <row r="574" spans="1:3" x14ac:dyDescent="0.35">
      <c r="A574" s="81"/>
      <c r="B574" s="81"/>
      <c r="C574"/>
    </row>
    <row r="575" spans="1:3" x14ac:dyDescent="0.35">
      <c r="A575" s="81"/>
      <c r="B575" s="81"/>
      <c r="C575"/>
    </row>
    <row r="576" spans="1:3" x14ac:dyDescent="0.35">
      <c r="A576" s="81"/>
      <c r="B576" s="81"/>
      <c r="C576"/>
    </row>
    <row r="577" spans="1:3" x14ac:dyDescent="0.35">
      <c r="A577" s="81"/>
      <c r="B577" s="81"/>
      <c r="C577"/>
    </row>
    <row r="578" spans="1:3" x14ac:dyDescent="0.35">
      <c r="A578" s="81"/>
      <c r="B578" s="81"/>
      <c r="C578"/>
    </row>
    <row r="579" spans="1:3" x14ac:dyDescent="0.35">
      <c r="A579" s="81"/>
      <c r="B579" s="81"/>
      <c r="C579"/>
    </row>
    <row r="580" spans="1:3" x14ac:dyDescent="0.35">
      <c r="A580" s="81"/>
      <c r="B580" s="81"/>
      <c r="C580"/>
    </row>
    <row r="581" spans="1:3" x14ac:dyDescent="0.35">
      <c r="A581" s="81"/>
      <c r="B581" s="81"/>
      <c r="C581"/>
    </row>
    <row r="582" spans="1:3" x14ac:dyDescent="0.35">
      <c r="A582" s="81"/>
      <c r="B582" s="81"/>
      <c r="C582"/>
    </row>
    <row r="583" spans="1:3" x14ac:dyDescent="0.35">
      <c r="A583" s="81"/>
      <c r="B583" s="81"/>
      <c r="C583"/>
    </row>
    <row r="584" spans="1:3" x14ac:dyDescent="0.35">
      <c r="A584" s="81"/>
      <c r="B584" s="81"/>
      <c r="C584"/>
    </row>
    <row r="585" spans="1:3" x14ac:dyDescent="0.35">
      <c r="A585" s="81"/>
      <c r="B585" s="81"/>
      <c r="C585"/>
    </row>
    <row r="586" spans="1:3" x14ac:dyDescent="0.35">
      <c r="A586" s="81"/>
      <c r="B586" s="81"/>
      <c r="C586"/>
    </row>
    <row r="587" spans="1:3" x14ac:dyDescent="0.35">
      <c r="A587" s="81"/>
      <c r="B587" s="81"/>
      <c r="C587"/>
    </row>
    <row r="588" spans="1:3" x14ac:dyDescent="0.35">
      <c r="A588" s="81"/>
      <c r="B588" s="81"/>
      <c r="C588"/>
    </row>
    <row r="589" spans="1:3" x14ac:dyDescent="0.35">
      <c r="A589" s="81"/>
      <c r="B589" s="81"/>
      <c r="C589"/>
    </row>
    <row r="590" spans="1:3" x14ac:dyDescent="0.35">
      <c r="A590" s="81"/>
      <c r="B590" s="81"/>
      <c r="C590"/>
    </row>
    <row r="591" spans="1:3" x14ac:dyDescent="0.35">
      <c r="A591" s="81"/>
      <c r="B591" s="81"/>
      <c r="C591"/>
    </row>
    <row r="592" spans="1:3" x14ac:dyDescent="0.35">
      <c r="A592" s="81"/>
      <c r="B592" s="81"/>
      <c r="C592"/>
    </row>
    <row r="593" spans="1:3" x14ac:dyDescent="0.35">
      <c r="A593" s="81"/>
      <c r="B593" s="81"/>
      <c r="C593"/>
    </row>
    <row r="594" spans="1:3" x14ac:dyDescent="0.35">
      <c r="A594" s="81"/>
      <c r="B594" s="81"/>
      <c r="C594"/>
    </row>
    <row r="595" spans="1:3" x14ac:dyDescent="0.35">
      <c r="A595" s="81"/>
      <c r="B595" s="81"/>
      <c r="C595"/>
    </row>
    <row r="596" spans="1:3" x14ac:dyDescent="0.35">
      <c r="A596" s="81"/>
      <c r="B596" s="81"/>
      <c r="C596"/>
    </row>
    <row r="597" spans="1:3" x14ac:dyDescent="0.35">
      <c r="A597" s="81"/>
      <c r="B597" s="81"/>
      <c r="C597"/>
    </row>
    <row r="598" spans="1:3" x14ac:dyDescent="0.35">
      <c r="A598" s="81"/>
      <c r="B598" s="81"/>
      <c r="C598"/>
    </row>
    <row r="599" spans="1:3" x14ac:dyDescent="0.35">
      <c r="A599" s="81"/>
      <c r="B599" s="81"/>
      <c r="C599"/>
    </row>
    <row r="600" spans="1:3" x14ac:dyDescent="0.35">
      <c r="A600" s="81"/>
      <c r="B600" s="81"/>
      <c r="C600"/>
    </row>
    <row r="601" spans="1:3" x14ac:dyDescent="0.35">
      <c r="A601" s="81"/>
      <c r="B601" s="81"/>
      <c r="C601"/>
    </row>
    <row r="602" spans="1:3" x14ac:dyDescent="0.35">
      <c r="A602" s="81"/>
      <c r="B602" s="81"/>
      <c r="C602"/>
    </row>
    <row r="603" spans="1:3" x14ac:dyDescent="0.35">
      <c r="A603" s="81"/>
      <c r="B603" s="81"/>
      <c r="C603"/>
    </row>
    <row r="604" spans="1:3" x14ac:dyDescent="0.35">
      <c r="A604" s="81"/>
      <c r="B604" s="81"/>
      <c r="C604"/>
    </row>
    <row r="605" spans="1:3" x14ac:dyDescent="0.35">
      <c r="A605" s="81"/>
      <c r="B605" s="81"/>
      <c r="C605"/>
    </row>
    <row r="606" spans="1:3" x14ac:dyDescent="0.35">
      <c r="A606" s="81"/>
      <c r="B606" s="81"/>
      <c r="C606"/>
    </row>
    <row r="607" spans="1:3" x14ac:dyDescent="0.35">
      <c r="A607" s="81"/>
      <c r="B607" s="81"/>
      <c r="C607"/>
    </row>
    <row r="608" spans="1:3" x14ac:dyDescent="0.35">
      <c r="A608" s="81"/>
      <c r="B608" s="81"/>
      <c r="C608"/>
    </row>
    <row r="609" spans="1:3" x14ac:dyDescent="0.35">
      <c r="A609" s="81"/>
      <c r="B609" s="81"/>
      <c r="C609"/>
    </row>
    <row r="610" spans="1:3" x14ac:dyDescent="0.35">
      <c r="A610" s="81"/>
      <c r="B610" s="81"/>
      <c r="C610"/>
    </row>
    <row r="611" spans="1:3" x14ac:dyDescent="0.35">
      <c r="A611" s="81"/>
      <c r="B611" s="81"/>
      <c r="C611"/>
    </row>
    <row r="612" spans="1:3" x14ac:dyDescent="0.35">
      <c r="A612" s="81"/>
      <c r="B612" s="81"/>
      <c r="C612"/>
    </row>
    <row r="613" spans="1:3" x14ac:dyDescent="0.35">
      <c r="A613" s="81"/>
      <c r="B613" s="81"/>
      <c r="C613"/>
    </row>
    <row r="614" spans="1:3" x14ac:dyDescent="0.35">
      <c r="A614" s="81"/>
      <c r="B614" s="81"/>
      <c r="C614"/>
    </row>
    <row r="615" spans="1:3" x14ac:dyDescent="0.35">
      <c r="A615" s="81"/>
      <c r="B615" s="81"/>
      <c r="C615"/>
    </row>
    <row r="616" spans="1:3" x14ac:dyDescent="0.35">
      <c r="A616" s="81"/>
      <c r="B616" s="81"/>
      <c r="C616"/>
    </row>
    <row r="617" spans="1:3" x14ac:dyDescent="0.35">
      <c r="A617" s="81"/>
      <c r="B617" s="81"/>
      <c r="C617"/>
    </row>
    <row r="618" spans="1:3" x14ac:dyDescent="0.35">
      <c r="A618" s="81"/>
      <c r="B618" s="81"/>
      <c r="C618"/>
    </row>
    <row r="619" spans="1:3" x14ac:dyDescent="0.35">
      <c r="A619" s="81"/>
      <c r="B619" s="81"/>
      <c r="C619"/>
    </row>
    <row r="620" spans="1:3" x14ac:dyDescent="0.35">
      <c r="A620" s="81"/>
      <c r="B620" s="81"/>
      <c r="C620"/>
    </row>
    <row r="621" spans="1:3" x14ac:dyDescent="0.35">
      <c r="A621" s="81"/>
      <c r="B621" s="81"/>
      <c r="C621"/>
    </row>
    <row r="622" spans="1:3" x14ac:dyDescent="0.35">
      <c r="A622" s="81"/>
      <c r="B622" s="81"/>
      <c r="C622"/>
    </row>
    <row r="623" spans="1:3" x14ac:dyDescent="0.35">
      <c r="A623" s="81"/>
      <c r="B623" s="81"/>
      <c r="C623"/>
    </row>
    <row r="624" spans="1:3" x14ac:dyDescent="0.35">
      <c r="A624" s="81"/>
      <c r="B624" s="81"/>
      <c r="C624"/>
    </row>
    <row r="625" spans="1:3" x14ac:dyDescent="0.35">
      <c r="A625" s="81"/>
      <c r="B625" s="81"/>
      <c r="C625"/>
    </row>
    <row r="626" spans="1:3" x14ac:dyDescent="0.35">
      <c r="A626" s="81"/>
      <c r="B626" s="81"/>
      <c r="C626"/>
    </row>
    <row r="627" spans="1:3" x14ac:dyDescent="0.35">
      <c r="A627" s="81"/>
      <c r="B627" s="81"/>
      <c r="C627"/>
    </row>
    <row r="628" spans="1:3" x14ac:dyDescent="0.35">
      <c r="A628" s="81"/>
      <c r="B628" s="81"/>
      <c r="C628"/>
    </row>
    <row r="629" spans="1:3" x14ac:dyDescent="0.35">
      <c r="A629" s="81"/>
      <c r="B629" s="81"/>
      <c r="C629"/>
    </row>
    <row r="630" spans="1:3" x14ac:dyDescent="0.35">
      <c r="A630" s="81"/>
      <c r="B630" s="81"/>
      <c r="C630"/>
    </row>
    <row r="631" spans="1:3" x14ac:dyDescent="0.35">
      <c r="A631" s="81"/>
      <c r="B631" s="81"/>
      <c r="C631"/>
    </row>
    <row r="632" spans="1:3" x14ac:dyDescent="0.35">
      <c r="A632" s="81"/>
      <c r="B632" s="81"/>
      <c r="C632"/>
    </row>
    <row r="633" spans="1:3" x14ac:dyDescent="0.35">
      <c r="A633" s="81"/>
      <c r="B633" s="81"/>
      <c r="C633"/>
    </row>
    <row r="634" spans="1:3" x14ac:dyDescent="0.35">
      <c r="A634" s="81"/>
      <c r="B634" s="81"/>
      <c r="C634"/>
    </row>
    <row r="635" spans="1:3" x14ac:dyDescent="0.35">
      <c r="A635" s="81"/>
      <c r="B635" s="81"/>
      <c r="C635"/>
    </row>
    <row r="636" spans="1:3" x14ac:dyDescent="0.35">
      <c r="A636" s="81"/>
      <c r="B636" s="81"/>
      <c r="C636"/>
    </row>
    <row r="637" spans="1:3" x14ac:dyDescent="0.35">
      <c r="A637" s="81"/>
      <c r="B637" s="81"/>
      <c r="C637"/>
    </row>
    <row r="638" spans="1:3" x14ac:dyDescent="0.35">
      <c r="A638" s="81"/>
      <c r="B638" s="81"/>
      <c r="C638"/>
    </row>
    <row r="639" spans="1:3" x14ac:dyDescent="0.35">
      <c r="A639" s="81"/>
      <c r="B639" s="81"/>
      <c r="C639"/>
    </row>
    <row r="640" spans="1:3" x14ac:dyDescent="0.35">
      <c r="A640" s="81"/>
      <c r="B640" s="81"/>
      <c r="C640"/>
    </row>
    <row r="641" spans="1:3" x14ac:dyDescent="0.35">
      <c r="A641" s="81"/>
      <c r="B641" s="81"/>
      <c r="C641"/>
    </row>
    <row r="642" spans="1:3" x14ac:dyDescent="0.35">
      <c r="A642" s="81"/>
      <c r="B642" s="81"/>
      <c r="C642"/>
    </row>
    <row r="643" spans="1:3" x14ac:dyDescent="0.35">
      <c r="A643" s="81"/>
      <c r="B643" s="81"/>
      <c r="C643"/>
    </row>
    <row r="644" spans="1:3" x14ac:dyDescent="0.35">
      <c r="A644" s="81"/>
      <c r="B644" s="81"/>
      <c r="C644"/>
    </row>
    <row r="645" spans="1:3" x14ac:dyDescent="0.35">
      <c r="A645" s="81"/>
      <c r="B645" s="81"/>
      <c r="C645"/>
    </row>
    <row r="646" spans="1:3" x14ac:dyDescent="0.35">
      <c r="A646" s="81"/>
      <c r="B646" s="81"/>
      <c r="C646"/>
    </row>
    <row r="647" spans="1:3" x14ac:dyDescent="0.35">
      <c r="A647" s="81"/>
      <c r="B647" s="81"/>
      <c r="C647"/>
    </row>
    <row r="648" spans="1:3" x14ac:dyDescent="0.35">
      <c r="A648" s="81"/>
      <c r="B648" s="81"/>
      <c r="C648"/>
    </row>
    <row r="649" spans="1:3" x14ac:dyDescent="0.35">
      <c r="A649" s="81"/>
      <c r="B649" s="81"/>
      <c r="C649"/>
    </row>
    <row r="650" spans="1:3" x14ac:dyDescent="0.35">
      <c r="A650" s="81"/>
      <c r="B650" s="81"/>
      <c r="C650"/>
    </row>
    <row r="651" spans="1:3" x14ac:dyDescent="0.35">
      <c r="A651" s="81"/>
      <c r="B651" s="81"/>
      <c r="C651"/>
    </row>
    <row r="652" spans="1:3" x14ac:dyDescent="0.35">
      <c r="A652" s="81"/>
      <c r="B652" s="81"/>
      <c r="C652"/>
    </row>
    <row r="653" spans="1:3" x14ac:dyDescent="0.35">
      <c r="A653" s="81"/>
      <c r="B653" s="81"/>
      <c r="C653"/>
    </row>
    <row r="654" spans="1:3" x14ac:dyDescent="0.35">
      <c r="A654" s="81"/>
      <c r="B654" s="81"/>
      <c r="C654"/>
    </row>
    <row r="655" spans="1:3" x14ac:dyDescent="0.35">
      <c r="A655" s="81"/>
      <c r="B655" s="81"/>
      <c r="C655"/>
    </row>
    <row r="656" spans="1:3" x14ac:dyDescent="0.35">
      <c r="A656" s="81"/>
      <c r="B656" s="81"/>
      <c r="C656"/>
    </row>
    <row r="657" spans="1:3" x14ac:dyDescent="0.35">
      <c r="A657" s="81"/>
      <c r="B657" s="81"/>
      <c r="C657"/>
    </row>
    <row r="658" spans="1:3" x14ac:dyDescent="0.35">
      <c r="A658" s="81"/>
      <c r="B658" s="81"/>
      <c r="C658"/>
    </row>
    <row r="659" spans="1:3" x14ac:dyDescent="0.35">
      <c r="A659" s="81"/>
      <c r="B659" s="81"/>
      <c r="C659"/>
    </row>
    <row r="660" spans="1:3" x14ac:dyDescent="0.35">
      <c r="A660" s="81"/>
      <c r="B660" s="81"/>
      <c r="C660"/>
    </row>
    <row r="661" spans="1:3" x14ac:dyDescent="0.35">
      <c r="A661" s="81"/>
      <c r="B661" s="81"/>
      <c r="C661"/>
    </row>
    <row r="662" spans="1:3" x14ac:dyDescent="0.35">
      <c r="A662" s="81"/>
      <c r="B662" s="81"/>
      <c r="C662"/>
    </row>
    <row r="663" spans="1:3" x14ac:dyDescent="0.35">
      <c r="A663" s="81"/>
      <c r="B663" s="81"/>
      <c r="C663"/>
    </row>
    <row r="664" spans="1:3" x14ac:dyDescent="0.35">
      <c r="A664" s="81"/>
      <c r="B664" s="81"/>
      <c r="C664"/>
    </row>
    <row r="665" spans="1:3" x14ac:dyDescent="0.35">
      <c r="A665" s="81"/>
      <c r="B665" s="81"/>
      <c r="C665"/>
    </row>
    <row r="666" spans="1:3" x14ac:dyDescent="0.35">
      <c r="A666" s="81"/>
      <c r="B666" s="81"/>
      <c r="C666"/>
    </row>
    <row r="667" spans="1:3" x14ac:dyDescent="0.35">
      <c r="A667" s="81"/>
      <c r="B667" s="81"/>
      <c r="C667"/>
    </row>
    <row r="668" spans="1:3" x14ac:dyDescent="0.35">
      <c r="A668" s="81"/>
      <c r="B668" s="81"/>
      <c r="C668"/>
    </row>
    <row r="669" spans="1:3" x14ac:dyDescent="0.35">
      <c r="A669" s="81"/>
      <c r="B669" s="81"/>
      <c r="C669"/>
    </row>
    <row r="670" spans="1:3" x14ac:dyDescent="0.35">
      <c r="A670" s="81"/>
      <c r="B670" s="81"/>
      <c r="C670"/>
    </row>
    <row r="671" spans="1:3" x14ac:dyDescent="0.35">
      <c r="A671" s="81"/>
      <c r="B671" s="81"/>
      <c r="C671"/>
    </row>
    <row r="672" spans="1:3" x14ac:dyDescent="0.35">
      <c r="A672" s="81"/>
      <c r="B672" s="81"/>
      <c r="C672"/>
    </row>
    <row r="673" spans="1:3" x14ac:dyDescent="0.35">
      <c r="A673" s="81"/>
      <c r="B673" s="81"/>
      <c r="C673"/>
    </row>
    <row r="674" spans="1:3" x14ac:dyDescent="0.35">
      <c r="A674" s="81"/>
      <c r="B674" s="81"/>
      <c r="C674"/>
    </row>
    <row r="675" spans="1:3" x14ac:dyDescent="0.35">
      <c r="A675" s="81"/>
      <c r="B675" s="81"/>
      <c r="C675"/>
    </row>
    <row r="676" spans="1:3" x14ac:dyDescent="0.35">
      <c r="A676" s="81"/>
      <c r="B676" s="81"/>
      <c r="C676"/>
    </row>
    <row r="677" spans="1:3" x14ac:dyDescent="0.35">
      <c r="A677" s="81"/>
      <c r="B677" s="81"/>
      <c r="C677"/>
    </row>
    <row r="678" spans="1:3" x14ac:dyDescent="0.35">
      <c r="A678" s="81"/>
      <c r="B678" s="81"/>
      <c r="C678"/>
    </row>
    <row r="679" spans="1:3" x14ac:dyDescent="0.35">
      <c r="A679" s="81"/>
      <c r="B679" s="81"/>
      <c r="C679"/>
    </row>
    <row r="680" spans="1:3" x14ac:dyDescent="0.35">
      <c r="A680" s="81"/>
      <c r="B680" s="81"/>
      <c r="C680"/>
    </row>
    <row r="681" spans="1:3" x14ac:dyDescent="0.35">
      <c r="A681" s="81"/>
      <c r="B681" s="81"/>
      <c r="C681"/>
    </row>
    <row r="682" spans="1:3" x14ac:dyDescent="0.35">
      <c r="A682" s="81"/>
      <c r="B682" s="81"/>
      <c r="C682"/>
    </row>
    <row r="683" spans="1:3" x14ac:dyDescent="0.35">
      <c r="A683" s="81"/>
      <c r="B683" s="81"/>
      <c r="C683"/>
    </row>
    <row r="684" spans="1:3" x14ac:dyDescent="0.35">
      <c r="A684" s="81"/>
      <c r="B684" s="81"/>
      <c r="C684"/>
    </row>
    <row r="685" spans="1:3" x14ac:dyDescent="0.35">
      <c r="A685" s="81"/>
      <c r="B685" s="81"/>
      <c r="C685"/>
    </row>
    <row r="686" spans="1:3" x14ac:dyDescent="0.35">
      <c r="A686" s="81"/>
      <c r="B686" s="81"/>
      <c r="C686"/>
    </row>
    <row r="687" spans="1:3" x14ac:dyDescent="0.35">
      <c r="A687" s="81"/>
      <c r="B687" s="81"/>
      <c r="C687"/>
    </row>
    <row r="688" spans="1:3" x14ac:dyDescent="0.35">
      <c r="A688" s="81"/>
      <c r="B688" s="81"/>
      <c r="C688"/>
    </row>
    <row r="689" spans="1:3" x14ac:dyDescent="0.35">
      <c r="A689" s="81"/>
      <c r="B689" s="81"/>
      <c r="C689"/>
    </row>
    <row r="690" spans="1:3" x14ac:dyDescent="0.35">
      <c r="A690" s="81"/>
      <c r="B690" s="81"/>
      <c r="C690"/>
    </row>
    <row r="691" spans="1:3" x14ac:dyDescent="0.35">
      <c r="A691" s="81"/>
      <c r="B691" s="81"/>
      <c r="C691"/>
    </row>
    <row r="692" spans="1:3" x14ac:dyDescent="0.35">
      <c r="A692" s="81"/>
      <c r="B692" s="81"/>
      <c r="C692"/>
    </row>
    <row r="693" spans="1:3" x14ac:dyDescent="0.35">
      <c r="A693" s="81"/>
      <c r="B693" s="81"/>
      <c r="C693"/>
    </row>
    <row r="694" spans="1:3" x14ac:dyDescent="0.35">
      <c r="A694" s="81"/>
      <c r="B694" s="81"/>
      <c r="C694"/>
    </row>
    <row r="695" spans="1:3" x14ac:dyDescent="0.35">
      <c r="A695" s="81"/>
      <c r="B695" s="81"/>
      <c r="C695"/>
    </row>
    <row r="696" spans="1:3" x14ac:dyDescent="0.35">
      <c r="A696" s="81"/>
      <c r="B696" s="81"/>
      <c r="C696"/>
    </row>
    <row r="697" spans="1:3" x14ac:dyDescent="0.35">
      <c r="A697" s="81"/>
      <c r="B697" s="81"/>
      <c r="C697"/>
    </row>
    <row r="698" spans="1:3" x14ac:dyDescent="0.35">
      <c r="A698" s="81"/>
      <c r="B698" s="81"/>
      <c r="C698"/>
    </row>
    <row r="699" spans="1:3" x14ac:dyDescent="0.35">
      <c r="A699" s="81"/>
      <c r="B699" s="81"/>
      <c r="C699"/>
    </row>
    <row r="700" spans="1:3" x14ac:dyDescent="0.35">
      <c r="A700" s="81"/>
      <c r="B700" s="81"/>
      <c r="C700"/>
    </row>
    <row r="701" spans="1:3" x14ac:dyDescent="0.35">
      <c r="A701" s="81"/>
      <c r="B701" s="81"/>
      <c r="C701"/>
    </row>
    <row r="702" spans="1:3" x14ac:dyDescent="0.35">
      <c r="A702" s="81"/>
      <c r="B702" s="81"/>
      <c r="C702"/>
    </row>
    <row r="703" spans="1:3" x14ac:dyDescent="0.35">
      <c r="A703" s="81"/>
      <c r="B703" s="81"/>
      <c r="C703"/>
    </row>
    <row r="704" spans="1:3" x14ac:dyDescent="0.35">
      <c r="A704" s="81"/>
      <c r="B704" s="81"/>
      <c r="C704"/>
    </row>
    <row r="705" spans="1:3" x14ac:dyDescent="0.35">
      <c r="A705" s="81"/>
      <c r="B705" s="81"/>
      <c r="C705"/>
    </row>
    <row r="706" spans="1:3" x14ac:dyDescent="0.35">
      <c r="A706" s="81"/>
      <c r="B706" s="81"/>
      <c r="C706"/>
    </row>
    <row r="707" spans="1:3" x14ac:dyDescent="0.35">
      <c r="A707" s="81"/>
      <c r="B707" s="81"/>
      <c r="C707"/>
    </row>
    <row r="708" spans="1:3" x14ac:dyDescent="0.35">
      <c r="A708" s="81"/>
      <c r="B708" s="81"/>
      <c r="C708"/>
    </row>
    <row r="709" spans="1:3" x14ac:dyDescent="0.35">
      <c r="A709" s="81"/>
      <c r="B709" s="81"/>
      <c r="C709"/>
    </row>
    <row r="710" spans="1:3" x14ac:dyDescent="0.35">
      <c r="A710" s="81"/>
      <c r="B710" s="81"/>
      <c r="C710"/>
    </row>
    <row r="711" spans="1:3" x14ac:dyDescent="0.35">
      <c r="A711" s="81"/>
      <c r="B711" s="81"/>
      <c r="C711"/>
    </row>
    <row r="712" spans="1:3" x14ac:dyDescent="0.35">
      <c r="A712" s="81"/>
      <c r="B712" s="81"/>
      <c r="C712"/>
    </row>
    <row r="713" spans="1:3" x14ac:dyDescent="0.35">
      <c r="A713" s="81"/>
      <c r="B713" s="81"/>
      <c r="C713"/>
    </row>
    <row r="714" spans="1:3" x14ac:dyDescent="0.35">
      <c r="A714" s="81"/>
      <c r="B714" s="81"/>
      <c r="C714"/>
    </row>
    <row r="715" spans="1:3" x14ac:dyDescent="0.35">
      <c r="A715" s="81"/>
      <c r="B715" s="81"/>
      <c r="C715"/>
    </row>
    <row r="716" spans="1:3" x14ac:dyDescent="0.35">
      <c r="A716" s="81"/>
      <c r="B716" s="81"/>
      <c r="C716"/>
    </row>
    <row r="717" spans="1:3" x14ac:dyDescent="0.35">
      <c r="A717" s="81"/>
      <c r="B717" s="81"/>
      <c r="C717"/>
    </row>
    <row r="718" spans="1:3" x14ac:dyDescent="0.35">
      <c r="A718" s="81"/>
      <c r="B718" s="81"/>
      <c r="C718"/>
    </row>
    <row r="719" spans="1:3" x14ac:dyDescent="0.35">
      <c r="A719" s="81"/>
      <c r="B719" s="81"/>
      <c r="C719"/>
    </row>
    <row r="720" spans="1:3" x14ac:dyDescent="0.35">
      <c r="A720" s="81"/>
      <c r="B720" s="81"/>
      <c r="C720"/>
    </row>
    <row r="721" spans="1:3" x14ac:dyDescent="0.35">
      <c r="A721" s="81"/>
      <c r="B721" s="81"/>
      <c r="C721"/>
    </row>
    <row r="722" spans="1:3" x14ac:dyDescent="0.35">
      <c r="A722" s="81"/>
      <c r="B722" s="81"/>
      <c r="C722"/>
    </row>
    <row r="723" spans="1:3" x14ac:dyDescent="0.35">
      <c r="A723" s="81"/>
      <c r="B723" s="81"/>
      <c r="C723"/>
    </row>
    <row r="724" spans="1:3" x14ac:dyDescent="0.35">
      <c r="A724" s="81"/>
      <c r="B724" s="81"/>
      <c r="C724"/>
    </row>
    <row r="725" spans="1:3" x14ac:dyDescent="0.35">
      <c r="A725" s="81"/>
      <c r="B725" s="81"/>
      <c r="C725"/>
    </row>
    <row r="726" spans="1:3" x14ac:dyDescent="0.35">
      <c r="A726" s="81"/>
      <c r="B726" s="81"/>
      <c r="C726"/>
    </row>
    <row r="727" spans="1:3" x14ac:dyDescent="0.35">
      <c r="A727" s="81"/>
      <c r="B727" s="81"/>
      <c r="C727"/>
    </row>
    <row r="728" spans="1:3" x14ac:dyDescent="0.35">
      <c r="A728" s="81"/>
      <c r="B728" s="81"/>
      <c r="C728"/>
    </row>
    <row r="729" spans="1:3" x14ac:dyDescent="0.35">
      <c r="A729" s="81"/>
      <c r="B729" s="81"/>
      <c r="C729"/>
    </row>
    <row r="730" spans="1:3" x14ac:dyDescent="0.35">
      <c r="A730" s="81"/>
      <c r="B730" s="81"/>
      <c r="C730"/>
    </row>
    <row r="731" spans="1:3" x14ac:dyDescent="0.35">
      <c r="A731" s="81"/>
      <c r="B731" s="81"/>
      <c r="C731"/>
    </row>
    <row r="732" spans="1:3" x14ac:dyDescent="0.35">
      <c r="A732" s="81"/>
      <c r="B732" s="81"/>
      <c r="C732"/>
    </row>
    <row r="733" spans="1:3" x14ac:dyDescent="0.35">
      <c r="A733" s="81"/>
      <c r="B733" s="81"/>
      <c r="C733"/>
    </row>
    <row r="734" spans="1:3" x14ac:dyDescent="0.35">
      <c r="A734" s="81"/>
      <c r="B734" s="81"/>
      <c r="C734"/>
    </row>
    <row r="735" spans="1:3" x14ac:dyDescent="0.35">
      <c r="A735" s="81"/>
      <c r="B735" s="81"/>
      <c r="C735"/>
    </row>
    <row r="736" spans="1:3" x14ac:dyDescent="0.35">
      <c r="A736" s="81"/>
      <c r="B736" s="81"/>
      <c r="C736"/>
    </row>
    <row r="737" spans="1:3" x14ac:dyDescent="0.35">
      <c r="A737" s="81"/>
      <c r="B737" s="81"/>
      <c r="C737"/>
    </row>
    <row r="738" spans="1:3" x14ac:dyDescent="0.35">
      <c r="A738" s="81"/>
      <c r="B738" s="81"/>
      <c r="C738"/>
    </row>
    <row r="739" spans="1:3" x14ac:dyDescent="0.35">
      <c r="A739" s="81"/>
      <c r="B739" s="81"/>
      <c r="C739"/>
    </row>
    <row r="740" spans="1:3" x14ac:dyDescent="0.35">
      <c r="A740" s="81"/>
      <c r="B740" s="81"/>
      <c r="C740"/>
    </row>
    <row r="741" spans="1:3" x14ac:dyDescent="0.35">
      <c r="A741" s="81"/>
      <c r="B741" s="81"/>
      <c r="C741"/>
    </row>
    <row r="742" spans="1:3" x14ac:dyDescent="0.35">
      <c r="A742" s="81"/>
      <c r="B742" s="81"/>
      <c r="C742"/>
    </row>
    <row r="743" spans="1:3" x14ac:dyDescent="0.35">
      <c r="A743" s="81"/>
      <c r="B743" s="81"/>
      <c r="C743"/>
    </row>
    <row r="744" spans="1:3" x14ac:dyDescent="0.35">
      <c r="A744" s="81"/>
      <c r="B744" s="81"/>
      <c r="C744"/>
    </row>
    <row r="745" spans="1:3" x14ac:dyDescent="0.35">
      <c r="A745" s="81"/>
      <c r="B745" s="81"/>
      <c r="C745"/>
    </row>
    <row r="746" spans="1:3" x14ac:dyDescent="0.35">
      <c r="A746" s="81"/>
      <c r="B746" s="81"/>
      <c r="C746"/>
    </row>
    <row r="747" spans="1:3" x14ac:dyDescent="0.35">
      <c r="A747" s="81"/>
      <c r="B747" s="81"/>
      <c r="C747"/>
    </row>
    <row r="748" spans="1:3" x14ac:dyDescent="0.35">
      <c r="A748" s="81"/>
      <c r="B748" s="81"/>
      <c r="C748"/>
    </row>
    <row r="749" spans="1:3" x14ac:dyDescent="0.35">
      <c r="A749" s="81"/>
      <c r="B749" s="81"/>
      <c r="C749"/>
    </row>
    <row r="750" spans="1:3" x14ac:dyDescent="0.35">
      <c r="A750" s="81"/>
      <c r="B750" s="81"/>
      <c r="C750"/>
    </row>
    <row r="751" spans="1:3" x14ac:dyDescent="0.35">
      <c r="A751" s="81"/>
      <c r="B751" s="81"/>
      <c r="C751"/>
    </row>
    <row r="752" spans="1:3" x14ac:dyDescent="0.35">
      <c r="A752" s="81"/>
      <c r="B752" s="81"/>
      <c r="C752"/>
    </row>
    <row r="753" spans="1:3" x14ac:dyDescent="0.35">
      <c r="A753" s="81"/>
      <c r="B753" s="81"/>
      <c r="C753"/>
    </row>
    <row r="754" spans="1:3" x14ac:dyDescent="0.35">
      <c r="A754" s="81"/>
      <c r="B754" s="81"/>
      <c r="C754"/>
    </row>
    <row r="755" spans="1:3" x14ac:dyDescent="0.35">
      <c r="A755" s="81"/>
      <c r="B755" s="81"/>
      <c r="C755"/>
    </row>
    <row r="756" spans="1:3" x14ac:dyDescent="0.35">
      <c r="A756" s="81"/>
      <c r="B756" s="81"/>
      <c r="C756"/>
    </row>
    <row r="757" spans="1:3" x14ac:dyDescent="0.35">
      <c r="A757" s="81"/>
      <c r="B757" s="81"/>
      <c r="C757"/>
    </row>
    <row r="758" spans="1:3" x14ac:dyDescent="0.35">
      <c r="A758" s="81"/>
      <c r="B758" s="81"/>
      <c r="C758"/>
    </row>
    <row r="759" spans="1:3" x14ac:dyDescent="0.35">
      <c r="A759" s="81"/>
      <c r="B759" s="81"/>
      <c r="C759"/>
    </row>
    <row r="760" spans="1:3" x14ac:dyDescent="0.35">
      <c r="A760" s="81"/>
      <c r="B760" s="81"/>
      <c r="C760"/>
    </row>
    <row r="761" spans="1:3" x14ac:dyDescent="0.35">
      <c r="A761" s="81"/>
      <c r="B761" s="81"/>
      <c r="C761"/>
    </row>
    <row r="762" spans="1:3" x14ac:dyDescent="0.35">
      <c r="A762" s="81"/>
      <c r="B762" s="81"/>
      <c r="C762"/>
    </row>
    <row r="763" spans="1:3" x14ac:dyDescent="0.35">
      <c r="A763" s="81"/>
      <c r="B763" s="81"/>
      <c r="C763"/>
    </row>
    <row r="764" spans="1:3" x14ac:dyDescent="0.35">
      <c r="A764" s="81"/>
      <c r="B764" s="81"/>
      <c r="C764"/>
    </row>
    <row r="765" spans="1:3" x14ac:dyDescent="0.35">
      <c r="A765" s="81"/>
      <c r="B765" s="81"/>
      <c r="C765"/>
    </row>
    <row r="766" spans="1:3" x14ac:dyDescent="0.35">
      <c r="A766" s="81"/>
      <c r="B766" s="81"/>
      <c r="C766"/>
    </row>
    <row r="767" spans="1:3" x14ac:dyDescent="0.35">
      <c r="A767" s="81"/>
      <c r="B767" s="81"/>
      <c r="C767"/>
    </row>
    <row r="768" spans="1:3" x14ac:dyDescent="0.35">
      <c r="A768" s="81"/>
      <c r="B768" s="81"/>
      <c r="C768"/>
    </row>
    <row r="769" spans="1:3" x14ac:dyDescent="0.35">
      <c r="A769" s="81"/>
      <c r="B769" s="81"/>
      <c r="C769"/>
    </row>
    <row r="770" spans="1:3" x14ac:dyDescent="0.35">
      <c r="A770" s="81"/>
      <c r="B770" s="81"/>
      <c r="C770"/>
    </row>
    <row r="771" spans="1:3" x14ac:dyDescent="0.35">
      <c r="A771" s="81"/>
      <c r="B771" s="81"/>
      <c r="C771"/>
    </row>
    <row r="772" spans="1:3" x14ac:dyDescent="0.35">
      <c r="A772" s="81"/>
      <c r="B772" s="81"/>
      <c r="C772"/>
    </row>
    <row r="773" spans="1:3" x14ac:dyDescent="0.35">
      <c r="A773" s="81"/>
      <c r="B773" s="81"/>
      <c r="C773"/>
    </row>
    <row r="774" spans="1:3" x14ac:dyDescent="0.35">
      <c r="A774" s="81"/>
      <c r="B774" s="81"/>
      <c r="C774"/>
    </row>
    <row r="775" spans="1:3" x14ac:dyDescent="0.35">
      <c r="A775" s="81"/>
      <c r="B775" s="81"/>
      <c r="C775"/>
    </row>
    <row r="776" spans="1:3" x14ac:dyDescent="0.35">
      <c r="A776" s="81"/>
      <c r="B776" s="81"/>
      <c r="C776"/>
    </row>
    <row r="777" spans="1:3" x14ac:dyDescent="0.35">
      <c r="A777" s="81"/>
      <c r="B777" s="81"/>
      <c r="C777"/>
    </row>
    <row r="778" spans="1:3" x14ac:dyDescent="0.35">
      <c r="A778" s="81"/>
      <c r="B778" s="81"/>
      <c r="C778"/>
    </row>
    <row r="779" spans="1:3" x14ac:dyDescent="0.35">
      <c r="A779" s="81"/>
      <c r="B779" s="81"/>
      <c r="C779"/>
    </row>
    <row r="780" spans="1:3" x14ac:dyDescent="0.35">
      <c r="A780" s="81"/>
      <c r="B780" s="81"/>
      <c r="C780"/>
    </row>
    <row r="781" spans="1:3" x14ac:dyDescent="0.35">
      <c r="A781" s="81"/>
      <c r="B781" s="81"/>
      <c r="C781"/>
    </row>
    <row r="782" spans="1:3" x14ac:dyDescent="0.35">
      <c r="A782" s="81"/>
      <c r="B782" s="81"/>
      <c r="C782"/>
    </row>
    <row r="783" spans="1:3" x14ac:dyDescent="0.35">
      <c r="A783" s="81"/>
      <c r="B783" s="81"/>
      <c r="C783"/>
    </row>
    <row r="784" spans="1:3" x14ac:dyDescent="0.35">
      <c r="A784" s="81"/>
      <c r="B784" s="81"/>
      <c r="C784"/>
    </row>
    <row r="785" spans="1:3" x14ac:dyDescent="0.35">
      <c r="A785" s="81"/>
      <c r="B785" s="81"/>
      <c r="C785"/>
    </row>
    <row r="786" spans="1:3" x14ac:dyDescent="0.35">
      <c r="A786" s="81"/>
      <c r="B786" s="81"/>
      <c r="C786"/>
    </row>
    <row r="787" spans="1:3" x14ac:dyDescent="0.35">
      <c r="A787" s="81"/>
      <c r="B787" s="81"/>
      <c r="C787"/>
    </row>
    <row r="788" spans="1:3" x14ac:dyDescent="0.35">
      <c r="A788" s="81"/>
      <c r="B788" s="81"/>
      <c r="C788"/>
    </row>
    <row r="789" spans="1:3" x14ac:dyDescent="0.35">
      <c r="A789" s="81"/>
      <c r="B789" s="81"/>
      <c r="C789"/>
    </row>
    <row r="790" spans="1:3" x14ac:dyDescent="0.35">
      <c r="A790" s="81"/>
      <c r="B790" s="81"/>
      <c r="C790"/>
    </row>
    <row r="791" spans="1:3" x14ac:dyDescent="0.35">
      <c r="A791" s="81"/>
      <c r="B791" s="81"/>
      <c r="C791"/>
    </row>
    <row r="792" spans="1:3" x14ac:dyDescent="0.35">
      <c r="A792" s="81"/>
      <c r="B792" s="81"/>
      <c r="C792"/>
    </row>
    <row r="793" spans="1:3" x14ac:dyDescent="0.35">
      <c r="A793" s="81"/>
      <c r="B793" s="81"/>
      <c r="C793"/>
    </row>
    <row r="794" spans="1:3" x14ac:dyDescent="0.35">
      <c r="A794" s="81"/>
      <c r="B794" s="81"/>
      <c r="C794"/>
    </row>
    <row r="795" spans="1:3" x14ac:dyDescent="0.35">
      <c r="A795" s="81"/>
      <c r="B795" s="81"/>
      <c r="C795"/>
    </row>
    <row r="796" spans="1:3" x14ac:dyDescent="0.35">
      <c r="A796" s="81"/>
      <c r="B796" s="81"/>
      <c r="C796"/>
    </row>
    <row r="797" spans="1:3" x14ac:dyDescent="0.35">
      <c r="A797" s="81"/>
      <c r="B797" s="81"/>
      <c r="C797"/>
    </row>
    <row r="798" spans="1:3" x14ac:dyDescent="0.35">
      <c r="A798" s="81"/>
      <c r="B798" s="81"/>
      <c r="C798"/>
    </row>
    <row r="799" spans="1:3" x14ac:dyDescent="0.35">
      <c r="A799" s="81"/>
      <c r="B799" s="81"/>
      <c r="C799"/>
    </row>
    <row r="800" spans="1:3" x14ac:dyDescent="0.35">
      <c r="A800" s="81"/>
      <c r="B800" s="81"/>
      <c r="C800"/>
    </row>
    <row r="801" spans="1:3" x14ac:dyDescent="0.35">
      <c r="A801" s="81"/>
      <c r="B801" s="81"/>
      <c r="C801"/>
    </row>
    <row r="802" spans="1:3" x14ac:dyDescent="0.35">
      <c r="A802" s="81"/>
      <c r="B802" s="81"/>
      <c r="C802"/>
    </row>
    <row r="803" spans="1:3" x14ac:dyDescent="0.35">
      <c r="A803" s="81"/>
      <c r="B803" s="81"/>
      <c r="C803"/>
    </row>
    <row r="804" spans="1:3" x14ac:dyDescent="0.35">
      <c r="A804" s="81"/>
      <c r="B804" s="81"/>
      <c r="C804"/>
    </row>
    <row r="805" spans="1:3" x14ac:dyDescent="0.35">
      <c r="A805" s="81"/>
      <c r="B805" s="81"/>
      <c r="C805"/>
    </row>
    <row r="806" spans="1:3" x14ac:dyDescent="0.35">
      <c r="A806" s="81"/>
      <c r="B806" s="81"/>
      <c r="C806"/>
    </row>
    <row r="807" spans="1:3" x14ac:dyDescent="0.35">
      <c r="A807" s="81"/>
      <c r="B807" s="81"/>
      <c r="C807"/>
    </row>
    <row r="808" spans="1:3" x14ac:dyDescent="0.35">
      <c r="A808" s="81"/>
      <c r="B808" s="81"/>
      <c r="C808"/>
    </row>
    <row r="809" spans="1:3" x14ac:dyDescent="0.35">
      <c r="A809" s="81"/>
      <c r="B809" s="81"/>
      <c r="C809"/>
    </row>
    <row r="810" spans="1:3" x14ac:dyDescent="0.35">
      <c r="A810" s="81"/>
      <c r="B810" s="81"/>
      <c r="C810"/>
    </row>
    <row r="811" spans="1:3" x14ac:dyDescent="0.35">
      <c r="A811" s="81"/>
      <c r="B811" s="81"/>
      <c r="C811"/>
    </row>
    <row r="812" spans="1:3" x14ac:dyDescent="0.35">
      <c r="A812" s="81"/>
      <c r="B812" s="81"/>
      <c r="C812"/>
    </row>
    <row r="813" spans="1:3" x14ac:dyDescent="0.35">
      <c r="A813" s="81"/>
      <c r="B813" s="81"/>
      <c r="C813"/>
    </row>
    <row r="814" spans="1:3" x14ac:dyDescent="0.35">
      <c r="A814" s="81"/>
      <c r="B814" s="81"/>
      <c r="C814"/>
    </row>
    <row r="815" spans="1:3" x14ac:dyDescent="0.35">
      <c r="A815" s="81"/>
      <c r="B815" s="81"/>
      <c r="C815"/>
    </row>
    <row r="816" spans="1:3" x14ac:dyDescent="0.35">
      <c r="A816" s="81"/>
      <c r="B816" s="81"/>
      <c r="C816"/>
    </row>
    <row r="817" spans="1:3" x14ac:dyDescent="0.35">
      <c r="A817" s="81"/>
      <c r="B817" s="81"/>
      <c r="C817"/>
    </row>
    <row r="818" spans="1:3" x14ac:dyDescent="0.35">
      <c r="A818" s="81"/>
      <c r="B818" s="81"/>
      <c r="C818"/>
    </row>
    <row r="819" spans="1:3" x14ac:dyDescent="0.35">
      <c r="A819" s="81"/>
      <c r="B819" s="81"/>
      <c r="C819"/>
    </row>
    <row r="820" spans="1:3" x14ac:dyDescent="0.35">
      <c r="A820" s="81"/>
      <c r="B820" s="81"/>
      <c r="C820"/>
    </row>
    <row r="821" spans="1:3" x14ac:dyDescent="0.35">
      <c r="A821" s="81"/>
      <c r="B821" s="81"/>
      <c r="C821"/>
    </row>
    <row r="822" spans="1:3" x14ac:dyDescent="0.35">
      <c r="A822" s="81"/>
      <c r="B822" s="81"/>
      <c r="C822"/>
    </row>
    <row r="823" spans="1:3" x14ac:dyDescent="0.35">
      <c r="A823" s="81"/>
      <c r="B823" s="81"/>
      <c r="C823"/>
    </row>
    <row r="824" spans="1:3" x14ac:dyDescent="0.35">
      <c r="A824" s="81"/>
      <c r="B824" s="81"/>
      <c r="C824"/>
    </row>
    <row r="825" spans="1:3" x14ac:dyDescent="0.35">
      <c r="A825" s="81"/>
      <c r="B825" s="81"/>
      <c r="C825"/>
    </row>
    <row r="826" spans="1:3" x14ac:dyDescent="0.35">
      <c r="A826" s="81"/>
      <c r="B826" s="81"/>
      <c r="C826"/>
    </row>
    <row r="827" spans="1:3" x14ac:dyDescent="0.35">
      <c r="A827" s="81"/>
      <c r="B827" s="81"/>
      <c r="C827"/>
    </row>
    <row r="828" spans="1:3" x14ac:dyDescent="0.35">
      <c r="A828" s="81"/>
      <c r="B828" s="81"/>
      <c r="C828"/>
    </row>
    <row r="829" spans="1:3" x14ac:dyDescent="0.35">
      <c r="A829" s="81"/>
      <c r="B829" s="81"/>
      <c r="C829"/>
    </row>
    <row r="830" spans="1:3" x14ac:dyDescent="0.35">
      <c r="A830" s="81"/>
      <c r="B830" s="81"/>
      <c r="C830"/>
    </row>
    <row r="831" spans="1:3" x14ac:dyDescent="0.35">
      <c r="A831" s="81"/>
      <c r="B831" s="81"/>
      <c r="C831"/>
    </row>
    <row r="832" spans="1:3" x14ac:dyDescent="0.35">
      <c r="A832" s="81"/>
      <c r="B832" s="81"/>
      <c r="C832"/>
    </row>
    <row r="833" spans="1:3" x14ac:dyDescent="0.35">
      <c r="A833" s="81"/>
      <c r="B833" s="81"/>
      <c r="C833"/>
    </row>
    <row r="834" spans="1:3" x14ac:dyDescent="0.35">
      <c r="A834" s="81"/>
      <c r="B834" s="81"/>
      <c r="C834"/>
    </row>
    <row r="835" spans="1:3" x14ac:dyDescent="0.35">
      <c r="A835" s="81"/>
      <c r="B835" s="81"/>
      <c r="C835"/>
    </row>
    <row r="836" spans="1:3" x14ac:dyDescent="0.35">
      <c r="A836" s="81"/>
      <c r="B836" s="81"/>
      <c r="C836"/>
    </row>
    <row r="837" spans="1:3" x14ac:dyDescent="0.35">
      <c r="A837" s="81"/>
      <c r="B837" s="81"/>
      <c r="C837"/>
    </row>
    <row r="838" spans="1:3" x14ac:dyDescent="0.35">
      <c r="A838" s="81"/>
      <c r="B838" s="81"/>
      <c r="C838"/>
    </row>
    <row r="839" spans="1:3" x14ac:dyDescent="0.35">
      <c r="A839" s="81"/>
      <c r="B839" s="81"/>
      <c r="C839"/>
    </row>
    <row r="840" spans="1:3" x14ac:dyDescent="0.35">
      <c r="A840" s="81"/>
      <c r="B840" s="81"/>
      <c r="C840"/>
    </row>
    <row r="841" spans="1:3" x14ac:dyDescent="0.35">
      <c r="A841" s="81"/>
      <c r="B841" s="81"/>
      <c r="C841"/>
    </row>
    <row r="842" spans="1:3" x14ac:dyDescent="0.35">
      <c r="A842" s="81"/>
      <c r="B842" s="81"/>
      <c r="C842"/>
    </row>
    <row r="843" spans="1:3" x14ac:dyDescent="0.35">
      <c r="A843" s="81"/>
      <c r="B843" s="81"/>
      <c r="C843"/>
    </row>
    <row r="844" spans="1:3" x14ac:dyDescent="0.35">
      <c r="A844" s="81"/>
      <c r="B844" s="81"/>
      <c r="C844"/>
    </row>
    <row r="845" spans="1:3" x14ac:dyDescent="0.35">
      <c r="A845" s="81"/>
      <c r="B845" s="81"/>
      <c r="C845"/>
    </row>
    <row r="846" spans="1:3" x14ac:dyDescent="0.35">
      <c r="A846" s="81"/>
      <c r="B846" s="81"/>
      <c r="C846"/>
    </row>
    <row r="847" spans="1:3" x14ac:dyDescent="0.35">
      <c r="A847" s="81"/>
      <c r="B847" s="81"/>
      <c r="C847"/>
    </row>
    <row r="848" spans="1:3" x14ac:dyDescent="0.35">
      <c r="A848" s="81"/>
      <c r="B848" s="81"/>
      <c r="C848"/>
    </row>
    <row r="849" spans="1:3" x14ac:dyDescent="0.35">
      <c r="A849" s="81"/>
      <c r="B849" s="81"/>
      <c r="C849"/>
    </row>
    <row r="850" spans="1:3" x14ac:dyDescent="0.35">
      <c r="A850" s="81"/>
      <c r="B850" s="81"/>
      <c r="C850"/>
    </row>
    <row r="851" spans="1:3" x14ac:dyDescent="0.35">
      <c r="A851" s="81"/>
      <c r="B851" s="81"/>
      <c r="C851"/>
    </row>
    <row r="852" spans="1:3" x14ac:dyDescent="0.35">
      <c r="A852" s="81"/>
      <c r="B852" s="81"/>
      <c r="C852"/>
    </row>
    <row r="853" spans="1:3" x14ac:dyDescent="0.35">
      <c r="A853" s="81"/>
      <c r="B853" s="81"/>
      <c r="C853"/>
    </row>
    <row r="854" spans="1:3" x14ac:dyDescent="0.35">
      <c r="A854" s="81"/>
      <c r="B854" s="81"/>
      <c r="C854"/>
    </row>
    <row r="855" spans="1:3" x14ac:dyDescent="0.35">
      <c r="A855" s="81"/>
      <c r="B855" s="81"/>
      <c r="C855"/>
    </row>
    <row r="856" spans="1:3" x14ac:dyDescent="0.35">
      <c r="A856" s="81"/>
      <c r="B856" s="81"/>
      <c r="C856"/>
    </row>
    <row r="857" spans="1:3" x14ac:dyDescent="0.35">
      <c r="A857" s="81"/>
      <c r="B857" s="81"/>
      <c r="C857"/>
    </row>
    <row r="858" spans="1:3" x14ac:dyDescent="0.35">
      <c r="A858" s="81"/>
      <c r="B858" s="81"/>
      <c r="C858"/>
    </row>
    <row r="859" spans="1:3" x14ac:dyDescent="0.35">
      <c r="A859" s="81"/>
      <c r="B859" s="81"/>
      <c r="C859"/>
    </row>
    <row r="860" spans="1:3" x14ac:dyDescent="0.35">
      <c r="A860" s="81"/>
      <c r="B860" s="81"/>
      <c r="C860"/>
    </row>
    <row r="861" spans="1:3" x14ac:dyDescent="0.35">
      <c r="A861" s="81"/>
      <c r="B861" s="81"/>
      <c r="C861"/>
    </row>
    <row r="862" spans="1:3" x14ac:dyDescent="0.35">
      <c r="A862" s="81"/>
      <c r="B862" s="81"/>
      <c r="C862"/>
    </row>
    <row r="863" spans="1:3" x14ac:dyDescent="0.35">
      <c r="A863" s="81"/>
      <c r="B863" s="81"/>
      <c r="C863"/>
    </row>
    <row r="864" spans="1:3" x14ac:dyDescent="0.35">
      <c r="A864" s="81"/>
      <c r="B864" s="81"/>
      <c r="C864"/>
    </row>
    <row r="865" spans="1:3" x14ac:dyDescent="0.35">
      <c r="A865" s="81"/>
      <c r="B865" s="81"/>
      <c r="C865"/>
    </row>
    <row r="866" spans="1:3" x14ac:dyDescent="0.35">
      <c r="A866" s="81"/>
      <c r="B866" s="81"/>
      <c r="C866"/>
    </row>
    <row r="867" spans="1:3" x14ac:dyDescent="0.35">
      <c r="A867" s="81"/>
      <c r="B867" s="81"/>
      <c r="C867"/>
    </row>
    <row r="868" spans="1:3" x14ac:dyDescent="0.35">
      <c r="A868" s="81"/>
      <c r="B868" s="81"/>
      <c r="C868"/>
    </row>
    <row r="869" spans="1:3" x14ac:dyDescent="0.35">
      <c r="A869" s="81"/>
      <c r="B869" s="81"/>
      <c r="C869"/>
    </row>
    <row r="870" spans="1:3" x14ac:dyDescent="0.35">
      <c r="A870" s="81"/>
      <c r="B870" s="81"/>
      <c r="C870"/>
    </row>
    <row r="871" spans="1:3" x14ac:dyDescent="0.35">
      <c r="A871" s="81"/>
      <c r="B871" s="81"/>
      <c r="C871"/>
    </row>
    <row r="872" spans="1:3" x14ac:dyDescent="0.35">
      <c r="A872" s="81"/>
      <c r="B872" s="81"/>
      <c r="C872"/>
    </row>
    <row r="873" spans="1:3" x14ac:dyDescent="0.35">
      <c r="A873" s="81"/>
      <c r="B873" s="81"/>
      <c r="C873"/>
    </row>
    <row r="874" spans="1:3" x14ac:dyDescent="0.35">
      <c r="A874" s="81"/>
      <c r="B874" s="81"/>
      <c r="C874"/>
    </row>
    <row r="875" spans="1:3" x14ac:dyDescent="0.35">
      <c r="A875" s="81"/>
      <c r="B875" s="81"/>
      <c r="C875"/>
    </row>
    <row r="876" spans="1:3" x14ac:dyDescent="0.35">
      <c r="A876" s="81"/>
      <c r="B876" s="81"/>
      <c r="C876"/>
    </row>
    <row r="877" spans="1:3" x14ac:dyDescent="0.35">
      <c r="A877" s="81"/>
      <c r="B877" s="81"/>
      <c r="C877"/>
    </row>
    <row r="878" spans="1:3" x14ac:dyDescent="0.35">
      <c r="A878" s="81"/>
      <c r="B878" s="81"/>
      <c r="C878"/>
    </row>
    <row r="879" spans="1:3" x14ac:dyDescent="0.35">
      <c r="A879" s="81"/>
      <c r="B879" s="81"/>
      <c r="C879"/>
    </row>
    <row r="880" spans="1:3" x14ac:dyDescent="0.35">
      <c r="A880" s="81"/>
      <c r="B880" s="81"/>
      <c r="C880"/>
    </row>
    <row r="881" spans="1:3" x14ac:dyDescent="0.35">
      <c r="A881" s="81"/>
      <c r="B881" s="81"/>
      <c r="C881"/>
    </row>
    <row r="882" spans="1:3" x14ac:dyDescent="0.35">
      <c r="A882" s="81"/>
      <c r="B882" s="81"/>
      <c r="C882"/>
    </row>
    <row r="883" spans="1:3" x14ac:dyDescent="0.35">
      <c r="A883" s="81"/>
      <c r="B883" s="81"/>
      <c r="C883"/>
    </row>
    <row r="884" spans="1:3" x14ac:dyDescent="0.35">
      <c r="A884" s="81"/>
      <c r="B884" s="81"/>
      <c r="C884"/>
    </row>
    <row r="885" spans="1:3" x14ac:dyDescent="0.35">
      <c r="A885" s="81"/>
      <c r="B885" s="81"/>
      <c r="C885"/>
    </row>
    <row r="886" spans="1:3" x14ac:dyDescent="0.35">
      <c r="A886" s="81"/>
      <c r="B886" s="81"/>
      <c r="C886"/>
    </row>
    <row r="887" spans="1:3" x14ac:dyDescent="0.35">
      <c r="A887" s="81"/>
      <c r="B887" s="81"/>
      <c r="C887"/>
    </row>
    <row r="888" spans="1:3" x14ac:dyDescent="0.35">
      <c r="A888" s="81"/>
      <c r="B888" s="81"/>
      <c r="C888"/>
    </row>
    <row r="889" spans="1:3" x14ac:dyDescent="0.35">
      <c r="A889" s="81"/>
      <c r="B889" s="81"/>
      <c r="C889"/>
    </row>
    <row r="890" spans="1:3" x14ac:dyDescent="0.35">
      <c r="A890" s="81"/>
      <c r="B890" s="81"/>
      <c r="C890"/>
    </row>
    <row r="891" spans="1:3" x14ac:dyDescent="0.35">
      <c r="A891" s="81"/>
      <c r="B891" s="81"/>
      <c r="C891"/>
    </row>
    <row r="892" spans="1:3" x14ac:dyDescent="0.35">
      <c r="A892" s="81"/>
      <c r="B892" s="81"/>
      <c r="C892"/>
    </row>
    <row r="893" spans="1:3" x14ac:dyDescent="0.35">
      <c r="A893" s="81"/>
      <c r="B893" s="81"/>
      <c r="C893"/>
    </row>
    <row r="894" spans="1:3" x14ac:dyDescent="0.35">
      <c r="A894" s="81"/>
      <c r="B894" s="81"/>
      <c r="C894"/>
    </row>
    <row r="895" spans="1:3" x14ac:dyDescent="0.35">
      <c r="A895" s="81"/>
      <c r="B895" s="81"/>
      <c r="C895"/>
    </row>
    <row r="896" spans="1:3" x14ac:dyDescent="0.35">
      <c r="A896" s="81"/>
      <c r="B896" s="81"/>
      <c r="C896"/>
    </row>
    <row r="897" spans="1:3" x14ac:dyDescent="0.35">
      <c r="A897" s="81"/>
      <c r="B897" s="81"/>
      <c r="C897"/>
    </row>
    <row r="898" spans="1:3" x14ac:dyDescent="0.35">
      <c r="A898" s="81"/>
      <c r="B898" s="81"/>
      <c r="C898"/>
    </row>
    <row r="899" spans="1:3" x14ac:dyDescent="0.35">
      <c r="A899" s="81"/>
      <c r="B899" s="81"/>
      <c r="C899"/>
    </row>
    <row r="900" spans="1:3" x14ac:dyDescent="0.35">
      <c r="A900" s="81"/>
      <c r="B900" s="81"/>
      <c r="C900"/>
    </row>
    <row r="901" spans="1:3" x14ac:dyDescent="0.35">
      <c r="A901" s="81"/>
      <c r="B901" s="81"/>
      <c r="C901"/>
    </row>
    <row r="902" spans="1:3" x14ac:dyDescent="0.35">
      <c r="A902" s="81"/>
      <c r="B902" s="81"/>
      <c r="C902"/>
    </row>
    <row r="903" spans="1:3" x14ac:dyDescent="0.35">
      <c r="A903" s="81"/>
      <c r="B903" s="81"/>
      <c r="C903"/>
    </row>
    <row r="904" spans="1:3" x14ac:dyDescent="0.35">
      <c r="A904" s="81"/>
      <c r="B904" s="81"/>
      <c r="C904"/>
    </row>
    <row r="905" spans="1:3" x14ac:dyDescent="0.35">
      <c r="A905" s="81"/>
      <c r="B905" s="81"/>
      <c r="C905"/>
    </row>
    <row r="906" spans="1:3" x14ac:dyDescent="0.35">
      <c r="A906" s="81"/>
      <c r="B906" s="81"/>
      <c r="C906"/>
    </row>
    <row r="907" spans="1:3" x14ac:dyDescent="0.35">
      <c r="A907" s="81"/>
      <c r="B907" s="81"/>
      <c r="C907"/>
    </row>
    <row r="908" spans="1:3" x14ac:dyDescent="0.35">
      <c r="A908" s="81"/>
      <c r="B908" s="81"/>
      <c r="C908"/>
    </row>
    <row r="909" spans="1:3" x14ac:dyDescent="0.35">
      <c r="A909" s="81"/>
      <c r="B909" s="81"/>
      <c r="C909"/>
    </row>
    <row r="910" spans="1:3" x14ac:dyDescent="0.35">
      <c r="A910" s="81"/>
      <c r="B910" s="81"/>
      <c r="C910"/>
    </row>
    <row r="911" spans="1:3" x14ac:dyDescent="0.35">
      <c r="A911" s="81"/>
      <c r="B911" s="81"/>
      <c r="C911"/>
    </row>
    <row r="912" spans="1:3" x14ac:dyDescent="0.35">
      <c r="A912" s="81"/>
      <c r="B912" s="81"/>
      <c r="C912"/>
    </row>
    <row r="913" spans="1:3" x14ac:dyDescent="0.35">
      <c r="A913" s="81"/>
      <c r="B913" s="81"/>
      <c r="C913"/>
    </row>
    <row r="914" spans="1:3" x14ac:dyDescent="0.35">
      <c r="A914" s="81"/>
      <c r="B914" s="81"/>
      <c r="C914"/>
    </row>
    <row r="915" spans="1:3" x14ac:dyDescent="0.35">
      <c r="A915" s="81"/>
      <c r="B915" s="81"/>
      <c r="C915"/>
    </row>
    <row r="916" spans="1:3" x14ac:dyDescent="0.35">
      <c r="A916" s="81"/>
      <c r="B916" s="81"/>
      <c r="C916"/>
    </row>
    <row r="917" spans="1:3" x14ac:dyDescent="0.35">
      <c r="A917" s="81"/>
      <c r="B917" s="81"/>
      <c r="C917"/>
    </row>
    <row r="918" spans="1:3" x14ac:dyDescent="0.35">
      <c r="A918" s="81"/>
      <c r="B918" s="81"/>
      <c r="C918"/>
    </row>
    <row r="919" spans="1:3" x14ac:dyDescent="0.35">
      <c r="A919" s="81"/>
      <c r="B919" s="81"/>
      <c r="C919"/>
    </row>
    <row r="920" spans="1:3" x14ac:dyDescent="0.35">
      <c r="A920" s="81"/>
      <c r="B920" s="81"/>
      <c r="C920"/>
    </row>
    <row r="921" spans="1:3" x14ac:dyDescent="0.35">
      <c r="A921" s="81"/>
      <c r="B921" s="81"/>
      <c r="C921"/>
    </row>
    <row r="922" spans="1:3" x14ac:dyDescent="0.35">
      <c r="A922" s="81"/>
      <c r="B922" s="81"/>
      <c r="C922"/>
    </row>
    <row r="923" spans="1:3" x14ac:dyDescent="0.35">
      <c r="A923" s="81"/>
      <c r="B923" s="81"/>
      <c r="C923"/>
    </row>
    <row r="924" spans="1:3" x14ac:dyDescent="0.35">
      <c r="A924" s="81"/>
      <c r="B924" s="81"/>
      <c r="C924"/>
    </row>
    <row r="925" spans="1:3" x14ac:dyDescent="0.35">
      <c r="A925" s="81"/>
      <c r="B925" s="81"/>
      <c r="C925"/>
    </row>
    <row r="926" spans="1:3" x14ac:dyDescent="0.35">
      <c r="A926" s="81"/>
      <c r="B926" s="81"/>
      <c r="C926"/>
    </row>
    <row r="927" spans="1:3" x14ac:dyDescent="0.35">
      <c r="A927" s="81"/>
      <c r="B927" s="81"/>
      <c r="C927"/>
    </row>
    <row r="928" spans="1:3" x14ac:dyDescent="0.35">
      <c r="A928" s="81"/>
      <c r="B928" s="81"/>
      <c r="C928"/>
    </row>
    <row r="929" spans="1:3" x14ac:dyDescent="0.35">
      <c r="A929" s="81"/>
      <c r="B929" s="81"/>
      <c r="C929"/>
    </row>
    <row r="930" spans="1:3" x14ac:dyDescent="0.35">
      <c r="A930" s="81"/>
      <c r="B930" s="81"/>
      <c r="C930"/>
    </row>
    <row r="931" spans="1:3" x14ac:dyDescent="0.35">
      <c r="A931" s="81"/>
      <c r="B931" s="81"/>
      <c r="C931"/>
    </row>
    <row r="932" spans="1:3" x14ac:dyDescent="0.35">
      <c r="A932" s="81"/>
      <c r="B932" s="81"/>
      <c r="C932"/>
    </row>
    <row r="933" spans="1:3" x14ac:dyDescent="0.35">
      <c r="A933" s="81"/>
      <c r="B933" s="81"/>
      <c r="C933"/>
    </row>
    <row r="934" spans="1:3" x14ac:dyDescent="0.35">
      <c r="A934" s="81"/>
      <c r="B934" s="81"/>
      <c r="C934"/>
    </row>
    <row r="935" spans="1:3" x14ac:dyDescent="0.35">
      <c r="A935" s="81"/>
      <c r="B935" s="81"/>
      <c r="C935"/>
    </row>
    <row r="936" spans="1:3" x14ac:dyDescent="0.35">
      <c r="A936" s="81"/>
      <c r="B936" s="81"/>
      <c r="C936"/>
    </row>
    <row r="937" spans="1:3" x14ac:dyDescent="0.35">
      <c r="A937" s="81"/>
      <c r="B937" s="81"/>
      <c r="C937"/>
    </row>
    <row r="938" spans="1:3" x14ac:dyDescent="0.35">
      <c r="A938" s="81"/>
      <c r="B938" s="81"/>
      <c r="C938"/>
    </row>
    <row r="939" spans="1:3" x14ac:dyDescent="0.35">
      <c r="A939" s="81"/>
      <c r="B939" s="81"/>
      <c r="C939"/>
    </row>
    <row r="940" spans="1:3" x14ac:dyDescent="0.35">
      <c r="A940" s="81"/>
      <c r="B940" s="81"/>
      <c r="C940"/>
    </row>
    <row r="941" spans="1:3" x14ac:dyDescent="0.35">
      <c r="A941" s="81"/>
      <c r="B941" s="81"/>
      <c r="C941"/>
    </row>
    <row r="942" spans="1:3" x14ac:dyDescent="0.35">
      <c r="A942" s="81"/>
      <c r="B942" s="81"/>
      <c r="C942"/>
    </row>
    <row r="943" spans="1:3" x14ac:dyDescent="0.35">
      <c r="A943" s="81"/>
      <c r="B943" s="81"/>
      <c r="C943"/>
    </row>
    <row r="944" spans="1:3" x14ac:dyDescent="0.35">
      <c r="A944" s="81"/>
      <c r="B944" s="81"/>
      <c r="C944"/>
    </row>
    <row r="945" spans="1:3" x14ac:dyDescent="0.35">
      <c r="A945" s="81"/>
      <c r="B945" s="81"/>
      <c r="C945"/>
    </row>
    <row r="946" spans="1:3" x14ac:dyDescent="0.35">
      <c r="A946" s="81"/>
      <c r="B946" s="81"/>
      <c r="C946"/>
    </row>
    <row r="947" spans="1:3" x14ac:dyDescent="0.35">
      <c r="A947" s="81"/>
      <c r="B947" s="81"/>
      <c r="C947"/>
    </row>
    <row r="948" spans="1:3" x14ac:dyDescent="0.35">
      <c r="A948" s="81"/>
      <c r="B948" s="81"/>
      <c r="C948"/>
    </row>
    <row r="949" spans="1:3" x14ac:dyDescent="0.35">
      <c r="A949" s="81"/>
      <c r="B949" s="81"/>
      <c r="C949"/>
    </row>
    <row r="950" spans="1:3" x14ac:dyDescent="0.35">
      <c r="A950" s="81"/>
      <c r="B950" s="81"/>
      <c r="C950"/>
    </row>
    <row r="951" spans="1:3" x14ac:dyDescent="0.35">
      <c r="A951" s="81"/>
      <c r="B951" s="81"/>
      <c r="C951"/>
    </row>
    <row r="952" spans="1:3" x14ac:dyDescent="0.35">
      <c r="A952" s="81"/>
      <c r="B952" s="81"/>
      <c r="C952"/>
    </row>
    <row r="953" spans="1:3" x14ac:dyDescent="0.35">
      <c r="A953" s="81"/>
      <c r="B953" s="81"/>
      <c r="C953"/>
    </row>
    <row r="954" spans="1:3" x14ac:dyDescent="0.35">
      <c r="A954" s="81"/>
      <c r="B954" s="81"/>
      <c r="C954"/>
    </row>
    <row r="955" spans="1:3" x14ac:dyDescent="0.35">
      <c r="A955" s="81"/>
      <c r="B955" s="81"/>
      <c r="C955"/>
    </row>
    <row r="956" spans="1:3" x14ac:dyDescent="0.35">
      <c r="A956" s="81"/>
      <c r="B956" s="81"/>
      <c r="C956"/>
    </row>
    <row r="957" spans="1:3" x14ac:dyDescent="0.35">
      <c r="A957" s="81"/>
      <c r="B957" s="81"/>
      <c r="C957"/>
    </row>
    <row r="958" spans="1:3" x14ac:dyDescent="0.35">
      <c r="A958" s="81"/>
      <c r="B958" s="81"/>
      <c r="C958"/>
    </row>
    <row r="959" spans="1:3" x14ac:dyDescent="0.35">
      <c r="A959" s="81"/>
      <c r="B959" s="81"/>
      <c r="C959"/>
    </row>
    <row r="960" spans="1:3" x14ac:dyDescent="0.35">
      <c r="A960" s="81"/>
      <c r="B960" s="81"/>
      <c r="C960"/>
    </row>
    <row r="961" spans="1:3" x14ac:dyDescent="0.35">
      <c r="A961" s="81"/>
      <c r="B961" s="81"/>
      <c r="C961"/>
    </row>
    <row r="962" spans="1:3" x14ac:dyDescent="0.35">
      <c r="A962" s="81"/>
      <c r="B962" s="81"/>
      <c r="C962"/>
    </row>
    <row r="963" spans="1:3" x14ac:dyDescent="0.35">
      <c r="A963" s="81"/>
      <c r="B963" s="81"/>
      <c r="C963"/>
    </row>
    <row r="964" spans="1:3" x14ac:dyDescent="0.35">
      <c r="A964" s="81"/>
      <c r="B964" s="81"/>
      <c r="C964"/>
    </row>
    <row r="965" spans="1:3" x14ac:dyDescent="0.35">
      <c r="A965" s="81"/>
      <c r="B965" s="81"/>
      <c r="C965"/>
    </row>
    <row r="966" spans="1:3" x14ac:dyDescent="0.35">
      <c r="A966" s="81"/>
      <c r="B966" s="81"/>
      <c r="C966"/>
    </row>
    <row r="967" spans="1:3" x14ac:dyDescent="0.35">
      <c r="A967" s="81"/>
      <c r="B967" s="81"/>
      <c r="C967"/>
    </row>
    <row r="968" spans="1:3" x14ac:dyDescent="0.35">
      <c r="A968" s="81"/>
      <c r="B968" s="81"/>
      <c r="C968"/>
    </row>
    <row r="969" spans="1:3" x14ac:dyDescent="0.35">
      <c r="A969" s="81"/>
      <c r="B969" s="81"/>
      <c r="C969"/>
    </row>
    <row r="970" spans="1:3" x14ac:dyDescent="0.35">
      <c r="A970" s="81"/>
      <c r="B970" s="81"/>
      <c r="C970"/>
    </row>
    <row r="971" spans="1:3" x14ac:dyDescent="0.35">
      <c r="A971" s="81"/>
      <c r="B971" s="81"/>
      <c r="C971"/>
    </row>
    <row r="972" spans="1:3" x14ac:dyDescent="0.35">
      <c r="A972" s="81"/>
      <c r="B972" s="81"/>
      <c r="C972"/>
    </row>
    <row r="973" spans="1:3" x14ac:dyDescent="0.35">
      <c r="A973" s="81"/>
      <c r="B973" s="81"/>
      <c r="C973"/>
    </row>
    <row r="974" spans="1:3" x14ac:dyDescent="0.35">
      <c r="A974" s="81"/>
      <c r="B974" s="81"/>
      <c r="C974"/>
    </row>
    <row r="975" spans="1:3" x14ac:dyDescent="0.35">
      <c r="A975" s="81"/>
      <c r="B975" s="81"/>
      <c r="C975"/>
    </row>
    <row r="976" spans="1:3" x14ac:dyDescent="0.35">
      <c r="A976" s="81"/>
      <c r="B976" s="81"/>
      <c r="C976"/>
    </row>
    <row r="977" spans="1:3" x14ac:dyDescent="0.35">
      <c r="A977" s="81"/>
      <c r="B977" s="81"/>
      <c r="C977"/>
    </row>
    <row r="978" spans="1:3" x14ac:dyDescent="0.35">
      <c r="A978" s="81"/>
      <c r="B978" s="81"/>
      <c r="C978"/>
    </row>
    <row r="979" spans="1:3" x14ac:dyDescent="0.35">
      <c r="A979" s="81"/>
      <c r="B979" s="81"/>
      <c r="C979"/>
    </row>
    <row r="980" spans="1:3" x14ac:dyDescent="0.35">
      <c r="A980" s="81"/>
      <c r="B980" s="81"/>
      <c r="C980"/>
    </row>
    <row r="981" spans="1:3" x14ac:dyDescent="0.35">
      <c r="A981" s="81"/>
      <c r="B981" s="81"/>
      <c r="C981"/>
    </row>
    <row r="982" spans="1:3" x14ac:dyDescent="0.35">
      <c r="A982" s="81"/>
      <c r="B982" s="81"/>
      <c r="C982"/>
    </row>
    <row r="983" spans="1:3" x14ac:dyDescent="0.35">
      <c r="A983" s="81"/>
      <c r="B983" s="81"/>
      <c r="C983"/>
    </row>
    <row r="984" spans="1:3" x14ac:dyDescent="0.35">
      <c r="A984" s="81"/>
      <c r="B984" s="81"/>
      <c r="C984"/>
    </row>
    <row r="985" spans="1:3" x14ac:dyDescent="0.35">
      <c r="A985" s="81"/>
      <c r="B985" s="81"/>
      <c r="C985"/>
    </row>
    <row r="986" spans="1:3" x14ac:dyDescent="0.35">
      <c r="A986" s="81"/>
      <c r="B986" s="81"/>
      <c r="C986"/>
    </row>
    <row r="987" spans="1:3" x14ac:dyDescent="0.35">
      <c r="A987" s="81"/>
      <c r="B987" s="81"/>
      <c r="C987"/>
    </row>
    <row r="988" spans="1:3" x14ac:dyDescent="0.35">
      <c r="A988" s="81"/>
      <c r="B988" s="81"/>
      <c r="C988"/>
    </row>
    <row r="989" spans="1:3" x14ac:dyDescent="0.35">
      <c r="A989" s="81"/>
      <c r="B989" s="81"/>
      <c r="C989"/>
    </row>
    <row r="990" spans="1:3" x14ac:dyDescent="0.35">
      <c r="A990" s="81"/>
      <c r="B990" s="81"/>
      <c r="C990"/>
    </row>
    <row r="991" spans="1:3" x14ac:dyDescent="0.35">
      <c r="A991" s="81"/>
      <c r="B991" s="81"/>
      <c r="C991"/>
    </row>
    <row r="992" spans="1:3" x14ac:dyDescent="0.35">
      <c r="A992" s="81"/>
      <c r="B992" s="81"/>
      <c r="C992"/>
    </row>
    <row r="993" spans="1:3" x14ac:dyDescent="0.35">
      <c r="A993" s="81"/>
      <c r="B993" s="81"/>
      <c r="C993"/>
    </row>
    <row r="994" spans="1:3" x14ac:dyDescent="0.35">
      <c r="A994" s="81"/>
      <c r="B994" s="81"/>
      <c r="C994"/>
    </row>
    <row r="995" spans="1:3" x14ac:dyDescent="0.35">
      <c r="A995" s="81"/>
      <c r="B995" s="81"/>
      <c r="C995"/>
    </row>
    <row r="996" spans="1:3" x14ac:dyDescent="0.35">
      <c r="A996" s="81"/>
      <c r="B996" s="81"/>
      <c r="C996"/>
    </row>
    <row r="997" spans="1:3" x14ac:dyDescent="0.35">
      <c r="A997" s="81"/>
      <c r="B997" s="81"/>
      <c r="C997"/>
    </row>
    <row r="998" spans="1:3" x14ac:dyDescent="0.35">
      <c r="A998" s="81"/>
      <c r="B998" s="81"/>
      <c r="C998"/>
    </row>
    <row r="999" spans="1:3" x14ac:dyDescent="0.35">
      <c r="A999" s="81"/>
      <c r="B999" s="81"/>
      <c r="C999"/>
    </row>
    <row r="1000" spans="1:3" x14ac:dyDescent="0.35">
      <c r="A1000" s="81"/>
      <c r="B1000" s="81"/>
      <c r="C1000"/>
    </row>
    <row r="1001" spans="1:3" x14ac:dyDescent="0.35">
      <c r="A1001" s="81"/>
      <c r="B1001" s="81"/>
      <c r="C1001"/>
    </row>
    <row r="1002" spans="1:3" x14ac:dyDescent="0.35">
      <c r="A1002" s="81"/>
      <c r="B1002" s="81"/>
      <c r="C1002"/>
    </row>
    <row r="1003" spans="1:3" x14ac:dyDescent="0.35">
      <c r="A1003" s="81"/>
      <c r="B1003" s="81"/>
      <c r="C1003"/>
    </row>
    <row r="1004" spans="1:3" x14ac:dyDescent="0.35">
      <c r="A1004" s="81"/>
      <c r="B1004" s="81"/>
      <c r="C1004"/>
    </row>
    <row r="1005" spans="1:3" x14ac:dyDescent="0.35">
      <c r="A1005" s="81"/>
      <c r="B1005" s="81"/>
      <c r="C1005"/>
    </row>
    <row r="1006" spans="1:3" x14ac:dyDescent="0.35">
      <c r="A1006" s="81"/>
      <c r="B1006" s="81"/>
      <c r="C1006"/>
    </row>
    <row r="1007" spans="1:3" x14ac:dyDescent="0.35">
      <c r="A1007" s="81"/>
      <c r="B1007" s="81"/>
      <c r="C1007"/>
    </row>
    <row r="1008" spans="1:3" x14ac:dyDescent="0.35">
      <c r="A1008" s="81"/>
      <c r="B1008" s="81"/>
      <c r="C1008"/>
    </row>
    <row r="1009" spans="1:3" x14ac:dyDescent="0.35">
      <c r="A1009" s="81"/>
      <c r="B1009" s="81"/>
      <c r="C1009"/>
    </row>
    <row r="1010" spans="1:3" x14ac:dyDescent="0.35">
      <c r="A1010" s="81"/>
      <c r="B1010" s="81"/>
      <c r="C1010"/>
    </row>
    <row r="1011" spans="1:3" x14ac:dyDescent="0.35">
      <c r="A1011" s="81"/>
      <c r="B1011" s="81"/>
      <c r="C1011"/>
    </row>
    <row r="1012" spans="1:3" x14ac:dyDescent="0.35">
      <c r="A1012" s="81"/>
      <c r="B1012" s="81"/>
      <c r="C1012"/>
    </row>
    <row r="1013" spans="1:3" x14ac:dyDescent="0.35">
      <c r="A1013" s="81"/>
      <c r="B1013" s="81"/>
      <c r="C1013"/>
    </row>
    <row r="1014" spans="1:3" x14ac:dyDescent="0.35">
      <c r="A1014" s="81"/>
      <c r="B1014" s="81"/>
      <c r="C1014"/>
    </row>
    <row r="1015" spans="1:3" x14ac:dyDescent="0.35">
      <c r="A1015" s="81"/>
      <c r="B1015" s="81"/>
      <c r="C1015"/>
    </row>
    <row r="1016" spans="1:3" x14ac:dyDescent="0.35">
      <c r="A1016" s="81"/>
      <c r="B1016" s="81"/>
      <c r="C1016"/>
    </row>
    <row r="1017" spans="1:3" x14ac:dyDescent="0.35">
      <c r="A1017" s="81"/>
      <c r="B1017" s="81"/>
      <c r="C1017"/>
    </row>
    <row r="1018" spans="1:3" x14ac:dyDescent="0.35">
      <c r="A1018" s="81"/>
      <c r="B1018" s="81"/>
      <c r="C1018"/>
    </row>
    <row r="1019" spans="1:3" x14ac:dyDescent="0.35">
      <c r="A1019" s="81"/>
      <c r="B1019" s="81"/>
      <c r="C1019"/>
    </row>
    <row r="1020" spans="1:3" x14ac:dyDescent="0.35">
      <c r="A1020" s="81"/>
      <c r="B1020" s="81"/>
      <c r="C1020"/>
    </row>
    <row r="1021" spans="1:3" x14ac:dyDescent="0.35">
      <c r="A1021" s="81"/>
      <c r="B1021" s="81"/>
      <c r="C1021"/>
    </row>
    <row r="1022" spans="1:3" x14ac:dyDescent="0.35">
      <c r="A1022" s="81"/>
      <c r="B1022" s="81"/>
      <c r="C1022"/>
    </row>
    <row r="1023" spans="1:3" x14ac:dyDescent="0.35">
      <c r="A1023" s="81"/>
      <c r="B1023" s="81"/>
      <c r="C1023"/>
    </row>
    <row r="1024" spans="1:3" x14ac:dyDescent="0.35">
      <c r="A1024" s="81"/>
      <c r="B1024" s="81"/>
      <c r="C1024"/>
    </row>
    <row r="1025" spans="1:3" x14ac:dyDescent="0.35">
      <c r="A1025" s="81"/>
      <c r="B1025" s="81"/>
      <c r="C1025"/>
    </row>
    <row r="1026" spans="1:3" x14ac:dyDescent="0.35">
      <c r="A1026" s="81"/>
      <c r="B1026" s="81"/>
      <c r="C1026"/>
    </row>
    <row r="1027" spans="1:3" x14ac:dyDescent="0.35">
      <c r="A1027" s="81"/>
      <c r="B1027" s="81"/>
      <c r="C1027"/>
    </row>
    <row r="1028" spans="1:3" x14ac:dyDescent="0.35">
      <c r="A1028" s="81"/>
      <c r="B1028" s="81"/>
      <c r="C1028"/>
    </row>
    <row r="1029" spans="1:3" x14ac:dyDescent="0.35">
      <c r="A1029" s="81"/>
      <c r="B1029" s="81"/>
      <c r="C1029"/>
    </row>
    <row r="1030" spans="1:3" x14ac:dyDescent="0.35">
      <c r="A1030" s="81"/>
      <c r="B1030" s="81"/>
      <c r="C1030"/>
    </row>
    <row r="1031" spans="1:3" x14ac:dyDescent="0.35">
      <c r="A1031" s="81"/>
      <c r="B1031" s="81"/>
      <c r="C1031"/>
    </row>
    <row r="1032" spans="1:3" x14ac:dyDescent="0.35">
      <c r="A1032" s="81"/>
      <c r="B1032" s="81"/>
      <c r="C1032"/>
    </row>
    <row r="1033" spans="1:3" x14ac:dyDescent="0.35">
      <c r="A1033" s="81"/>
      <c r="B1033" s="81"/>
      <c r="C1033"/>
    </row>
    <row r="1034" spans="1:3" x14ac:dyDescent="0.35">
      <c r="A1034" s="81"/>
      <c r="B1034" s="81"/>
      <c r="C1034"/>
    </row>
    <row r="1035" spans="1:3" x14ac:dyDescent="0.35">
      <c r="A1035" s="81"/>
      <c r="B1035" s="81"/>
      <c r="C1035"/>
    </row>
    <row r="1036" spans="1:3" x14ac:dyDescent="0.35">
      <c r="A1036" s="81"/>
      <c r="B1036" s="81"/>
      <c r="C1036"/>
    </row>
    <row r="1037" spans="1:3" x14ac:dyDescent="0.35">
      <c r="A1037" s="81"/>
      <c r="B1037" s="81"/>
      <c r="C1037"/>
    </row>
    <row r="1038" spans="1:3" x14ac:dyDescent="0.35">
      <c r="A1038" s="81"/>
      <c r="B1038" s="81"/>
      <c r="C1038"/>
    </row>
    <row r="1039" spans="1:3" x14ac:dyDescent="0.35">
      <c r="A1039" s="81"/>
      <c r="B1039" s="81"/>
      <c r="C1039"/>
    </row>
    <row r="1040" spans="1:3" x14ac:dyDescent="0.35">
      <c r="A1040" s="81"/>
      <c r="B1040" s="81"/>
      <c r="C1040"/>
    </row>
    <row r="1041" spans="1:3" x14ac:dyDescent="0.35">
      <c r="A1041" s="81"/>
      <c r="B1041" s="81"/>
      <c r="C1041"/>
    </row>
    <row r="1042" spans="1:3" x14ac:dyDescent="0.35">
      <c r="A1042" s="81"/>
      <c r="B1042" s="81"/>
      <c r="C1042"/>
    </row>
    <row r="1043" spans="1:3" x14ac:dyDescent="0.35">
      <c r="A1043" s="81"/>
      <c r="B1043" s="81"/>
      <c r="C1043"/>
    </row>
    <row r="1044" spans="1:3" x14ac:dyDescent="0.35">
      <c r="A1044" s="81"/>
      <c r="B1044" s="81"/>
      <c r="C1044"/>
    </row>
    <row r="1045" spans="1:3" x14ac:dyDescent="0.35">
      <c r="A1045" s="81"/>
      <c r="B1045" s="81"/>
      <c r="C1045"/>
    </row>
    <row r="1046" spans="1:3" x14ac:dyDescent="0.35">
      <c r="A1046" s="81"/>
      <c r="B1046" s="81"/>
      <c r="C1046"/>
    </row>
    <row r="1047" spans="1:3" x14ac:dyDescent="0.35">
      <c r="A1047" s="81"/>
      <c r="B1047" s="81"/>
      <c r="C1047"/>
    </row>
    <row r="1048" spans="1:3" x14ac:dyDescent="0.35">
      <c r="A1048" s="81"/>
      <c r="B1048" s="81"/>
      <c r="C1048"/>
    </row>
    <row r="1049" spans="1:3" x14ac:dyDescent="0.35">
      <c r="A1049" s="81"/>
      <c r="B1049" s="81"/>
      <c r="C1049"/>
    </row>
    <row r="1050" spans="1:3" x14ac:dyDescent="0.35">
      <c r="A1050" s="81"/>
      <c r="B1050" s="81"/>
      <c r="C1050"/>
    </row>
    <row r="1051" spans="1:3" x14ac:dyDescent="0.35">
      <c r="A1051" s="81"/>
      <c r="B1051" s="81"/>
      <c r="C1051"/>
    </row>
    <row r="1052" spans="1:3" x14ac:dyDescent="0.35">
      <c r="A1052" s="81"/>
      <c r="B1052" s="81"/>
      <c r="C1052"/>
    </row>
    <row r="1053" spans="1:3" x14ac:dyDescent="0.35">
      <c r="A1053" s="81"/>
      <c r="B1053" s="81"/>
      <c r="C1053"/>
    </row>
    <row r="1054" spans="1:3" x14ac:dyDescent="0.35">
      <c r="A1054" s="81"/>
      <c r="B1054" s="81"/>
      <c r="C1054"/>
    </row>
    <row r="1055" spans="1:3" x14ac:dyDescent="0.35">
      <c r="A1055" s="81"/>
      <c r="B1055" s="81"/>
      <c r="C1055"/>
    </row>
    <row r="1056" spans="1:3" x14ac:dyDescent="0.35">
      <c r="A1056" s="81"/>
      <c r="B1056" s="81"/>
      <c r="C1056"/>
    </row>
    <row r="1057" spans="1:3" x14ac:dyDescent="0.35">
      <c r="A1057" s="81"/>
      <c r="B1057" s="81"/>
      <c r="C1057"/>
    </row>
    <row r="1058" spans="1:3" x14ac:dyDescent="0.35">
      <c r="A1058" s="81"/>
      <c r="B1058" s="81"/>
      <c r="C1058"/>
    </row>
    <row r="1059" spans="1:3" x14ac:dyDescent="0.35">
      <c r="A1059" s="81"/>
      <c r="B1059" s="81"/>
      <c r="C1059"/>
    </row>
    <row r="1060" spans="1:3" x14ac:dyDescent="0.35">
      <c r="A1060" s="81"/>
      <c r="B1060" s="81"/>
      <c r="C1060"/>
    </row>
    <row r="1061" spans="1:3" x14ac:dyDescent="0.35">
      <c r="A1061" s="81"/>
      <c r="B1061" s="81"/>
      <c r="C1061"/>
    </row>
    <row r="1062" spans="1:3" x14ac:dyDescent="0.35">
      <c r="A1062" s="81"/>
      <c r="B1062" s="81"/>
      <c r="C1062"/>
    </row>
    <row r="1063" spans="1:3" x14ac:dyDescent="0.35">
      <c r="A1063" s="81"/>
      <c r="B1063" s="81"/>
      <c r="C1063"/>
    </row>
    <row r="1064" spans="1:3" x14ac:dyDescent="0.35">
      <c r="A1064" s="81"/>
      <c r="B1064" s="81"/>
      <c r="C1064"/>
    </row>
    <row r="1065" spans="1:3" x14ac:dyDescent="0.35">
      <c r="A1065" s="81"/>
      <c r="B1065" s="81"/>
      <c r="C1065"/>
    </row>
    <row r="1066" spans="1:3" x14ac:dyDescent="0.35">
      <c r="A1066" s="81"/>
      <c r="B1066" s="81"/>
      <c r="C1066"/>
    </row>
    <row r="1067" spans="1:3" x14ac:dyDescent="0.35">
      <c r="A1067" s="81"/>
      <c r="B1067" s="81"/>
      <c r="C1067"/>
    </row>
    <row r="1068" spans="1:3" x14ac:dyDescent="0.35">
      <c r="A1068" s="81"/>
      <c r="B1068" s="81"/>
      <c r="C1068"/>
    </row>
    <row r="1069" spans="1:3" x14ac:dyDescent="0.35">
      <c r="A1069" s="81"/>
      <c r="B1069" s="81"/>
      <c r="C1069"/>
    </row>
    <row r="1070" spans="1:3" x14ac:dyDescent="0.35">
      <c r="A1070" s="81"/>
      <c r="B1070" s="81"/>
      <c r="C1070"/>
    </row>
    <row r="1071" spans="1:3" x14ac:dyDescent="0.35">
      <c r="A1071" s="81"/>
      <c r="B1071" s="81"/>
      <c r="C1071"/>
    </row>
    <row r="1072" spans="1:3" x14ac:dyDescent="0.35">
      <c r="A1072" s="81"/>
      <c r="B1072" s="81"/>
      <c r="C1072"/>
    </row>
    <row r="1073" spans="1:3" x14ac:dyDescent="0.35">
      <c r="A1073" s="81"/>
      <c r="B1073" s="81"/>
      <c r="C1073"/>
    </row>
    <row r="1074" spans="1:3" x14ac:dyDescent="0.35">
      <c r="A1074" s="81"/>
      <c r="B1074" s="81"/>
      <c r="C1074"/>
    </row>
    <row r="1075" spans="1:3" x14ac:dyDescent="0.35">
      <c r="A1075" s="81"/>
      <c r="B1075" s="81"/>
      <c r="C1075"/>
    </row>
    <row r="1076" spans="1:3" x14ac:dyDescent="0.35">
      <c r="A1076" s="81"/>
      <c r="B1076" s="81"/>
      <c r="C1076"/>
    </row>
    <row r="1077" spans="1:3" x14ac:dyDescent="0.35">
      <c r="A1077" s="81"/>
      <c r="B1077" s="81"/>
      <c r="C1077"/>
    </row>
    <row r="1078" spans="1:3" x14ac:dyDescent="0.35">
      <c r="A1078" s="81"/>
      <c r="B1078" s="81"/>
      <c r="C1078"/>
    </row>
    <row r="1079" spans="1:3" x14ac:dyDescent="0.35">
      <c r="A1079" s="81"/>
      <c r="B1079" s="81"/>
      <c r="C1079"/>
    </row>
    <row r="1080" spans="1:3" x14ac:dyDescent="0.35">
      <c r="A1080" s="81"/>
      <c r="B1080" s="81"/>
      <c r="C1080"/>
    </row>
    <row r="1081" spans="1:3" x14ac:dyDescent="0.35">
      <c r="A1081" s="81"/>
      <c r="B1081" s="81"/>
      <c r="C1081"/>
    </row>
    <row r="1082" spans="1:3" x14ac:dyDescent="0.35">
      <c r="A1082" s="81"/>
      <c r="B1082" s="81"/>
      <c r="C1082"/>
    </row>
    <row r="1083" spans="1:3" x14ac:dyDescent="0.35">
      <c r="A1083" s="81"/>
      <c r="B1083" s="81"/>
      <c r="C1083"/>
    </row>
    <row r="1084" spans="1:3" x14ac:dyDescent="0.35">
      <c r="A1084" s="81"/>
      <c r="B1084" s="81"/>
      <c r="C1084"/>
    </row>
    <row r="1085" spans="1:3" x14ac:dyDescent="0.35">
      <c r="A1085" s="81"/>
      <c r="B1085" s="81"/>
      <c r="C1085"/>
    </row>
    <row r="1086" spans="1:3" x14ac:dyDescent="0.35">
      <c r="A1086" s="81"/>
      <c r="B1086" s="81"/>
      <c r="C1086"/>
    </row>
    <row r="1087" spans="1:3" x14ac:dyDescent="0.35">
      <c r="A1087" s="81"/>
      <c r="B1087" s="81"/>
      <c r="C1087"/>
    </row>
    <row r="1088" spans="1:3" x14ac:dyDescent="0.35">
      <c r="A1088" s="81"/>
      <c r="B1088" s="81"/>
      <c r="C1088"/>
    </row>
    <row r="1089" spans="1:3" x14ac:dyDescent="0.35">
      <c r="A1089" s="81"/>
      <c r="B1089" s="81"/>
      <c r="C1089"/>
    </row>
    <row r="1090" spans="1:3" x14ac:dyDescent="0.35">
      <c r="A1090" s="81"/>
      <c r="B1090" s="81"/>
      <c r="C1090"/>
    </row>
    <row r="1091" spans="1:3" x14ac:dyDescent="0.35">
      <c r="A1091" s="81"/>
      <c r="B1091" s="81"/>
      <c r="C1091"/>
    </row>
    <row r="1092" spans="1:3" x14ac:dyDescent="0.35">
      <c r="A1092" s="81"/>
      <c r="B1092" s="81"/>
      <c r="C1092"/>
    </row>
    <row r="1093" spans="1:3" x14ac:dyDescent="0.35">
      <c r="A1093" s="81"/>
      <c r="B1093" s="81"/>
      <c r="C1093"/>
    </row>
    <row r="1094" spans="1:3" x14ac:dyDescent="0.35">
      <c r="A1094" s="81"/>
      <c r="B1094" s="81"/>
      <c r="C1094"/>
    </row>
    <row r="1095" spans="1:3" x14ac:dyDescent="0.35">
      <c r="A1095" s="81"/>
      <c r="B1095" s="81"/>
      <c r="C1095"/>
    </row>
    <row r="1096" spans="1:3" x14ac:dyDescent="0.35">
      <c r="A1096" s="81"/>
      <c r="B1096" s="81"/>
      <c r="C1096"/>
    </row>
    <row r="1097" spans="1:3" x14ac:dyDescent="0.35">
      <c r="A1097" s="81"/>
      <c r="B1097" s="81"/>
      <c r="C1097"/>
    </row>
    <row r="1098" spans="1:3" x14ac:dyDescent="0.35">
      <c r="A1098" s="81"/>
      <c r="B1098" s="81"/>
      <c r="C1098"/>
    </row>
    <row r="1099" spans="1:3" x14ac:dyDescent="0.35">
      <c r="A1099" s="81"/>
      <c r="B1099" s="81"/>
      <c r="C1099"/>
    </row>
    <row r="1100" spans="1:3" x14ac:dyDescent="0.35">
      <c r="A1100" s="81"/>
      <c r="B1100" s="81"/>
      <c r="C1100"/>
    </row>
    <row r="1101" spans="1:3" x14ac:dyDescent="0.35">
      <c r="A1101" s="81"/>
      <c r="B1101" s="81"/>
      <c r="C1101"/>
    </row>
    <row r="1102" spans="1:3" x14ac:dyDescent="0.35">
      <c r="A1102" s="81"/>
      <c r="B1102" s="81"/>
      <c r="C1102"/>
    </row>
    <row r="1103" spans="1:3" x14ac:dyDescent="0.35">
      <c r="A1103" s="81"/>
      <c r="B1103" s="81"/>
      <c r="C1103"/>
    </row>
    <row r="1104" spans="1:3" x14ac:dyDescent="0.35">
      <c r="A1104" s="81"/>
      <c r="B1104" s="81"/>
      <c r="C1104"/>
    </row>
    <row r="1105" spans="1:3" x14ac:dyDescent="0.35">
      <c r="A1105" s="81"/>
      <c r="B1105" s="81"/>
      <c r="C1105"/>
    </row>
    <row r="1106" spans="1:3" x14ac:dyDescent="0.35">
      <c r="A1106" s="81"/>
      <c r="B1106" s="81"/>
      <c r="C1106"/>
    </row>
    <row r="1107" spans="1:3" x14ac:dyDescent="0.35">
      <c r="A1107" s="81"/>
      <c r="B1107" s="81"/>
      <c r="C1107"/>
    </row>
    <row r="1108" spans="1:3" x14ac:dyDescent="0.35">
      <c r="A1108" s="81"/>
      <c r="B1108" s="81"/>
      <c r="C1108"/>
    </row>
    <row r="1109" spans="1:3" x14ac:dyDescent="0.35">
      <c r="A1109" s="81"/>
      <c r="B1109" s="81"/>
      <c r="C1109"/>
    </row>
    <row r="1110" spans="1:3" x14ac:dyDescent="0.35">
      <c r="A1110" s="81"/>
      <c r="B1110" s="81"/>
      <c r="C1110"/>
    </row>
    <row r="1111" spans="1:3" x14ac:dyDescent="0.35">
      <c r="A1111" s="81"/>
      <c r="B1111" s="81"/>
      <c r="C1111"/>
    </row>
    <row r="1112" spans="1:3" x14ac:dyDescent="0.35">
      <c r="A1112" s="81"/>
      <c r="B1112" s="81"/>
      <c r="C1112"/>
    </row>
    <row r="1113" spans="1:3" x14ac:dyDescent="0.35">
      <c r="A1113" s="81"/>
      <c r="B1113" s="81"/>
      <c r="C1113"/>
    </row>
    <row r="1114" spans="1:3" x14ac:dyDescent="0.35">
      <c r="A1114" s="81"/>
      <c r="B1114" s="81"/>
      <c r="C1114"/>
    </row>
    <row r="1115" spans="1:3" x14ac:dyDescent="0.35">
      <c r="A1115" s="81"/>
      <c r="B1115" s="81"/>
      <c r="C1115"/>
    </row>
    <row r="1116" spans="1:3" x14ac:dyDescent="0.35">
      <c r="A1116" s="81"/>
      <c r="B1116" s="81"/>
      <c r="C1116"/>
    </row>
    <row r="1117" spans="1:3" x14ac:dyDescent="0.35">
      <c r="A1117" s="81"/>
      <c r="B1117" s="81"/>
      <c r="C1117"/>
    </row>
    <row r="1118" spans="1:3" x14ac:dyDescent="0.35">
      <c r="A1118" s="81"/>
      <c r="B1118" s="81"/>
      <c r="C1118"/>
    </row>
    <row r="1119" spans="1:3" x14ac:dyDescent="0.35">
      <c r="A1119" s="81"/>
      <c r="B1119" s="81"/>
      <c r="C1119"/>
    </row>
    <row r="1120" spans="1:3" x14ac:dyDescent="0.35">
      <c r="A1120" s="81"/>
      <c r="B1120" s="81"/>
      <c r="C1120"/>
    </row>
    <row r="1121" spans="1:3" x14ac:dyDescent="0.35">
      <c r="A1121" s="81"/>
      <c r="B1121" s="81"/>
      <c r="C1121"/>
    </row>
    <row r="1122" spans="1:3" x14ac:dyDescent="0.35">
      <c r="A1122" s="81"/>
      <c r="B1122" s="81"/>
      <c r="C1122"/>
    </row>
    <row r="1123" spans="1:3" x14ac:dyDescent="0.35">
      <c r="A1123" s="81"/>
      <c r="B1123" s="81"/>
      <c r="C1123"/>
    </row>
    <row r="1124" spans="1:3" x14ac:dyDescent="0.35">
      <c r="A1124" s="81"/>
      <c r="B1124" s="81"/>
      <c r="C1124"/>
    </row>
    <row r="1125" spans="1:3" x14ac:dyDescent="0.35">
      <c r="A1125" s="81"/>
      <c r="B1125" s="81"/>
      <c r="C1125"/>
    </row>
    <row r="1126" spans="1:3" x14ac:dyDescent="0.35">
      <c r="A1126" s="81"/>
      <c r="B1126" s="81"/>
      <c r="C1126"/>
    </row>
    <row r="1127" spans="1:3" x14ac:dyDescent="0.35">
      <c r="A1127" s="81"/>
      <c r="B1127" s="81"/>
      <c r="C1127"/>
    </row>
    <row r="1128" spans="1:3" x14ac:dyDescent="0.35">
      <c r="A1128" s="81"/>
      <c r="B1128" s="81"/>
      <c r="C1128"/>
    </row>
    <row r="1129" spans="1:3" x14ac:dyDescent="0.35">
      <c r="A1129" s="81"/>
      <c r="B1129" s="81"/>
      <c r="C1129"/>
    </row>
    <row r="1130" spans="1:3" x14ac:dyDescent="0.35">
      <c r="A1130" s="81"/>
      <c r="B1130" s="81"/>
      <c r="C1130"/>
    </row>
    <row r="1131" spans="1:3" x14ac:dyDescent="0.35">
      <c r="A1131" s="81"/>
      <c r="B1131" s="81"/>
      <c r="C1131"/>
    </row>
    <row r="1132" spans="1:3" x14ac:dyDescent="0.35">
      <c r="A1132" s="81"/>
      <c r="B1132" s="81"/>
      <c r="C1132"/>
    </row>
    <row r="1133" spans="1:3" x14ac:dyDescent="0.35">
      <c r="A1133" s="81"/>
      <c r="B1133" s="81"/>
      <c r="C1133"/>
    </row>
    <row r="1134" spans="1:3" x14ac:dyDescent="0.35">
      <c r="A1134" s="81"/>
      <c r="B1134" s="81"/>
      <c r="C1134"/>
    </row>
    <row r="1135" spans="1:3" x14ac:dyDescent="0.35">
      <c r="A1135" s="81"/>
      <c r="B1135" s="81"/>
      <c r="C1135"/>
    </row>
    <row r="1136" spans="1:3" x14ac:dyDescent="0.35">
      <c r="A1136" s="81"/>
      <c r="B1136" s="81"/>
      <c r="C1136"/>
    </row>
    <row r="1137" spans="1:3" x14ac:dyDescent="0.35">
      <c r="A1137" s="81"/>
      <c r="B1137" s="81"/>
      <c r="C1137"/>
    </row>
    <row r="1138" spans="1:3" x14ac:dyDescent="0.35">
      <c r="A1138" s="81"/>
      <c r="B1138" s="81"/>
      <c r="C1138"/>
    </row>
    <row r="1139" spans="1:3" x14ac:dyDescent="0.35">
      <c r="A1139" s="81"/>
      <c r="B1139" s="81"/>
      <c r="C1139"/>
    </row>
    <row r="1140" spans="1:3" x14ac:dyDescent="0.35">
      <c r="A1140" s="81"/>
      <c r="B1140" s="81"/>
      <c r="C1140"/>
    </row>
    <row r="1141" spans="1:3" x14ac:dyDescent="0.35">
      <c r="A1141" s="81"/>
      <c r="B1141" s="81"/>
      <c r="C1141"/>
    </row>
    <row r="1142" spans="1:3" x14ac:dyDescent="0.35">
      <c r="A1142" s="81"/>
      <c r="B1142" s="81"/>
      <c r="C1142"/>
    </row>
    <row r="1143" spans="1:3" x14ac:dyDescent="0.35">
      <c r="A1143" s="81"/>
      <c r="B1143" s="81"/>
      <c r="C1143"/>
    </row>
    <row r="1144" spans="1:3" x14ac:dyDescent="0.35">
      <c r="A1144" s="81"/>
      <c r="B1144" s="81"/>
      <c r="C1144"/>
    </row>
    <row r="1145" spans="1:3" x14ac:dyDescent="0.35">
      <c r="A1145" s="81"/>
      <c r="B1145" s="81"/>
      <c r="C1145"/>
    </row>
    <row r="1146" spans="1:3" x14ac:dyDescent="0.35">
      <c r="A1146" s="81"/>
      <c r="B1146" s="81"/>
      <c r="C1146"/>
    </row>
    <row r="1147" spans="1:3" x14ac:dyDescent="0.35">
      <c r="A1147" s="81"/>
      <c r="B1147" s="81"/>
      <c r="C1147"/>
    </row>
    <row r="1148" spans="1:3" x14ac:dyDescent="0.35">
      <c r="A1148" s="81"/>
      <c r="B1148" s="81"/>
      <c r="C1148"/>
    </row>
    <row r="1149" spans="1:3" x14ac:dyDescent="0.35">
      <c r="A1149" s="81"/>
      <c r="B1149" s="81"/>
      <c r="C1149"/>
    </row>
    <row r="1150" spans="1:3" x14ac:dyDescent="0.35">
      <c r="A1150" s="81"/>
      <c r="B1150" s="81"/>
      <c r="C1150"/>
    </row>
    <row r="1151" spans="1:3" x14ac:dyDescent="0.35">
      <c r="A1151" s="81"/>
      <c r="B1151" s="81"/>
      <c r="C1151"/>
    </row>
    <row r="1152" spans="1:3" x14ac:dyDescent="0.35">
      <c r="A1152" s="81"/>
      <c r="B1152" s="81"/>
      <c r="C1152"/>
    </row>
    <row r="1153" spans="1:3" x14ac:dyDescent="0.35">
      <c r="A1153" s="81"/>
      <c r="B1153" s="81"/>
      <c r="C1153"/>
    </row>
    <row r="1154" spans="1:3" x14ac:dyDescent="0.35">
      <c r="A1154" s="81"/>
      <c r="B1154" s="81"/>
      <c r="C1154"/>
    </row>
    <row r="1155" spans="1:3" x14ac:dyDescent="0.35">
      <c r="A1155" s="81"/>
      <c r="B1155" s="81"/>
      <c r="C1155"/>
    </row>
    <row r="1156" spans="1:3" x14ac:dyDescent="0.35">
      <c r="A1156" s="81"/>
      <c r="B1156" s="81"/>
      <c r="C1156"/>
    </row>
    <row r="1157" spans="1:3" x14ac:dyDescent="0.35">
      <c r="A1157" s="81"/>
      <c r="B1157" s="81"/>
      <c r="C1157"/>
    </row>
    <row r="1158" spans="1:3" x14ac:dyDescent="0.35">
      <c r="A1158" s="81"/>
      <c r="B1158" s="81"/>
      <c r="C1158"/>
    </row>
    <row r="1159" spans="1:3" x14ac:dyDescent="0.35">
      <c r="A1159" s="81"/>
      <c r="B1159" s="81"/>
      <c r="C1159"/>
    </row>
    <row r="1160" spans="1:3" x14ac:dyDescent="0.35">
      <c r="A1160" s="81"/>
      <c r="B1160" s="81"/>
      <c r="C1160"/>
    </row>
    <row r="1161" spans="1:3" x14ac:dyDescent="0.35">
      <c r="A1161" s="81"/>
      <c r="B1161" s="81"/>
      <c r="C1161"/>
    </row>
    <row r="1162" spans="1:3" x14ac:dyDescent="0.35">
      <c r="A1162" s="81"/>
      <c r="B1162" s="81"/>
      <c r="C1162"/>
    </row>
    <row r="1163" spans="1:3" x14ac:dyDescent="0.35">
      <c r="A1163" s="81"/>
      <c r="B1163" s="81"/>
      <c r="C1163"/>
    </row>
    <row r="1164" spans="1:3" x14ac:dyDescent="0.35">
      <c r="A1164" s="81"/>
      <c r="B1164" s="81"/>
      <c r="C1164"/>
    </row>
    <row r="1165" spans="1:3" x14ac:dyDescent="0.35">
      <c r="A1165" s="81"/>
      <c r="B1165" s="81"/>
      <c r="C1165"/>
    </row>
    <row r="1166" spans="1:3" x14ac:dyDescent="0.35">
      <c r="A1166" s="81"/>
      <c r="B1166" s="81"/>
      <c r="C1166"/>
    </row>
    <row r="1167" spans="1:3" x14ac:dyDescent="0.35">
      <c r="A1167" s="81"/>
      <c r="B1167" s="81"/>
      <c r="C1167"/>
    </row>
    <row r="1168" spans="1:3" x14ac:dyDescent="0.35">
      <c r="A1168" s="81"/>
      <c r="B1168" s="81"/>
      <c r="C1168"/>
    </row>
    <row r="1169" spans="1:3" x14ac:dyDescent="0.35">
      <c r="A1169" s="81"/>
      <c r="B1169" s="81"/>
      <c r="C1169"/>
    </row>
    <row r="1170" spans="1:3" x14ac:dyDescent="0.35">
      <c r="A1170" s="81"/>
      <c r="B1170" s="81"/>
      <c r="C1170"/>
    </row>
    <row r="1171" spans="1:3" x14ac:dyDescent="0.35">
      <c r="A1171" s="81"/>
      <c r="B1171" s="81"/>
      <c r="C1171"/>
    </row>
    <row r="1172" spans="1:3" x14ac:dyDescent="0.35">
      <c r="A1172" s="81"/>
      <c r="B1172" s="81"/>
      <c r="C1172"/>
    </row>
    <row r="1173" spans="1:3" x14ac:dyDescent="0.35">
      <c r="A1173" s="81"/>
      <c r="B1173" s="81"/>
      <c r="C1173"/>
    </row>
    <row r="1174" spans="1:3" x14ac:dyDescent="0.35">
      <c r="A1174" s="81"/>
      <c r="B1174" s="81"/>
      <c r="C1174"/>
    </row>
    <row r="1175" spans="1:3" x14ac:dyDescent="0.35">
      <c r="A1175" s="81"/>
      <c r="B1175" s="81"/>
      <c r="C1175"/>
    </row>
    <row r="1176" spans="1:3" x14ac:dyDescent="0.35">
      <c r="A1176" s="81"/>
      <c r="B1176" s="81"/>
      <c r="C1176"/>
    </row>
    <row r="1177" spans="1:3" x14ac:dyDescent="0.35">
      <c r="A1177" s="81"/>
      <c r="B1177" s="81"/>
      <c r="C1177"/>
    </row>
    <row r="1178" spans="1:3" x14ac:dyDescent="0.35">
      <c r="A1178" s="81"/>
      <c r="B1178" s="81"/>
      <c r="C1178"/>
    </row>
    <row r="1179" spans="1:3" x14ac:dyDescent="0.35">
      <c r="A1179" s="81"/>
      <c r="B1179" s="81"/>
      <c r="C1179"/>
    </row>
    <row r="1180" spans="1:3" x14ac:dyDescent="0.35">
      <c r="A1180" s="81"/>
      <c r="B1180" s="81"/>
      <c r="C1180"/>
    </row>
    <row r="1181" spans="1:3" x14ac:dyDescent="0.35">
      <c r="A1181" s="81"/>
      <c r="B1181" s="81"/>
      <c r="C1181"/>
    </row>
    <row r="1182" spans="1:3" x14ac:dyDescent="0.35">
      <c r="A1182" s="81"/>
      <c r="B1182" s="81"/>
      <c r="C1182"/>
    </row>
    <row r="1183" spans="1:3" x14ac:dyDescent="0.35">
      <c r="A1183" s="81"/>
      <c r="B1183" s="81"/>
      <c r="C1183"/>
    </row>
    <row r="1184" spans="1:3" x14ac:dyDescent="0.35">
      <c r="A1184" s="81"/>
      <c r="B1184" s="81"/>
      <c r="C1184"/>
    </row>
    <row r="1185" spans="1:3" x14ac:dyDescent="0.35">
      <c r="A1185" s="81"/>
      <c r="B1185" s="81"/>
      <c r="C1185"/>
    </row>
    <row r="1186" spans="1:3" x14ac:dyDescent="0.35">
      <c r="A1186" s="81"/>
      <c r="B1186" s="81"/>
      <c r="C1186"/>
    </row>
    <row r="1187" spans="1:3" x14ac:dyDescent="0.35">
      <c r="A1187" s="81"/>
      <c r="B1187" s="81"/>
      <c r="C1187"/>
    </row>
    <row r="1188" spans="1:3" x14ac:dyDescent="0.35">
      <c r="A1188" s="81"/>
      <c r="B1188" s="81"/>
      <c r="C1188"/>
    </row>
    <row r="1189" spans="1:3" x14ac:dyDescent="0.35">
      <c r="A1189" s="81"/>
      <c r="B1189" s="81"/>
      <c r="C1189"/>
    </row>
    <row r="1190" spans="1:3" x14ac:dyDescent="0.35">
      <c r="A1190" s="81"/>
      <c r="B1190" s="81"/>
      <c r="C1190"/>
    </row>
    <row r="1191" spans="1:3" x14ac:dyDescent="0.35">
      <c r="A1191" s="81"/>
      <c r="B1191" s="81"/>
      <c r="C1191"/>
    </row>
    <row r="1192" spans="1:3" x14ac:dyDescent="0.35">
      <c r="A1192" s="81"/>
      <c r="B1192" s="81"/>
      <c r="C1192"/>
    </row>
    <row r="1193" spans="1:3" x14ac:dyDescent="0.35">
      <c r="A1193" s="81"/>
      <c r="B1193" s="81"/>
      <c r="C1193"/>
    </row>
    <row r="1194" spans="1:3" x14ac:dyDescent="0.35">
      <c r="A1194" s="81"/>
      <c r="B1194" s="81"/>
      <c r="C1194"/>
    </row>
    <row r="1195" spans="1:3" x14ac:dyDescent="0.35">
      <c r="A1195" s="81"/>
      <c r="B1195" s="81"/>
      <c r="C1195"/>
    </row>
    <row r="1196" spans="1:3" x14ac:dyDescent="0.35">
      <c r="A1196" s="81"/>
      <c r="B1196" s="81"/>
      <c r="C1196"/>
    </row>
    <row r="1197" spans="1:3" x14ac:dyDescent="0.35">
      <c r="A1197" s="81"/>
      <c r="B1197" s="81"/>
      <c r="C1197"/>
    </row>
    <row r="1198" spans="1:3" x14ac:dyDescent="0.35">
      <c r="A1198" s="81"/>
      <c r="B1198" s="81"/>
      <c r="C1198"/>
    </row>
    <row r="1199" spans="1:3" x14ac:dyDescent="0.35">
      <c r="A1199" s="81"/>
      <c r="B1199" s="81"/>
      <c r="C1199"/>
    </row>
    <row r="1200" spans="1:3" x14ac:dyDescent="0.35">
      <c r="A1200" s="81"/>
      <c r="B1200" s="81"/>
      <c r="C1200"/>
    </row>
    <row r="1201" spans="1:3" x14ac:dyDescent="0.35">
      <c r="A1201" s="81"/>
      <c r="B1201" s="81"/>
      <c r="C1201"/>
    </row>
    <row r="1202" spans="1:3" x14ac:dyDescent="0.35">
      <c r="A1202" s="81"/>
      <c r="B1202" s="81"/>
      <c r="C1202"/>
    </row>
    <row r="1203" spans="1:3" x14ac:dyDescent="0.35">
      <c r="A1203" s="81"/>
      <c r="B1203" s="81"/>
      <c r="C1203"/>
    </row>
    <row r="1204" spans="1:3" x14ac:dyDescent="0.35">
      <c r="A1204" s="81"/>
      <c r="B1204" s="81"/>
      <c r="C1204"/>
    </row>
    <row r="1205" spans="1:3" x14ac:dyDescent="0.35">
      <c r="A1205" s="81"/>
      <c r="B1205" s="81"/>
      <c r="C1205"/>
    </row>
    <row r="1206" spans="1:3" x14ac:dyDescent="0.35">
      <c r="A1206" s="81"/>
      <c r="B1206" s="81"/>
      <c r="C1206"/>
    </row>
    <row r="1207" spans="1:3" x14ac:dyDescent="0.35">
      <c r="A1207" s="81"/>
      <c r="B1207" s="81"/>
      <c r="C1207"/>
    </row>
    <row r="1208" spans="1:3" x14ac:dyDescent="0.35">
      <c r="A1208" s="81"/>
      <c r="B1208" s="81"/>
      <c r="C1208"/>
    </row>
    <row r="1209" spans="1:3" x14ac:dyDescent="0.35">
      <c r="A1209" s="81"/>
      <c r="B1209" s="81"/>
      <c r="C1209"/>
    </row>
    <row r="1210" spans="1:3" x14ac:dyDescent="0.35">
      <c r="A1210" s="81"/>
      <c r="B1210" s="81"/>
      <c r="C1210"/>
    </row>
    <row r="1211" spans="1:3" x14ac:dyDescent="0.35">
      <c r="A1211" s="81"/>
      <c r="B1211" s="81"/>
      <c r="C1211"/>
    </row>
    <row r="1212" spans="1:3" x14ac:dyDescent="0.35">
      <c r="A1212" s="81"/>
      <c r="B1212" s="81"/>
      <c r="C1212"/>
    </row>
    <row r="1213" spans="1:3" x14ac:dyDescent="0.35">
      <c r="A1213" s="81"/>
      <c r="B1213" s="81"/>
      <c r="C1213"/>
    </row>
    <row r="1214" spans="1:3" x14ac:dyDescent="0.35">
      <c r="A1214" s="81"/>
      <c r="B1214" s="81"/>
      <c r="C1214"/>
    </row>
    <row r="1215" spans="1:3" x14ac:dyDescent="0.35">
      <c r="A1215" s="81"/>
      <c r="B1215" s="81"/>
      <c r="C1215"/>
    </row>
    <row r="1216" spans="1:3" x14ac:dyDescent="0.35">
      <c r="A1216" s="81"/>
      <c r="B1216" s="81"/>
      <c r="C1216"/>
    </row>
    <row r="1217" spans="1:3" x14ac:dyDescent="0.35">
      <c r="A1217" s="81"/>
      <c r="B1217" s="81"/>
      <c r="C1217"/>
    </row>
    <row r="1218" spans="1:3" x14ac:dyDescent="0.35">
      <c r="A1218" s="81"/>
      <c r="B1218" s="81"/>
      <c r="C1218"/>
    </row>
    <row r="1219" spans="1:3" x14ac:dyDescent="0.35">
      <c r="A1219" s="81"/>
      <c r="B1219" s="81"/>
      <c r="C1219"/>
    </row>
    <row r="1220" spans="1:3" x14ac:dyDescent="0.35">
      <c r="A1220" s="81"/>
      <c r="B1220" s="81"/>
      <c r="C1220"/>
    </row>
    <row r="1221" spans="1:3" x14ac:dyDescent="0.35">
      <c r="A1221" s="81"/>
      <c r="B1221" s="81"/>
      <c r="C1221"/>
    </row>
    <row r="1222" spans="1:3" x14ac:dyDescent="0.35">
      <c r="A1222" s="81"/>
      <c r="B1222" s="81"/>
      <c r="C1222"/>
    </row>
    <row r="1223" spans="1:3" x14ac:dyDescent="0.35">
      <c r="A1223" s="81"/>
      <c r="B1223" s="81"/>
      <c r="C1223"/>
    </row>
    <row r="1224" spans="1:3" x14ac:dyDescent="0.35">
      <c r="A1224" s="81"/>
      <c r="B1224" s="81"/>
      <c r="C1224"/>
    </row>
    <row r="1225" spans="1:3" x14ac:dyDescent="0.35">
      <c r="A1225" s="81"/>
      <c r="B1225" s="81"/>
      <c r="C1225"/>
    </row>
    <row r="1226" spans="1:3" x14ac:dyDescent="0.35">
      <c r="A1226" s="81"/>
      <c r="B1226" s="81"/>
      <c r="C1226"/>
    </row>
    <row r="1227" spans="1:3" x14ac:dyDescent="0.35">
      <c r="A1227" s="81"/>
      <c r="B1227" s="81"/>
      <c r="C1227"/>
    </row>
    <row r="1228" spans="1:3" x14ac:dyDescent="0.35">
      <c r="A1228" s="81"/>
      <c r="B1228" s="81"/>
      <c r="C1228"/>
    </row>
    <row r="1229" spans="1:3" x14ac:dyDescent="0.35">
      <c r="A1229" s="81"/>
      <c r="B1229" s="81"/>
      <c r="C1229"/>
    </row>
    <row r="1230" spans="1:3" x14ac:dyDescent="0.35">
      <c r="A1230" s="81"/>
      <c r="B1230" s="81"/>
      <c r="C1230"/>
    </row>
    <row r="1231" spans="1:3" x14ac:dyDescent="0.35">
      <c r="A1231" s="81"/>
      <c r="B1231" s="81"/>
      <c r="C1231"/>
    </row>
    <row r="1232" spans="1:3" x14ac:dyDescent="0.35">
      <c r="A1232" s="81"/>
      <c r="B1232" s="81"/>
      <c r="C1232"/>
    </row>
    <row r="1233" spans="1:3" x14ac:dyDescent="0.35">
      <c r="A1233" s="81"/>
      <c r="B1233" s="81"/>
      <c r="C1233"/>
    </row>
    <row r="1234" spans="1:3" x14ac:dyDescent="0.35">
      <c r="A1234" s="81"/>
      <c r="B1234" s="81"/>
      <c r="C1234"/>
    </row>
    <row r="1235" spans="1:3" x14ac:dyDescent="0.35">
      <c r="A1235" s="81"/>
      <c r="B1235" s="81"/>
      <c r="C1235"/>
    </row>
    <row r="1236" spans="1:3" x14ac:dyDescent="0.35">
      <c r="A1236" s="81"/>
      <c r="B1236" s="81"/>
      <c r="C1236"/>
    </row>
    <row r="1237" spans="1:3" x14ac:dyDescent="0.35">
      <c r="A1237" s="81"/>
      <c r="B1237" s="81"/>
      <c r="C1237"/>
    </row>
    <row r="1238" spans="1:3" x14ac:dyDescent="0.35">
      <c r="A1238" s="81"/>
      <c r="B1238" s="81"/>
      <c r="C1238"/>
    </row>
    <row r="1239" spans="1:3" x14ac:dyDescent="0.35">
      <c r="A1239" s="81"/>
      <c r="B1239" s="81"/>
      <c r="C1239"/>
    </row>
    <row r="1240" spans="1:3" x14ac:dyDescent="0.35">
      <c r="A1240" s="81"/>
      <c r="B1240" s="81"/>
      <c r="C1240"/>
    </row>
    <row r="1241" spans="1:3" x14ac:dyDescent="0.35">
      <c r="A1241" s="81"/>
      <c r="B1241" s="81"/>
      <c r="C1241"/>
    </row>
    <row r="1242" spans="1:3" x14ac:dyDescent="0.35">
      <c r="A1242" s="81"/>
      <c r="B1242" s="81"/>
      <c r="C1242"/>
    </row>
    <row r="1243" spans="1:3" x14ac:dyDescent="0.35">
      <c r="A1243" s="81"/>
      <c r="B1243" s="81"/>
      <c r="C1243"/>
    </row>
    <row r="1244" spans="1:3" x14ac:dyDescent="0.35">
      <c r="A1244" s="81"/>
      <c r="B1244" s="81"/>
      <c r="C1244"/>
    </row>
    <row r="1245" spans="1:3" x14ac:dyDescent="0.35">
      <c r="A1245" s="81"/>
      <c r="B1245" s="81"/>
      <c r="C1245"/>
    </row>
    <row r="1246" spans="1:3" x14ac:dyDescent="0.35">
      <c r="A1246" s="81"/>
      <c r="B1246" s="81"/>
      <c r="C1246"/>
    </row>
    <row r="1247" spans="1:3" x14ac:dyDescent="0.35">
      <c r="A1247" s="81"/>
      <c r="B1247" s="81"/>
      <c r="C1247"/>
    </row>
    <row r="1248" spans="1:3" x14ac:dyDescent="0.35">
      <c r="A1248" s="81"/>
      <c r="B1248" s="81"/>
      <c r="C1248"/>
    </row>
    <row r="1249" spans="1:3" x14ac:dyDescent="0.35">
      <c r="A1249" s="81"/>
      <c r="B1249" s="81"/>
      <c r="C1249"/>
    </row>
    <row r="1250" spans="1:3" x14ac:dyDescent="0.35">
      <c r="A1250" s="81"/>
      <c r="B1250" s="81"/>
      <c r="C1250"/>
    </row>
    <row r="1251" spans="1:3" x14ac:dyDescent="0.35">
      <c r="A1251" s="81"/>
      <c r="B1251" s="81"/>
      <c r="C1251"/>
    </row>
    <row r="1252" spans="1:3" x14ac:dyDescent="0.35">
      <c r="A1252" s="81"/>
      <c r="B1252" s="81"/>
      <c r="C1252"/>
    </row>
    <row r="1253" spans="1:3" x14ac:dyDescent="0.35">
      <c r="A1253" s="81"/>
      <c r="B1253" s="81"/>
      <c r="C1253"/>
    </row>
    <row r="1254" spans="1:3" x14ac:dyDescent="0.35">
      <c r="A1254" s="81"/>
      <c r="B1254" s="81"/>
      <c r="C1254"/>
    </row>
    <row r="1255" spans="1:3" x14ac:dyDescent="0.35">
      <c r="A1255" s="81"/>
      <c r="B1255" s="81"/>
      <c r="C1255"/>
    </row>
    <row r="1256" spans="1:3" x14ac:dyDescent="0.35">
      <c r="A1256" s="81"/>
      <c r="B1256" s="81"/>
      <c r="C1256"/>
    </row>
    <row r="1257" spans="1:3" x14ac:dyDescent="0.35">
      <c r="A1257" s="81"/>
      <c r="B1257" s="81"/>
      <c r="C1257"/>
    </row>
    <row r="1258" spans="1:3" x14ac:dyDescent="0.35">
      <c r="A1258" s="81"/>
      <c r="B1258" s="81"/>
      <c r="C1258"/>
    </row>
    <row r="1259" spans="1:3" x14ac:dyDescent="0.35">
      <c r="A1259" s="81"/>
      <c r="B1259" s="81"/>
      <c r="C1259"/>
    </row>
    <row r="1260" spans="1:3" x14ac:dyDescent="0.35">
      <c r="A1260" s="81"/>
      <c r="B1260" s="81"/>
      <c r="C1260"/>
    </row>
    <row r="1261" spans="1:3" x14ac:dyDescent="0.35">
      <c r="A1261" s="81"/>
      <c r="B1261" s="81"/>
      <c r="C1261"/>
    </row>
    <row r="1262" spans="1:3" x14ac:dyDescent="0.35">
      <c r="A1262" s="81"/>
      <c r="B1262" s="81"/>
      <c r="C1262"/>
    </row>
    <row r="1263" spans="1:3" x14ac:dyDescent="0.35">
      <c r="A1263" s="81"/>
      <c r="B1263" s="81"/>
      <c r="C1263"/>
    </row>
    <row r="1264" spans="1:3" x14ac:dyDescent="0.35">
      <c r="A1264" s="81"/>
      <c r="B1264" s="81"/>
      <c r="C1264"/>
    </row>
    <row r="1265" spans="1:3" x14ac:dyDescent="0.35">
      <c r="A1265" s="81"/>
      <c r="B1265" s="81"/>
      <c r="C1265"/>
    </row>
    <row r="1266" spans="1:3" x14ac:dyDescent="0.35">
      <c r="A1266" s="81"/>
      <c r="B1266" s="81"/>
      <c r="C1266"/>
    </row>
    <row r="1267" spans="1:3" x14ac:dyDescent="0.35">
      <c r="A1267" s="81"/>
      <c r="B1267" s="81"/>
      <c r="C1267"/>
    </row>
    <row r="1268" spans="1:3" x14ac:dyDescent="0.35">
      <c r="A1268" s="81"/>
      <c r="B1268" s="81"/>
      <c r="C1268"/>
    </row>
    <row r="1269" spans="1:3" x14ac:dyDescent="0.35">
      <c r="A1269" s="81"/>
      <c r="B1269" s="81"/>
      <c r="C1269"/>
    </row>
    <row r="1270" spans="1:3" x14ac:dyDescent="0.35">
      <c r="A1270" s="81"/>
      <c r="B1270" s="81"/>
      <c r="C1270"/>
    </row>
    <row r="1271" spans="1:3" x14ac:dyDescent="0.35">
      <c r="A1271" s="81"/>
      <c r="B1271" s="81"/>
      <c r="C1271"/>
    </row>
    <row r="1272" spans="1:3" x14ac:dyDescent="0.35">
      <c r="A1272" s="81"/>
      <c r="B1272" s="81"/>
      <c r="C1272"/>
    </row>
    <row r="1273" spans="1:3" x14ac:dyDescent="0.35">
      <c r="A1273" s="81"/>
      <c r="B1273" s="81"/>
      <c r="C1273"/>
    </row>
    <row r="1274" spans="1:3" x14ac:dyDescent="0.35">
      <c r="A1274" s="81"/>
      <c r="B1274" s="81"/>
      <c r="C1274"/>
    </row>
    <row r="1275" spans="1:3" x14ac:dyDescent="0.35">
      <c r="A1275" s="81"/>
      <c r="B1275" s="81"/>
      <c r="C1275"/>
    </row>
    <row r="1276" spans="1:3" x14ac:dyDescent="0.35">
      <c r="A1276" s="81"/>
      <c r="B1276" s="81"/>
      <c r="C1276"/>
    </row>
    <row r="1277" spans="1:3" x14ac:dyDescent="0.35">
      <c r="A1277" s="81"/>
      <c r="B1277" s="81"/>
      <c r="C1277"/>
    </row>
    <row r="1278" spans="1:3" x14ac:dyDescent="0.35">
      <c r="A1278" s="81"/>
      <c r="B1278" s="81"/>
      <c r="C1278"/>
    </row>
    <row r="1279" spans="1:3" x14ac:dyDescent="0.35">
      <c r="A1279" s="81"/>
      <c r="B1279" s="81"/>
      <c r="C1279"/>
    </row>
    <row r="1280" spans="1:3" x14ac:dyDescent="0.35">
      <c r="A1280" s="81"/>
      <c r="B1280" s="81"/>
      <c r="C1280"/>
    </row>
    <row r="1281" spans="1:3" x14ac:dyDescent="0.35">
      <c r="A1281" s="81"/>
      <c r="B1281" s="81"/>
      <c r="C1281"/>
    </row>
    <row r="1282" spans="1:3" x14ac:dyDescent="0.35">
      <c r="A1282" s="81"/>
      <c r="B1282" s="81"/>
      <c r="C1282"/>
    </row>
    <row r="1283" spans="1:3" x14ac:dyDescent="0.35">
      <c r="A1283" s="81"/>
      <c r="B1283" s="81"/>
      <c r="C1283"/>
    </row>
    <row r="1284" spans="1:3" x14ac:dyDescent="0.35">
      <c r="A1284" s="81"/>
      <c r="B1284" s="81"/>
      <c r="C1284"/>
    </row>
    <row r="1285" spans="1:3" x14ac:dyDescent="0.35">
      <c r="A1285" s="81"/>
      <c r="B1285" s="81"/>
      <c r="C1285"/>
    </row>
    <row r="1286" spans="1:3" x14ac:dyDescent="0.35">
      <c r="A1286" s="81"/>
      <c r="B1286" s="81"/>
      <c r="C1286"/>
    </row>
    <row r="1287" spans="1:3" x14ac:dyDescent="0.35">
      <c r="A1287" s="81"/>
      <c r="B1287" s="81"/>
      <c r="C1287"/>
    </row>
    <row r="1288" spans="1:3" x14ac:dyDescent="0.35">
      <c r="A1288" s="81"/>
      <c r="B1288" s="81"/>
      <c r="C1288"/>
    </row>
    <row r="1289" spans="1:3" x14ac:dyDescent="0.35">
      <c r="A1289" s="81"/>
      <c r="B1289" s="81"/>
      <c r="C1289"/>
    </row>
    <row r="1290" spans="1:3" x14ac:dyDescent="0.35">
      <c r="A1290" s="81"/>
      <c r="B1290" s="81"/>
      <c r="C1290"/>
    </row>
    <row r="1291" spans="1:3" x14ac:dyDescent="0.35">
      <c r="A1291" s="81"/>
      <c r="B1291" s="81"/>
      <c r="C1291"/>
    </row>
    <row r="1292" spans="1:3" x14ac:dyDescent="0.35">
      <c r="A1292" s="81"/>
      <c r="B1292" s="81"/>
      <c r="C1292"/>
    </row>
    <row r="1293" spans="1:3" x14ac:dyDescent="0.35">
      <c r="A1293" s="81"/>
      <c r="B1293" s="81"/>
      <c r="C1293"/>
    </row>
    <row r="1294" spans="1:3" x14ac:dyDescent="0.35">
      <c r="A1294" s="81"/>
      <c r="B1294" s="81"/>
      <c r="C1294"/>
    </row>
    <row r="1295" spans="1:3" x14ac:dyDescent="0.35">
      <c r="A1295" s="81"/>
      <c r="B1295" s="81"/>
      <c r="C1295"/>
    </row>
    <row r="1296" spans="1:3" x14ac:dyDescent="0.35">
      <c r="A1296" s="81"/>
      <c r="B1296" s="81"/>
      <c r="C1296"/>
    </row>
    <row r="1297" spans="1:3" x14ac:dyDescent="0.35">
      <c r="A1297" s="81"/>
      <c r="B1297" s="81"/>
      <c r="C1297"/>
    </row>
    <row r="1298" spans="1:3" x14ac:dyDescent="0.35">
      <c r="A1298" s="81"/>
      <c r="B1298" s="81"/>
      <c r="C1298"/>
    </row>
    <row r="1299" spans="1:3" x14ac:dyDescent="0.35">
      <c r="A1299" s="81"/>
      <c r="B1299" s="81"/>
      <c r="C1299"/>
    </row>
    <row r="1300" spans="1:3" x14ac:dyDescent="0.35">
      <c r="A1300" s="81"/>
      <c r="B1300" s="81"/>
      <c r="C1300"/>
    </row>
    <row r="1301" spans="1:3" x14ac:dyDescent="0.35">
      <c r="A1301" s="81"/>
      <c r="B1301" s="81"/>
      <c r="C1301"/>
    </row>
    <row r="1302" spans="1:3" x14ac:dyDescent="0.35">
      <c r="A1302" s="81"/>
      <c r="B1302" s="81"/>
      <c r="C1302"/>
    </row>
    <row r="1303" spans="1:3" x14ac:dyDescent="0.35">
      <c r="A1303" s="81"/>
      <c r="B1303" s="81"/>
      <c r="C1303"/>
    </row>
    <row r="1304" spans="1:3" x14ac:dyDescent="0.35">
      <c r="A1304" s="81"/>
      <c r="B1304" s="81"/>
      <c r="C1304"/>
    </row>
    <row r="1305" spans="1:3" x14ac:dyDescent="0.35">
      <c r="A1305" s="81"/>
      <c r="B1305" s="81"/>
      <c r="C1305"/>
    </row>
    <row r="1306" spans="1:3" x14ac:dyDescent="0.35">
      <c r="A1306" s="81"/>
      <c r="B1306" s="81"/>
      <c r="C1306"/>
    </row>
    <row r="1307" spans="1:3" x14ac:dyDescent="0.35">
      <c r="A1307" s="81"/>
      <c r="B1307" s="81"/>
      <c r="C1307"/>
    </row>
    <row r="1308" spans="1:3" x14ac:dyDescent="0.35">
      <c r="A1308" s="81"/>
      <c r="B1308" s="81"/>
      <c r="C1308"/>
    </row>
    <row r="1309" spans="1:3" x14ac:dyDescent="0.35">
      <c r="A1309" s="81"/>
      <c r="B1309" s="81"/>
      <c r="C1309"/>
    </row>
    <row r="1310" spans="1:3" x14ac:dyDescent="0.35">
      <c r="A1310" s="81"/>
      <c r="B1310" s="81"/>
      <c r="C1310"/>
    </row>
    <row r="1311" spans="1:3" x14ac:dyDescent="0.35">
      <c r="A1311" s="81"/>
      <c r="B1311" s="81"/>
      <c r="C1311"/>
    </row>
    <row r="1312" spans="1:3" x14ac:dyDescent="0.35">
      <c r="A1312" s="81"/>
      <c r="B1312" s="81"/>
      <c r="C1312"/>
    </row>
    <row r="1313" spans="1:3" x14ac:dyDescent="0.35">
      <c r="A1313" s="81"/>
      <c r="B1313" s="81"/>
      <c r="C1313"/>
    </row>
    <row r="1314" spans="1:3" x14ac:dyDescent="0.35">
      <c r="A1314" s="81"/>
      <c r="B1314" s="81"/>
      <c r="C1314"/>
    </row>
    <row r="1315" spans="1:3" x14ac:dyDescent="0.35">
      <c r="A1315" s="81"/>
      <c r="B1315" s="81"/>
      <c r="C1315"/>
    </row>
    <row r="1316" spans="1:3" x14ac:dyDescent="0.35">
      <c r="A1316" s="81"/>
      <c r="B1316" s="81"/>
      <c r="C1316"/>
    </row>
    <row r="1317" spans="1:3" x14ac:dyDescent="0.35">
      <c r="A1317" s="81"/>
      <c r="B1317" s="81"/>
      <c r="C1317"/>
    </row>
    <row r="1318" spans="1:3" x14ac:dyDescent="0.35">
      <c r="A1318" s="81"/>
      <c r="B1318" s="81"/>
      <c r="C1318"/>
    </row>
    <row r="1319" spans="1:3" x14ac:dyDescent="0.35">
      <c r="A1319" s="81"/>
      <c r="B1319" s="81"/>
      <c r="C1319"/>
    </row>
    <row r="1320" spans="1:3" x14ac:dyDescent="0.35">
      <c r="A1320" s="81"/>
      <c r="B1320" s="81"/>
      <c r="C1320"/>
    </row>
    <row r="1321" spans="1:3" x14ac:dyDescent="0.35">
      <c r="A1321" s="81"/>
      <c r="B1321" s="81"/>
      <c r="C1321"/>
    </row>
    <row r="1322" spans="1:3" x14ac:dyDescent="0.35">
      <c r="A1322" s="81"/>
      <c r="B1322" s="81"/>
      <c r="C1322"/>
    </row>
    <row r="1323" spans="1:3" x14ac:dyDescent="0.35">
      <c r="A1323" s="81"/>
      <c r="B1323" s="81"/>
      <c r="C1323"/>
    </row>
    <row r="1324" spans="1:3" x14ac:dyDescent="0.35">
      <c r="A1324" s="81"/>
      <c r="B1324" s="81"/>
      <c r="C1324"/>
    </row>
    <row r="1325" spans="1:3" x14ac:dyDescent="0.35">
      <c r="A1325" s="81"/>
      <c r="B1325" s="81"/>
      <c r="C1325"/>
    </row>
    <row r="1326" spans="1:3" x14ac:dyDescent="0.35">
      <c r="A1326" s="81"/>
      <c r="B1326" s="81"/>
      <c r="C1326"/>
    </row>
    <row r="1327" spans="1:3" x14ac:dyDescent="0.35">
      <c r="A1327" s="81"/>
      <c r="B1327" s="81"/>
      <c r="C1327"/>
    </row>
    <row r="1328" spans="1:3" x14ac:dyDescent="0.35">
      <c r="A1328" s="81"/>
      <c r="B1328" s="81"/>
      <c r="C1328"/>
    </row>
    <row r="1329" spans="1:3" x14ac:dyDescent="0.35">
      <c r="A1329" s="81"/>
      <c r="B1329" s="81"/>
      <c r="C1329"/>
    </row>
    <row r="1330" spans="1:3" x14ac:dyDescent="0.35">
      <c r="A1330" s="81"/>
      <c r="B1330" s="81"/>
      <c r="C1330"/>
    </row>
    <row r="1331" spans="1:3" x14ac:dyDescent="0.35">
      <c r="A1331" s="81"/>
      <c r="B1331" s="81"/>
      <c r="C1331"/>
    </row>
    <row r="1332" spans="1:3" x14ac:dyDescent="0.35">
      <c r="A1332" s="81"/>
      <c r="B1332" s="81"/>
      <c r="C1332"/>
    </row>
    <row r="1333" spans="1:3" x14ac:dyDescent="0.35">
      <c r="A1333" s="81"/>
      <c r="B1333" s="81"/>
      <c r="C1333"/>
    </row>
    <row r="1334" spans="1:3" x14ac:dyDescent="0.35">
      <c r="A1334" s="81"/>
      <c r="B1334" s="81"/>
      <c r="C1334"/>
    </row>
    <row r="1335" spans="1:3" x14ac:dyDescent="0.35">
      <c r="A1335" s="81"/>
      <c r="B1335" s="81"/>
      <c r="C1335"/>
    </row>
    <row r="1336" spans="1:3" x14ac:dyDescent="0.35">
      <c r="A1336" s="81"/>
      <c r="B1336" s="81"/>
      <c r="C1336"/>
    </row>
    <row r="1337" spans="1:3" x14ac:dyDescent="0.35">
      <c r="A1337" s="81"/>
      <c r="B1337" s="81"/>
      <c r="C1337"/>
    </row>
    <row r="1338" spans="1:3" x14ac:dyDescent="0.35">
      <c r="A1338" s="81"/>
      <c r="B1338" s="81"/>
      <c r="C1338"/>
    </row>
    <row r="1339" spans="1:3" x14ac:dyDescent="0.35">
      <c r="A1339" s="81"/>
      <c r="B1339" s="81"/>
      <c r="C1339"/>
    </row>
    <row r="1340" spans="1:3" x14ac:dyDescent="0.35">
      <c r="A1340" s="81"/>
      <c r="B1340" s="81"/>
      <c r="C1340"/>
    </row>
    <row r="1341" spans="1:3" x14ac:dyDescent="0.35">
      <c r="A1341" s="81"/>
      <c r="B1341" s="81"/>
      <c r="C1341"/>
    </row>
    <row r="1342" spans="1:3" x14ac:dyDescent="0.35">
      <c r="A1342" s="81"/>
      <c r="B1342" s="81"/>
      <c r="C1342"/>
    </row>
    <row r="1343" spans="1:3" x14ac:dyDescent="0.35">
      <c r="A1343" s="81"/>
      <c r="B1343" s="81"/>
      <c r="C1343"/>
    </row>
    <row r="1344" spans="1:3" x14ac:dyDescent="0.35">
      <c r="A1344" s="81"/>
      <c r="B1344" s="81"/>
      <c r="C1344"/>
    </row>
    <row r="1345" spans="1:3" x14ac:dyDescent="0.35">
      <c r="A1345" s="81"/>
      <c r="B1345" s="81"/>
      <c r="C1345"/>
    </row>
    <row r="1346" spans="1:3" x14ac:dyDescent="0.35">
      <c r="A1346" s="81"/>
      <c r="B1346" s="81"/>
      <c r="C1346"/>
    </row>
    <row r="1347" spans="1:3" x14ac:dyDescent="0.35">
      <c r="A1347" s="81"/>
      <c r="B1347" s="81"/>
      <c r="C1347"/>
    </row>
    <row r="1348" spans="1:3" x14ac:dyDescent="0.35">
      <c r="A1348" s="81"/>
      <c r="B1348" s="81"/>
      <c r="C1348"/>
    </row>
    <row r="1349" spans="1:3" x14ac:dyDescent="0.35">
      <c r="A1349" s="81"/>
      <c r="B1349" s="81"/>
      <c r="C1349"/>
    </row>
    <row r="1350" spans="1:3" x14ac:dyDescent="0.35">
      <c r="A1350" s="81"/>
      <c r="B1350" s="81"/>
      <c r="C1350"/>
    </row>
    <row r="1351" spans="1:3" x14ac:dyDescent="0.35">
      <c r="A1351" s="81"/>
      <c r="B1351" s="81"/>
      <c r="C1351"/>
    </row>
    <row r="1352" spans="1:3" x14ac:dyDescent="0.35">
      <c r="A1352" s="81"/>
      <c r="B1352" s="81"/>
      <c r="C1352"/>
    </row>
    <row r="1353" spans="1:3" x14ac:dyDescent="0.35">
      <c r="A1353" s="81"/>
      <c r="B1353" s="81"/>
      <c r="C1353"/>
    </row>
    <row r="1354" spans="1:3" x14ac:dyDescent="0.35">
      <c r="A1354" s="81"/>
      <c r="B1354" s="81"/>
      <c r="C1354"/>
    </row>
    <row r="1355" spans="1:3" x14ac:dyDescent="0.35">
      <c r="A1355" s="81"/>
      <c r="B1355" s="81"/>
      <c r="C1355"/>
    </row>
    <row r="1356" spans="1:3" x14ac:dyDescent="0.35">
      <c r="A1356" s="81"/>
      <c r="B1356" s="81"/>
      <c r="C1356"/>
    </row>
    <row r="1357" spans="1:3" x14ac:dyDescent="0.35">
      <c r="A1357" s="81"/>
      <c r="B1357" s="81"/>
      <c r="C1357"/>
    </row>
    <row r="1358" spans="1:3" x14ac:dyDescent="0.35">
      <c r="A1358" s="81"/>
      <c r="B1358" s="81"/>
      <c r="C1358"/>
    </row>
    <row r="1359" spans="1:3" x14ac:dyDescent="0.35">
      <c r="A1359" s="81"/>
      <c r="B1359" s="81"/>
      <c r="C1359"/>
    </row>
    <row r="1360" spans="1:3" x14ac:dyDescent="0.35">
      <c r="A1360" s="81"/>
      <c r="B1360" s="81"/>
      <c r="C1360"/>
    </row>
    <row r="1361" spans="1:3" x14ac:dyDescent="0.35">
      <c r="A1361" s="81"/>
      <c r="B1361" s="81"/>
      <c r="C1361"/>
    </row>
    <row r="1362" spans="1:3" x14ac:dyDescent="0.35">
      <c r="A1362" s="81"/>
      <c r="B1362" s="81"/>
      <c r="C1362"/>
    </row>
    <row r="1363" spans="1:3" x14ac:dyDescent="0.35">
      <c r="A1363" s="81"/>
      <c r="B1363" s="81"/>
      <c r="C1363"/>
    </row>
    <row r="1364" spans="1:3" x14ac:dyDescent="0.35">
      <c r="A1364" s="81"/>
      <c r="B1364" s="81"/>
      <c r="C1364"/>
    </row>
    <row r="1365" spans="1:3" x14ac:dyDescent="0.35">
      <c r="A1365" s="81"/>
      <c r="B1365" s="81"/>
      <c r="C1365"/>
    </row>
    <row r="1366" spans="1:3" x14ac:dyDescent="0.35">
      <c r="A1366" s="81"/>
      <c r="B1366" s="81"/>
      <c r="C1366"/>
    </row>
    <row r="1367" spans="1:3" x14ac:dyDescent="0.35">
      <c r="A1367" s="81"/>
      <c r="B1367" s="81"/>
      <c r="C1367"/>
    </row>
    <row r="1368" spans="1:3" x14ac:dyDescent="0.35">
      <c r="A1368" s="81"/>
      <c r="B1368" s="81"/>
      <c r="C1368"/>
    </row>
    <row r="1369" spans="1:3" x14ac:dyDescent="0.35">
      <c r="A1369" s="81"/>
      <c r="B1369" s="81"/>
      <c r="C1369"/>
    </row>
    <row r="1370" spans="1:3" x14ac:dyDescent="0.35">
      <c r="A1370" s="81"/>
      <c r="B1370" s="81"/>
      <c r="C1370"/>
    </row>
    <row r="1371" spans="1:3" x14ac:dyDescent="0.35">
      <c r="A1371" s="81"/>
      <c r="B1371" s="81"/>
      <c r="C1371"/>
    </row>
    <row r="1372" spans="1:3" x14ac:dyDescent="0.35">
      <c r="A1372" s="81"/>
      <c r="B1372" s="81"/>
      <c r="C1372"/>
    </row>
    <row r="1373" spans="1:3" x14ac:dyDescent="0.35">
      <c r="A1373" s="81"/>
      <c r="B1373" s="81"/>
      <c r="C1373"/>
    </row>
    <row r="1374" spans="1:3" x14ac:dyDescent="0.35">
      <c r="A1374" s="81"/>
      <c r="B1374" s="81"/>
      <c r="C1374"/>
    </row>
    <row r="1375" spans="1:3" x14ac:dyDescent="0.35">
      <c r="A1375" s="81"/>
      <c r="B1375" s="81"/>
      <c r="C1375"/>
    </row>
    <row r="1376" spans="1:3" x14ac:dyDescent="0.35">
      <c r="A1376" s="81"/>
      <c r="B1376" s="81"/>
      <c r="C1376"/>
    </row>
    <row r="1377" spans="1:3" x14ac:dyDescent="0.35">
      <c r="A1377" s="81"/>
      <c r="B1377" s="81"/>
      <c r="C1377"/>
    </row>
    <row r="1378" spans="1:3" x14ac:dyDescent="0.35">
      <c r="A1378" s="81"/>
      <c r="B1378" s="81"/>
      <c r="C1378"/>
    </row>
    <row r="1379" spans="1:3" x14ac:dyDescent="0.35">
      <c r="A1379" s="81"/>
      <c r="B1379" s="81"/>
      <c r="C1379"/>
    </row>
    <row r="1380" spans="1:3" x14ac:dyDescent="0.35">
      <c r="A1380" s="81"/>
      <c r="B1380" s="81"/>
      <c r="C1380"/>
    </row>
    <row r="1381" spans="1:3" x14ac:dyDescent="0.35">
      <c r="A1381" s="81"/>
      <c r="B1381" s="81"/>
      <c r="C1381"/>
    </row>
    <row r="1382" spans="1:3" x14ac:dyDescent="0.35">
      <c r="A1382" s="81"/>
      <c r="B1382" s="81"/>
      <c r="C1382"/>
    </row>
    <row r="1383" spans="1:3" x14ac:dyDescent="0.35">
      <c r="A1383" s="81"/>
      <c r="B1383" s="81"/>
      <c r="C1383"/>
    </row>
    <row r="1384" spans="1:3" x14ac:dyDescent="0.35">
      <c r="A1384" s="81"/>
      <c r="B1384" s="81"/>
      <c r="C1384"/>
    </row>
    <row r="1385" spans="1:3" x14ac:dyDescent="0.35">
      <c r="A1385" s="81"/>
      <c r="B1385" s="81"/>
      <c r="C1385"/>
    </row>
    <row r="1386" spans="1:3" x14ac:dyDescent="0.35">
      <c r="A1386" s="81"/>
      <c r="B1386" s="81"/>
      <c r="C1386"/>
    </row>
    <row r="1387" spans="1:3" x14ac:dyDescent="0.35">
      <c r="A1387" s="81"/>
      <c r="B1387" s="81"/>
      <c r="C1387"/>
    </row>
    <row r="1388" spans="1:3" x14ac:dyDescent="0.35">
      <c r="A1388" s="81"/>
      <c r="B1388" s="81"/>
      <c r="C1388"/>
    </row>
    <row r="1389" spans="1:3" x14ac:dyDescent="0.35">
      <c r="A1389" s="81"/>
      <c r="B1389" s="81"/>
      <c r="C1389"/>
    </row>
    <row r="1390" spans="1:3" x14ac:dyDescent="0.35">
      <c r="A1390" s="81"/>
      <c r="B1390" s="81"/>
      <c r="C1390"/>
    </row>
    <row r="1391" spans="1:3" x14ac:dyDescent="0.35">
      <c r="A1391" s="81"/>
      <c r="B1391" s="81"/>
      <c r="C1391"/>
    </row>
    <row r="1392" spans="1:3" x14ac:dyDescent="0.35">
      <c r="A1392" s="81"/>
      <c r="B1392" s="81"/>
      <c r="C1392"/>
    </row>
    <row r="1393" spans="1:3" x14ac:dyDescent="0.35">
      <c r="A1393" s="81"/>
      <c r="B1393" s="81"/>
      <c r="C1393"/>
    </row>
    <row r="1394" spans="1:3" x14ac:dyDescent="0.35">
      <c r="A1394" s="81"/>
      <c r="B1394" s="81"/>
      <c r="C1394"/>
    </row>
    <row r="1395" spans="1:3" x14ac:dyDescent="0.35">
      <c r="A1395" s="81"/>
      <c r="B1395" s="81"/>
      <c r="C1395"/>
    </row>
    <row r="1396" spans="1:3" x14ac:dyDescent="0.35">
      <c r="A1396" s="81"/>
      <c r="B1396" s="81"/>
      <c r="C1396"/>
    </row>
    <row r="1397" spans="1:3" x14ac:dyDescent="0.35">
      <c r="A1397" s="81"/>
      <c r="B1397" s="81"/>
      <c r="C1397"/>
    </row>
    <row r="1398" spans="1:3" x14ac:dyDescent="0.35">
      <c r="A1398" s="81"/>
      <c r="B1398" s="81"/>
      <c r="C1398"/>
    </row>
    <row r="1399" spans="1:3" x14ac:dyDescent="0.35">
      <c r="A1399" s="81"/>
      <c r="B1399" s="81"/>
      <c r="C1399"/>
    </row>
    <row r="1400" spans="1:3" x14ac:dyDescent="0.35">
      <c r="A1400" s="81"/>
      <c r="B1400" s="81"/>
      <c r="C1400"/>
    </row>
    <row r="1401" spans="1:3" x14ac:dyDescent="0.35">
      <c r="A1401" s="81"/>
      <c r="B1401" s="81"/>
      <c r="C1401"/>
    </row>
    <row r="1402" spans="1:3" x14ac:dyDescent="0.35">
      <c r="A1402" s="81"/>
      <c r="B1402" s="81"/>
      <c r="C1402"/>
    </row>
    <row r="1403" spans="1:3" x14ac:dyDescent="0.35">
      <c r="A1403" s="81"/>
      <c r="B1403" s="81"/>
      <c r="C1403"/>
    </row>
    <row r="1404" spans="1:3" x14ac:dyDescent="0.35">
      <c r="A1404" s="81"/>
      <c r="B1404" s="81"/>
      <c r="C1404"/>
    </row>
    <row r="1405" spans="1:3" x14ac:dyDescent="0.35">
      <c r="A1405" s="81"/>
      <c r="B1405" s="81"/>
      <c r="C1405"/>
    </row>
    <row r="1406" spans="1:3" x14ac:dyDescent="0.35">
      <c r="A1406" s="81"/>
      <c r="B1406" s="81"/>
      <c r="C1406"/>
    </row>
    <row r="1407" spans="1:3" x14ac:dyDescent="0.35">
      <c r="A1407" s="81"/>
      <c r="B1407" s="81"/>
      <c r="C1407"/>
    </row>
    <row r="1408" spans="1:3" x14ac:dyDescent="0.35">
      <c r="A1408" s="81"/>
      <c r="B1408" s="81"/>
      <c r="C1408"/>
    </row>
    <row r="1409" spans="1:3" x14ac:dyDescent="0.35">
      <c r="A1409" s="81"/>
      <c r="B1409" s="81"/>
      <c r="C1409"/>
    </row>
    <row r="1410" spans="1:3" x14ac:dyDescent="0.35">
      <c r="A1410" s="81"/>
      <c r="B1410" s="81"/>
      <c r="C1410"/>
    </row>
    <row r="1411" spans="1:3" x14ac:dyDescent="0.35">
      <c r="A1411" s="81"/>
      <c r="B1411" s="81"/>
      <c r="C1411"/>
    </row>
    <row r="1412" spans="1:3" x14ac:dyDescent="0.35">
      <c r="A1412" s="81"/>
      <c r="B1412" s="81"/>
      <c r="C1412"/>
    </row>
    <row r="1413" spans="1:3" x14ac:dyDescent="0.35">
      <c r="A1413" s="81"/>
      <c r="B1413" s="81"/>
      <c r="C1413"/>
    </row>
    <row r="1414" spans="1:3" x14ac:dyDescent="0.35">
      <c r="A1414" s="81"/>
      <c r="B1414" s="81"/>
      <c r="C1414"/>
    </row>
    <row r="1415" spans="1:3" x14ac:dyDescent="0.35">
      <c r="A1415" s="81"/>
      <c r="B1415" s="81"/>
      <c r="C1415"/>
    </row>
    <row r="1416" spans="1:3" x14ac:dyDescent="0.35">
      <c r="A1416" s="81"/>
      <c r="B1416" s="81"/>
      <c r="C1416"/>
    </row>
    <row r="1417" spans="1:3" x14ac:dyDescent="0.35">
      <c r="A1417" s="81"/>
      <c r="B1417" s="81"/>
      <c r="C1417"/>
    </row>
    <row r="1418" spans="1:3" x14ac:dyDescent="0.35">
      <c r="A1418" s="81"/>
      <c r="B1418" s="81"/>
      <c r="C1418"/>
    </row>
    <row r="1419" spans="1:3" x14ac:dyDescent="0.35">
      <c r="A1419" s="81"/>
      <c r="B1419" s="81"/>
      <c r="C1419"/>
    </row>
    <row r="1420" spans="1:3" x14ac:dyDescent="0.35">
      <c r="A1420" s="81"/>
      <c r="B1420" s="81"/>
      <c r="C1420"/>
    </row>
    <row r="1421" spans="1:3" x14ac:dyDescent="0.35">
      <c r="A1421" s="81"/>
      <c r="B1421" s="81"/>
      <c r="C1421"/>
    </row>
    <row r="1422" spans="1:3" x14ac:dyDescent="0.35">
      <c r="A1422" s="81"/>
      <c r="B1422" s="81"/>
      <c r="C1422"/>
    </row>
    <row r="1423" spans="1:3" x14ac:dyDescent="0.35">
      <c r="A1423" s="81"/>
      <c r="B1423" s="81"/>
      <c r="C1423"/>
    </row>
    <row r="1424" spans="1:3" x14ac:dyDescent="0.35">
      <c r="A1424" s="81"/>
      <c r="B1424" s="81"/>
      <c r="C1424"/>
    </row>
    <row r="1425" spans="1:3" x14ac:dyDescent="0.35">
      <c r="A1425" s="81"/>
      <c r="B1425" s="81"/>
      <c r="C1425"/>
    </row>
    <row r="1426" spans="1:3" x14ac:dyDescent="0.35">
      <c r="A1426" s="81"/>
      <c r="B1426" s="81"/>
      <c r="C1426"/>
    </row>
    <row r="1427" spans="1:3" x14ac:dyDescent="0.35">
      <c r="A1427" s="81"/>
      <c r="B1427" s="81"/>
      <c r="C1427"/>
    </row>
    <row r="1428" spans="1:3" x14ac:dyDescent="0.35">
      <c r="A1428" s="81"/>
      <c r="B1428" s="81"/>
      <c r="C1428"/>
    </row>
    <row r="1429" spans="1:3" x14ac:dyDescent="0.35">
      <c r="A1429" s="81"/>
      <c r="B1429" s="81"/>
      <c r="C1429"/>
    </row>
    <row r="1430" spans="1:3" x14ac:dyDescent="0.35">
      <c r="A1430" s="81"/>
      <c r="B1430" s="81"/>
      <c r="C1430"/>
    </row>
    <row r="1431" spans="1:3" x14ac:dyDescent="0.35">
      <c r="A1431" s="81"/>
      <c r="B1431" s="81"/>
      <c r="C1431"/>
    </row>
    <row r="1432" spans="1:3" x14ac:dyDescent="0.35">
      <c r="A1432" s="81"/>
      <c r="B1432" s="81"/>
      <c r="C1432"/>
    </row>
    <row r="1433" spans="1:3" x14ac:dyDescent="0.35">
      <c r="A1433" s="81"/>
      <c r="B1433" s="81"/>
      <c r="C1433"/>
    </row>
    <row r="1434" spans="1:3" x14ac:dyDescent="0.35">
      <c r="A1434" s="81"/>
      <c r="B1434" s="81"/>
      <c r="C1434"/>
    </row>
    <row r="1435" spans="1:3" x14ac:dyDescent="0.35">
      <c r="A1435" s="81"/>
      <c r="B1435" s="81"/>
      <c r="C1435"/>
    </row>
    <row r="1436" spans="1:3" x14ac:dyDescent="0.35">
      <c r="A1436" s="81"/>
      <c r="B1436" s="81"/>
      <c r="C1436"/>
    </row>
    <row r="1437" spans="1:3" x14ac:dyDescent="0.35">
      <c r="A1437" s="81"/>
      <c r="B1437" s="81"/>
      <c r="C1437"/>
    </row>
    <row r="1438" spans="1:3" x14ac:dyDescent="0.35">
      <c r="A1438" s="81"/>
      <c r="B1438" s="81"/>
      <c r="C1438"/>
    </row>
    <row r="1439" spans="1:3" x14ac:dyDescent="0.35">
      <c r="A1439" s="81"/>
      <c r="B1439" s="81"/>
      <c r="C1439"/>
    </row>
    <row r="1440" spans="1:3" x14ac:dyDescent="0.35">
      <c r="A1440" s="81"/>
      <c r="B1440" s="81"/>
      <c r="C1440"/>
    </row>
    <row r="1441" spans="1:3" x14ac:dyDescent="0.35">
      <c r="A1441" s="81"/>
      <c r="B1441" s="81"/>
      <c r="C1441"/>
    </row>
    <row r="1442" spans="1:3" x14ac:dyDescent="0.35">
      <c r="A1442" s="81"/>
      <c r="B1442" s="81"/>
      <c r="C1442"/>
    </row>
    <row r="1443" spans="1:3" x14ac:dyDescent="0.35">
      <c r="A1443" s="81"/>
      <c r="B1443" s="81"/>
      <c r="C1443"/>
    </row>
    <row r="1444" spans="1:3" x14ac:dyDescent="0.35">
      <c r="A1444" s="81"/>
      <c r="B1444" s="81"/>
      <c r="C1444"/>
    </row>
    <row r="1445" spans="1:3" x14ac:dyDescent="0.35">
      <c r="A1445" s="81"/>
      <c r="B1445" s="81"/>
      <c r="C1445"/>
    </row>
    <row r="1446" spans="1:3" x14ac:dyDescent="0.35">
      <c r="A1446" s="81"/>
      <c r="B1446" s="81"/>
      <c r="C1446"/>
    </row>
    <row r="1447" spans="1:3" x14ac:dyDescent="0.35">
      <c r="A1447" s="81"/>
      <c r="B1447" s="81"/>
      <c r="C1447"/>
    </row>
    <row r="1448" spans="1:3" x14ac:dyDescent="0.35">
      <c r="A1448" s="81"/>
      <c r="B1448" s="81"/>
      <c r="C1448"/>
    </row>
    <row r="1449" spans="1:3" x14ac:dyDescent="0.35">
      <c r="A1449" s="81"/>
      <c r="B1449" s="81"/>
      <c r="C1449"/>
    </row>
    <row r="1450" spans="1:3" x14ac:dyDescent="0.35">
      <c r="A1450" s="81"/>
      <c r="B1450" s="81"/>
      <c r="C1450"/>
    </row>
    <row r="1451" spans="1:3" x14ac:dyDescent="0.35">
      <c r="A1451" s="81"/>
      <c r="B1451" s="81"/>
      <c r="C1451"/>
    </row>
    <row r="1452" spans="1:3" x14ac:dyDescent="0.35">
      <c r="A1452" s="81"/>
      <c r="B1452" s="81"/>
      <c r="C1452"/>
    </row>
    <row r="1453" spans="1:3" x14ac:dyDescent="0.35">
      <c r="A1453" s="81"/>
      <c r="B1453" s="81"/>
      <c r="C1453"/>
    </row>
    <row r="1454" spans="1:3" x14ac:dyDescent="0.35">
      <c r="A1454" s="81"/>
      <c r="B1454" s="81"/>
      <c r="C1454"/>
    </row>
    <row r="1455" spans="1:3" x14ac:dyDescent="0.35">
      <c r="A1455" s="81"/>
      <c r="B1455" s="81"/>
      <c r="C1455"/>
    </row>
    <row r="1456" spans="1:3" x14ac:dyDescent="0.35">
      <c r="A1456" s="81"/>
      <c r="B1456" s="81"/>
      <c r="C1456"/>
    </row>
    <row r="1457" spans="1:3" x14ac:dyDescent="0.35">
      <c r="A1457" s="81"/>
      <c r="B1457" s="81"/>
      <c r="C1457"/>
    </row>
    <row r="1458" spans="1:3" x14ac:dyDescent="0.35">
      <c r="A1458" s="81"/>
      <c r="B1458" s="81"/>
      <c r="C1458"/>
    </row>
    <row r="1459" spans="1:3" x14ac:dyDescent="0.35">
      <c r="A1459" s="81"/>
      <c r="B1459" s="81"/>
      <c r="C1459"/>
    </row>
    <row r="1460" spans="1:3" x14ac:dyDescent="0.35">
      <c r="A1460" s="81"/>
      <c r="B1460" s="81"/>
      <c r="C1460"/>
    </row>
    <row r="1461" spans="1:3" x14ac:dyDescent="0.35">
      <c r="A1461" s="81"/>
      <c r="B1461" s="81"/>
      <c r="C1461"/>
    </row>
    <row r="1462" spans="1:3" x14ac:dyDescent="0.35">
      <c r="A1462" s="81"/>
      <c r="B1462" s="81"/>
      <c r="C1462"/>
    </row>
    <row r="1463" spans="1:3" x14ac:dyDescent="0.35">
      <c r="A1463" s="81"/>
      <c r="B1463" s="81"/>
      <c r="C1463"/>
    </row>
    <row r="1464" spans="1:3" x14ac:dyDescent="0.35">
      <c r="A1464" s="81"/>
      <c r="B1464" s="81"/>
      <c r="C1464"/>
    </row>
    <row r="1465" spans="1:3" x14ac:dyDescent="0.35">
      <c r="A1465" s="81"/>
      <c r="B1465" s="81"/>
      <c r="C1465"/>
    </row>
    <row r="1466" spans="1:3" x14ac:dyDescent="0.35">
      <c r="A1466" s="81"/>
      <c r="B1466" s="81"/>
      <c r="C1466"/>
    </row>
    <row r="1467" spans="1:3" x14ac:dyDescent="0.35">
      <c r="A1467" s="81"/>
      <c r="B1467" s="81"/>
      <c r="C1467"/>
    </row>
    <row r="1468" spans="1:3" x14ac:dyDescent="0.35">
      <c r="A1468" s="81"/>
      <c r="B1468" s="81"/>
      <c r="C1468"/>
    </row>
    <row r="1469" spans="1:3" x14ac:dyDescent="0.35">
      <c r="A1469" s="81"/>
      <c r="B1469" s="81"/>
      <c r="C1469"/>
    </row>
    <row r="1470" spans="1:3" x14ac:dyDescent="0.35">
      <c r="A1470" s="81"/>
      <c r="B1470" s="81"/>
      <c r="C1470"/>
    </row>
    <row r="1471" spans="1:3" x14ac:dyDescent="0.35">
      <c r="A1471" s="81"/>
      <c r="B1471" s="81"/>
      <c r="C1471"/>
    </row>
    <row r="1472" spans="1:3" x14ac:dyDescent="0.35">
      <c r="A1472" s="81"/>
      <c r="B1472" s="81"/>
      <c r="C1472"/>
    </row>
    <row r="1473" spans="1:3" x14ac:dyDescent="0.35">
      <c r="A1473" s="81"/>
      <c r="B1473" s="81"/>
      <c r="C1473"/>
    </row>
    <row r="1474" spans="1:3" x14ac:dyDescent="0.35">
      <c r="A1474" s="81"/>
      <c r="B1474" s="81"/>
      <c r="C1474"/>
    </row>
    <row r="1475" spans="1:3" x14ac:dyDescent="0.35">
      <c r="A1475" s="81"/>
      <c r="B1475" s="81"/>
      <c r="C1475"/>
    </row>
    <row r="1476" spans="1:3" x14ac:dyDescent="0.35">
      <c r="A1476" s="81"/>
      <c r="B1476" s="81"/>
      <c r="C1476"/>
    </row>
    <row r="1477" spans="1:3" x14ac:dyDescent="0.35">
      <c r="A1477" s="81"/>
      <c r="B1477" s="81"/>
      <c r="C1477"/>
    </row>
    <row r="1478" spans="1:3" x14ac:dyDescent="0.35">
      <c r="A1478" s="81"/>
      <c r="B1478" s="81"/>
      <c r="C1478"/>
    </row>
    <row r="1479" spans="1:3" x14ac:dyDescent="0.35">
      <c r="A1479" s="81"/>
      <c r="B1479" s="81"/>
      <c r="C1479"/>
    </row>
    <row r="1480" spans="1:3" x14ac:dyDescent="0.35">
      <c r="A1480" s="81"/>
      <c r="B1480" s="81"/>
      <c r="C1480"/>
    </row>
    <row r="1481" spans="1:3" x14ac:dyDescent="0.35">
      <c r="A1481" s="81"/>
      <c r="B1481" s="81"/>
      <c r="C1481"/>
    </row>
    <row r="1482" spans="1:3" x14ac:dyDescent="0.35">
      <c r="A1482" s="81"/>
      <c r="B1482" s="81"/>
      <c r="C1482"/>
    </row>
    <row r="1483" spans="1:3" x14ac:dyDescent="0.35">
      <c r="A1483" s="81"/>
      <c r="B1483" s="81"/>
      <c r="C1483"/>
    </row>
    <row r="1484" spans="1:3" x14ac:dyDescent="0.35">
      <c r="A1484" s="81"/>
      <c r="B1484" s="81"/>
      <c r="C1484"/>
    </row>
    <row r="1485" spans="1:3" x14ac:dyDescent="0.35">
      <c r="A1485" s="81"/>
      <c r="B1485" s="81"/>
      <c r="C1485"/>
    </row>
    <row r="1486" spans="1:3" x14ac:dyDescent="0.35">
      <c r="A1486" s="81"/>
      <c r="B1486" s="81"/>
      <c r="C1486"/>
    </row>
    <row r="1487" spans="1:3" x14ac:dyDescent="0.35">
      <c r="A1487" s="81"/>
      <c r="B1487" s="81"/>
      <c r="C1487"/>
    </row>
    <row r="1488" spans="1:3" x14ac:dyDescent="0.35">
      <c r="A1488" s="81"/>
      <c r="B1488" s="81"/>
      <c r="C1488"/>
    </row>
    <row r="1489" spans="1:3" x14ac:dyDescent="0.35">
      <c r="A1489" s="81"/>
      <c r="B1489" s="81"/>
      <c r="C1489"/>
    </row>
    <row r="1490" spans="1:3" x14ac:dyDescent="0.35">
      <c r="A1490" s="81"/>
      <c r="B1490" s="81"/>
      <c r="C1490"/>
    </row>
    <row r="1491" spans="1:3" x14ac:dyDescent="0.35">
      <c r="A1491" s="81"/>
      <c r="B1491" s="81"/>
      <c r="C1491"/>
    </row>
    <row r="1492" spans="1:3" x14ac:dyDescent="0.35">
      <c r="A1492" s="81"/>
      <c r="B1492" s="81"/>
      <c r="C1492"/>
    </row>
    <row r="1493" spans="1:3" x14ac:dyDescent="0.35">
      <c r="A1493" s="81"/>
      <c r="B1493" s="81"/>
      <c r="C1493"/>
    </row>
    <row r="1494" spans="1:3" x14ac:dyDescent="0.35">
      <c r="A1494" s="81"/>
      <c r="B1494" s="81"/>
      <c r="C1494"/>
    </row>
    <row r="1495" spans="1:3" x14ac:dyDescent="0.35">
      <c r="A1495" s="81"/>
      <c r="B1495" s="81"/>
      <c r="C1495"/>
    </row>
    <row r="1496" spans="1:3" x14ac:dyDescent="0.35">
      <c r="A1496" s="81"/>
      <c r="B1496" s="81"/>
      <c r="C1496"/>
    </row>
    <row r="1497" spans="1:3" x14ac:dyDescent="0.35">
      <c r="A1497" s="81"/>
      <c r="B1497" s="81"/>
      <c r="C1497"/>
    </row>
    <row r="1498" spans="1:3" x14ac:dyDescent="0.35">
      <c r="A1498" s="81"/>
      <c r="B1498" s="81"/>
      <c r="C1498"/>
    </row>
    <row r="1499" spans="1:3" x14ac:dyDescent="0.35">
      <c r="A1499" s="81"/>
      <c r="B1499" s="81"/>
      <c r="C1499"/>
    </row>
    <row r="1500" spans="1:3" x14ac:dyDescent="0.35">
      <c r="A1500" s="81"/>
      <c r="B1500" s="81"/>
      <c r="C1500"/>
    </row>
    <row r="1501" spans="1:3" x14ac:dyDescent="0.35">
      <c r="A1501" s="81"/>
      <c r="B1501" s="81"/>
      <c r="C1501"/>
    </row>
    <row r="1502" spans="1:3" x14ac:dyDescent="0.35">
      <c r="A1502" s="81"/>
      <c r="B1502" s="81"/>
      <c r="C1502"/>
    </row>
    <row r="1503" spans="1:3" x14ac:dyDescent="0.35">
      <c r="A1503" s="81"/>
      <c r="B1503" s="81"/>
      <c r="C1503"/>
    </row>
    <row r="1504" spans="1:3" x14ac:dyDescent="0.35">
      <c r="A1504" s="81"/>
      <c r="B1504" s="81"/>
      <c r="C1504"/>
    </row>
    <row r="1505" spans="1:3" x14ac:dyDescent="0.35">
      <c r="A1505" s="81"/>
      <c r="B1505" s="81"/>
      <c r="C1505"/>
    </row>
    <row r="1506" spans="1:3" x14ac:dyDescent="0.35">
      <c r="A1506" s="81"/>
      <c r="B1506" s="81"/>
      <c r="C1506"/>
    </row>
    <row r="1507" spans="1:3" x14ac:dyDescent="0.35">
      <c r="A1507" s="81"/>
      <c r="B1507" s="81"/>
      <c r="C1507"/>
    </row>
    <row r="1508" spans="1:3" x14ac:dyDescent="0.35">
      <c r="A1508" s="81"/>
      <c r="B1508" s="81"/>
      <c r="C1508"/>
    </row>
    <row r="1509" spans="1:3" x14ac:dyDescent="0.35">
      <c r="A1509" s="81"/>
      <c r="B1509" s="81"/>
      <c r="C1509"/>
    </row>
    <row r="1510" spans="1:3" x14ac:dyDescent="0.35">
      <c r="A1510" s="81"/>
      <c r="B1510" s="81"/>
      <c r="C1510"/>
    </row>
    <row r="1511" spans="1:3" x14ac:dyDescent="0.35">
      <c r="A1511" s="81"/>
      <c r="B1511" s="81"/>
      <c r="C1511"/>
    </row>
    <row r="1512" spans="1:3" x14ac:dyDescent="0.35">
      <c r="A1512" s="81"/>
      <c r="B1512" s="81"/>
      <c r="C1512"/>
    </row>
    <row r="1513" spans="1:3" x14ac:dyDescent="0.35">
      <c r="A1513" s="81"/>
      <c r="B1513" s="81"/>
      <c r="C1513"/>
    </row>
    <row r="1514" spans="1:3" x14ac:dyDescent="0.35">
      <c r="A1514" s="81"/>
      <c r="B1514" s="81"/>
      <c r="C1514"/>
    </row>
    <row r="1515" spans="1:3" x14ac:dyDescent="0.35">
      <c r="A1515" s="81"/>
      <c r="B1515" s="81"/>
      <c r="C1515"/>
    </row>
    <row r="1516" spans="1:3" x14ac:dyDescent="0.35">
      <c r="A1516" s="81"/>
      <c r="B1516" s="81"/>
      <c r="C1516"/>
    </row>
    <row r="1517" spans="1:3" x14ac:dyDescent="0.35">
      <c r="A1517" s="81"/>
      <c r="B1517" s="81"/>
      <c r="C1517"/>
    </row>
    <row r="1518" spans="1:3" x14ac:dyDescent="0.35">
      <c r="A1518" s="81"/>
      <c r="B1518" s="81"/>
      <c r="C1518"/>
    </row>
    <row r="1519" spans="1:3" x14ac:dyDescent="0.35">
      <c r="A1519" s="81"/>
      <c r="B1519" s="81"/>
      <c r="C1519"/>
    </row>
    <row r="1520" spans="1:3" x14ac:dyDescent="0.35">
      <c r="A1520" s="81"/>
      <c r="B1520" s="81"/>
      <c r="C1520"/>
    </row>
    <row r="1521" spans="1:3" x14ac:dyDescent="0.35">
      <c r="A1521" s="81"/>
      <c r="B1521" s="81"/>
      <c r="C1521"/>
    </row>
    <row r="1522" spans="1:3" x14ac:dyDescent="0.35">
      <c r="A1522" s="81"/>
      <c r="B1522" s="81"/>
      <c r="C1522"/>
    </row>
    <row r="1523" spans="1:3" x14ac:dyDescent="0.35">
      <c r="A1523" s="81"/>
      <c r="B1523" s="81"/>
      <c r="C1523"/>
    </row>
    <row r="1524" spans="1:3" x14ac:dyDescent="0.35">
      <c r="A1524" s="81"/>
      <c r="B1524" s="81"/>
      <c r="C1524"/>
    </row>
    <row r="1525" spans="1:3" x14ac:dyDescent="0.35">
      <c r="A1525" s="81"/>
      <c r="B1525" s="81"/>
      <c r="C1525"/>
    </row>
    <row r="1526" spans="1:3" x14ac:dyDescent="0.35">
      <c r="A1526" s="81"/>
      <c r="B1526" s="81"/>
      <c r="C1526"/>
    </row>
    <row r="1527" spans="1:3" x14ac:dyDescent="0.35">
      <c r="A1527" s="81"/>
      <c r="B1527" s="81"/>
      <c r="C1527"/>
    </row>
    <row r="1528" spans="1:3" x14ac:dyDescent="0.35">
      <c r="A1528" s="81"/>
      <c r="B1528" s="81"/>
      <c r="C1528"/>
    </row>
    <row r="1529" spans="1:3" x14ac:dyDescent="0.35">
      <c r="A1529" s="81"/>
      <c r="B1529" s="81"/>
      <c r="C1529"/>
    </row>
    <row r="1530" spans="1:3" x14ac:dyDescent="0.35">
      <c r="A1530" s="81"/>
      <c r="B1530" s="81"/>
      <c r="C1530"/>
    </row>
    <row r="1531" spans="1:3" x14ac:dyDescent="0.35">
      <c r="A1531" s="81"/>
      <c r="B1531" s="81"/>
      <c r="C1531"/>
    </row>
    <row r="1532" spans="1:3" x14ac:dyDescent="0.35">
      <c r="A1532" s="81"/>
      <c r="B1532" s="81"/>
      <c r="C1532"/>
    </row>
    <row r="1533" spans="1:3" x14ac:dyDescent="0.35">
      <c r="A1533" s="81"/>
      <c r="B1533" s="81"/>
      <c r="C1533"/>
    </row>
    <row r="1534" spans="1:3" x14ac:dyDescent="0.35">
      <c r="A1534" s="81"/>
      <c r="B1534" s="81"/>
      <c r="C1534"/>
    </row>
    <row r="1535" spans="1:3" x14ac:dyDescent="0.35">
      <c r="A1535" s="81"/>
      <c r="B1535" s="81"/>
      <c r="C1535"/>
    </row>
    <row r="1536" spans="1:3" x14ac:dyDescent="0.35">
      <c r="A1536" s="81"/>
      <c r="B1536" s="81"/>
      <c r="C1536"/>
    </row>
    <row r="1537" spans="1:3" x14ac:dyDescent="0.35">
      <c r="A1537" s="81"/>
      <c r="B1537" s="81"/>
      <c r="C1537"/>
    </row>
    <row r="1538" spans="1:3" x14ac:dyDescent="0.35">
      <c r="A1538" s="81"/>
      <c r="B1538" s="81"/>
      <c r="C1538"/>
    </row>
    <row r="1539" spans="1:3" x14ac:dyDescent="0.35">
      <c r="A1539" s="81"/>
      <c r="B1539" s="81"/>
      <c r="C1539"/>
    </row>
    <row r="1540" spans="1:3" x14ac:dyDescent="0.35">
      <c r="A1540" s="81"/>
      <c r="B1540" s="81"/>
      <c r="C1540"/>
    </row>
    <row r="1541" spans="1:3" x14ac:dyDescent="0.35">
      <c r="A1541" s="81"/>
      <c r="B1541" s="81"/>
      <c r="C1541"/>
    </row>
    <row r="1542" spans="1:3" x14ac:dyDescent="0.35">
      <c r="A1542" s="81"/>
      <c r="B1542" s="81"/>
      <c r="C1542"/>
    </row>
    <row r="1543" spans="1:3" x14ac:dyDescent="0.35">
      <c r="A1543" s="81"/>
      <c r="B1543" s="81"/>
      <c r="C1543"/>
    </row>
    <row r="1544" spans="1:3" x14ac:dyDescent="0.35">
      <c r="A1544" s="81"/>
      <c r="B1544" s="81"/>
      <c r="C1544"/>
    </row>
    <row r="1545" spans="1:3" x14ac:dyDescent="0.35">
      <c r="A1545" s="81"/>
      <c r="B1545" s="81"/>
      <c r="C1545"/>
    </row>
    <row r="1546" spans="1:3" x14ac:dyDescent="0.35">
      <c r="A1546" s="81"/>
      <c r="B1546" s="81"/>
      <c r="C1546"/>
    </row>
    <row r="1547" spans="1:3" x14ac:dyDescent="0.35">
      <c r="A1547" s="81"/>
      <c r="B1547" s="81"/>
      <c r="C1547"/>
    </row>
    <row r="1548" spans="1:3" x14ac:dyDescent="0.35">
      <c r="A1548" s="81"/>
      <c r="B1548" s="81"/>
      <c r="C1548"/>
    </row>
    <row r="1549" spans="1:3" x14ac:dyDescent="0.35">
      <c r="A1549" s="81"/>
      <c r="B1549" s="81"/>
      <c r="C1549"/>
    </row>
    <row r="1550" spans="1:3" x14ac:dyDescent="0.35">
      <c r="A1550" s="81"/>
      <c r="B1550" s="81"/>
      <c r="C1550"/>
    </row>
    <row r="1551" spans="1:3" x14ac:dyDescent="0.35">
      <c r="A1551" s="81"/>
      <c r="B1551" s="81"/>
      <c r="C1551"/>
    </row>
    <row r="1552" spans="1:3" x14ac:dyDescent="0.35">
      <c r="A1552" s="81"/>
      <c r="B1552" s="81"/>
      <c r="C1552"/>
    </row>
    <row r="1553" spans="1:3" x14ac:dyDescent="0.35">
      <c r="A1553" s="81"/>
      <c r="B1553" s="81"/>
      <c r="C1553"/>
    </row>
    <row r="1554" spans="1:3" x14ac:dyDescent="0.35">
      <c r="A1554" s="81"/>
      <c r="B1554" s="81"/>
      <c r="C1554"/>
    </row>
    <row r="1555" spans="1:3" x14ac:dyDescent="0.35">
      <c r="A1555" s="81"/>
      <c r="B1555" s="81"/>
      <c r="C1555"/>
    </row>
    <row r="1556" spans="1:3" x14ac:dyDescent="0.35">
      <c r="A1556" s="81"/>
      <c r="B1556" s="81"/>
      <c r="C1556"/>
    </row>
    <row r="1557" spans="1:3" x14ac:dyDescent="0.35">
      <c r="A1557" s="81"/>
      <c r="B1557" s="81"/>
      <c r="C1557"/>
    </row>
    <row r="1558" spans="1:3" x14ac:dyDescent="0.35">
      <c r="A1558" s="81"/>
      <c r="B1558" s="81"/>
      <c r="C1558"/>
    </row>
    <row r="1559" spans="1:3" x14ac:dyDescent="0.35">
      <c r="A1559" s="81"/>
      <c r="B1559" s="81"/>
      <c r="C1559"/>
    </row>
    <row r="1560" spans="1:3" x14ac:dyDescent="0.35">
      <c r="A1560" s="81"/>
      <c r="B1560" s="81"/>
      <c r="C1560"/>
    </row>
    <row r="1561" spans="1:3" x14ac:dyDescent="0.35">
      <c r="A1561" s="81"/>
      <c r="B1561" s="81"/>
      <c r="C1561"/>
    </row>
    <row r="1562" spans="1:3" x14ac:dyDescent="0.35">
      <c r="A1562" s="81"/>
      <c r="B1562" s="81"/>
      <c r="C1562"/>
    </row>
    <row r="1563" spans="1:3" x14ac:dyDescent="0.35">
      <c r="A1563" s="81"/>
      <c r="B1563" s="81"/>
      <c r="C1563"/>
    </row>
    <row r="1564" spans="1:3" x14ac:dyDescent="0.35">
      <c r="A1564" s="81"/>
      <c r="B1564" s="81"/>
      <c r="C1564"/>
    </row>
    <row r="1565" spans="1:3" x14ac:dyDescent="0.35">
      <c r="A1565" s="81"/>
      <c r="B1565" s="81"/>
      <c r="C1565"/>
    </row>
    <row r="1566" spans="1:3" x14ac:dyDescent="0.35">
      <c r="A1566" s="81"/>
      <c r="B1566" s="81"/>
      <c r="C1566"/>
    </row>
    <row r="1567" spans="1:3" x14ac:dyDescent="0.35">
      <c r="A1567" s="81"/>
      <c r="B1567" s="81"/>
      <c r="C1567"/>
    </row>
    <row r="1568" spans="1:3" x14ac:dyDescent="0.35">
      <c r="A1568" s="81"/>
      <c r="B1568" s="81"/>
      <c r="C1568"/>
    </row>
    <row r="1569" spans="1:3" x14ac:dyDescent="0.35">
      <c r="A1569" s="81"/>
      <c r="B1569" s="81"/>
      <c r="C1569"/>
    </row>
    <row r="1570" spans="1:3" x14ac:dyDescent="0.35">
      <c r="A1570" s="81"/>
      <c r="B1570" s="81"/>
      <c r="C1570"/>
    </row>
    <row r="1571" spans="1:3" x14ac:dyDescent="0.35">
      <c r="A1571" s="81"/>
      <c r="B1571" s="81"/>
      <c r="C1571"/>
    </row>
    <row r="1572" spans="1:3" x14ac:dyDescent="0.35">
      <c r="A1572" s="81"/>
      <c r="B1572" s="81"/>
      <c r="C1572"/>
    </row>
    <row r="1573" spans="1:3" x14ac:dyDescent="0.35">
      <c r="A1573" s="81"/>
      <c r="B1573" s="81"/>
      <c r="C1573"/>
    </row>
    <row r="1574" spans="1:3" x14ac:dyDescent="0.35">
      <c r="A1574" s="81"/>
      <c r="B1574" s="81"/>
      <c r="C1574"/>
    </row>
    <row r="1575" spans="1:3" x14ac:dyDescent="0.35">
      <c r="A1575" s="81"/>
      <c r="B1575" s="81"/>
      <c r="C1575"/>
    </row>
    <row r="1576" spans="1:3" x14ac:dyDescent="0.35">
      <c r="A1576" s="81"/>
      <c r="B1576" s="81"/>
      <c r="C1576"/>
    </row>
    <row r="1577" spans="1:3" x14ac:dyDescent="0.35">
      <c r="A1577" s="81"/>
      <c r="B1577" s="81"/>
      <c r="C1577"/>
    </row>
    <row r="1578" spans="1:3" x14ac:dyDescent="0.35">
      <c r="A1578" s="81"/>
      <c r="B1578" s="81"/>
      <c r="C1578"/>
    </row>
    <row r="1579" spans="1:3" x14ac:dyDescent="0.35">
      <c r="A1579" s="81"/>
      <c r="B1579" s="81"/>
      <c r="C1579"/>
    </row>
    <row r="1580" spans="1:3" x14ac:dyDescent="0.35">
      <c r="A1580" s="81"/>
      <c r="B1580" s="81"/>
      <c r="C1580"/>
    </row>
    <row r="1581" spans="1:3" x14ac:dyDescent="0.35">
      <c r="A1581" s="81"/>
      <c r="B1581" s="81"/>
      <c r="C1581"/>
    </row>
    <row r="1582" spans="1:3" x14ac:dyDescent="0.35">
      <c r="A1582" s="81"/>
      <c r="B1582" s="81"/>
      <c r="C1582"/>
    </row>
    <row r="1583" spans="1:3" x14ac:dyDescent="0.35">
      <c r="A1583" s="81"/>
      <c r="B1583" s="81"/>
      <c r="C1583"/>
    </row>
    <row r="1584" spans="1:3" x14ac:dyDescent="0.35">
      <c r="A1584" s="81"/>
      <c r="B1584" s="81"/>
      <c r="C1584"/>
    </row>
    <row r="1585" spans="1:3" x14ac:dyDescent="0.35">
      <c r="A1585" s="81"/>
      <c r="B1585" s="81"/>
      <c r="C1585"/>
    </row>
    <row r="1586" spans="1:3" x14ac:dyDescent="0.35">
      <c r="A1586" s="81"/>
      <c r="B1586" s="81"/>
      <c r="C1586"/>
    </row>
    <row r="1587" spans="1:3" x14ac:dyDescent="0.35">
      <c r="A1587" s="81"/>
      <c r="B1587" s="81"/>
      <c r="C1587"/>
    </row>
    <row r="1588" spans="1:3" x14ac:dyDescent="0.35">
      <c r="A1588" s="81"/>
      <c r="B1588" s="81"/>
      <c r="C1588"/>
    </row>
    <row r="1589" spans="1:3" x14ac:dyDescent="0.35">
      <c r="A1589" s="81"/>
      <c r="B1589" s="81"/>
      <c r="C1589"/>
    </row>
    <row r="1590" spans="1:3" x14ac:dyDescent="0.35">
      <c r="A1590" s="81"/>
      <c r="B1590" s="81"/>
      <c r="C1590"/>
    </row>
    <row r="1591" spans="1:3" x14ac:dyDescent="0.35">
      <c r="A1591" s="81"/>
      <c r="B1591" s="81"/>
      <c r="C1591"/>
    </row>
    <row r="1592" spans="1:3" x14ac:dyDescent="0.35">
      <c r="A1592" s="81"/>
      <c r="B1592" s="81"/>
      <c r="C1592"/>
    </row>
    <row r="1593" spans="1:3" x14ac:dyDescent="0.35">
      <c r="A1593" s="81"/>
      <c r="B1593" s="81"/>
      <c r="C1593"/>
    </row>
    <row r="1594" spans="1:3" x14ac:dyDescent="0.35">
      <c r="A1594" s="81"/>
      <c r="B1594" s="81"/>
      <c r="C1594"/>
    </row>
    <row r="1595" spans="1:3" x14ac:dyDescent="0.35">
      <c r="A1595" s="81"/>
      <c r="B1595" s="81"/>
      <c r="C1595"/>
    </row>
    <row r="1596" spans="1:3" x14ac:dyDescent="0.35">
      <c r="A1596" s="81"/>
      <c r="B1596" s="81"/>
      <c r="C1596"/>
    </row>
    <row r="1597" spans="1:3" x14ac:dyDescent="0.35">
      <c r="A1597" s="81"/>
      <c r="B1597" s="81"/>
      <c r="C1597"/>
    </row>
    <row r="1598" spans="1:3" x14ac:dyDescent="0.35">
      <c r="A1598" s="81"/>
      <c r="B1598" s="81"/>
      <c r="C1598"/>
    </row>
    <row r="1599" spans="1:3" x14ac:dyDescent="0.35">
      <c r="A1599" s="81"/>
      <c r="B1599" s="81"/>
      <c r="C1599"/>
    </row>
    <row r="1600" spans="1:3" x14ac:dyDescent="0.35">
      <c r="A1600" s="81"/>
      <c r="B1600" s="81"/>
      <c r="C1600"/>
    </row>
    <row r="1601" spans="1:3" x14ac:dyDescent="0.35">
      <c r="A1601" s="81"/>
      <c r="B1601" s="81"/>
      <c r="C1601"/>
    </row>
    <row r="1602" spans="1:3" x14ac:dyDescent="0.35">
      <c r="A1602" s="81"/>
      <c r="B1602" s="81"/>
      <c r="C1602"/>
    </row>
    <row r="1603" spans="1:3" x14ac:dyDescent="0.35">
      <c r="A1603" s="81"/>
      <c r="B1603" s="81"/>
      <c r="C1603"/>
    </row>
    <row r="1604" spans="1:3" x14ac:dyDescent="0.35">
      <c r="A1604" s="81"/>
      <c r="B1604" s="81"/>
      <c r="C1604"/>
    </row>
    <row r="1605" spans="1:3" x14ac:dyDescent="0.35">
      <c r="A1605" s="81"/>
      <c r="B1605" s="81"/>
      <c r="C1605"/>
    </row>
    <row r="1606" spans="1:3" x14ac:dyDescent="0.35">
      <c r="A1606" s="81"/>
      <c r="B1606" s="81"/>
      <c r="C1606"/>
    </row>
    <row r="1607" spans="1:3" x14ac:dyDescent="0.35">
      <c r="A1607" s="81"/>
      <c r="B1607" s="81"/>
      <c r="C1607"/>
    </row>
    <row r="1608" spans="1:3" x14ac:dyDescent="0.35">
      <c r="A1608" s="81"/>
      <c r="B1608" s="81"/>
      <c r="C1608"/>
    </row>
    <row r="1609" spans="1:3" x14ac:dyDescent="0.35">
      <c r="A1609" s="81"/>
      <c r="B1609" s="81"/>
      <c r="C1609"/>
    </row>
    <row r="1610" spans="1:3" x14ac:dyDescent="0.35">
      <c r="A1610" s="81"/>
      <c r="B1610" s="81"/>
      <c r="C1610"/>
    </row>
    <row r="1611" spans="1:3" x14ac:dyDescent="0.35">
      <c r="A1611" s="81"/>
      <c r="B1611" s="81"/>
      <c r="C1611"/>
    </row>
    <row r="1612" spans="1:3" x14ac:dyDescent="0.35">
      <c r="A1612" s="81"/>
      <c r="B1612" s="81"/>
      <c r="C1612"/>
    </row>
    <row r="1613" spans="1:3" x14ac:dyDescent="0.35">
      <c r="A1613" s="81"/>
      <c r="B1613" s="81"/>
      <c r="C1613"/>
    </row>
    <row r="1614" spans="1:3" x14ac:dyDescent="0.35">
      <c r="A1614" s="81"/>
      <c r="B1614" s="81"/>
      <c r="C1614"/>
    </row>
    <row r="1615" spans="1:3" x14ac:dyDescent="0.35">
      <c r="A1615" s="81"/>
      <c r="B1615" s="81"/>
      <c r="C1615"/>
    </row>
    <row r="1616" spans="1:3" x14ac:dyDescent="0.35">
      <c r="A1616" s="81"/>
      <c r="B1616" s="81"/>
      <c r="C1616"/>
    </row>
    <row r="1617" spans="1:3" x14ac:dyDescent="0.35">
      <c r="A1617" s="81"/>
      <c r="B1617" s="81"/>
      <c r="C1617"/>
    </row>
    <row r="1618" spans="1:3" x14ac:dyDescent="0.35">
      <c r="A1618" s="81"/>
      <c r="B1618" s="81"/>
      <c r="C1618"/>
    </row>
    <row r="1619" spans="1:3" x14ac:dyDescent="0.35">
      <c r="A1619" s="81"/>
      <c r="B1619" s="81"/>
      <c r="C1619"/>
    </row>
    <row r="1620" spans="1:3" x14ac:dyDescent="0.35">
      <c r="A1620" s="81"/>
      <c r="B1620" s="81"/>
      <c r="C1620"/>
    </row>
    <row r="1621" spans="1:3" x14ac:dyDescent="0.35">
      <c r="A1621" s="81"/>
      <c r="B1621" s="81"/>
      <c r="C1621"/>
    </row>
    <row r="1622" spans="1:3" x14ac:dyDescent="0.35">
      <c r="A1622" s="81"/>
      <c r="B1622" s="81"/>
      <c r="C1622"/>
    </row>
    <row r="1623" spans="1:3" x14ac:dyDescent="0.35">
      <c r="A1623" s="81"/>
      <c r="B1623" s="81"/>
      <c r="C1623"/>
    </row>
    <row r="1624" spans="1:3" x14ac:dyDescent="0.35">
      <c r="A1624" s="81"/>
      <c r="B1624" s="81"/>
      <c r="C1624"/>
    </row>
    <row r="1625" spans="1:3" x14ac:dyDescent="0.35">
      <c r="A1625" s="81"/>
      <c r="B1625" s="81"/>
      <c r="C1625"/>
    </row>
    <row r="1626" spans="1:3" x14ac:dyDescent="0.35">
      <c r="A1626" s="81"/>
      <c r="B1626" s="81"/>
      <c r="C1626"/>
    </row>
    <row r="1627" spans="1:3" x14ac:dyDescent="0.35">
      <c r="A1627" s="81"/>
      <c r="B1627" s="81"/>
      <c r="C1627"/>
    </row>
    <row r="1628" spans="1:3" x14ac:dyDescent="0.35">
      <c r="A1628" s="81"/>
      <c r="B1628" s="81"/>
      <c r="C1628"/>
    </row>
    <row r="1629" spans="1:3" x14ac:dyDescent="0.35">
      <c r="A1629" s="81"/>
      <c r="B1629" s="81"/>
      <c r="C1629"/>
    </row>
    <row r="1630" spans="1:3" x14ac:dyDescent="0.35">
      <c r="A1630" s="81"/>
      <c r="B1630" s="81"/>
      <c r="C1630"/>
    </row>
    <row r="1631" spans="1:3" x14ac:dyDescent="0.35">
      <c r="A1631" s="81"/>
      <c r="B1631" s="81"/>
      <c r="C1631"/>
    </row>
    <row r="1632" spans="1:3" x14ac:dyDescent="0.35">
      <c r="A1632" s="81"/>
      <c r="B1632" s="81"/>
      <c r="C1632"/>
    </row>
    <row r="1633" spans="1:3" x14ac:dyDescent="0.35">
      <c r="A1633" s="81"/>
      <c r="B1633" s="81"/>
      <c r="C1633"/>
    </row>
    <row r="1634" spans="1:3" x14ac:dyDescent="0.35">
      <c r="A1634" s="81"/>
      <c r="B1634" s="81"/>
      <c r="C1634"/>
    </row>
    <row r="1635" spans="1:3" x14ac:dyDescent="0.35">
      <c r="A1635" s="81"/>
      <c r="B1635" s="81"/>
      <c r="C1635"/>
    </row>
    <row r="1636" spans="1:3" x14ac:dyDescent="0.35">
      <c r="A1636" s="81"/>
      <c r="B1636" s="81"/>
      <c r="C1636"/>
    </row>
    <row r="1637" spans="1:3" x14ac:dyDescent="0.35">
      <c r="A1637" s="81"/>
      <c r="B1637" s="81"/>
      <c r="C1637"/>
    </row>
    <row r="1638" spans="1:3" x14ac:dyDescent="0.35">
      <c r="A1638" s="81"/>
      <c r="B1638" s="81"/>
      <c r="C1638"/>
    </row>
    <row r="1639" spans="1:3" x14ac:dyDescent="0.35">
      <c r="A1639" s="81"/>
      <c r="B1639" s="81"/>
      <c r="C1639"/>
    </row>
    <row r="1640" spans="1:3" x14ac:dyDescent="0.35">
      <c r="A1640" s="81"/>
      <c r="B1640" s="81"/>
      <c r="C1640"/>
    </row>
    <row r="1641" spans="1:3" x14ac:dyDescent="0.35">
      <c r="A1641" s="81"/>
      <c r="B1641" s="81"/>
      <c r="C1641"/>
    </row>
    <row r="1642" spans="1:3" x14ac:dyDescent="0.35">
      <c r="A1642" s="81"/>
      <c r="B1642" s="81"/>
      <c r="C1642"/>
    </row>
    <row r="1643" spans="1:3" x14ac:dyDescent="0.35">
      <c r="A1643" s="81"/>
      <c r="B1643" s="81"/>
      <c r="C1643"/>
    </row>
    <row r="1644" spans="1:3" x14ac:dyDescent="0.35">
      <c r="A1644" s="81"/>
      <c r="B1644" s="81"/>
      <c r="C1644"/>
    </row>
    <row r="1645" spans="1:3" x14ac:dyDescent="0.35">
      <c r="A1645" s="81"/>
      <c r="B1645" s="81"/>
      <c r="C1645"/>
    </row>
    <row r="1646" spans="1:3" x14ac:dyDescent="0.35">
      <c r="A1646" s="81"/>
      <c r="B1646" s="81"/>
      <c r="C1646"/>
    </row>
    <row r="1647" spans="1:3" x14ac:dyDescent="0.35">
      <c r="A1647" s="81"/>
      <c r="B1647" s="81"/>
      <c r="C1647"/>
    </row>
    <row r="1648" spans="1:3" x14ac:dyDescent="0.35">
      <c r="A1648" s="81"/>
      <c r="B1648" s="81"/>
      <c r="C1648"/>
    </row>
    <row r="1649" spans="1:3" x14ac:dyDescent="0.35">
      <c r="A1649" s="81"/>
      <c r="B1649" s="81"/>
      <c r="C1649"/>
    </row>
    <row r="1650" spans="1:3" x14ac:dyDescent="0.35">
      <c r="A1650" s="81"/>
      <c r="B1650" s="81"/>
      <c r="C1650"/>
    </row>
    <row r="1651" spans="1:3" x14ac:dyDescent="0.35">
      <c r="A1651" s="81"/>
      <c r="B1651" s="81"/>
      <c r="C1651"/>
    </row>
    <row r="1652" spans="1:3" x14ac:dyDescent="0.35">
      <c r="A1652" s="81"/>
      <c r="B1652" s="81"/>
      <c r="C1652"/>
    </row>
    <row r="1653" spans="1:3" x14ac:dyDescent="0.35">
      <c r="A1653" s="81"/>
      <c r="B1653" s="81"/>
      <c r="C1653"/>
    </row>
    <row r="1654" spans="1:3" x14ac:dyDescent="0.35">
      <c r="A1654" s="81"/>
      <c r="B1654" s="81"/>
      <c r="C1654"/>
    </row>
    <row r="1655" spans="1:3" x14ac:dyDescent="0.35">
      <c r="A1655" s="81"/>
      <c r="B1655" s="81"/>
      <c r="C1655"/>
    </row>
    <row r="1656" spans="1:3" x14ac:dyDescent="0.35">
      <c r="A1656" s="81"/>
      <c r="B1656" s="81"/>
      <c r="C1656"/>
    </row>
    <row r="1657" spans="1:3" x14ac:dyDescent="0.35">
      <c r="A1657" s="81"/>
      <c r="B1657" s="81"/>
      <c r="C1657"/>
    </row>
    <row r="1658" spans="1:3" x14ac:dyDescent="0.35">
      <c r="A1658" s="81"/>
      <c r="B1658" s="81"/>
      <c r="C1658"/>
    </row>
    <row r="1659" spans="1:3" x14ac:dyDescent="0.35">
      <c r="A1659" s="81"/>
      <c r="B1659" s="81"/>
      <c r="C1659"/>
    </row>
    <row r="1660" spans="1:3" x14ac:dyDescent="0.35">
      <c r="A1660" s="81"/>
      <c r="B1660" s="81"/>
      <c r="C1660"/>
    </row>
    <row r="1661" spans="1:3" x14ac:dyDescent="0.35">
      <c r="A1661" s="81"/>
      <c r="B1661" s="81"/>
      <c r="C1661"/>
    </row>
    <row r="1662" spans="1:3" x14ac:dyDescent="0.35">
      <c r="A1662" s="81"/>
      <c r="B1662" s="81"/>
      <c r="C1662"/>
    </row>
    <row r="1663" spans="1:3" x14ac:dyDescent="0.35">
      <c r="A1663" s="81"/>
      <c r="B1663" s="81"/>
      <c r="C1663"/>
    </row>
    <row r="1664" spans="1:3" x14ac:dyDescent="0.35">
      <c r="A1664" s="81"/>
      <c r="B1664" s="81"/>
      <c r="C1664"/>
    </row>
    <row r="1665" spans="1:3" x14ac:dyDescent="0.35">
      <c r="A1665" s="81"/>
      <c r="B1665" s="81"/>
      <c r="C1665"/>
    </row>
    <row r="1666" spans="1:3" x14ac:dyDescent="0.35">
      <c r="A1666" s="81"/>
      <c r="B1666" s="81"/>
      <c r="C1666"/>
    </row>
    <row r="1667" spans="1:3" x14ac:dyDescent="0.35">
      <c r="A1667" s="81"/>
      <c r="B1667" s="81"/>
      <c r="C1667"/>
    </row>
    <row r="1668" spans="1:3" x14ac:dyDescent="0.35">
      <c r="A1668" s="81"/>
      <c r="B1668" s="81"/>
      <c r="C1668"/>
    </row>
    <row r="1669" spans="1:3" x14ac:dyDescent="0.35">
      <c r="A1669" s="81"/>
      <c r="B1669" s="81"/>
      <c r="C1669"/>
    </row>
    <row r="1670" spans="1:3" x14ac:dyDescent="0.35">
      <c r="A1670" s="81"/>
      <c r="B1670" s="81"/>
      <c r="C1670"/>
    </row>
    <row r="1671" spans="1:3" x14ac:dyDescent="0.35">
      <c r="A1671" s="81"/>
      <c r="B1671" s="81"/>
      <c r="C1671"/>
    </row>
    <row r="1672" spans="1:3" x14ac:dyDescent="0.35">
      <c r="A1672" s="81"/>
      <c r="B1672" s="81"/>
      <c r="C1672"/>
    </row>
    <row r="1673" spans="1:3" x14ac:dyDescent="0.35">
      <c r="A1673" s="81"/>
      <c r="B1673" s="81"/>
      <c r="C1673"/>
    </row>
    <row r="1674" spans="1:3" x14ac:dyDescent="0.35">
      <c r="A1674" s="81"/>
      <c r="B1674" s="81"/>
      <c r="C1674"/>
    </row>
    <row r="1675" spans="1:3" x14ac:dyDescent="0.35">
      <c r="A1675" s="81"/>
      <c r="B1675" s="81"/>
      <c r="C1675"/>
    </row>
    <row r="1676" spans="1:3" x14ac:dyDescent="0.35">
      <c r="A1676" s="81"/>
      <c r="B1676" s="81"/>
      <c r="C1676"/>
    </row>
    <row r="1677" spans="1:3" x14ac:dyDescent="0.35">
      <c r="A1677" s="81"/>
      <c r="B1677" s="81"/>
      <c r="C1677"/>
    </row>
    <row r="1678" spans="1:3" x14ac:dyDescent="0.35">
      <c r="A1678" s="81"/>
      <c r="B1678" s="81"/>
      <c r="C1678"/>
    </row>
    <row r="1679" spans="1:3" x14ac:dyDescent="0.35">
      <c r="A1679" s="81"/>
      <c r="B1679" s="81"/>
      <c r="C1679"/>
    </row>
    <row r="1680" spans="1:3" x14ac:dyDescent="0.35">
      <c r="A1680" s="81"/>
      <c r="B1680" s="81"/>
      <c r="C1680"/>
    </row>
    <row r="1681" spans="1:3" x14ac:dyDescent="0.35">
      <c r="A1681" s="81"/>
      <c r="B1681" s="81"/>
      <c r="C1681"/>
    </row>
    <row r="1682" spans="1:3" x14ac:dyDescent="0.35">
      <c r="A1682" s="81"/>
      <c r="B1682" s="81"/>
      <c r="C1682"/>
    </row>
    <row r="1683" spans="1:3" x14ac:dyDescent="0.35">
      <c r="A1683" s="81"/>
      <c r="B1683" s="81"/>
      <c r="C1683"/>
    </row>
    <row r="1684" spans="1:3" x14ac:dyDescent="0.35">
      <c r="A1684" s="81"/>
      <c r="B1684" s="81"/>
      <c r="C1684"/>
    </row>
    <row r="1685" spans="1:3" x14ac:dyDescent="0.35">
      <c r="A1685" s="81"/>
      <c r="B1685" s="81"/>
      <c r="C1685"/>
    </row>
    <row r="1686" spans="1:3" x14ac:dyDescent="0.35">
      <c r="A1686" s="81"/>
      <c r="B1686" s="81"/>
      <c r="C1686"/>
    </row>
    <row r="1687" spans="1:3" x14ac:dyDescent="0.35">
      <c r="A1687" s="81"/>
      <c r="B1687" s="81"/>
      <c r="C1687"/>
    </row>
    <row r="1688" spans="1:3" x14ac:dyDescent="0.35">
      <c r="A1688" s="81"/>
      <c r="B1688" s="81"/>
      <c r="C1688"/>
    </row>
    <row r="1689" spans="1:3" x14ac:dyDescent="0.35">
      <c r="A1689" s="81"/>
      <c r="B1689" s="81"/>
      <c r="C1689"/>
    </row>
    <row r="1690" spans="1:3" x14ac:dyDescent="0.35">
      <c r="A1690" s="81"/>
      <c r="B1690" s="81"/>
      <c r="C1690"/>
    </row>
    <row r="1691" spans="1:3" x14ac:dyDescent="0.35">
      <c r="A1691" s="81"/>
      <c r="B1691" s="81"/>
      <c r="C1691"/>
    </row>
  </sheetData>
  <sheetProtection sort="0" autoFilter="0"/>
  <autoFilter ref="P4:V50" xr:uid="{00000000-0009-0000-0000-000001000000}">
    <sortState xmlns:xlrd2="http://schemas.microsoft.com/office/spreadsheetml/2017/richdata2" ref="P5:V50">
      <sortCondition ref="Q4:Q50"/>
    </sortState>
  </autoFilter>
  <mergeCells count="2">
    <mergeCell ref="P3:V3"/>
    <mergeCell ref="P1:V1"/>
  </mergeCells>
  <conditionalFormatting sqref="C1:C1048576">
    <cfRule type="cellIs" dxfId="623" priority="26" operator="equal">
      <formula>9</formula>
    </cfRule>
    <cfRule type="cellIs" dxfId="622" priority="27" operator="equal">
      <formula>4</formula>
    </cfRule>
    <cfRule type="cellIs" dxfId="621" priority="28" operator="equal">
      <formula>3</formula>
    </cfRule>
    <cfRule type="cellIs" dxfId="620" priority="29" operator="equal">
      <formula>2</formula>
    </cfRule>
    <cfRule type="cellIs" dxfId="619" priority="30" operator="equal">
      <formula>1</formula>
    </cfRule>
  </conditionalFormatting>
  <conditionalFormatting sqref="P3 P2:V2 P4:V1048576 P1">
    <cfRule type="containsText" dxfId="618" priority="7" operator="containsText" text="(leeg)">
      <formula>NOT(ISERROR(SEARCH("(leeg)",P1)))</formula>
    </cfRule>
    <cfRule type="containsErrors" dxfId="617" priority="8">
      <formula>ISERROR(P1)</formula>
    </cfRule>
  </conditionalFormatting>
  <pageMargins left="0.7" right="0.7" top="0.75" bottom="0.75" header="0.3" footer="0.3"/>
  <pageSetup paperSize="8" scale="73" orientation="landscape" r:id="rId2"/>
  <headerFooter>
    <oddFooter>&amp;L_x000D_&amp;1#&amp;"Calibri"&amp;10&amp;K000000 Intern gebruik</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dimension ref="A1:Q460"/>
  <sheetViews>
    <sheetView zoomScaleNormal="100" workbookViewId="0">
      <pane ySplit="620" activePane="bottomLeft"/>
      <selection pane="bottomLeft"/>
    </sheetView>
  </sheetViews>
  <sheetFormatPr defaultRowHeight="14.5" x14ac:dyDescent="0.35"/>
  <cols>
    <col min="1" max="1" width="22.1796875" style="74" customWidth="1"/>
    <col min="2" max="2" width="10.453125" style="14" bestFit="1" customWidth="1"/>
    <col min="3" max="3" width="10.7265625" style="14" customWidth="1"/>
    <col min="4" max="4" width="12.7265625" style="11" customWidth="1"/>
    <col min="5" max="5" width="11.26953125" style="54" customWidth="1"/>
    <col min="6" max="6" width="11.26953125" style="55" customWidth="1"/>
    <col min="7" max="7" width="48.54296875" style="54" customWidth="1"/>
    <col min="8" max="8" width="46.7265625" hidden="1" customWidth="1"/>
    <col min="9" max="9" width="25.7265625" style="62" customWidth="1"/>
    <col min="10" max="10" width="11.26953125" style="69" customWidth="1"/>
    <col min="11" max="11" width="30.54296875" style="62" customWidth="1"/>
    <col min="12" max="12" width="11.26953125" style="69" customWidth="1"/>
    <col min="13" max="13" width="23.453125" style="62" customWidth="1"/>
    <col min="14" max="14" width="15.7265625" style="71" customWidth="1"/>
    <col min="15" max="15" width="23.453125" style="62" customWidth="1"/>
    <col min="16" max="16" width="15.7265625" style="71" customWidth="1"/>
    <col min="17" max="17" width="67.54296875" style="62" bestFit="1" customWidth="1"/>
  </cols>
  <sheetData>
    <row r="1" spans="1:17" ht="15" thickBot="1" x14ac:dyDescent="0.4">
      <c r="A1" s="72" t="s">
        <v>73</v>
      </c>
      <c r="B1" s="6" t="s">
        <v>74</v>
      </c>
      <c r="C1" s="6" t="s">
        <v>75</v>
      </c>
      <c r="D1" s="7" t="s">
        <v>76</v>
      </c>
      <c r="E1" s="53" t="s">
        <v>412</v>
      </c>
      <c r="F1" s="8" t="s">
        <v>77</v>
      </c>
      <c r="G1" s="53" t="s">
        <v>424</v>
      </c>
      <c r="H1" s="5" t="s">
        <v>78</v>
      </c>
      <c r="I1" s="6" t="s">
        <v>497</v>
      </c>
      <c r="J1" s="68" t="s">
        <v>420</v>
      </c>
      <c r="K1" s="6" t="s">
        <v>498</v>
      </c>
      <c r="L1" s="68" t="s">
        <v>421</v>
      </c>
      <c r="M1" s="6" t="s">
        <v>499</v>
      </c>
      <c r="N1" s="70" t="s">
        <v>422</v>
      </c>
      <c r="O1" s="6" t="s">
        <v>500</v>
      </c>
      <c r="P1" s="70" t="s">
        <v>423</v>
      </c>
      <c r="Q1" s="6" t="s">
        <v>519</v>
      </c>
    </row>
    <row r="2" spans="1:17" ht="15" thickBot="1" x14ac:dyDescent="0.4">
      <c r="A2" s="73" t="str">
        <f>IFERROR(VLOOKUP($B2,VLookup!$B$3:$C$463,2,FALSE),"")</f>
        <v>1.1.1 INFORMATIEARCHITECTUUR</v>
      </c>
      <c r="B2" s="9" t="s">
        <v>79</v>
      </c>
      <c r="C2" s="10"/>
      <c r="E2" s="54" t="s">
        <v>464</v>
      </c>
      <c r="F2" s="55" t="str">
        <f>IFERROR(IF(A2&lt;&gt;"",CONCATENATE(C2,"x",E2),""),"")</f>
        <v>xProfessionele kennis</v>
      </c>
      <c r="G2" s="54" t="s">
        <v>413</v>
      </c>
      <c r="H2" s="12" t="str">
        <f>IFERROR(CONCATENATE(C2," ",(VLOOKUP($C2,'Bron percelen'!$B$1:$C$1977,2,FALSE))),"")</f>
        <v/>
      </c>
      <c r="I2" s="54" t="s">
        <v>461</v>
      </c>
      <c r="J2" s="69" t="str">
        <f>IFERROR(VLOOKUP(I2,'Bron percelen'!$G$1:$H$39,2,FALSE),)</f>
        <v>https://www.google.com/</v>
      </c>
      <c r="K2" s="61"/>
      <c r="L2" s="69">
        <f>IFERROR(VLOOKUP(K2,'Bron percelen'!$G$1:$H$39,2,FALSE),)</f>
        <v>0</v>
      </c>
      <c r="N2" s="69">
        <f>IFERROR(VLOOKUP(M2,'Bron percelen'!$G$1:$H$39,2,FALSE),)</f>
        <v>0</v>
      </c>
      <c r="P2" s="69">
        <f>IFERROR(VLOOKUP(O2,'Bron percelen'!$G$1:$H$39,2,FALSE),)</f>
        <v>0</v>
      </c>
      <c r="Q2" s="62" t="s">
        <v>425</v>
      </c>
    </row>
    <row r="3" spans="1:17" ht="15" thickBot="1" x14ac:dyDescent="0.4">
      <c r="A3" s="73" t="str">
        <f>IFERROR(VLOOKUP($B3,VLookup!$B$3:$C$463,2,FALSE),"")</f>
        <v>1.1.1 INFORMATIEARCHITECTUUR</v>
      </c>
      <c r="B3" s="13" t="s">
        <v>79</v>
      </c>
      <c r="C3" s="10"/>
      <c r="E3" s="54" t="s">
        <v>464</v>
      </c>
      <c r="F3" s="55" t="str">
        <f t="shared" ref="F3:F23" si="0">IFERROR(IF(A3&lt;&gt;"",CONCATENATE(C3,"x",E3),""),"")</f>
        <v>xProfessionele kennis</v>
      </c>
      <c r="G3" s="54" t="s">
        <v>544</v>
      </c>
      <c r="H3" s="12" t="str">
        <f>IFERROR(CONCATENATE(C3," ",(VLOOKUP($C3,'Bron percelen'!$B$1:$C$1977,2,FALSE))),"")</f>
        <v/>
      </c>
      <c r="I3" s="54" t="s">
        <v>428</v>
      </c>
      <c r="J3" s="69" t="str">
        <f>IFERROR(VLOOKUP(I3,'Bron percelen'!$G$1:$H$39,2,FALSE),)</f>
        <v>https://www.leer-rijk.nl/alle-opleidingen?title=&amp;field_provider_dropdown=IV+perceel+3+-+Architectuur+MTHV</v>
      </c>
      <c r="K3" s="61"/>
      <c r="L3" s="69">
        <f>IFERROR(VLOOKUP(K3,'Bron percelen'!$G$1:$H$39,2,FALSE),)</f>
        <v>0</v>
      </c>
      <c r="M3" s="61"/>
      <c r="N3" s="69">
        <f>IFERROR(VLOOKUP(M3,'Bron percelen'!$G$1:$H$39,2,FALSE),)</f>
        <v>0</v>
      </c>
      <c r="P3" s="69">
        <f>IFERROR(VLOOKUP(O3,'Bron percelen'!$G$1:$H$39,2,FALSE),)</f>
        <v>0</v>
      </c>
      <c r="Q3" s="63" t="s">
        <v>416</v>
      </c>
    </row>
    <row r="4" spans="1:17" ht="15" thickBot="1" x14ac:dyDescent="0.4">
      <c r="A4" s="73" t="str">
        <f>IFERROR(VLOOKUP($B4,VLookup!$B$3:$C$463,2,FALSE),"")</f>
        <v>1.1.1 INFORMATIEARCHITECTUUR</v>
      </c>
      <c r="B4" s="9" t="s">
        <v>79</v>
      </c>
      <c r="C4" s="10"/>
      <c r="E4" s="54" t="s">
        <v>464</v>
      </c>
      <c r="F4" s="55" t="str">
        <f t="shared" si="0"/>
        <v>xProfessionele kennis</v>
      </c>
      <c r="G4" s="54" t="s">
        <v>463</v>
      </c>
      <c r="H4" s="12" t="str">
        <f>IFERROR(CONCATENATE(C4," ",(VLOOKUP($C4,'Bron percelen'!$B$1:$C$1977,2,FALSE))),"")</f>
        <v/>
      </c>
      <c r="I4" s="54" t="s">
        <v>459</v>
      </c>
      <c r="J4" s="69" t="str">
        <f>IFERROR(VLOOKUP(I4,'Bron percelen'!$G$1:$H$39,2,FALSE),)</f>
        <v>https://www.leer-rijk.nl/alle-opleidingen?title=&amp;field_provider_dropdown=IV+perceel+20+-+Intermediair</v>
      </c>
      <c r="L4" s="69">
        <f>IFERROR(VLOOKUP(K4,'Bron percelen'!$G$1:$H$39,2,FALSE),)</f>
        <v>0</v>
      </c>
      <c r="N4" s="69">
        <f>IFERROR(VLOOKUP(M4,'Bron percelen'!$G$1:$H$39,2,FALSE),)</f>
        <v>0</v>
      </c>
      <c r="P4" s="69">
        <f>IFERROR(VLOOKUP(O4,'Bron percelen'!$G$1:$H$39,2,FALSE),)</f>
        <v>0</v>
      </c>
    </row>
    <row r="5" spans="1:17" ht="15" thickBot="1" x14ac:dyDescent="0.4">
      <c r="A5" s="73" t="str">
        <f>IFERROR(VLOOKUP($B5,VLookup!$B$3:$C$463,2,FALSE),"")</f>
        <v>1.1.1 INFORMATIEARCHITECTUUR</v>
      </c>
      <c r="B5" s="9" t="s">
        <v>79</v>
      </c>
      <c r="C5" s="10"/>
      <c r="E5" s="54" t="s">
        <v>495</v>
      </c>
      <c r="F5" s="55" t="str">
        <f t="shared" si="0"/>
        <v>xAanvullende kennis</v>
      </c>
      <c r="G5" s="54" t="s">
        <v>465</v>
      </c>
      <c r="H5" s="12" t="str">
        <f>IFERROR(CONCATENATE(C5," ",(VLOOKUP($C5,'Bron percelen'!$B$1:$C$1977,2,FALSE))),"")</f>
        <v/>
      </c>
      <c r="I5" s="54" t="s">
        <v>451</v>
      </c>
      <c r="J5" s="69" t="str">
        <f>IFERROR(VLOOKUP(I5,'Bron percelen'!$G$1:$H$39,2,FALSE),)</f>
        <v>https://www.leer-rijk.nl/alle-opleidingen?title=&amp;field_provider_dropdown=IV+perceel+14+%E2%80%93+Security+en+Privacy</v>
      </c>
      <c r="L5" s="69">
        <f>IFERROR(VLOOKUP(K5,'Bron percelen'!$G$1:$H$39,2,FALSE),)</f>
        <v>0</v>
      </c>
      <c r="N5" s="69">
        <f>IFERROR(VLOOKUP(M5,'Bron percelen'!$G$1:$H$39,2,FALSE),)</f>
        <v>0</v>
      </c>
      <c r="P5" s="69">
        <f>IFERROR(VLOOKUP(O5,'Bron percelen'!$G$1:$H$39,2,FALSE),)</f>
        <v>0</v>
      </c>
    </row>
    <row r="6" spans="1:17" ht="15" thickBot="1" x14ac:dyDescent="0.4">
      <c r="A6" s="73" t="str">
        <f>IFERROR(VLOOKUP($B6,VLookup!$B$3:$C$463,2,FALSE),"")</f>
        <v>1.1.1 INFORMATIEARCHITECTUUR</v>
      </c>
      <c r="B6" s="9" t="s">
        <v>79</v>
      </c>
      <c r="C6" s="10"/>
      <c r="E6" s="54" t="s">
        <v>495</v>
      </c>
      <c r="F6" s="55" t="str">
        <f t="shared" si="0"/>
        <v>xAanvullende kennis</v>
      </c>
      <c r="G6" s="54" t="s">
        <v>496</v>
      </c>
      <c r="H6" s="12" t="str">
        <f>IFERROR(CONCATENATE(C6," ",(VLOOKUP($C6,'Bron percelen'!$B$1:$C$1977,2,FALSE))),"")</f>
        <v/>
      </c>
      <c r="I6" s="54" t="s">
        <v>440</v>
      </c>
      <c r="J6" s="69" t="str">
        <f>IFERROR(VLOOKUP(I6,'Bron percelen'!$G$1:$H$39,2,FALSE),)</f>
        <v>https://www.leer-rijk.nl/alle-opleidingen?title=&amp;field_provider_dropdown=IV+perceel+10a+-+Microsoft</v>
      </c>
      <c r="K6" s="62" t="s">
        <v>441</v>
      </c>
      <c r="L6" s="69" t="str">
        <f>IFERROR(VLOOKUP(K6,'Bron percelen'!$G$1:$H$39,2,FALSE),)</f>
        <v>https://www.leer-rijk.nl/alle-opleidingen?title=&amp;field_provider_dropdown=IV+perceel+10b+-+Redhat</v>
      </c>
      <c r="N6" s="69">
        <f>IFERROR(VLOOKUP(M6,'Bron percelen'!$G$1:$H$39,2,FALSE),)</f>
        <v>0</v>
      </c>
      <c r="P6" s="69">
        <f>IFERROR(VLOOKUP(O6,'Bron percelen'!$G$1:$H$39,2,FALSE),)</f>
        <v>0</v>
      </c>
      <c r="Q6" s="62" t="s">
        <v>565</v>
      </c>
    </row>
    <row r="7" spans="1:17" ht="15" thickBot="1" x14ac:dyDescent="0.4">
      <c r="A7" s="73" t="str">
        <f>IFERROR(VLOOKUP($B7,VLookup!$B$3:$C$463,2,FALSE),"")</f>
        <v>1.1.1 INFORMATIEARCHITECTUUR</v>
      </c>
      <c r="B7" s="9" t="s">
        <v>79</v>
      </c>
      <c r="C7" s="10"/>
      <c r="F7" s="55" t="str">
        <f t="shared" si="0"/>
        <v>x</v>
      </c>
      <c r="H7" s="12" t="str">
        <f>IFERROR(CONCATENATE(C7," ",(VLOOKUP($C7,'Bron percelen'!$B$1:$C$1977,2,FALSE))),"")</f>
        <v/>
      </c>
      <c r="I7" s="54"/>
      <c r="J7" s="69">
        <f>IFERROR(VLOOKUP(I7,'Bron percelen'!$G$1:$H$39,2,FALSE),)</f>
        <v>0</v>
      </c>
      <c r="L7" s="69">
        <f>IFERROR(VLOOKUP(K7,'Bron percelen'!$G$1:$H$39,2,FALSE),)</f>
        <v>0</v>
      </c>
      <c r="N7" s="69">
        <f>IFERROR(VLOOKUP(M7,'Bron percelen'!$G$1:$H$39,2,FALSE),)</f>
        <v>0</v>
      </c>
      <c r="P7" s="69">
        <f>IFERROR(VLOOKUP(O7,'Bron percelen'!$G$1:$H$39,2,FALSE),)</f>
        <v>0</v>
      </c>
    </row>
    <row r="8" spans="1:17" ht="15" thickBot="1" x14ac:dyDescent="0.4">
      <c r="A8" s="73" t="str">
        <f>IFERROR(VLOOKUP($B8,VLookup!$B$3:$C$463,2,FALSE),"")</f>
        <v>1.1.2 FUNCTIONEEL ONTWERP/STARTARCHITECTUUR</v>
      </c>
      <c r="B8" s="9" t="s">
        <v>96</v>
      </c>
      <c r="C8" s="10"/>
      <c r="E8" s="54" t="s">
        <v>495</v>
      </c>
      <c r="F8" s="55" t="str">
        <f t="shared" si="0"/>
        <v>xAanvullende kennis</v>
      </c>
      <c r="G8" s="54" t="s">
        <v>544</v>
      </c>
      <c r="H8" s="12" t="str">
        <f>IFERROR(CONCATENATE(C8," ",(VLOOKUP($C8,'Bron percelen'!$B$1:$C$1977,2,FALSE))),"")</f>
        <v/>
      </c>
      <c r="I8" s="54" t="s">
        <v>428</v>
      </c>
      <c r="J8" s="69" t="str">
        <f>IFERROR(VLOOKUP(I8,'Bron percelen'!$G$1:$H$39,2,FALSE),)</f>
        <v>https://www.leer-rijk.nl/alle-opleidingen?title=&amp;field_provider_dropdown=IV+perceel+3+-+Architectuur+MTHV</v>
      </c>
      <c r="K8" s="61"/>
      <c r="L8" s="69">
        <f>IFERROR(VLOOKUP(K8,'Bron percelen'!$G$1:$H$39,2,FALSE),)</f>
        <v>0</v>
      </c>
      <c r="M8" s="61"/>
      <c r="N8" s="69">
        <f>IFERROR(VLOOKUP(M8,'Bron percelen'!$G$1:$H$39,2,FALSE),)</f>
        <v>0</v>
      </c>
      <c r="P8" s="69">
        <f>IFERROR(VLOOKUP(O8,'Bron percelen'!$G$1:$H$39,2,FALSE),)</f>
        <v>0</v>
      </c>
      <c r="Q8" s="63" t="s">
        <v>416</v>
      </c>
    </row>
    <row r="9" spans="1:17" ht="15" thickBot="1" x14ac:dyDescent="0.4">
      <c r="A9" s="73" t="str">
        <f>IFERROR(VLOOKUP($B9,VLookup!$B$3:$C$463,2,FALSE),"")</f>
        <v>1.1.2 FUNCTIONEEL ONTWERP/STARTARCHITECTUUR</v>
      </c>
      <c r="B9" s="9" t="s">
        <v>96</v>
      </c>
      <c r="C9" s="10"/>
      <c r="E9" s="54" t="s">
        <v>495</v>
      </c>
      <c r="F9" s="55" t="str">
        <f t="shared" si="0"/>
        <v>xAanvullende kennis</v>
      </c>
      <c r="G9" s="54" t="s">
        <v>496</v>
      </c>
      <c r="H9" s="12" t="str">
        <f>IFERROR(CONCATENATE(C9," ",(VLOOKUP($C9,'Bron percelen'!$B$1:$C$1977,2,FALSE))),"")</f>
        <v/>
      </c>
      <c r="I9" s="54" t="s">
        <v>440</v>
      </c>
      <c r="J9" s="69" t="str">
        <f>IFERROR(VLOOKUP(I9,'Bron percelen'!$G$1:$H$39,2,FALSE),)</f>
        <v>https://www.leer-rijk.nl/alle-opleidingen?title=&amp;field_provider_dropdown=IV+perceel+10a+-+Microsoft</v>
      </c>
      <c r="K9" s="62" t="s">
        <v>441</v>
      </c>
      <c r="L9" s="69" t="str">
        <f>IFERROR(VLOOKUP(K9,'Bron percelen'!$G$1:$H$39,2,FALSE),)</f>
        <v>https://www.leer-rijk.nl/alle-opleidingen?title=&amp;field_provider_dropdown=IV+perceel+10b+-+Redhat</v>
      </c>
      <c r="N9" s="69">
        <f>IFERROR(VLOOKUP(M9,'Bron percelen'!$G$1:$H$39,2,FALSE),)</f>
        <v>0</v>
      </c>
      <c r="P9" s="69">
        <f>IFERROR(VLOOKUP(O9,'Bron percelen'!$G$1:$H$39,2,FALSE),)</f>
        <v>0</v>
      </c>
      <c r="Q9" s="62" t="s">
        <v>565</v>
      </c>
    </row>
    <row r="10" spans="1:17" ht="15" thickBot="1" x14ac:dyDescent="0.4">
      <c r="A10" s="73" t="str">
        <f>IFERROR(VLOOKUP($B10,VLookup!$B$3:$C$463,2,FALSE),"")</f>
        <v>1.1.2 FUNCTIONEEL ONTWERP/STARTARCHITECTUUR</v>
      </c>
      <c r="B10" s="13" t="s">
        <v>96</v>
      </c>
      <c r="C10" s="10"/>
      <c r="E10" s="54" t="s">
        <v>495</v>
      </c>
      <c r="F10" s="55" t="str">
        <f t="shared" si="0"/>
        <v>xAanvullende kennis</v>
      </c>
      <c r="G10" s="54" t="s">
        <v>506</v>
      </c>
      <c r="H10" s="12" t="str">
        <f>IFERROR(CONCATENATE(C10," ",(VLOOKUP($C10,'Bron percelen'!$B$1:$C$1977,2,FALSE))),"")</f>
        <v/>
      </c>
      <c r="I10" s="54" t="s">
        <v>449</v>
      </c>
      <c r="J10" s="69" t="str">
        <f>IFERROR(VLOOKUP(I10,'Bron percelen'!$G$1:$H$39,2,FALSE),)</f>
        <v>https://www.leer-rijk.nl/alle-opleidingen?title=&amp;field_provider_dropdown=IV+perceel+12+-+Testen+en+testmanagement</v>
      </c>
      <c r="L10" s="69">
        <f>IFERROR(VLOOKUP(K10,'Bron percelen'!$G$1:$H$39,2,FALSE),)</f>
        <v>0</v>
      </c>
      <c r="N10" s="69">
        <f>IFERROR(VLOOKUP(M10,'Bron percelen'!$G$1:$H$39,2,FALSE),)</f>
        <v>0</v>
      </c>
      <c r="P10" s="69">
        <f>IFERROR(VLOOKUP(O10,'Bron percelen'!$G$1:$H$39,2,FALSE),)</f>
        <v>0</v>
      </c>
    </row>
    <row r="11" spans="1:17" ht="15" thickBot="1" x14ac:dyDescent="0.4">
      <c r="A11" s="73" t="str">
        <f>IFERROR(VLOOKUP($B11,VLookup!$B$3:$C$463,2,FALSE),"")</f>
        <v>1.1.2 FUNCTIONEEL ONTWERP/STARTARCHITECTUUR</v>
      </c>
      <c r="B11" s="16" t="s">
        <v>96</v>
      </c>
      <c r="E11" s="54" t="s">
        <v>495</v>
      </c>
      <c r="F11" s="55" t="str">
        <f t="shared" si="0"/>
        <v>xAanvullende kennis</v>
      </c>
      <c r="G11" s="54" t="s">
        <v>505</v>
      </c>
      <c r="H11" s="12" t="str">
        <f>IFERROR(CONCATENATE(C11," ",(VLOOKUP($C11,'Bron percelen'!$B$1:$C$1977,2,FALSE))),"")</f>
        <v/>
      </c>
      <c r="I11" s="54" t="s">
        <v>450</v>
      </c>
      <c r="J11" s="69" t="str">
        <f>IFERROR(VLOOKUP(I11,'Bron percelen'!$G$1:$H$39,2,FALSE),)</f>
        <v>https://www.leer-rijk.nl/alle-opleidingen?title=&amp;field_provider_dropdown=IV+perceel+13+-+Ontwikkeling+Talen+en+Frameworks</v>
      </c>
      <c r="L11" s="69">
        <f>IFERROR(VLOOKUP(K11,'Bron percelen'!$G$1:$H$39,2,FALSE),)</f>
        <v>0</v>
      </c>
      <c r="N11" s="69">
        <f>IFERROR(VLOOKUP(M11,'Bron percelen'!$G$1:$H$39,2,FALSE),)</f>
        <v>0</v>
      </c>
      <c r="P11" s="69">
        <f>IFERROR(VLOOKUP(O11,'Bron percelen'!$G$1:$H$39,2,FALSE),)</f>
        <v>0</v>
      </c>
    </row>
    <row r="12" spans="1:17" ht="15" thickBot="1" x14ac:dyDescent="0.4">
      <c r="A12" s="73" t="str">
        <f>IFERROR(VLOOKUP($B12,VLookup!$B$3:$C$463,2,FALSE),"")</f>
        <v>1.1.2 FUNCTIONEEL ONTWERP/STARTARCHITECTUUR</v>
      </c>
      <c r="B12" s="13" t="s">
        <v>96</v>
      </c>
      <c r="E12" s="54" t="s">
        <v>495</v>
      </c>
      <c r="F12" s="55" t="str">
        <f t="shared" si="0"/>
        <v>xAanvullende kennis</v>
      </c>
      <c r="G12" s="54" t="s">
        <v>511</v>
      </c>
      <c r="H12" s="12" t="str">
        <f>IFERROR(CONCATENATE(C12," ",(VLOOKUP($C12,'Bron percelen'!$B$1:$C$1977,2,FALSE))),"")</f>
        <v/>
      </c>
      <c r="I12" s="54" t="s">
        <v>431</v>
      </c>
      <c r="J12" s="69" t="str">
        <f>IFERROR(VLOOKUP(I12,'Bron percelen'!$G$1:$H$39,2,FALSE),)</f>
        <v>https://www.leer-rijk.nl/alle-opleidingen?title=&amp;field_provider_dropdown=IV+perceel+6a+-+Data+Technologie+%28Oracle%29</v>
      </c>
      <c r="K12" s="62" t="s">
        <v>432</v>
      </c>
      <c r="L12" s="69" t="str">
        <f>IFERROR(VLOOKUP(K12,'Bron percelen'!$G$1:$H$39,2,FALSE),)</f>
        <v>https://www.leer-rijk.nl/alle-opleidingen?title=&amp;field_provider_dropdown=IV+perceel+6b+-+Data+Technologie+%28Microsoft%29</v>
      </c>
      <c r="M12" s="62" t="s">
        <v>433</v>
      </c>
      <c r="N12" s="69" t="str">
        <f>IFERROR(VLOOKUP(M12,'Bron percelen'!$G$1:$H$39,2,FALSE),)</f>
        <v>https://www.leer-rijk.nl/alle-opleidingen?title=&amp;field_provider_dropdown=IV+perceel+6c+-+Data+Technologie+%28IBM%29</v>
      </c>
      <c r="O12" s="62" t="s">
        <v>434</v>
      </c>
      <c r="P12" s="69" t="str">
        <f>IFERROR(VLOOKUP(O12,'Bron percelen'!$G$1:$H$39,2,FALSE),)</f>
        <v>https://www.leer-rijk.nl/alle-opleidingen?title=&amp;field_provider_dropdown=IV+perceel+6z+-+Data+Technologie+%28Overig%29</v>
      </c>
    </row>
    <row r="13" spans="1:17" ht="15" thickBot="1" x14ac:dyDescent="0.4">
      <c r="A13" s="73" t="str">
        <f>IFERROR(VLOOKUP($B13,VLookup!$B$3:$C$463,2,FALSE),"")</f>
        <v>1.1.2 FUNCTIONEEL ONTWERP/STARTARCHITECTUUR</v>
      </c>
      <c r="B13" s="9" t="s">
        <v>96</v>
      </c>
      <c r="E13" s="54" t="s">
        <v>464</v>
      </c>
      <c r="F13" s="55" t="str">
        <f t="shared" si="0"/>
        <v>xProfessionele kennis</v>
      </c>
      <c r="G13" s="54" t="s">
        <v>513</v>
      </c>
      <c r="H13" s="12" t="str">
        <f>IFERROR(CONCATENATE(C13," ",(VLOOKUP($C13,'Bron percelen'!$B$1:$C$1977,2,FALSE))),"")</f>
        <v/>
      </c>
      <c r="I13" s="54" t="s">
        <v>448</v>
      </c>
      <c r="J13" s="69" t="str">
        <f>IFERROR(VLOOKUP(I13,'Bron percelen'!$G$1:$H$39,2,FALSE),)</f>
        <v>https://www.leer-rijk.nl/alle-opleidingen?title=&amp;field_provider_dropdown=IV+perceel+11+-+Ontwikkeling+MTHV</v>
      </c>
      <c r="L13" s="69">
        <f>IFERROR(VLOOKUP(K13,'Bron percelen'!$G$1:$H$39,2,FALSE),)</f>
        <v>0</v>
      </c>
      <c r="N13" s="69">
        <f>IFERROR(VLOOKUP(M13,'Bron percelen'!$G$1:$H$39,2,FALSE),)</f>
        <v>0</v>
      </c>
      <c r="P13" s="69">
        <f>IFERROR(VLOOKUP(O13,'Bron percelen'!$G$1:$H$39,2,FALSE),)</f>
        <v>0</v>
      </c>
      <c r="Q13" s="62" t="s">
        <v>514</v>
      </c>
    </row>
    <row r="14" spans="1:17" ht="15" thickBot="1" x14ac:dyDescent="0.4">
      <c r="A14" s="73" t="str">
        <f>IFERROR(VLOOKUP($B14,VLookup!$B$3:$C$463,2,FALSE),"")</f>
        <v>1.1.2 FUNCTIONEEL ONTWERP/STARTARCHITECTUUR</v>
      </c>
      <c r="B14" s="13" t="s">
        <v>96</v>
      </c>
      <c r="E14" s="54" t="s">
        <v>464</v>
      </c>
      <c r="F14" s="55" t="str">
        <f t="shared" si="0"/>
        <v>xProfessionele kennis</v>
      </c>
      <c r="G14" s="54" t="s">
        <v>512</v>
      </c>
      <c r="H14" s="12" t="str">
        <f>IFERROR(CONCATENATE(C14," ",(VLOOKUP($C14,'Bron percelen'!$B$1:$C$1977,2,FALSE))),"")</f>
        <v/>
      </c>
      <c r="I14" s="54" t="s">
        <v>428</v>
      </c>
      <c r="J14" s="69" t="str">
        <f>IFERROR(VLOOKUP(I14,'Bron percelen'!$G$1:$H$39,2,FALSE),)</f>
        <v>https://www.leer-rijk.nl/alle-opleidingen?title=&amp;field_provider_dropdown=IV+perceel+3+-+Architectuur+MTHV</v>
      </c>
      <c r="K14" s="62" t="s">
        <v>448</v>
      </c>
      <c r="L14" s="69" t="str">
        <f>IFERROR(VLOOKUP(K14,'Bron percelen'!$G$1:$H$39,2,FALSE),)</f>
        <v>https://www.leer-rijk.nl/alle-opleidingen?title=&amp;field_provider_dropdown=IV+perceel+11+-+Ontwikkeling+MTHV</v>
      </c>
      <c r="N14" s="69">
        <f>IFERROR(VLOOKUP(M14,'Bron percelen'!$G$1:$H$39,2,FALSE),)</f>
        <v>0</v>
      </c>
      <c r="P14" s="69">
        <f>IFERROR(VLOOKUP(O14,'Bron percelen'!$G$1:$H$39,2,FALSE),)</f>
        <v>0</v>
      </c>
      <c r="Q14" s="62" t="s">
        <v>515</v>
      </c>
    </row>
    <row r="15" spans="1:17" ht="15" thickBot="1" x14ac:dyDescent="0.4">
      <c r="A15" s="73" t="str">
        <f>IFERROR(VLOOKUP($B15,VLookup!$B$3:$C$463,2,FALSE),"")</f>
        <v>1.1.2 FUNCTIONEEL ONTWERP/STARTARCHITECTUUR</v>
      </c>
      <c r="B15" s="9" t="s">
        <v>96</v>
      </c>
      <c r="F15" s="55" t="str">
        <f t="shared" ref="F15" si="1">IFERROR(IF(A15&lt;&gt;"",CONCATENATE(C15,"x",E15),""),"")</f>
        <v>x</v>
      </c>
      <c r="H15" s="12" t="str">
        <f>IFERROR(CONCATENATE(C15," ",(VLOOKUP($C15,'Bron percelen'!$B$1:$C$1977,2,FALSE))),"")</f>
        <v/>
      </c>
      <c r="I15" s="54"/>
      <c r="J15" s="69">
        <f>IFERROR(VLOOKUP(I15,'Bron percelen'!$G$1:$H$39,2,FALSE),)</f>
        <v>0</v>
      </c>
      <c r="L15" s="69">
        <f>IFERROR(VLOOKUP(K15,'Bron percelen'!$G$1:$H$39,2,FALSE),)</f>
        <v>0</v>
      </c>
      <c r="N15" s="69">
        <f>IFERROR(VLOOKUP(M15,'Bron percelen'!$G$1:$H$39,2,FALSE),)</f>
        <v>0</v>
      </c>
      <c r="P15" s="69">
        <f>IFERROR(VLOOKUP(O15,'Bron percelen'!$G$1:$H$39,2,FALSE),)</f>
        <v>0</v>
      </c>
    </row>
    <row r="16" spans="1:17" ht="15" thickBot="1" x14ac:dyDescent="0.4">
      <c r="A16" s="73" t="str">
        <f>IFERROR(VLOOKUP($B16,VLookup!$B$3:$C$463,2,FALSE),"")</f>
        <v>1.1.3 APPLICATIEARCHITECTUUR</v>
      </c>
      <c r="B16" s="14" t="s">
        <v>101</v>
      </c>
      <c r="C16" s="10"/>
      <c r="E16" s="54" t="s">
        <v>464</v>
      </c>
      <c r="F16" s="55" t="str">
        <f t="shared" si="0"/>
        <v>xProfessionele kennis</v>
      </c>
      <c r="G16" s="54" t="s">
        <v>413</v>
      </c>
      <c r="H16" s="12" t="str">
        <f>IFERROR(CONCATENATE(C16," ",(VLOOKUP($C16,'Bron percelen'!$B$1:$C$1977,2,FALSE))),"")</f>
        <v/>
      </c>
      <c r="I16" s="54" t="s">
        <v>461</v>
      </c>
      <c r="J16" s="69" t="str">
        <f>IFERROR(VLOOKUP(I16,'Bron percelen'!$G$1:$H$39,2,FALSE),)</f>
        <v>https://www.google.com/</v>
      </c>
      <c r="K16" s="61"/>
      <c r="L16" s="69">
        <f>IFERROR(VLOOKUP(K16,'Bron percelen'!$G$1:$H$39,2,FALSE),)</f>
        <v>0</v>
      </c>
      <c r="N16" s="69">
        <f>IFERROR(VLOOKUP(M16,'Bron percelen'!$G$1:$H$39,2,FALSE),)</f>
        <v>0</v>
      </c>
      <c r="P16" s="69">
        <f>IFERROR(VLOOKUP(O16,'Bron percelen'!$G$1:$H$39,2,FALSE),)</f>
        <v>0</v>
      </c>
      <c r="Q16" s="62" t="s">
        <v>425</v>
      </c>
    </row>
    <row r="17" spans="1:17" ht="15" thickBot="1" x14ac:dyDescent="0.4">
      <c r="A17" s="73" t="str">
        <f>IFERROR(VLOOKUP($B17,VLookup!$B$3:$C$463,2,FALSE),"")</f>
        <v>1.1.3 APPLICATIEARCHITECTUUR</v>
      </c>
      <c r="B17" s="14" t="s">
        <v>101</v>
      </c>
      <c r="C17" s="10"/>
      <c r="E17" s="54" t="s">
        <v>464</v>
      </c>
      <c r="F17" s="55" t="str">
        <f t="shared" si="0"/>
        <v>xProfessionele kennis</v>
      </c>
      <c r="G17" s="54" t="s">
        <v>544</v>
      </c>
      <c r="H17" s="12" t="str">
        <f>IFERROR(CONCATENATE(C17," ",(VLOOKUP($C17,'Bron percelen'!$B$1:$C$1977,2,FALSE))),"")</f>
        <v/>
      </c>
      <c r="I17" s="54" t="s">
        <v>428</v>
      </c>
      <c r="J17" s="69" t="str">
        <f>IFERROR(VLOOKUP(I17,'Bron percelen'!$G$1:$H$39,2,FALSE),)</f>
        <v>https://www.leer-rijk.nl/alle-opleidingen?title=&amp;field_provider_dropdown=IV+perceel+3+-+Architectuur+MTHV</v>
      </c>
      <c r="K17" s="61"/>
      <c r="L17" s="69">
        <f>IFERROR(VLOOKUP(K17,'Bron percelen'!$G$1:$H$39,2,FALSE),)</f>
        <v>0</v>
      </c>
      <c r="M17" s="61"/>
      <c r="N17" s="69">
        <f>IFERROR(VLOOKUP(M17,'Bron percelen'!$G$1:$H$39,2,FALSE),)</f>
        <v>0</v>
      </c>
      <c r="P17" s="69">
        <f>IFERROR(VLOOKUP(O17,'Bron percelen'!$G$1:$H$39,2,FALSE),)</f>
        <v>0</v>
      </c>
      <c r="Q17" s="63" t="s">
        <v>416</v>
      </c>
    </row>
    <row r="18" spans="1:17" ht="15" thickBot="1" x14ac:dyDescent="0.4">
      <c r="A18" s="73" t="str">
        <f>IFERROR(VLOOKUP($B18,VLookup!$B$3:$C$463,2,FALSE),"")</f>
        <v>1.1.3 APPLICATIEARCHITECTUUR</v>
      </c>
      <c r="B18" s="14" t="s">
        <v>101</v>
      </c>
      <c r="C18" s="10"/>
      <c r="E18" s="54" t="s">
        <v>464</v>
      </c>
      <c r="F18" s="55" t="str">
        <f t="shared" si="0"/>
        <v>xProfessionele kennis</v>
      </c>
      <c r="G18" s="54" t="s">
        <v>463</v>
      </c>
      <c r="H18" s="12" t="str">
        <f>IFERROR(CONCATENATE(C18," ",(VLOOKUP($C18,'Bron percelen'!$B$1:$C$1977,2,FALSE))),"")</f>
        <v/>
      </c>
      <c r="I18" s="54" t="s">
        <v>459</v>
      </c>
      <c r="J18" s="69" t="str">
        <f>IFERROR(VLOOKUP(I18,'Bron percelen'!$G$1:$H$39,2,FALSE),)</f>
        <v>https://www.leer-rijk.nl/alle-opleidingen?title=&amp;field_provider_dropdown=IV+perceel+20+-+Intermediair</v>
      </c>
      <c r="L18" s="69">
        <f>IFERROR(VLOOKUP(K18,'Bron percelen'!$G$1:$H$39,2,FALSE),)</f>
        <v>0</v>
      </c>
      <c r="N18" s="69">
        <f>IFERROR(VLOOKUP(M18,'Bron percelen'!$G$1:$H$39,2,FALSE),)</f>
        <v>0</v>
      </c>
      <c r="P18" s="69">
        <f>IFERROR(VLOOKUP(O18,'Bron percelen'!$G$1:$H$39,2,FALSE),)</f>
        <v>0</v>
      </c>
    </row>
    <row r="19" spans="1:17" ht="15" thickBot="1" x14ac:dyDescent="0.4">
      <c r="A19" s="73" t="str">
        <f>IFERROR(VLOOKUP($B19,VLookup!$B$3:$C$463,2,FALSE),"")</f>
        <v>1.1.3 APPLICATIEARCHITECTUUR</v>
      </c>
      <c r="B19" s="14" t="s">
        <v>101</v>
      </c>
      <c r="C19" s="10"/>
      <c r="E19" s="54" t="s">
        <v>495</v>
      </c>
      <c r="F19" s="55" t="str">
        <f t="shared" si="0"/>
        <v>xAanvullende kennis</v>
      </c>
      <c r="G19" s="54" t="s">
        <v>465</v>
      </c>
      <c r="H19" s="12" t="str">
        <f>IFERROR(CONCATENATE(C19," ",(VLOOKUP($C19,'Bron percelen'!$B$1:$C$1977,2,FALSE))),"")</f>
        <v/>
      </c>
      <c r="I19" s="54" t="s">
        <v>451</v>
      </c>
      <c r="J19" s="69" t="str">
        <f>IFERROR(VLOOKUP(I19,'Bron percelen'!$G$1:$H$39,2,FALSE),)</f>
        <v>https://www.leer-rijk.nl/alle-opleidingen?title=&amp;field_provider_dropdown=IV+perceel+14+%E2%80%93+Security+en+Privacy</v>
      </c>
      <c r="L19" s="69">
        <f>IFERROR(VLOOKUP(K19,'Bron percelen'!$G$1:$H$39,2,FALSE),)</f>
        <v>0</v>
      </c>
      <c r="N19" s="69">
        <f>IFERROR(VLOOKUP(M19,'Bron percelen'!$G$1:$H$39,2,FALSE),)</f>
        <v>0</v>
      </c>
      <c r="P19" s="69">
        <f>IFERROR(VLOOKUP(O19,'Bron percelen'!$G$1:$H$39,2,FALSE),)</f>
        <v>0</v>
      </c>
    </row>
    <row r="20" spans="1:17" ht="15" thickBot="1" x14ac:dyDescent="0.4">
      <c r="A20" s="73" t="str">
        <f>IFERROR(VLOOKUP($B20,VLookup!$B$3:$C$463,2,FALSE),"")</f>
        <v>1.1.3 APPLICATIEARCHITECTUUR</v>
      </c>
      <c r="B20" s="14" t="s">
        <v>101</v>
      </c>
      <c r="C20" s="10"/>
      <c r="E20" s="54" t="s">
        <v>495</v>
      </c>
      <c r="F20" s="55" t="str">
        <f t="shared" si="0"/>
        <v>xAanvullende kennis</v>
      </c>
      <c r="G20" s="54" t="s">
        <v>496</v>
      </c>
      <c r="H20" s="12" t="str">
        <f>IFERROR(CONCATENATE(C20," ",(VLOOKUP($C20,'Bron percelen'!$B$1:$C$1977,2,FALSE))),"")</f>
        <v/>
      </c>
      <c r="I20" s="54" t="s">
        <v>440</v>
      </c>
      <c r="J20" s="69" t="str">
        <f>IFERROR(VLOOKUP(I20,'Bron percelen'!$G$1:$H$39,2,FALSE),)</f>
        <v>https://www.leer-rijk.nl/alle-opleidingen?title=&amp;field_provider_dropdown=IV+perceel+10a+-+Microsoft</v>
      </c>
      <c r="K20" s="62" t="s">
        <v>441</v>
      </c>
      <c r="L20" s="69" t="str">
        <f>IFERROR(VLOOKUP(K20,'Bron percelen'!$G$1:$H$39,2,FALSE),)</f>
        <v>https://www.leer-rijk.nl/alle-opleidingen?title=&amp;field_provider_dropdown=IV+perceel+10b+-+Redhat</v>
      </c>
      <c r="N20" s="69">
        <f>IFERROR(VLOOKUP(M20,'Bron percelen'!$G$1:$H$39,2,FALSE),)</f>
        <v>0</v>
      </c>
      <c r="P20" s="69">
        <f>IFERROR(VLOOKUP(O20,'Bron percelen'!$G$1:$H$39,2,FALSE),)</f>
        <v>0</v>
      </c>
      <c r="Q20" s="62" t="s">
        <v>565</v>
      </c>
    </row>
    <row r="21" spans="1:17" ht="15" thickBot="1" x14ac:dyDescent="0.4">
      <c r="A21" s="73" t="str">
        <f>IFERROR(VLOOKUP($B21,VLookup!$B$3:$C$463,2,FALSE),"")</f>
        <v>1.1.3 APPLICATIEARCHITECTUUR</v>
      </c>
      <c r="B21" s="14" t="s">
        <v>101</v>
      </c>
      <c r="E21" s="54" t="s">
        <v>495</v>
      </c>
      <c r="F21" s="55" t="str">
        <f t="shared" si="0"/>
        <v>xAanvullende kennis</v>
      </c>
      <c r="G21" s="54" t="s">
        <v>505</v>
      </c>
      <c r="H21" s="12" t="str">
        <f>IFERROR(CONCATENATE(C21," ",(VLOOKUP($C21,'Bron percelen'!$B$1:$C$1977,2,FALSE))),"")</f>
        <v/>
      </c>
      <c r="I21" s="54" t="s">
        <v>450</v>
      </c>
      <c r="J21" s="69" t="str">
        <f>IFERROR(VLOOKUP(I21,'Bron percelen'!$G$1:$H$39,2,FALSE),)</f>
        <v>https://www.leer-rijk.nl/alle-opleidingen?title=&amp;field_provider_dropdown=IV+perceel+13+-+Ontwikkeling+Talen+en+Frameworks</v>
      </c>
      <c r="L21" s="69">
        <f>IFERROR(VLOOKUP(K21,'Bron percelen'!$G$1:$H$39,2,FALSE),)</f>
        <v>0</v>
      </c>
      <c r="N21" s="69">
        <f>IFERROR(VLOOKUP(M21,'Bron percelen'!$G$1:$H$39,2,FALSE),)</f>
        <v>0</v>
      </c>
      <c r="P21" s="69">
        <f>IFERROR(VLOOKUP(O21,'Bron percelen'!$G$1:$H$39,2,FALSE),)</f>
        <v>0</v>
      </c>
    </row>
    <row r="22" spans="1:17" ht="15" thickBot="1" x14ac:dyDescent="0.4">
      <c r="A22" s="73" t="str">
        <f>IFERROR(VLOOKUP($B22,VLookup!$B$3:$C$463,2,FALSE),"")</f>
        <v>1.1.3 APPLICATIEARCHITECTUUR</v>
      </c>
      <c r="B22" s="14" t="s">
        <v>101</v>
      </c>
      <c r="C22" s="10"/>
      <c r="E22" s="54" t="s">
        <v>495</v>
      </c>
      <c r="F22" s="55" t="str">
        <f t="shared" si="0"/>
        <v>xAanvullende kennis</v>
      </c>
      <c r="G22" s="54" t="s">
        <v>507</v>
      </c>
      <c r="H22" s="12" t="str">
        <f>IFERROR(CONCATENATE(C22," ",(VLOOKUP($C22,'Bron percelen'!$B$1:$C$1977,2,FALSE))),"")</f>
        <v/>
      </c>
      <c r="I22" s="54" t="s">
        <v>427</v>
      </c>
      <c r="J22" s="69" t="str">
        <f>IFERROR(VLOOKUP(I22,'Bron percelen'!$G$1:$H$39,2,FALSE),)</f>
        <v>https://www.leer-rijk.nl/alle-opleidingen?title=&amp;field_provider_dropdown=IV+perceel+2+-+Beheerprocessen</v>
      </c>
      <c r="L22" s="69">
        <f>IFERROR(VLOOKUP(K22,'Bron percelen'!$G$1:$H$39,2,FALSE),)</f>
        <v>0</v>
      </c>
      <c r="N22" s="69">
        <f>IFERROR(VLOOKUP(M22,'Bron percelen'!$G$1:$H$39,2,FALSE),)</f>
        <v>0</v>
      </c>
      <c r="P22" s="69">
        <f>IFERROR(VLOOKUP(O22,'Bron percelen'!$G$1:$H$39,2,FALSE),)</f>
        <v>0</v>
      </c>
    </row>
    <row r="23" spans="1:17" ht="15" thickBot="1" x14ac:dyDescent="0.4">
      <c r="A23" s="73" t="str">
        <f>IFERROR(VLOOKUP($B23,VLookup!$B$3:$C$463,2,FALSE),"")</f>
        <v>1.1.3 APPLICATIEARCHITECTUUR</v>
      </c>
      <c r="B23" s="16" t="s">
        <v>101</v>
      </c>
      <c r="F23" s="55" t="str">
        <f t="shared" si="0"/>
        <v>x</v>
      </c>
      <c r="H23" s="12" t="str">
        <f>IFERROR(CONCATENATE(C23," ",(VLOOKUP($C23,'Bron percelen'!$B$1:$C$1977,2,FALSE))),"")</f>
        <v/>
      </c>
      <c r="I23" s="54"/>
      <c r="J23" s="69">
        <f>IFERROR(VLOOKUP(I23,'Bron percelen'!$G$1:$H$39,2,FALSE),)</f>
        <v>0</v>
      </c>
      <c r="L23" s="69">
        <f>IFERROR(VLOOKUP(K23,'Bron percelen'!$G$1:$H$39,2,FALSE),)</f>
        <v>0</v>
      </c>
      <c r="N23" s="69">
        <f>IFERROR(VLOOKUP(M23,'Bron percelen'!$G$1:$H$39,2,FALSE),)</f>
        <v>0</v>
      </c>
      <c r="P23" s="69">
        <f>IFERROR(VLOOKUP(O23,'Bron percelen'!$G$1:$H$39,2,FALSE),)</f>
        <v>0</v>
      </c>
    </row>
    <row r="24" spans="1:17" ht="15" thickBot="1" x14ac:dyDescent="0.4">
      <c r="A24" s="73" t="str">
        <f>IFERROR(VLOOKUP($B24,VLookup!$B$3:$C$463,2,FALSE),"")</f>
        <v>1.1.4 TECHNISCHE ARCHITECTUUR</v>
      </c>
      <c r="B24" s="16" t="s">
        <v>103</v>
      </c>
      <c r="C24" s="10"/>
      <c r="E24" s="54" t="s">
        <v>464</v>
      </c>
      <c r="F24" s="55" t="str">
        <f t="shared" ref="F24:F38" si="2">IFERROR(IF(A24&lt;&gt;"",CONCATENATE(C24,"x",E24),""),"")</f>
        <v>xProfessionele kennis</v>
      </c>
      <c r="G24" s="54" t="s">
        <v>413</v>
      </c>
      <c r="H24" s="12" t="str">
        <f>IFERROR(CONCATENATE(C24," ",(VLOOKUP($C24,'Bron percelen'!$B$1:$C$1977,2,FALSE))),"")</f>
        <v/>
      </c>
      <c r="I24" s="54" t="s">
        <v>461</v>
      </c>
      <c r="J24" s="69" t="str">
        <f>IFERROR(VLOOKUP(I24,'Bron percelen'!$G$1:$H$39,2,FALSE),)</f>
        <v>https://www.google.com/</v>
      </c>
      <c r="K24" s="61"/>
      <c r="L24" s="69">
        <f>IFERROR(VLOOKUP(K24,'Bron percelen'!$G$1:$H$39,2,FALSE),)</f>
        <v>0</v>
      </c>
      <c r="N24" s="69">
        <f>IFERROR(VLOOKUP(M24,'Bron percelen'!$G$1:$H$39,2,FALSE),)</f>
        <v>0</v>
      </c>
      <c r="P24" s="69">
        <f>IFERROR(VLOOKUP(O24,'Bron percelen'!$G$1:$H$39,2,FALSE),)</f>
        <v>0</v>
      </c>
      <c r="Q24" s="62" t="s">
        <v>425</v>
      </c>
    </row>
    <row r="25" spans="1:17" ht="15" thickBot="1" x14ac:dyDescent="0.4">
      <c r="A25" s="73" t="str">
        <f>IFERROR(VLOOKUP($B25,VLookup!$B$3:$C$463,2,FALSE),"")</f>
        <v>1.1.4 TECHNISCHE ARCHITECTUUR</v>
      </c>
      <c r="B25" s="16" t="s">
        <v>103</v>
      </c>
      <c r="C25" s="10"/>
      <c r="E25" s="54" t="s">
        <v>464</v>
      </c>
      <c r="F25" s="55" t="str">
        <f t="shared" si="2"/>
        <v>xProfessionele kennis</v>
      </c>
      <c r="G25" s="54" t="s">
        <v>544</v>
      </c>
      <c r="H25" s="12" t="str">
        <f>IFERROR(CONCATENATE(C25," ",(VLOOKUP($C25,'Bron percelen'!$B$1:$C$1977,2,FALSE))),"")</f>
        <v/>
      </c>
      <c r="I25" s="54" t="s">
        <v>428</v>
      </c>
      <c r="J25" s="69" t="str">
        <f>IFERROR(VLOOKUP(I25,'Bron percelen'!$G$1:$H$39,2,FALSE),)</f>
        <v>https://www.leer-rijk.nl/alle-opleidingen?title=&amp;field_provider_dropdown=IV+perceel+3+-+Architectuur+MTHV</v>
      </c>
      <c r="K25" s="61"/>
      <c r="L25" s="69">
        <f>IFERROR(VLOOKUP(K25,'Bron percelen'!$G$1:$H$39,2,FALSE),)</f>
        <v>0</v>
      </c>
      <c r="M25" s="61"/>
      <c r="N25" s="69">
        <f>IFERROR(VLOOKUP(M25,'Bron percelen'!$G$1:$H$39,2,FALSE),)</f>
        <v>0</v>
      </c>
      <c r="P25" s="69">
        <f>IFERROR(VLOOKUP(O25,'Bron percelen'!$G$1:$H$39,2,FALSE),)</f>
        <v>0</v>
      </c>
      <c r="Q25" s="63" t="s">
        <v>416</v>
      </c>
    </row>
    <row r="26" spans="1:17" ht="15" thickBot="1" x14ac:dyDescent="0.4">
      <c r="A26" s="73" t="str">
        <f>IFERROR(VLOOKUP($B26,VLookup!$B$3:$C$463,2,FALSE),"")</f>
        <v>1.1.4 TECHNISCHE ARCHITECTUUR</v>
      </c>
      <c r="B26" s="16" t="s">
        <v>103</v>
      </c>
      <c r="C26" s="10"/>
      <c r="E26" s="54" t="s">
        <v>464</v>
      </c>
      <c r="F26" s="55" t="str">
        <f t="shared" si="2"/>
        <v>xProfessionele kennis</v>
      </c>
      <c r="G26" s="54" t="s">
        <v>463</v>
      </c>
      <c r="H26" s="12" t="str">
        <f>IFERROR(CONCATENATE(C26," ",(VLOOKUP($C26,'Bron percelen'!$B$1:$C$1977,2,FALSE))),"")</f>
        <v/>
      </c>
      <c r="I26" s="54" t="s">
        <v>459</v>
      </c>
      <c r="J26" s="69" t="str">
        <f>IFERROR(VLOOKUP(I26,'Bron percelen'!$G$1:$H$39,2,FALSE),)</f>
        <v>https://www.leer-rijk.nl/alle-opleidingen?title=&amp;field_provider_dropdown=IV+perceel+20+-+Intermediair</v>
      </c>
      <c r="L26" s="69">
        <f>IFERROR(VLOOKUP(K26,'Bron percelen'!$G$1:$H$39,2,FALSE),)</f>
        <v>0</v>
      </c>
      <c r="N26" s="69">
        <f>IFERROR(VLOOKUP(M26,'Bron percelen'!$G$1:$H$39,2,FALSE),)</f>
        <v>0</v>
      </c>
      <c r="P26" s="69">
        <f>IFERROR(VLOOKUP(O26,'Bron percelen'!$G$1:$H$39,2,FALSE),)</f>
        <v>0</v>
      </c>
    </row>
    <row r="27" spans="1:17" ht="15" thickBot="1" x14ac:dyDescent="0.4">
      <c r="A27" s="73" t="str">
        <f>IFERROR(VLOOKUP($B27,VLookup!$B$3:$C$463,2,FALSE),"")</f>
        <v>1.1.4 TECHNISCHE ARCHITECTUUR</v>
      </c>
      <c r="B27" s="16" t="s">
        <v>103</v>
      </c>
      <c r="C27" s="10"/>
      <c r="E27" s="54" t="s">
        <v>495</v>
      </c>
      <c r="F27" s="55" t="str">
        <f t="shared" si="2"/>
        <v>xAanvullende kennis</v>
      </c>
      <c r="G27" s="54" t="s">
        <v>465</v>
      </c>
      <c r="H27" s="12" t="str">
        <f>IFERROR(CONCATENATE(C27," ",(VLOOKUP($C27,'Bron percelen'!$B$1:$C$1977,2,FALSE))),"")</f>
        <v/>
      </c>
      <c r="I27" s="54" t="s">
        <v>451</v>
      </c>
      <c r="J27" s="69" t="str">
        <f>IFERROR(VLOOKUP(I27,'Bron percelen'!$G$1:$H$39,2,FALSE),)</f>
        <v>https://www.leer-rijk.nl/alle-opleidingen?title=&amp;field_provider_dropdown=IV+perceel+14+%E2%80%93+Security+en+Privacy</v>
      </c>
      <c r="L27" s="69">
        <f>IFERROR(VLOOKUP(K27,'Bron percelen'!$G$1:$H$39,2,FALSE),)</f>
        <v>0</v>
      </c>
      <c r="N27" s="69">
        <f>IFERROR(VLOOKUP(M27,'Bron percelen'!$G$1:$H$39,2,FALSE),)</f>
        <v>0</v>
      </c>
      <c r="P27" s="69">
        <f>IFERROR(VLOOKUP(O27,'Bron percelen'!$G$1:$H$39,2,FALSE),)</f>
        <v>0</v>
      </c>
    </row>
    <row r="28" spans="1:17" ht="15" thickBot="1" x14ac:dyDescent="0.4">
      <c r="A28" s="73" t="str">
        <f>IFERROR(VLOOKUP($B28,VLookup!$B$3:$C$463,2,FALSE),"")</f>
        <v>1.1.4 TECHNISCHE ARCHITECTUUR</v>
      </c>
      <c r="B28" s="16" t="s">
        <v>103</v>
      </c>
      <c r="C28" s="10"/>
      <c r="E28" s="54" t="s">
        <v>464</v>
      </c>
      <c r="F28" s="55" t="str">
        <f t="shared" si="2"/>
        <v>xProfessionele kennis</v>
      </c>
      <c r="G28" s="54" t="s">
        <v>516</v>
      </c>
      <c r="H28" s="12" t="str">
        <f>IFERROR(CONCATENATE(C28," ",(VLOOKUP($C28,'Bron percelen'!$B$1:$C$1977,2,FALSE))),"")</f>
        <v/>
      </c>
      <c r="I28" s="54" t="s">
        <v>427</v>
      </c>
      <c r="J28" s="69" t="str">
        <f>IFERROR(VLOOKUP(I28,'Bron percelen'!$G$1:$H$39,2,FALSE),)</f>
        <v>https://www.leer-rijk.nl/alle-opleidingen?title=&amp;field_provider_dropdown=IV+perceel+2+-+Beheerprocessen</v>
      </c>
      <c r="L28" s="69">
        <f>IFERROR(VLOOKUP(K28,'Bron percelen'!$G$1:$H$39,2,FALSE),)</f>
        <v>0</v>
      </c>
      <c r="N28" s="69">
        <f>IFERROR(VLOOKUP(M28,'Bron percelen'!$G$1:$H$39,2,FALSE),)</f>
        <v>0</v>
      </c>
      <c r="P28" s="69">
        <f>IFERROR(VLOOKUP(O28,'Bron percelen'!$G$1:$H$39,2,FALSE),)</f>
        <v>0</v>
      </c>
      <c r="Q28" s="62" t="s">
        <v>517</v>
      </c>
    </row>
    <row r="29" spans="1:17" ht="15" thickBot="1" x14ac:dyDescent="0.4">
      <c r="A29" s="73" t="str">
        <f>IFERROR(VLOOKUP($B29,VLookup!$B$3:$C$463,2,FALSE),"")</f>
        <v>1.1.4 TECHNISCHE ARCHITECTUUR</v>
      </c>
      <c r="B29" s="16" t="s">
        <v>103</v>
      </c>
      <c r="E29" s="54" t="s">
        <v>495</v>
      </c>
      <c r="F29" s="55" t="str">
        <f t="shared" si="2"/>
        <v>xAanvullende kennis</v>
      </c>
      <c r="G29" s="54" t="s">
        <v>516</v>
      </c>
      <c r="H29" s="12" t="str">
        <f>IFERROR(CONCATENATE(C29," ",(VLOOKUP($C29,'Bron percelen'!$B$1:$C$1977,2,FALSE))),"")</f>
        <v/>
      </c>
      <c r="I29" s="54" t="s">
        <v>427</v>
      </c>
      <c r="J29" s="69" t="str">
        <f>IFERROR(VLOOKUP(I29,'Bron percelen'!$G$1:$H$39,2,FALSE),)</f>
        <v>https://www.leer-rijk.nl/alle-opleidingen?title=&amp;field_provider_dropdown=IV+perceel+2+-+Beheerprocessen</v>
      </c>
      <c r="L29" s="69">
        <f>IFERROR(VLOOKUP(K29,'Bron percelen'!$G$1:$H$39,2,FALSE),)</f>
        <v>0</v>
      </c>
      <c r="N29" s="69">
        <f>IFERROR(VLOOKUP(M29,'Bron percelen'!$G$1:$H$39,2,FALSE),)</f>
        <v>0</v>
      </c>
      <c r="P29" s="69">
        <f>IFERROR(VLOOKUP(O29,'Bron percelen'!$G$1:$H$39,2,FALSE),)</f>
        <v>0</v>
      </c>
      <c r="Q29" s="62" t="s">
        <v>518</v>
      </c>
    </row>
    <row r="30" spans="1:17" ht="15" thickBot="1" x14ac:dyDescent="0.4">
      <c r="A30" s="73" t="str">
        <f>IFERROR(VLOOKUP($B30,VLookup!$B$3:$C$463,2,FALSE),"")</f>
        <v>1.1.4 TECHNISCHE ARCHITECTUUR</v>
      </c>
      <c r="B30" s="16" t="s">
        <v>103</v>
      </c>
      <c r="F30" s="55" t="str">
        <f t="shared" si="2"/>
        <v>x</v>
      </c>
      <c r="H30" s="12" t="str">
        <f>IFERROR(CONCATENATE(C30," ",(VLOOKUP($C30,'Bron percelen'!$B$1:$C$1977,2,FALSE))),"")</f>
        <v/>
      </c>
      <c r="I30" s="54"/>
      <c r="J30" s="69">
        <f>IFERROR(VLOOKUP(I30,'Bron percelen'!$G$1:$H$39,2,FALSE),)</f>
        <v>0</v>
      </c>
      <c r="L30" s="69">
        <f>IFERROR(VLOOKUP(K30,'Bron percelen'!$G$1:$H$39,2,FALSE),)</f>
        <v>0</v>
      </c>
      <c r="N30" s="69">
        <f>IFERROR(VLOOKUP(M30,'Bron percelen'!$G$1:$H$39,2,FALSE),)</f>
        <v>0</v>
      </c>
      <c r="P30" s="69">
        <f>IFERROR(VLOOKUP(O30,'Bron percelen'!$G$1:$H$39,2,FALSE),)</f>
        <v>0</v>
      </c>
    </row>
    <row r="31" spans="1:17" ht="15" thickBot="1" x14ac:dyDescent="0.4">
      <c r="A31" s="73" t="str">
        <f>IFERROR(VLOOKUP($B31,VLookup!$B$3:$C$463,2,FALSE),"")</f>
        <v>1.1.5 SYSTEEMARCHITECTUUR</v>
      </c>
      <c r="B31" s="14" t="s">
        <v>108</v>
      </c>
      <c r="C31" s="10"/>
      <c r="E31" s="54" t="s">
        <v>464</v>
      </c>
      <c r="F31" s="55" t="str">
        <f t="shared" si="2"/>
        <v>xProfessionele kennis</v>
      </c>
      <c r="G31" s="54" t="s">
        <v>413</v>
      </c>
      <c r="H31" s="12" t="str">
        <f>IFERROR(CONCATENATE(C31," ",(VLOOKUP($C31,'Bron percelen'!$B$1:$C$1977,2,FALSE))),"")</f>
        <v/>
      </c>
      <c r="I31" s="54" t="s">
        <v>461</v>
      </c>
      <c r="J31" s="69" t="str">
        <f>IFERROR(VLOOKUP(I31,'Bron percelen'!$G$1:$H$39,2,FALSE),)</f>
        <v>https://www.google.com/</v>
      </c>
      <c r="K31" s="61"/>
      <c r="L31" s="69">
        <f>IFERROR(VLOOKUP(K31,'Bron percelen'!$G$1:$H$39,2,FALSE),)</f>
        <v>0</v>
      </c>
      <c r="N31" s="69">
        <f>IFERROR(VLOOKUP(M31,'Bron percelen'!$G$1:$H$39,2,FALSE),)</f>
        <v>0</v>
      </c>
      <c r="P31" s="69">
        <f>IFERROR(VLOOKUP(O31,'Bron percelen'!$G$1:$H$39,2,FALSE),)</f>
        <v>0</v>
      </c>
      <c r="Q31" s="62" t="s">
        <v>425</v>
      </c>
    </row>
    <row r="32" spans="1:17" ht="15" thickBot="1" x14ac:dyDescent="0.4">
      <c r="A32" s="73" t="str">
        <f>IFERROR(VLOOKUP($B32,VLookup!$B$3:$C$463,2,FALSE),"")</f>
        <v>1.1.5 SYSTEEMARCHITECTUUR</v>
      </c>
      <c r="B32" s="14" t="s">
        <v>108</v>
      </c>
      <c r="C32" s="10"/>
      <c r="E32" s="54" t="s">
        <v>464</v>
      </c>
      <c r="F32" s="55" t="str">
        <f t="shared" si="2"/>
        <v>xProfessionele kennis</v>
      </c>
      <c r="G32" s="54" t="s">
        <v>544</v>
      </c>
      <c r="H32" s="12" t="str">
        <f>IFERROR(CONCATENATE(C32," ",(VLOOKUP($C32,'Bron percelen'!$B$1:$C$1977,2,FALSE))),"")</f>
        <v/>
      </c>
      <c r="I32" s="54" t="s">
        <v>428</v>
      </c>
      <c r="J32" s="69" t="str">
        <f>IFERROR(VLOOKUP(I32,'Bron percelen'!$G$1:$H$39,2,FALSE),)</f>
        <v>https://www.leer-rijk.nl/alle-opleidingen?title=&amp;field_provider_dropdown=IV+perceel+3+-+Architectuur+MTHV</v>
      </c>
      <c r="K32" s="61"/>
      <c r="L32" s="69">
        <f>IFERROR(VLOOKUP(K32,'Bron percelen'!$G$1:$H$39,2,FALSE),)</f>
        <v>0</v>
      </c>
      <c r="M32" s="61"/>
      <c r="N32" s="69">
        <f>IFERROR(VLOOKUP(M32,'Bron percelen'!$G$1:$H$39,2,FALSE),)</f>
        <v>0</v>
      </c>
      <c r="P32" s="69">
        <f>IFERROR(VLOOKUP(O32,'Bron percelen'!$G$1:$H$39,2,FALSE),)</f>
        <v>0</v>
      </c>
      <c r="Q32" s="63" t="s">
        <v>416</v>
      </c>
    </row>
    <row r="33" spans="1:17" ht="15" thickBot="1" x14ac:dyDescent="0.4">
      <c r="A33" s="73" t="str">
        <f>IFERROR(VLOOKUP($B33,VLookup!$B$3:$C$463,2,FALSE),"")</f>
        <v>1.1.5 SYSTEEMARCHITECTUUR</v>
      </c>
      <c r="B33" s="14" t="s">
        <v>108</v>
      </c>
      <c r="C33" s="10"/>
      <c r="E33" s="54" t="s">
        <v>464</v>
      </c>
      <c r="F33" s="55" t="str">
        <f t="shared" si="2"/>
        <v>xProfessionele kennis</v>
      </c>
      <c r="G33" s="54" t="s">
        <v>463</v>
      </c>
      <c r="H33" s="12" t="str">
        <f>IFERROR(CONCATENATE(C33," ",(VLOOKUP($C33,'Bron percelen'!$B$1:$C$1977,2,FALSE))),"")</f>
        <v/>
      </c>
      <c r="I33" s="54" t="s">
        <v>459</v>
      </c>
      <c r="J33" s="69" t="str">
        <f>IFERROR(VLOOKUP(I33,'Bron percelen'!$G$1:$H$39,2,FALSE),)</f>
        <v>https://www.leer-rijk.nl/alle-opleidingen?title=&amp;field_provider_dropdown=IV+perceel+20+-+Intermediair</v>
      </c>
      <c r="L33" s="69">
        <f>IFERROR(VLOOKUP(K33,'Bron percelen'!$G$1:$H$39,2,FALSE),)</f>
        <v>0</v>
      </c>
      <c r="N33" s="69">
        <f>IFERROR(VLOOKUP(M33,'Bron percelen'!$G$1:$H$39,2,FALSE),)</f>
        <v>0</v>
      </c>
      <c r="P33" s="69">
        <f>IFERROR(VLOOKUP(O33,'Bron percelen'!$G$1:$H$39,2,FALSE),)</f>
        <v>0</v>
      </c>
    </row>
    <row r="34" spans="1:17" ht="15" thickBot="1" x14ac:dyDescent="0.4">
      <c r="A34" s="73" t="str">
        <f>IFERROR(VLOOKUP($B34,VLookup!$B$3:$C$463,2,FALSE),"")</f>
        <v>1.1.5 SYSTEEMARCHITECTUUR</v>
      </c>
      <c r="B34" s="14" t="s">
        <v>108</v>
      </c>
      <c r="C34" s="10"/>
      <c r="E34" s="54" t="s">
        <v>495</v>
      </c>
      <c r="F34" s="55" t="str">
        <f t="shared" si="2"/>
        <v>xAanvullende kennis</v>
      </c>
      <c r="G34" s="54" t="s">
        <v>465</v>
      </c>
      <c r="H34" s="12" t="str">
        <f>IFERROR(CONCATENATE(C34," ",(VLOOKUP($C34,'Bron percelen'!$B$1:$C$1977,2,FALSE))),"")</f>
        <v/>
      </c>
      <c r="I34" s="54" t="s">
        <v>451</v>
      </c>
      <c r="J34" s="69" t="str">
        <f>IFERROR(VLOOKUP(I34,'Bron percelen'!$G$1:$H$39,2,FALSE),)</f>
        <v>https://www.leer-rijk.nl/alle-opleidingen?title=&amp;field_provider_dropdown=IV+perceel+14+%E2%80%93+Security+en+Privacy</v>
      </c>
      <c r="L34" s="69">
        <f>IFERROR(VLOOKUP(K34,'Bron percelen'!$G$1:$H$39,2,FALSE),)</f>
        <v>0</v>
      </c>
      <c r="N34" s="69">
        <f>IFERROR(VLOOKUP(M34,'Bron percelen'!$G$1:$H$39,2,FALSE),)</f>
        <v>0</v>
      </c>
      <c r="P34" s="69">
        <f>IFERROR(VLOOKUP(O34,'Bron percelen'!$G$1:$H$39,2,FALSE),)</f>
        <v>0</v>
      </c>
    </row>
    <row r="35" spans="1:17" ht="15" thickBot="1" x14ac:dyDescent="0.4">
      <c r="A35" s="73" t="str">
        <f>IFERROR(VLOOKUP($B35,VLookup!$B$3:$C$463,2,FALSE),"")</f>
        <v>1.1.5 SYSTEEMARCHITECTUUR</v>
      </c>
      <c r="B35" s="14" t="s">
        <v>108</v>
      </c>
      <c r="C35" s="10"/>
      <c r="E35" s="54" t="s">
        <v>464</v>
      </c>
      <c r="F35" s="55" t="str">
        <f t="shared" si="2"/>
        <v>xProfessionele kennis</v>
      </c>
      <c r="G35" s="54" t="s">
        <v>516</v>
      </c>
      <c r="H35" s="12" t="str">
        <f>IFERROR(CONCATENATE(C35," ",(VLOOKUP($C35,'Bron percelen'!$B$1:$C$1977,2,FALSE))),"")</f>
        <v/>
      </c>
      <c r="I35" s="54" t="s">
        <v>427</v>
      </c>
      <c r="J35" s="69" t="str">
        <f>IFERROR(VLOOKUP(I35,'Bron percelen'!$G$1:$H$39,2,FALSE),)</f>
        <v>https://www.leer-rijk.nl/alle-opleidingen?title=&amp;field_provider_dropdown=IV+perceel+2+-+Beheerprocessen</v>
      </c>
      <c r="L35" s="69">
        <f>IFERROR(VLOOKUP(K35,'Bron percelen'!$G$1:$H$39,2,FALSE),)</f>
        <v>0</v>
      </c>
      <c r="N35" s="69">
        <f>IFERROR(VLOOKUP(M35,'Bron percelen'!$G$1:$H$39,2,FALSE),)</f>
        <v>0</v>
      </c>
      <c r="P35" s="69">
        <f>IFERROR(VLOOKUP(O35,'Bron percelen'!$G$1:$H$39,2,FALSE),)</f>
        <v>0</v>
      </c>
      <c r="Q35" s="62" t="s">
        <v>517</v>
      </c>
    </row>
    <row r="36" spans="1:17" ht="15" thickBot="1" x14ac:dyDescent="0.4">
      <c r="A36" s="73" t="str">
        <f>IFERROR(VLOOKUP($B36,VLookup!$B$3:$C$463,2,FALSE),"")</f>
        <v>1.1.5 SYSTEEMARCHITECTUUR</v>
      </c>
      <c r="B36" s="14" t="s">
        <v>108</v>
      </c>
      <c r="E36" s="54" t="s">
        <v>495</v>
      </c>
      <c r="F36" s="55" t="str">
        <f t="shared" si="2"/>
        <v>xAanvullende kennis</v>
      </c>
      <c r="G36" s="54" t="s">
        <v>516</v>
      </c>
      <c r="H36" s="12" t="str">
        <f>IFERROR(CONCATENATE(C36," ",(VLOOKUP($C36,'Bron percelen'!$B$1:$C$1977,2,FALSE))),"")</f>
        <v/>
      </c>
      <c r="I36" s="54" t="s">
        <v>427</v>
      </c>
      <c r="J36" s="69" t="str">
        <f>IFERROR(VLOOKUP(I36,'Bron percelen'!$G$1:$H$39,2,FALSE),)</f>
        <v>https://www.leer-rijk.nl/alle-opleidingen?title=&amp;field_provider_dropdown=IV+perceel+2+-+Beheerprocessen</v>
      </c>
      <c r="L36" s="69">
        <f>IFERROR(VLOOKUP(K36,'Bron percelen'!$G$1:$H$39,2,FALSE),)</f>
        <v>0</v>
      </c>
      <c r="N36" s="69">
        <f>IFERROR(VLOOKUP(M36,'Bron percelen'!$G$1:$H$39,2,FALSE),)</f>
        <v>0</v>
      </c>
      <c r="P36" s="69">
        <f>IFERROR(VLOOKUP(O36,'Bron percelen'!$G$1:$H$39,2,FALSE),)</f>
        <v>0</v>
      </c>
      <c r="Q36" s="62" t="s">
        <v>518</v>
      </c>
    </row>
    <row r="37" spans="1:17" ht="15" thickBot="1" x14ac:dyDescent="0.4">
      <c r="A37" s="73" t="str">
        <f>IFERROR(VLOOKUP($B37,VLookup!$B$3:$C$463,2,FALSE),"")</f>
        <v>1.1.5 SYSTEEMARCHITECTUUR</v>
      </c>
      <c r="B37" s="14" t="s">
        <v>108</v>
      </c>
      <c r="E37" s="54" t="s">
        <v>495</v>
      </c>
      <c r="F37" s="55" t="str">
        <f t="shared" si="2"/>
        <v>xAanvullende kennis</v>
      </c>
      <c r="G37" s="54" t="s">
        <v>520</v>
      </c>
      <c r="H37" s="12" t="str">
        <f>IFERROR(CONCATENATE(C37," ",(VLOOKUP($C37,'Bron percelen'!$B$1:$C$1977,2,FALSE))),"")</f>
        <v/>
      </c>
      <c r="I37" s="54" t="s">
        <v>426</v>
      </c>
      <c r="J37" s="69" t="str">
        <f>IFERROR(VLOOKUP(I37,'Bron percelen'!$G$1:$H$39,2,FALSE),)</f>
        <v>https://www.leer-rijk.nl/alle-opleidingen?title=&amp;field_provider_dropdown=IV+perceel+1+-+Agile+Methoden</v>
      </c>
      <c r="L37" s="69">
        <f>IFERROR(VLOOKUP(K37,'Bron percelen'!$G$1:$H$39,2,FALSE),)</f>
        <v>0</v>
      </c>
      <c r="N37" s="69">
        <f>IFERROR(VLOOKUP(M37,'Bron percelen'!$G$1:$H$39,2,FALSE),)</f>
        <v>0</v>
      </c>
      <c r="P37" s="69">
        <f>IFERROR(VLOOKUP(O37,'Bron percelen'!$G$1:$H$39,2,FALSE),)</f>
        <v>0</v>
      </c>
    </row>
    <row r="38" spans="1:17" ht="15" thickBot="1" x14ac:dyDescent="0.4">
      <c r="A38" s="73" t="str">
        <f>IFERROR(VLOOKUP($B38,VLookup!$B$3:$C$463,2,FALSE),"")</f>
        <v>1.1.5 SYSTEEMARCHITECTUUR</v>
      </c>
      <c r="B38" s="16" t="s">
        <v>108</v>
      </c>
      <c r="F38" s="55" t="str">
        <f t="shared" si="2"/>
        <v>x</v>
      </c>
      <c r="H38" s="12" t="str">
        <f>IFERROR(CONCATENATE(C38," ",(VLOOKUP($C38,'Bron percelen'!$B$1:$C$1977,2,FALSE))),"")</f>
        <v/>
      </c>
      <c r="I38" s="54"/>
      <c r="J38" s="69">
        <f>IFERROR(VLOOKUP(I38,'Bron percelen'!$G$1:$H$39,2,FALSE),)</f>
        <v>0</v>
      </c>
      <c r="L38" s="69">
        <f>IFERROR(VLOOKUP(K38,'Bron percelen'!$G$1:$H$39,2,FALSE),)</f>
        <v>0</v>
      </c>
      <c r="N38" s="69">
        <f>IFERROR(VLOOKUP(M38,'Bron percelen'!$G$1:$H$39,2,FALSE),)</f>
        <v>0</v>
      </c>
      <c r="P38" s="69">
        <f>IFERROR(VLOOKUP(O38,'Bron percelen'!$G$1:$H$39,2,FALSE),)</f>
        <v>0</v>
      </c>
    </row>
    <row r="39" spans="1:17" ht="15" thickBot="1" x14ac:dyDescent="0.4">
      <c r="A39" s="73" t="str">
        <f>IFERROR(VLOOKUP($B39,VLookup!$B$3:$C$463,2,FALSE),"")</f>
        <v>1.1.6 ENTERPRISE ARCHITECTUUR</v>
      </c>
      <c r="B39" s="16" t="s">
        <v>109</v>
      </c>
      <c r="C39" s="10"/>
      <c r="E39" s="54" t="s">
        <v>464</v>
      </c>
      <c r="F39" s="55" t="str">
        <f t="shared" ref="F39:F45" si="3">IFERROR(IF(A39&lt;&gt;"",CONCATENATE(C39,"x",E39),""),"")</f>
        <v>xProfessionele kennis</v>
      </c>
      <c r="G39" s="54" t="s">
        <v>413</v>
      </c>
      <c r="H39" s="12" t="str">
        <f>IFERROR(CONCATENATE(C39," ",(VLOOKUP($C39,'Bron percelen'!$B$1:$C$1977,2,FALSE))),"")</f>
        <v/>
      </c>
      <c r="I39" s="54" t="s">
        <v>461</v>
      </c>
      <c r="J39" s="69" t="str">
        <f>IFERROR(VLOOKUP(I39,'Bron percelen'!$G$1:$H$39,2,FALSE),)</f>
        <v>https://www.google.com/</v>
      </c>
      <c r="K39" s="61"/>
      <c r="L39" s="69">
        <f>IFERROR(VLOOKUP(K39,'Bron percelen'!$G$1:$H$39,2,FALSE),)</f>
        <v>0</v>
      </c>
      <c r="N39" s="69">
        <f>IFERROR(VLOOKUP(M39,'Bron percelen'!$G$1:$H$39,2,FALSE),)</f>
        <v>0</v>
      </c>
      <c r="P39" s="69">
        <f>IFERROR(VLOOKUP(O39,'Bron percelen'!$G$1:$H$39,2,FALSE),)</f>
        <v>0</v>
      </c>
      <c r="Q39" s="62" t="s">
        <v>425</v>
      </c>
    </row>
    <row r="40" spans="1:17" ht="15" thickBot="1" x14ac:dyDescent="0.4">
      <c r="A40" s="73" t="str">
        <f>IFERROR(VLOOKUP($B40,VLookup!$B$3:$C$463,2,FALSE),"")</f>
        <v>1.1.6 ENTERPRISE ARCHITECTUUR</v>
      </c>
      <c r="B40" s="16" t="s">
        <v>109</v>
      </c>
      <c r="C40" s="10"/>
      <c r="E40" s="54" t="s">
        <v>464</v>
      </c>
      <c r="F40" s="55" t="str">
        <f t="shared" si="3"/>
        <v>xProfessionele kennis</v>
      </c>
      <c r="G40" s="54" t="s">
        <v>544</v>
      </c>
      <c r="H40" s="12" t="str">
        <f>IFERROR(CONCATENATE(C40," ",(VLOOKUP($C40,'Bron percelen'!$B$1:$C$1977,2,FALSE))),"")</f>
        <v/>
      </c>
      <c r="I40" s="54" t="s">
        <v>428</v>
      </c>
      <c r="J40" s="69" t="str">
        <f>IFERROR(VLOOKUP(I40,'Bron percelen'!$G$1:$H$39,2,FALSE),)</f>
        <v>https://www.leer-rijk.nl/alle-opleidingen?title=&amp;field_provider_dropdown=IV+perceel+3+-+Architectuur+MTHV</v>
      </c>
      <c r="K40" s="61"/>
      <c r="L40" s="69">
        <f>IFERROR(VLOOKUP(K40,'Bron percelen'!$G$1:$H$39,2,FALSE),)</f>
        <v>0</v>
      </c>
      <c r="M40" s="61"/>
      <c r="N40" s="69">
        <f>IFERROR(VLOOKUP(M40,'Bron percelen'!$G$1:$H$39,2,FALSE),)</f>
        <v>0</v>
      </c>
      <c r="P40" s="69">
        <f>IFERROR(VLOOKUP(O40,'Bron percelen'!$G$1:$H$39,2,FALSE),)</f>
        <v>0</v>
      </c>
      <c r="Q40" s="63" t="s">
        <v>416</v>
      </c>
    </row>
    <row r="41" spans="1:17" ht="15" thickBot="1" x14ac:dyDescent="0.4">
      <c r="A41" s="73" t="str">
        <f>IFERROR(VLOOKUP($B41,VLookup!$B$3:$C$463,2,FALSE),"")</f>
        <v>1.1.6 ENTERPRISE ARCHITECTUUR</v>
      </c>
      <c r="B41" s="16" t="s">
        <v>109</v>
      </c>
      <c r="C41" s="10"/>
      <c r="E41" s="54" t="s">
        <v>464</v>
      </c>
      <c r="F41" s="55" t="str">
        <f t="shared" si="3"/>
        <v>xProfessionele kennis</v>
      </c>
      <c r="G41" s="54" t="s">
        <v>463</v>
      </c>
      <c r="H41" s="12" t="str">
        <f>IFERROR(CONCATENATE(C41," ",(VLOOKUP($C41,'Bron percelen'!$B$1:$C$1977,2,FALSE))),"")</f>
        <v/>
      </c>
      <c r="I41" s="54" t="s">
        <v>459</v>
      </c>
      <c r="J41" s="69" t="str">
        <f>IFERROR(VLOOKUP(I41,'Bron percelen'!$G$1:$H$39,2,FALSE),)</f>
        <v>https://www.leer-rijk.nl/alle-opleidingen?title=&amp;field_provider_dropdown=IV+perceel+20+-+Intermediair</v>
      </c>
      <c r="L41" s="69">
        <f>IFERROR(VLOOKUP(K41,'Bron percelen'!$G$1:$H$39,2,FALSE),)</f>
        <v>0</v>
      </c>
      <c r="N41" s="69">
        <f>IFERROR(VLOOKUP(M41,'Bron percelen'!$G$1:$H$39,2,FALSE),)</f>
        <v>0</v>
      </c>
      <c r="P41" s="69">
        <f>IFERROR(VLOOKUP(O41,'Bron percelen'!$G$1:$H$39,2,FALSE),)</f>
        <v>0</v>
      </c>
    </row>
    <row r="42" spans="1:17" ht="15" thickBot="1" x14ac:dyDescent="0.4">
      <c r="A42" s="73" t="str">
        <f>IFERROR(VLOOKUP($B42,VLookup!$B$3:$C$463,2,FALSE),"")</f>
        <v>1.1.6 ENTERPRISE ARCHITECTUUR</v>
      </c>
      <c r="B42" s="16" t="s">
        <v>109</v>
      </c>
      <c r="C42" s="10"/>
      <c r="E42" s="54" t="s">
        <v>495</v>
      </c>
      <c r="F42" s="55" t="str">
        <f t="shared" si="3"/>
        <v>xAanvullende kennis</v>
      </c>
      <c r="G42" s="54" t="s">
        <v>465</v>
      </c>
      <c r="H42" s="12" t="str">
        <f>IFERROR(CONCATENATE(C42," ",(VLOOKUP($C42,'Bron percelen'!$B$1:$C$1977,2,FALSE))),"")</f>
        <v/>
      </c>
      <c r="I42" s="54" t="s">
        <v>451</v>
      </c>
      <c r="J42" s="69" t="str">
        <f>IFERROR(VLOOKUP(I42,'Bron percelen'!$G$1:$H$39,2,FALSE),)</f>
        <v>https://www.leer-rijk.nl/alle-opleidingen?title=&amp;field_provider_dropdown=IV+perceel+14+%E2%80%93+Security+en+Privacy</v>
      </c>
      <c r="L42" s="69">
        <f>IFERROR(VLOOKUP(K42,'Bron percelen'!$G$1:$H$39,2,FALSE),)</f>
        <v>0</v>
      </c>
      <c r="N42" s="69">
        <f>IFERROR(VLOOKUP(M42,'Bron percelen'!$G$1:$H$39,2,FALSE),)</f>
        <v>0</v>
      </c>
      <c r="P42" s="69">
        <f>IFERROR(VLOOKUP(O42,'Bron percelen'!$G$1:$H$39,2,FALSE),)</f>
        <v>0</v>
      </c>
    </row>
    <row r="43" spans="1:17" ht="15" thickBot="1" x14ac:dyDescent="0.4">
      <c r="A43" s="73" t="str">
        <f>IFERROR(VLOOKUP($B43,VLookup!$B$3:$C$463,2,FALSE),"")</f>
        <v>1.1.6 ENTERPRISE ARCHITECTUUR</v>
      </c>
      <c r="B43" s="16" t="s">
        <v>109</v>
      </c>
      <c r="C43" s="10"/>
      <c r="E43" s="54" t="s">
        <v>495</v>
      </c>
      <c r="F43" s="55" t="str">
        <f t="shared" si="3"/>
        <v>xAanvullende kennis</v>
      </c>
      <c r="G43" s="54" t="s">
        <v>496</v>
      </c>
      <c r="H43" s="12" t="str">
        <f>IFERROR(CONCATENATE(C43," ",(VLOOKUP($C43,'Bron percelen'!$B$1:$C$1977,2,FALSE))),"")</f>
        <v/>
      </c>
      <c r="I43" s="54" t="s">
        <v>440</v>
      </c>
      <c r="J43" s="69" t="str">
        <f>IFERROR(VLOOKUP(I43,'Bron percelen'!$G$1:$H$39,2,FALSE),)</f>
        <v>https://www.leer-rijk.nl/alle-opleidingen?title=&amp;field_provider_dropdown=IV+perceel+10a+-+Microsoft</v>
      </c>
      <c r="K43" s="62" t="s">
        <v>441</v>
      </c>
      <c r="L43" s="69" t="str">
        <f>IFERROR(VLOOKUP(K43,'Bron percelen'!$G$1:$H$39,2,FALSE),)</f>
        <v>https://www.leer-rijk.nl/alle-opleidingen?title=&amp;field_provider_dropdown=IV+perceel+10b+-+Redhat</v>
      </c>
      <c r="N43" s="69">
        <f>IFERROR(VLOOKUP(M43,'Bron percelen'!$G$1:$H$39,2,FALSE),)</f>
        <v>0</v>
      </c>
      <c r="P43" s="69">
        <f>IFERROR(VLOOKUP(O43,'Bron percelen'!$G$1:$H$39,2,FALSE),)</f>
        <v>0</v>
      </c>
      <c r="Q43" s="62" t="s">
        <v>565</v>
      </c>
    </row>
    <row r="44" spans="1:17" ht="15" thickBot="1" x14ac:dyDescent="0.4">
      <c r="A44" s="73" t="str">
        <f>IFERROR(VLOOKUP($B44,VLookup!$B$3:$C$463,2,FALSE),"")</f>
        <v>1.1.6 ENTERPRISE ARCHITECTUUR</v>
      </c>
      <c r="B44" s="16" t="s">
        <v>109</v>
      </c>
      <c r="E44" s="54" t="s">
        <v>495</v>
      </c>
      <c r="F44" s="55" t="str">
        <f t="shared" si="3"/>
        <v>xAanvullende kennis</v>
      </c>
      <c r="G44" s="54" t="s">
        <v>516</v>
      </c>
      <c r="H44" s="12" t="str">
        <f>IFERROR(CONCATENATE(C44," ",(VLOOKUP($C44,'Bron percelen'!$B$1:$C$1977,2,FALSE))),"")</f>
        <v/>
      </c>
      <c r="I44" s="54" t="s">
        <v>427</v>
      </c>
      <c r="J44" s="69" t="str">
        <f>IFERROR(VLOOKUP(I44,'Bron percelen'!$G$1:$H$39,2,FALSE),)</f>
        <v>https://www.leer-rijk.nl/alle-opleidingen?title=&amp;field_provider_dropdown=IV+perceel+2+-+Beheerprocessen</v>
      </c>
      <c r="L44" s="69">
        <f>IFERROR(VLOOKUP(K44,'Bron percelen'!$G$1:$H$39,2,FALSE),)</f>
        <v>0</v>
      </c>
      <c r="N44" s="69">
        <f>IFERROR(VLOOKUP(M44,'Bron percelen'!$G$1:$H$39,2,FALSE),)</f>
        <v>0</v>
      </c>
      <c r="P44" s="69">
        <f>IFERROR(VLOOKUP(O44,'Bron percelen'!$G$1:$H$39,2,FALSE),)</f>
        <v>0</v>
      </c>
      <c r="Q44" s="62" t="s">
        <v>518</v>
      </c>
    </row>
    <row r="45" spans="1:17" ht="15" thickBot="1" x14ac:dyDescent="0.4">
      <c r="A45" s="73" t="str">
        <f>IFERROR(VLOOKUP($B45,VLookup!$B$3:$C$463,2,FALSE),"")</f>
        <v>1.1.6 ENTERPRISE ARCHITECTUUR</v>
      </c>
      <c r="B45" s="16" t="s">
        <v>109</v>
      </c>
      <c r="E45" s="54" t="s">
        <v>495</v>
      </c>
      <c r="F45" s="55" t="str">
        <f t="shared" si="3"/>
        <v>xAanvullende kennis</v>
      </c>
      <c r="G45" s="54" t="s">
        <v>520</v>
      </c>
      <c r="H45" s="12" t="str">
        <f>IFERROR(CONCATENATE(C45," ",(VLOOKUP($C45,'Bron percelen'!$B$1:$C$1977,2,FALSE))),"")</f>
        <v/>
      </c>
      <c r="I45" s="54" t="s">
        <v>426</v>
      </c>
      <c r="J45" s="69" t="str">
        <f>IFERROR(VLOOKUP(I45,'Bron percelen'!$G$1:$H$39,2,FALSE),)</f>
        <v>https://www.leer-rijk.nl/alle-opleidingen?title=&amp;field_provider_dropdown=IV+perceel+1+-+Agile+Methoden</v>
      </c>
      <c r="L45" s="69">
        <f>IFERROR(VLOOKUP(K45,'Bron percelen'!$G$1:$H$39,2,FALSE),)</f>
        <v>0</v>
      </c>
      <c r="N45" s="69">
        <f>IFERROR(VLOOKUP(M45,'Bron percelen'!$G$1:$H$39,2,FALSE),)</f>
        <v>0</v>
      </c>
      <c r="P45" s="69">
        <f>IFERROR(VLOOKUP(O45,'Bron percelen'!$G$1:$H$39,2,FALSE),)</f>
        <v>0</v>
      </c>
    </row>
    <row r="46" spans="1:17" ht="15" thickBot="1" x14ac:dyDescent="0.4">
      <c r="A46" s="73" t="str">
        <f>IFERROR(VLOOKUP($B46,VLookup!$B$3:$C$463,2,FALSE),"")</f>
        <v>1.1.6 ENTERPRISE ARCHITECTUUR</v>
      </c>
      <c r="B46" s="16" t="s">
        <v>109</v>
      </c>
      <c r="E46" s="54" t="s">
        <v>495</v>
      </c>
      <c r="F46" s="55" t="str">
        <f t="shared" ref="F46:F67" si="4">IFERROR(IF(A46&lt;&gt;"",CONCATENATE(C46,"x",E46),""),"")</f>
        <v>xAanvullende kennis</v>
      </c>
      <c r="G46" s="54" t="s">
        <v>558</v>
      </c>
      <c r="H46" s="12" t="str">
        <f>IFERROR(CONCATENATE(C46," ",(VLOOKUP($C46,'Bron percelen'!$B$1:$C$1977,2,FALSE))),"")</f>
        <v/>
      </c>
      <c r="I46" s="54" t="s">
        <v>428</v>
      </c>
      <c r="J46" s="69" t="str">
        <f>IFERROR(VLOOKUP(I46,'Bron percelen'!$G$1:$H$39,2,FALSE),)</f>
        <v>https://www.leer-rijk.nl/alle-opleidingen?title=&amp;field_provider_dropdown=IV+perceel+3+-+Architectuur+MTHV</v>
      </c>
      <c r="L46" s="69">
        <f>IFERROR(VLOOKUP(K46,'Bron percelen'!$G$1:$H$39,2,FALSE),)</f>
        <v>0</v>
      </c>
      <c r="N46" s="69">
        <f>IFERROR(VLOOKUP(M46,'Bron percelen'!$G$1:$H$39,2,FALSE),)</f>
        <v>0</v>
      </c>
      <c r="P46" s="69">
        <f>IFERROR(VLOOKUP(O46,'Bron percelen'!$G$1:$H$39,2,FALSE),)</f>
        <v>0</v>
      </c>
    </row>
    <row r="47" spans="1:17" ht="15" thickBot="1" x14ac:dyDescent="0.4">
      <c r="A47" s="73" t="str">
        <f>IFERROR(VLOOKUP($B47,VLookup!$B$3:$C$463,2,FALSE),"")</f>
        <v>1.2.1 INFORMATIEBELEID</v>
      </c>
      <c r="B47" s="17" t="s">
        <v>111</v>
      </c>
      <c r="F47" s="55" t="str">
        <f t="shared" si="4"/>
        <v>x</v>
      </c>
      <c r="H47" s="12" t="str">
        <f>IFERROR(CONCATENATE(C47," ",(VLOOKUP($C47,'Bron percelen'!$B$1:$C$1977,2,FALSE))),"")</f>
        <v/>
      </c>
      <c r="I47" s="54"/>
      <c r="J47" s="69">
        <f>IFERROR(VLOOKUP(I47,'Bron percelen'!$G$1:$H$39,2,FALSE),)</f>
        <v>0</v>
      </c>
      <c r="L47" s="69">
        <f>IFERROR(VLOOKUP(K47,'Bron percelen'!$G$1:$H$39,2,FALSE),)</f>
        <v>0</v>
      </c>
      <c r="N47" s="69">
        <f>IFERROR(VLOOKUP(M47,'Bron percelen'!$G$1:$H$39,2,FALSE),)</f>
        <v>0</v>
      </c>
      <c r="P47" s="69">
        <f>IFERROR(VLOOKUP(O47,'Bron percelen'!$G$1:$H$39,2,FALSE),)</f>
        <v>0</v>
      </c>
    </row>
    <row r="48" spans="1:17" ht="15" thickBot="1" x14ac:dyDescent="0.4">
      <c r="A48" s="73" t="str">
        <f>IFERROR(VLOOKUP($B48,VLookup!$B$3:$C$463,2,FALSE),"")</f>
        <v>1.2.1 INFORMATIEBELEID</v>
      </c>
      <c r="B48" s="17" t="s">
        <v>111</v>
      </c>
      <c r="C48" s="10"/>
      <c r="E48" s="54" t="s">
        <v>464</v>
      </c>
      <c r="F48" s="55" t="str">
        <f t="shared" si="4"/>
        <v>xProfessionele kennis</v>
      </c>
      <c r="G48" s="54" t="s">
        <v>413</v>
      </c>
      <c r="H48" s="12" t="str">
        <f>IFERROR(CONCATENATE(C48," ",(VLOOKUP($C48,'Bron percelen'!$B$1:$C$1977,2,FALSE))),"")</f>
        <v/>
      </c>
      <c r="I48" s="54" t="s">
        <v>461</v>
      </c>
      <c r="J48" s="69" t="str">
        <f>IFERROR(VLOOKUP(I48,'Bron percelen'!$G$1:$H$39,2,FALSE),)</f>
        <v>https://www.google.com/</v>
      </c>
      <c r="K48" s="61"/>
      <c r="L48" s="69">
        <f>IFERROR(VLOOKUP(K48,'Bron percelen'!$G$1:$H$39,2,FALSE),)</f>
        <v>0</v>
      </c>
      <c r="N48" s="69">
        <f>IFERROR(VLOOKUP(M48,'Bron percelen'!$G$1:$H$39,2,FALSE),)</f>
        <v>0</v>
      </c>
      <c r="P48" s="69">
        <f>IFERROR(VLOOKUP(O48,'Bron percelen'!$G$1:$H$39,2,FALSE),)</f>
        <v>0</v>
      </c>
      <c r="Q48" s="62" t="s">
        <v>425</v>
      </c>
    </row>
    <row r="49" spans="1:17" ht="15" thickBot="1" x14ac:dyDescent="0.4">
      <c r="A49" s="73" t="str">
        <f>IFERROR(VLOOKUP($B49,VLookup!$B$3:$C$463,2,FALSE),"")</f>
        <v>1.2.1 INFORMATIEBELEID</v>
      </c>
      <c r="B49" s="17" t="s">
        <v>111</v>
      </c>
      <c r="C49" s="10"/>
      <c r="E49" s="54" t="s">
        <v>464</v>
      </c>
      <c r="F49" s="55" t="str">
        <f t="shared" si="4"/>
        <v>xProfessionele kennis</v>
      </c>
      <c r="G49" s="54" t="s">
        <v>544</v>
      </c>
      <c r="H49" s="12" t="str">
        <f>IFERROR(CONCATENATE(C49," ",(VLOOKUP($C49,'Bron percelen'!$B$1:$C$1977,2,FALSE))),"")</f>
        <v/>
      </c>
      <c r="I49" s="54" t="s">
        <v>428</v>
      </c>
      <c r="J49" s="69" t="str">
        <f>IFERROR(VLOOKUP(I49,'Bron percelen'!$G$1:$H$39,2,FALSE),)</f>
        <v>https://www.leer-rijk.nl/alle-opleidingen?title=&amp;field_provider_dropdown=IV+perceel+3+-+Architectuur+MTHV</v>
      </c>
      <c r="K49" s="61"/>
      <c r="L49" s="69">
        <f>IFERROR(VLOOKUP(K49,'Bron percelen'!$G$1:$H$39,2,FALSE),)</f>
        <v>0</v>
      </c>
      <c r="M49" s="61"/>
      <c r="N49" s="69">
        <f>IFERROR(VLOOKUP(M49,'Bron percelen'!$G$1:$H$39,2,FALSE),)</f>
        <v>0</v>
      </c>
      <c r="P49" s="69">
        <f>IFERROR(VLOOKUP(O49,'Bron percelen'!$G$1:$H$39,2,FALSE),)</f>
        <v>0</v>
      </c>
      <c r="Q49" s="63" t="s">
        <v>416</v>
      </c>
    </row>
    <row r="50" spans="1:17" ht="15" thickBot="1" x14ac:dyDescent="0.4">
      <c r="A50" s="73" t="str">
        <f>IFERROR(VLOOKUP($B50,VLookup!$B$3:$C$463,2,FALSE),"")</f>
        <v>1.2.1 INFORMATIEBELEID</v>
      </c>
      <c r="B50" s="17" t="s">
        <v>111</v>
      </c>
      <c r="C50" s="10"/>
      <c r="E50" s="54" t="s">
        <v>464</v>
      </c>
      <c r="F50" s="55" t="str">
        <f t="shared" si="4"/>
        <v>xProfessionele kennis</v>
      </c>
      <c r="G50" s="54" t="s">
        <v>463</v>
      </c>
      <c r="H50" s="12" t="str">
        <f>IFERROR(CONCATENATE(C50," ",(VLOOKUP($C50,'Bron percelen'!$B$1:$C$1977,2,FALSE))),"")</f>
        <v/>
      </c>
      <c r="I50" s="54" t="s">
        <v>459</v>
      </c>
      <c r="J50" s="69" t="str">
        <f>IFERROR(VLOOKUP(I50,'Bron percelen'!$G$1:$H$39,2,FALSE),)</f>
        <v>https://www.leer-rijk.nl/alle-opleidingen?title=&amp;field_provider_dropdown=IV+perceel+20+-+Intermediair</v>
      </c>
      <c r="L50" s="69">
        <f>IFERROR(VLOOKUP(K50,'Bron percelen'!$G$1:$H$39,2,FALSE),)</f>
        <v>0</v>
      </c>
      <c r="N50" s="69">
        <f>IFERROR(VLOOKUP(M50,'Bron percelen'!$G$1:$H$39,2,FALSE),)</f>
        <v>0</v>
      </c>
      <c r="P50" s="69">
        <f>IFERROR(VLOOKUP(O50,'Bron percelen'!$G$1:$H$39,2,FALSE),)</f>
        <v>0</v>
      </c>
    </row>
    <row r="51" spans="1:17" ht="15" thickBot="1" x14ac:dyDescent="0.4">
      <c r="A51" s="73" t="str">
        <f>IFERROR(VLOOKUP($B51,VLookup!$B$3:$C$463,2,FALSE),"")</f>
        <v>1.2.1 INFORMATIEBELEID</v>
      </c>
      <c r="B51" s="17" t="s">
        <v>111</v>
      </c>
      <c r="C51" s="10"/>
      <c r="E51" s="54" t="s">
        <v>495</v>
      </c>
      <c r="F51" s="55" t="str">
        <f t="shared" si="4"/>
        <v>xAanvullende kennis</v>
      </c>
      <c r="G51" s="54" t="s">
        <v>465</v>
      </c>
      <c r="H51" s="12" t="str">
        <f>IFERROR(CONCATENATE(C51," ",(VLOOKUP($C51,'Bron percelen'!$B$1:$C$1977,2,FALSE))),"")</f>
        <v/>
      </c>
      <c r="I51" s="54" t="s">
        <v>451</v>
      </c>
      <c r="J51" s="69" t="str">
        <f>IFERROR(VLOOKUP(I51,'Bron percelen'!$G$1:$H$39,2,FALSE),)</f>
        <v>https://www.leer-rijk.nl/alle-opleidingen?title=&amp;field_provider_dropdown=IV+perceel+14+%E2%80%93+Security+en+Privacy</v>
      </c>
      <c r="L51" s="69">
        <f>IFERROR(VLOOKUP(K51,'Bron percelen'!$G$1:$H$39,2,FALSE),)</f>
        <v>0</v>
      </c>
      <c r="N51" s="69">
        <f>IFERROR(VLOOKUP(M51,'Bron percelen'!$G$1:$H$39,2,FALSE),)</f>
        <v>0</v>
      </c>
      <c r="P51" s="69">
        <f>IFERROR(VLOOKUP(O51,'Bron percelen'!$G$1:$H$39,2,FALSE),)</f>
        <v>0</v>
      </c>
    </row>
    <row r="52" spans="1:17" ht="15" thickBot="1" x14ac:dyDescent="0.4">
      <c r="A52" s="73" t="str">
        <f>IFERROR(VLOOKUP($B52,VLookup!$B$3:$C$463,2,FALSE),"")</f>
        <v>1.2.1 INFORMATIEBELEID</v>
      </c>
      <c r="B52" s="17" t="s">
        <v>111</v>
      </c>
      <c r="C52" s="10"/>
      <c r="E52" s="54" t="s">
        <v>495</v>
      </c>
      <c r="F52" s="55" t="str">
        <f t="shared" si="4"/>
        <v>xAanvullende kennis</v>
      </c>
      <c r="G52" s="54" t="s">
        <v>496</v>
      </c>
      <c r="H52" s="12" t="str">
        <f>IFERROR(CONCATENATE(C52," ",(VLOOKUP($C52,'Bron percelen'!$B$1:$C$1977,2,FALSE))),"")</f>
        <v/>
      </c>
      <c r="I52" s="54" t="s">
        <v>440</v>
      </c>
      <c r="J52" s="69" t="str">
        <f>IFERROR(VLOOKUP(I52,'Bron percelen'!$G$1:$H$39,2,FALSE),)</f>
        <v>https://www.leer-rijk.nl/alle-opleidingen?title=&amp;field_provider_dropdown=IV+perceel+10a+-+Microsoft</v>
      </c>
      <c r="K52" s="62" t="s">
        <v>441</v>
      </c>
      <c r="L52" s="69" t="str">
        <f>IFERROR(VLOOKUP(K52,'Bron percelen'!$G$1:$H$39,2,FALSE),)</f>
        <v>https://www.leer-rijk.nl/alle-opleidingen?title=&amp;field_provider_dropdown=IV+perceel+10b+-+Redhat</v>
      </c>
      <c r="N52" s="69">
        <f>IFERROR(VLOOKUP(M52,'Bron percelen'!$G$1:$H$39,2,FALSE),)</f>
        <v>0</v>
      </c>
      <c r="P52" s="69">
        <f>IFERROR(VLOOKUP(O52,'Bron percelen'!$G$1:$H$39,2,FALSE),)</f>
        <v>0</v>
      </c>
      <c r="Q52" s="62" t="s">
        <v>565</v>
      </c>
    </row>
    <row r="53" spans="1:17" ht="15" thickBot="1" x14ac:dyDescent="0.4">
      <c r="A53" s="73" t="str">
        <f>IFERROR(VLOOKUP($B53,VLookup!$B$3:$C$463,2,FALSE),"")</f>
        <v>1.2.1 INFORMATIEBELEID</v>
      </c>
      <c r="B53" s="17" t="s">
        <v>111</v>
      </c>
      <c r="E53" s="54" t="s">
        <v>495</v>
      </c>
      <c r="F53" s="55" t="str">
        <f t="shared" si="4"/>
        <v>xAanvullende kennis</v>
      </c>
      <c r="G53" s="54" t="s">
        <v>516</v>
      </c>
      <c r="H53" s="12" t="str">
        <f>IFERROR(CONCATENATE(C53," ",(VLOOKUP($C53,'Bron percelen'!$B$1:$C$1977,2,FALSE))),"")</f>
        <v/>
      </c>
      <c r="I53" s="54" t="s">
        <v>427</v>
      </c>
      <c r="J53" s="69" t="str">
        <f>IFERROR(VLOOKUP(I53,'Bron percelen'!$G$1:$H$39,2,FALSE),)</f>
        <v>https://www.leer-rijk.nl/alle-opleidingen?title=&amp;field_provider_dropdown=IV+perceel+2+-+Beheerprocessen</v>
      </c>
      <c r="L53" s="69">
        <f>IFERROR(VLOOKUP(K53,'Bron percelen'!$G$1:$H$39,2,FALSE),)</f>
        <v>0</v>
      </c>
      <c r="N53" s="69">
        <f>IFERROR(VLOOKUP(M53,'Bron percelen'!$G$1:$H$39,2,FALSE),)</f>
        <v>0</v>
      </c>
      <c r="P53" s="69">
        <f>IFERROR(VLOOKUP(O53,'Bron percelen'!$G$1:$H$39,2,FALSE),)</f>
        <v>0</v>
      </c>
      <c r="Q53" s="62" t="s">
        <v>518</v>
      </c>
    </row>
    <row r="54" spans="1:17" ht="15" thickBot="1" x14ac:dyDescent="0.4">
      <c r="A54" s="73" t="str">
        <f>IFERROR(VLOOKUP($B54,VLookup!$B$3:$C$463,2,FALSE),"")</f>
        <v>1.2.1 INFORMATIEBELEID</v>
      </c>
      <c r="B54" s="17" t="s">
        <v>111</v>
      </c>
      <c r="C54" s="10"/>
      <c r="E54" s="54" t="s">
        <v>495</v>
      </c>
      <c r="F54" s="55" t="str">
        <f t="shared" si="4"/>
        <v>xAanvullende kennis</v>
      </c>
      <c r="G54" s="54" t="s">
        <v>507</v>
      </c>
      <c r="H54" s="12" t="str">
        <f>IFERROR(CONCATENATE(C54," ",(VLOOKUP($C54,'Bron percelen'!$B$1:$C$1977,2,FALSE))),"")</f>
        <v/>
      </c>
      <c r="I54" s="54" t="s">
        <v>427</v>
      </c>
      <c r="J54" s="69" t="str">
        <f>IFERROR(VLOOKUP(I54,'Bron percelen'!$G$1:$H$39,2,FALSE),)</f>
        <v>https://www.leer-rijk.nl/alle-opleidingen?title=&amp;field_provider_dropdown=IV+perceel+2+-+Beheerprocessen</v>
      </c>
      <c r="L54" s="69">
        <f>IFERROR(VLOOKUP(K54,'Bron percelen'!$G$1:$H$39,2,FALSE),)</f>
        <v>0</v>
      </c>
      <c r="N54" s="69">
        <f>IFERROR(VLOOKUP(M54,'Bron percelen'!$G$1:$H$39,2,FALSE),)</f>
        <v>0</v>
      </c>
      <c r="P54" s="69">
        <f>IFERROR(VLOOKUP(O54,'Bron percelen'!$G$1:$H$39,2,FALSE),)</f>
        <v>0</v>
      </c>
    </row>
    <row r="55" spans="1:17" ht="15" thickBot="1" x14ac:dyDescent="0.4">
      <c r="A55" s="73" t="str">
        <f>IFERROR(VLOOKUP($B55,VLookup!$B$3:$C$463,2,FALSE),"")</f>
        <v>1.2.2  INNOVATIEMANAGEMENT</v>
      </c>
      <c r="B55" s="18" t="s">
        <v>115</v>
      </c>
      <c r="F55" s="55" t="str">
        <f t="shared" si="4"/>
        <v>x</v>
      </c>
      <c r="H55" s="12" t="str">
        <f>IFERROR(CONCATENATE(C55," ",(VLOOKUP($C55,'Bron percelen'!$B$1:$C$1977,2,FALSE))),"")</f>
        <v/>
      </c>
      <c r="I55" s="54"/>
      <c r="J55" s="69">
        <f>IFERROR(VLOOKUP(I55,'Bron percelen'!$G$1:$H$39,2,FALSE),)</f>
        <v>0</v>
      </c>
      <c r="L55" s="69">
        <f>IFERROR(VLOOKUP(K55,'Bron percelen'!$G$1:$H$39,2,FALSE),)</f>
        <v>0</v>
      </c>
      <c r="N55" s="69">
        <f>IFERROR(VLOOKUP(M55,'Bron percelen'!$G$1:$H$39,2,FALSE),)</f>
        <v>0</v>
      </c>
      <c r="P55" s="69">
        <f>IFERROR(VLOOKUP(O55,'Bron percelen'!$G$1:$H$39,2,FALSE),)</f>
        <v>0</v>
      </c>
    </row>
    <row r="56" spans="1:17" ht="15" thickBot="1" x14ac:dyDescent="0.4">
      <c r="A56" s="73" t="str">
        <f>IFERROR(VLOOKUP($B56,VLookup!$B$3:$C$463,2,FALSE),"")</f>
        <v>1.2.2  INNOVATIEMANAGEMENT</v>
      </c>
      <c r="B56" s="18" t="s">
        <v>115</v>
      </c>
      <c r="C56" s="10"/>
      <c r="E56" s="54" t="s">
        <v>464</v>
      </c>
      <c r="F56" s="55" t="str">
        <f t="shared" ref="F56:F58" si="5">IFERROR(IF(A56&lt;&gt;"",CONCATENATE(C56,"x",E56),""),"")</f>
        <v>xProfessionele kennis</v>
      </c>
      <c r="G56" s="54" t="s">
        <v>413</v>
      </c>
      <c r="H56" s="12" t="str">
        <f>IFERROR(CONCATENATE(C56," ",(VLOOKUP($C56,'Bron percelen'!$B$1:$C$1977,2,FALSE))),"")</f>
        <v/>
      </c>
      <c r="I56" s="54" t="s">
        <v>461</v>
      </c>
      <c r="J56" s="69" t="str">
        <f>IFERROR(VLOOKUP(I56,'Bron percelen'!$G$1:$H$39,2,FALSE),)</f>
        <v>https://www.google.com/</v>
      </c>
      <c r="K56" s="61"/>
      <c r="L56" s="69">
        <f>IFERROR(VLOOKUP(K56,'Bron percelen'!$G$1:$H$39,2,FALSE),)</f>
        <v>0</v>
      </c>
      <c r="N56" s="69">
        <f>IFERROR(VLOOKUP(M56,'Bron percelen'!$G$1:$H$39,2,FALSE),)</f>
        <v>0</v>
      </c>
      <c r="P56" s="69">
        <f>IFERROR(VLOOKUP(O56,'Bron percelen'!$G$1:$H$39,2,FALSE),)</f>
        <v>0</v>
      </c>
      <c r="Q56" s="62" t="s">
        <v>425</v>
      </c>
    </row>
    <row r="57" spans="1:17" ht="15" thickBot="1" x14ac:dyDescent="0.4">
      <c r="A57" s="73" t="str">
        <f>IFERROR(VLOOKUP($B57,VLookup!$B$3:$C$463,2,FALSE),"")</f>
        <v>1.2.2  INNOVATIEMANAGEMENT</v>
      </c>
      <c r="B57" s="18" t="s">
        <v>115</v>
      </c>
      <c r="C57" s="10"/>
      <c r="E57" s="54" t="s">
        <v>464</v>
      </c>
      <c r="F57" s="55" t="str">
        <f t="shared" si="5"/>
        <v>xProfessionele kennis</v>
      </c>
      <c r="G57" s="54" t="s">
        <v>544</v>
      </c>
      <c r="H57" s="12" t="str">
        <f>IFERROR(CONCATENATE(C57," ",(VLOOKUP($C57,'Bron percelen'!$B$1:$C$1977,2,FALSE))),"")</f>
        <v/>
      </c>
      <c r="I57" s="54" t="s">
        <v>428</v>
      </c>
      <c r="J57" s="69" t="str">
        <f>IFERROR(VLOOKUP(I57,'Bron percelen'!$G$1:$H$39,2,FALSE),)</f>
        <v>https://www.leer-rijk.nl/alle-opleidingen?title=&amp;field_provider_dropdown=IV+perceel+3+-+Architectuur+MTHV</v>
      </c>
      <c r="K57" s="61"/>
      <c r="L57" s="69">
        <f>IFERROR(VLOOKUP(K57,'Bron percelen'!$G$1:$H$39,2,FALSE),)</f>
        <v>0</v>
      </c>
      <c r="M57" s="61"/>
      <c r="N57" s="69">
        <f>IFERROR(VLOOKUP(M57,'Bron percelen'!$G$1:$H$39,2,FALSE),)</f>
        <v>0</v>
      </c>
      <c r="P57" s="69">
        <f>IFERROR(VLOOKUP(O57,'Bron percelen'!$G$1:$H$39,2,FALSE),)</f>
        <v>0</v>
      </c>
      <c r="Q57" s="63" t="s">
        <v>416</v>
      </c>
    </row>
    <row r="58" spans="1:17" ht="15" thickBot="1" x14ac:dyDescent="0.4">
      <c r="A58" s="73" t="str">
        <f>IFERROR(VLOOKUP($B58,VLookup!$B$3:$C$463,2,FALSE),"")</f>
        <v>1.2.2  INNOVATIEMANAGEMENT</v>
      </c>
      <c r="B58" s="18" t="s">
        <v>115</v>
      </c>
      <c r="C58" s="10"/>
      <c r="E58" s="54" t="s">
        <v>464</v>
      </c>
      <c r="F58" s="55" t="str">
        <f t="shared" si="5"/>
        <v>xProfessionele kennis</v>
      </c>
      <c r="G58" s="54" t="s">
        <v>463</v>
      </c>
      <c r="H58" s="12" t="str">
        <f>IFERROR(CONCATENATE(C58," ",(VLOOKUP($C58,'Bron percelen'!$B$1:$C$1977,2,FALSE))),"")</f>
        <v/>
      </c>
      <c r="I58" s="54" t="s">
        <v>459</v>
      </c>
      <c r="J58" s="69" t="str">
        <f>IFERROR(VLOOKUP(I58,'Bron percelen'!$G$1:$H$39,2,FALSE),)</f>
        <v>https://www.leer-rijk.nl/alle-opleidingen?title=&amp;field_provider_dropdown=IV+perceel+20+-+Intermediair</v>
      </c>
      <c r="L58" s="69">
        <f>IFERROR(VLOOKUP(K58,'Bron percelen'!$G$1:$H$39,2,FALSE),)</f>
        <v>0</v>
      </c>
      <c r="N58" s="69">
        <f>IFERROR(VLOOKUP(M58,'Bron percelen'!$G$1:$H$39,2,FALSE),)</f>
        <v>0</v>
      </c>
      <c r="P58" s="69">
        <f>IFERROR(VLOOKUP(O58,'Bron percelen'!$G$1:$H$39,2,FALSE),)</f>
        <v>0</v>
      </c>
    </row>
    <row r="59" spans="1:17" ht="15" thickBot="1" x14ac:dyDescent="0.4">
      <c r="A59" s="73" t="str">
        <f>IFERROR(VLOOKUP($B59,VLookup!$B$3:$C$463,2,FALSE),"")</f>
        <v>1.2.2  INNOVATIEMANAGEMENT</v>
      </c>
      <c r="B59" s="18" t="s">
        <v>115</v>
      </c>
      <c r="E59" s="54" t="s">
        <v>495</v>
      </c>
      <c r="F59" s="55" t="str">
        <f t="shared" si="4"/>
        <v>xAanvullende kennis</v>
      </c>
      <c r="G59" s="54" t="s">
        <v>559</v>
      </c>
      <c r="H59" s="12" t="str">
        <f>IFERROR(CONCATENATE(C59," ",(VLOOKUP($C59,'Bron percelen'!$B$1:$C$1977,2,FALSE))),"")</f>
        <v/>
      </c>
      <c r="I59" s="54" t="s">
        <v>461</v>
      </c>
      <c r="J59" s="69" t="str">
        <f>IFERROR(VLOOKUP(I59,'Bron percelen'!$G$1:$H$39,2,FALSE),)</f>
        <v>https://www.google.com/</v>
      </c>
      <c r="L59" s="69">
        <f>IFERROR(VLOOKUP(K59,'Bron percelen'!$G$1:$H$39,2,FALSE),)</f>
        <v>0</v>
      </c>
      <c r="N59" s="69">
        <f>IFERROR(VLOOKUP(M59,'Bron percelen'!$G$1:$H$39,2,FALSE),)</f>
        <v>0</v>
      </c>
      <c r="P59" s="69">
        <f>IFERROR(VLOOKUP(O59,'Bron percelen'!$G$1:$H$39,2,FALSE),)</f>
        <v>0</v>
      </c>
      <c r="Q59" s="62" t="s">
        <v>560</v>
      </c>
    </row>
    <row r="60" spans="1:17" ht="15" thickBot="1" x14ac:dyDescent="0.4">
      <c r="A60" s="73" t="str">
        <f>IFERROR(VLOOKUP($B60,VLookup!$B$3:$C$463,2,FALSE),"")</f>
        <v>1.2.2  INNOVATIEMANAGEMENT</v>
      </c>
      <c r="B60" s="18" t="s">
        <v>115</v>
      </c>
      <c r="C60" s="10"/>
      <c r="E60" s="54" t="s">
        <v>495</v>
      </c>
      <c r="F60" s="55" t="str">
        <f t="shared" ref="F60:F63" si="6">IFERROR(IF(A60&lt;&gt;"",CONCATENATE(C60,"x",E60),""),"")</f>
        <v>xAanvullende kennis</v>
      </c>
      <c r="G60" s="54" t="s">
        <v>465</v>
      </c>
      <c r="H60" s="12" t="str">
        <f>IFERROR(CONCATENATE(C60," ",(VLOOKUP($C60,'Bron percelen'!$B$1:$C$1977,2,FALSE))),"")</f>
        <v/>
      </c>
      <c r="I60" s="54" t="s">
        <v>451</v>
      </c>
      <c r="J60" s="69" t="str">
        <f>IFERROR(VLOOKUP(I60,'Bron percelen'!$G$1:$H$39,2,FALSE),)</f>
        <v>https://www.leer-rijk.nl/alle-opleidingen?title=&amp;field_provider_dropdown=IV+perceel+14+%E2%80%93+Security+en+Privacy</v>
      </c>
      <c r="L60" s="69">
        <f>IFERROR(VLOOKUP(K60,'Bron percelen'!$G$1:$H$39,2,FALSE),)</f>
        <v>0</v>
      </c>
      <c r="N60" s="69">
        <f>IFERROR(VLOOKUP(M60,'Bron percelen'!$G$1:$H$39,2,FALSE),)</f>
        <v>0</v>
      </c>
      <c r="P60" s="69">
        <f>IFERROR(VLOOKUP(O60,'Bron percelen'!$G$1:$H$39,2,FALSE),)</f>
        <v>0</v>
      </c>
    </row>
    <row r="61" spans="1:17" ht="15" thickBot="1" x14ac:dyDescent="0.4">
      <c r="A61" s="73" t="str">
        <f>IFERROR(VLOOKUP($B61,VLookup!$B$3:$C$463,2,FALSE),"")</f>
        <v>1.2.2  INNOVATIEMANAGEMENT</v>
      </c>
      <c r="B61" s="18" t="s">
        <v>115</v>
      </c>
      <c r="C61" s="10"/>
      <c r="E61" s="54" t="s">
        <v>495</v>
      </c>
      <c r="F61" s="55" t="str">
        <f t="shared" si="6"/>
        <v>xAanvullende kennis</v>
      </c>
      <c r="G61" s="54" t="s">
        <v>496</v>
      </c>
      <c r="H61" s="12" t="str">
        <f>IFERROR(CONCATENATE(C61," ",(VLOOKUP($C61,'Bron percelen'!$B$1:$C$1977,2,FALSE))),"")</f>
        <v/>
      </c>
      <c r="I61" s="54" t="s">
        <v>440</v>
      </c>
      <c r="J61" s="69" t="str">
        <f>IFERROR(VLOOKUP(I61,'Bron percelen'!$G$1:$H$39,2,FALSE),)</f>
        <v>https://www.leer-rijk.nl/alle-opleidingen?title=&amp;field_provider_dropdown=IV+perceel+10a+-+Microsoft</v>
      </c>
      <c r="K61" s="62" t="s">
        <v>441</v>
      </c>
      <c r="L61" s="69" t="str">
        <f>IFERROR(VLOOKUP(K61,'Bron percelen'!$G$1:$H$39,2,FALSE),)</f>
        <v>https://www.leer-rijk.nl/alle-opleidingen?title=&amp;field_provider_dropdown=IV+perceel+10b+-+Redhat</v>
      </c>
      <c r="N61" s="69">
        <f>IFERROR(VLOOKUP(M61,'Bron percelen'!$G$1:$H$39,2,FALSE),)</f>
        <v>0</v>
      </c>
      <c r="P61" s="69">
        <f>IFERROR(VLOOKUP(O61,'Bron percelen'!$G$1:$H$39,2,FALSE),)</f>
        <v>0</v>
      </c>
      <c r="Q61" s="62" t="s">
        <v>565</v>
      </c>
    </row>
    <row r="62" spans="1:17" ht="15" thickBot="1" x14ac:dyDescent="0.4">
      <c r="A62" s="73" t="str">
        <f>IFERROR(VLOOKUP($B62,VLookup!$B$3:$C$463,2,FALSE),"")</f>
        <v>1.2.2  INNOVATIEMANAGEMENT</v>
      </c>
      <c r="B62" s="18" t="s">
        <v>115</v>
      </c>
      <c r="E62" s="54" t="s">
        <v>495</v>
      </c>
      <c r="F62" s="55" t="str">
        <f t="shared" si="6"/>
        <v>xAanvullende kennis</v>
      </c>
      <c r="G62" s="54" t="s">
        <v>516</v>
      </c>
      <c r="H62" s="12" t="str">
        <f>IFERROR(CONCATENATE(C62," ",(VLOOKUP($C62,'Bron percelen'!$B$1:$C$1977,2,FALSE))),"")</f>
        <v/>
      </c>
      <c r="I62" s="54" t="s">
        <v>427</v>
      </c>
      <c r="J62" s="69" t="str">
        <f>IFERROR(VLOOKUP(I62,'Bron percelen'!$G$1:$H$39,2,FALSE),)</f>
        <v>https://www.leer-rijk.nl/alle-opleidingen?title=&amp;field_provider_dropdown=IV+perceel+2+-+Beheerprocessen</v>
      </c>
      <c r="L62" s="69">
        <f>IFERROR(VLOOKUP(K62,'Bron percelen'!$G$1:$H$39,2,FALSE),)</f>
        <v>0</v>
      </c>
      <c r="N62" s="69">
        <f>IFERROR(VLOOKUP(M62,'Bron percelen'!$G$1:$H$39,2,FALSE),)</f>
        <v>0</v>
      </c>
      <c r="P62" s="69">
        <f>IFERROR(VLOOKUP(O62,'Bron percelen'!$G$1:$H$39,2,FALSE),)</f>
        <v>0</v>
      </c>
      <c r="Q62" s="62" t="s">
        <v>518</v>
      </c>
    </row>
    <row r="63" spans="1:17" ht="15" thickBot="1" x14ac:dyDescent="0.4">
      <c r="A63" s="73" t="str">
        <f>IFERROR(VLOOKUP($B63,VLookup!$B$3:$C$463,2,FALSE),"")</f>
        <v>1.2.2  INNOVATIEMANAGEMENT</v>
      </c>
      <c r="B63" s="18" t="s">
        <v>115</v>
      </c>
      <c r="C63" s="10"/>
      <c r="E63" s="54" t="s">
        <v>495</v>
      </c>
      <c r="F63" s="55" t="str">
        <f t="shared" si="6"/>
        <v>xAanvullende kennis</v>
      </c>
      <c r="G63" s="54" t="s">
        <v>507</v>
      </c>
      <c r="H63" s="12" t="str">
        <f>IFERROR(CONCATENATE(C63," ",(VLOOKUP($C63,'Bron percelen'!$B$1:$C$1977,2,FALSE))),"")</f>
        <v/>
      </c>
      <c r="I63" s="54" t="s">
        <v>427</v>
      </c>
      <c r="J63" s="69" t="str">
        <f>IFERROR(VLOOKUP(I63,'Bron percelen'!$G$1:$H$39,2,FALSE),)</f>
        <v>https://www.leer-rijk.nl/alle-opleidingen?title=&amp;field_provider_dropdown=IV+perceel+2+-+Beheerprocessen</v>
      </c>
      <c r="L63" s="69">
        <f>IFERROR(VLOOKUP(K63,'Bron percelen'!$G$1:$H$39,2,FALSE),)</f>
        <v>0</v>
      </c>
      <c r="N63" s="69">
        <f>IFERROR(VLOOKUP(M63,'Bron percelen'!$G$1:$H$39,2,FALSE),)</f>
        <v>0</v>
      </c>
      <c r="P63" s="69">
        <f>IFERROR(VLOOKUP(O63,'Bron percelen'!$G$1:$H$39,2,FALSE),)</f>
        <v>0</v>
      </c>
    </row>
    <row r="64" spans="1:17" ht="15" thickBot="1" x14ac:dyDescent="0.4">
      <c r="A64" s="73" t="str">
        <f>IFERROR(VLOOKUP($B64,VLookup!$B$3:$C$463,2,FALSE),"")</f>
        <v>1.2.3  MANAGEMENT INFORMATIEVOORZIENING</v>
      </c>
      <c r="B64" s="18" t="s">
        <v>117</v>
      </c>
      <c r="F64" s="55" t="str">
        <f t="shared" si="4"/>
        <v>x</v>
      </c>
      <c r="H64" s="12" t="str">
        <f>IFERROR(CONCATENATE(C64," ",(VLOOKUP($C64,'Bron percelen'!$B$1:$C$1977,2,FALSE))),"")</f>
        <v/>
      </c>
      <c r="I64" s="54"/>
      <c r="J64" s="69">
        <f>IFERROR(VLOOKUP(I64,'Bron percelen'!$G$1:$H$39,2,FALSE),)</f>
        <v>0</v>
      </c>
      <c r="L64" s="69">
        <f>IFERROR(VLOOKUP(K64,'Bron percelen'!$G$1:$H$39,2,FALSE),)</f>
        <v>0</v>
      </c>
      <c r="N64" s="69">
        <f>IFERROR(VLOOKUP(M64,'Bron percelen'!$G$1:$H$39,2,FALSE),)</f>
        <v>0</v>
      </c>
      <c r="P64" s="69">
        <f>IFERROR(VLOOKUP(O64,'Bron percelen'!$G$1:$H$39,2,FALSE),)</f>
        <v>0</v>
      </c>
    </row>
    <row r="65" spans="1:17" ht="15" thickBot="1" x14ac:dyDescent="0.4">
      <c r="A65" s="73" t="str">
        <f>IFERROR(VLOOKUP($B65,VLookup!$B$3:$C$463,2,FALSE),"")</f>
        <v>1.2.3  MANAGEMENT INFORMATIEVOORZIENING</v>
      </c>
      <c r="B65" s="18" t="s">
        <v>117</v>
      </c>
      <c r="C65" s="10"/>
      <c r="E65" s="54" t="s">
        <v>464</v>
      </c>
      <c r="F65" s="55" t="str">
        <f t="shared" si="4"/>
        <v>xProfessionele kennis</v>
      </c>
      <c r="G65" s="54" t="s">
        <v>413</v>
      </c>
      <c r="H65" s="12" t="str">
        <f>IFERROR(CONCATENATE(C65," ",(VLOOKUP($C65,'Bron percelen'!$B$1:$C$1977,2,FALSE))),"")</f>
        <v/>
      </c>
      <c r="I65" s="54" t="s">
        <v>461</v>
      </c>
      <c r="J65" s="69" t="str">
        <f>IFERROR(VLOOKUP(I65,'Bron percelen'!$G$1:$H$39,2,FALSE),)</f>
        <v>https://www.google.com/</v>
      </c>
      <c r="K65" s="61"/>
      <c r="L65" s="69">
        <f>IFERROR(VLOOKUP(K65,'Bron percelen'!$G$1:$H$39,2,FALSE),)</f>
        <v>0</v>
      </c>
      <c r="N65" s="69">
        <f>IFERROR(VLOOKUP(M65,'Bron percelen'!$G$1:$H$39,2,FALSE),)</f>
        <v>0</v>
      </c>
      <c r="P65" s="69">
        <f>IFERROR(VLOOKUP(O65,'Bron percelen'!$G$1:$H$39,2,FALSE),)</f>
        <v>0</v>
      </c>
      <c r="Q65" s="62" t="s">
        <v>425</v>
      </c>
    </row>
    <row r="66" spans="1:17" ht="15" thickBot="1" x14ac:dyDescent="0.4">
      <c r="A66" s="73" t="str">
        <f>IFERROR(VLOOKUP($B66,VLookup!$B$3:$C$463,2,FALSE),"")</f>
        <v>1.2.3  MANAGEMENT INFORMATIEVOORZIENING</v>
      </c>
      <c r="B66" s="18" t="s">
        <v>117</v>
      </c>
      <c r="C66" s="10"/>
      <c r="E66" s="54" t="s">
        <v>464</v>
      </c>
      <c r="F66" s="55" t="str">
        <f t="shared" si="4"/>
        <v>xProfessionele kennis</v>
      </c>
      <c r="G66" s="54" t="s">
        <v>544</v>
      </c>
      <c r="H66" s="12" t="str">
        <f>IFERROR(CONCATENATE(C66," ",(VLOOKUP($C66,'Bron percelen'!$B$1:$C$1977,2,FALSE))),"")</f>
        <v/>
      </c>
      <c r="I66" s="54" t="s">
        <v>428</v>
      </c>
      <c r="J66" s="69" t="str">
        <f>IFERROR(VLOOKUP(I66,'Bron percelen'!$G$1:$H$39,2,FALSE),)</f>
        <v>https://www.leer-rijk.nl/alle-opleidingen?title=&amp;field_provider_dropdown=IV+perceel+3+-+Architectuur+MTHV</v>
      </c>
      <c r="K66" s="61"/>
      <c r="L66" s="69">
        <f>IFERROR(VLOOKUP(K66,'Bron percelen'!$G$1:$H$39,2,FALSE),)</f>
        <v>0</v>
      </c>
      <c r="M66" s="61"/>
      <c r="N66" s="69">
        <f>IFERROR(VLOOKUP(M66,'Bron percelen'!$G$1:$H$39,2,FALSE),)</f>
        <v>0</v>
      </c>
      <c r="P66" s="69">
        <f>IFERROR(VLOOKUP(O66,'Bron percelen'!$G$1:$H$39,2,FALSE),)</f>
        <v>0</v>
      </c>
      <c r="Q66" s="63" t="s">
        <v>416</v>
      </c>
    </row>
    <row r="67" spans="1:17" ht="15" thickBot="1" x14ac:dyDescent="0.4">
      <c r="A67" s="73" t="str">
        <f>IFERROR(VLOOKUP($B67,VLookup!$B$3:$C$463,2,FALSE),"")</f>
        <v>1.2.3  MANAGEMENT INFORMATIEVOORZIENING</v>
      </c>
      <c r="B67" s="18" t="s">
        <v>117</v>
      </c>
      <c r="C67" s="10"/>
      <c r="E67" s="54" t="s">
        <v>464</v>
      </c>
      <c r="F67" s="55" t="str">
        <f t="shared" si="4"/>
        <v>xProfessionele kennis</v>
      </c>
      <c r="G67" s="54" t="s">
        <v>463</v>
      </c>
      <c r="H67" s="12" t="str">
        <f>IFERROR(CONCATENATE(C67," ",(VLOOKUP($C67,'Bron percelen'!$B$1:$C$1977,2,FALSE))),"")</f>
        <v/>
      </c>
      <c r="I67" s="54" t="s">
        <v>459</v>
      </c>
      <c r="J67" s="69" t="str">
        <f>IFERROR(VLOOKUP(I67,'Bron percelen'!$G$1:$H$39,2,FALSE),)</f>
        <v>https://www.leer-rijk.nl/alle-opleidingen?title=&amp;field_provider_dropdown=IV+perceel+20+-+Intermediair</v>
      </c>
      <c r="L67" s="69">
        <f>IFERROR(VLOOKUP(K67,'Bron percelen'!$G$1:$H$39,2,FALSE),)</f>
        <v>0</v>
      </c>
      <c r="N67" s="69">
        <f>IFERROR(VLOOKUP(M67,'Bron percelen'!$G$1:$H$39,2,FALSE),)</f>
        <v>0</v>
      </c>
      <c r="P67" s="69">
        <f>IFERROR(VLOOKUP(O67,'Bron percelen'!$G$1:$H$39,2,FALSE),)</f>
        <v>0</v>
      </c>
    </row>
    <row r="68" spans="1:17" ht="15" thickBot="1" x14ac:dyDescent="0.4">
      <c r="A68" s="73" t="str">
        <f>IFERROR(VLOOKUP($B68,VLookup!$B$3:$C$463,2,FALSE),"")</f>
        <v>1.2.3  MANAGEMENT INFORMATIEVOORZIENING</v>
      </c>
      <c r="B68" s="18" t="s">
        <v>117</v>
      </c>
      <c r="C68" s="10"/>
      <c r="E68" s="54" t="s">
        <v>495</v>
      </c>
      <c r="F68" s="55" t="str">
        <f t="shared" ref="F68:F71" si="7">IFERROR(IF(A68&lt;&gt;"",CONCATENATE(C68,"x",E68),""),"")</f>
        <v>xAanvullende kennis</v>
      </c>
      <c r="G68" s="54" t="s">
        <v>465</v>
      </c>
      <c r="H68" s="12" t="str">
        <f>IFERROR(CONCATENATE(C68," ",(VLOOKUP($C68,'Bron percelen'!$B$1:$C$1977,2,FALSE))),"")</f>
        <v/>
      </c>
      <c r="I68" s="54" t="s">
        <v>451</v>
      </c>
      <c r="J68" s="69" t="str">
        <f>IFERROR(VLOOKUP(I68,'Bron percelen'!$G$1:$H$39,2,FALSE),)</f>
        <v>https://www.leer-rijk.nl/alle-opleidingen?title=&amp;field_provider_dropdown=IV+perceel+14+%E2%80%93+Security+en+Privacy</v>
      </c>
      <c r="L68" s="69">
        <f>IFERROR(VLOOKUP(K68,'Bron percelen'!$G$1:$H$39,2,FALSE),)</f>
        <v>0</v>
      </c>
      <c r="N68" s="69">
        <f>IFERROR(VLOOKUP(M68,'Bron percelen'!$G$1:$H$39,2,FALSE),)</f>
        <v>0</v>
      </c>
      <c r="P68" s="69">
        <f>IFERROR(VLOOKUP(O68,'Bron percelen'!$G$1:$H$39,2,FALSE),)</f>
        <v>0</v>
      </c>
    </row>
    <row r="69" spans="1:17" ht="15" thickBot="1" x14ac:dyDescent="0.4">
      <c r="A69" s="73" t="str">
        <f>IFERROR(VLOOKUP($B69,VLookup!$B$3:$C$463,2,FALSE),"")</f>
        <v>1.2.3  MANAGEMENT INFORMATIEVOORZIENING</v>
      </c>
      <c r="B69" s="18" t="s">
        <v>117</v>
      </c>
      <c r="C69" s="10"/>
      <c r="E69" s="54" t="s">
        <v>495</v>
      </c>
      <c r="F69" s="55" t="str">
        <f t="shared" si="7"/>
        <v>xAanvullende kennis</v>
      </c>
      <c r="G69" s="54" t="s">
        <v>496</v>
      </c>
      <c r="H69" s="12" t="str">
        <f>IFERROR(CONCATENATE(C69," ",(VLOOKUP($C69,'Bron percelen'!$B$1:$C$1977,2,FALSE))),"")</f>
        <v/>
      </c>
      <c r="I69" s="54" t="s">
        <v>440</v>
      </c>
      <c r="J69" s="69" t="str">
        <f>IFERROR(VLOOKUP(I69,'Bron percelen'!$G$1:$H$39,2,FALSE),)</f>
        <v>https://www.leer-rijk.nl/alle-opleidingen?title=&amp;field_provider_dropdown=IV+perceel+10a+-+Microsoft</v>
      </c>
      <c r="K69" s="62" t="s">
        <v>441</v>
      </c>
      <c r="L69" s="69" t="str">
        <f>IFERROR(VLOOKUP(K69,'Bron percelen'!$G$1:$H$39,2,FALSE),)</f>
        <v>https://www.leer-rijk.nl/alle-opleidingen?title=&amp;field_provider_dropdown=IV+perceel+10b+-+Redhat</v>
      </c>
      <c r="N69" s="69">
        <f>IFERROR(VLOOKUP(M69,'Bron percelen'!$G$1:$H$39,2,FALSE),)</f>
        <v>0</v>
      </c>
      <c r="P69" s="69">
        <f>IFERROR(VLOOKUP(O69,'Bron percelen'!$G$1:$H$39,2,FALSE),)</f>
        <v>0</v>
      </c>
      <c r="Q69" s="62" t="s">
        <v>565</v>
      </c>
    </row>
    <row r="70" spans="1:17" ht="15" thickBot="1" x14ac:dyDescent="0.4">
      <c r="A70" s="73" t="str">
        <f>IFERROR(VLOOKUP($B70,VLookup!$B$3:$C$463,2,FALSE),"")</f>
        <v>1.2.3  MANAGEMENT INFORMATIEVOORZIENING</v>
      </c>
      <c r="B70" s="18" t="s">
        <v>117</v>
      </c>
      <c r="E70" s="54" t="s">
        <v>495</v>
      </c>
      <c r="F70" s="55" t="str">
        <f t="shared" si="7"/>
        <v>xAanvullende kennis</v>
      </c>
      <c r="G70" s="54" t="s">
        <v>516</v>
      </c>
      <c r="H70" s="12" t="str">
        <f>IFERROR(CONCATENATE(C70," ",(VLOOKUP($C70,'Bron percelen'!$B$1:$C$1977,2,FALSE))),"")</f>
        <v/>
      </c>
      <c r="I70" s="54" t="s">
        <v>427</v>
      </c>
      <c r="J70" s="69" t="str">
        <f>IFERROR(VLOOKUP(I70,'Bron percelen'!$G$1:$H$39,2,FALSE),)</f>
        <v>https://www.leer-rijk.nl/alle-opleidingen?title=&amp;field_provider_dropdown=IV+perceel+2+-+Beheerprocessen</v>
      </c>
      <c r="L70" s="69">
        <f>IFERROR(VLOOKUP(K70,'Bron percelen'!$G$1:$H$39,2,FALSE),)</f>
        <v>0</v>
      </c>
      <c r="N70" s="69">
        <f>IFERROR(VLOOKUP(M70,'Bron percelen'!$G$1:$H$39,2,FALSE),)</f>
        <v>0</v>
      </c>
      <c r="P70" s="69">
        <f>IFERROR(VLOOKUP(O70,'Bron percelen'!$G$1:$H$39,2,FALSE),)</f>
        <v>0</v>
      </c>
      <c r="Q70" s="62" t="s">
        <v>518</v>
      </c>
    </row>
    <row r="71" spans="1:17" ht="15" thickBot="1" x14ac:dyDescent="0.4">
      <c r="A71" s="73" t="str">
        <f>IFERROR(VLOOKUP($B71,VLookup!$B$3:$C$463,2,FALSE),"")</f>
        <v>1.2.3  MANAGEMENT INFORMATIEVOORZIENING</v>
      </c>
      <c r="B71" s="18" t="s">
        <v>117</v>
      </c>
      <c r="C71" s="10"/>
      <c r="E71" s="54" t="s">
        <v>495</v>
      </c>
      <c r="F71" s="55" t="str">
        <f t="shared" si="7"/>
        <v>xAanvullende kennis</v>
      </c>
      <c r="G71" s="54" t="s">
        <v>507</v>
      </c>
      <c r="H71" s="12" t="str">
        <f>IFERROR(CONCATENATE(C71," ",(VLOOKUP($C71,'Bron percelen'!$B$1:$C$1977,2,FALSE))),"")</f>
        <v/>
      </c>
      <c r="I71" s="54" t="s">
        <v>427</v>
      </c>
      <c r="J71" s="69" t="str">
        <f>IFERROR(VLOOKUP(I71,'Bron percelen'!$G$1:$H$39,2,FALSE),)</f>
        <v>https://www.leer-rijk.nl/alle-opleidingen?title=&amp;field_provider_dropdown=IV+perceel+2+-+Beheerprocessen</v>
      </c>
      <c r="L71" s="69">
        <f>IFERROR(VLOOKUP(K71,'Bron percelen'!$G$1:$H$39,2,FALSE),)</f>
        <v>0</v>
      </c>
      <c r="N71" s="69">
        <f>IFERROR(VLOOKUP(M71,'Bron percelen'!$G$1:$H$39,2,FALSE),)</f>
        <v>0</v>
      </c>
      <c r="P71" s="69">
        <f>IFERROR(VLOOKUP(O71,'Bron percelen'!$G$1:$H$39,2,FALSE),)</f>
        <v>0</v>
      </c>
    </row>
    <row r="72" spans="1:17" ht="15" thickBot="1" x14ac:dyDescent="0.4">
      <c r="A72" s="73" t="str">
        <f>IFERROR(VLOOKUP($B72,VLookup!$B$3:$C$463,2,FALSE),"")</f>
        <v>1.3.1 SOURCING MANAGEMENT</v>
      </c>
      <c r="B72" s="17" t="s">
        <v>118</v>
      </c>
      <c r="F72" s="55" t="str">
        <f t="shared" ref="F72:F90" si="8">IFERROR(IF(A72&lt;&gt;"",CONCATENATE(C72,"x",E72),""),"")</f>
        <v>x</v>
      </c>
      <c r="H72" s="12" t="str">
        <f>IFERROR(CONCATENATE(C72," ",(VLOOKUP($C72,'Bron percelen'!$B$1:$C$1977,2,FALSE))),"")</f>
        <v/>
      </c>
      <c r="I72" s="54"/>
      <c r="J72" s="69">
        <f>IFERROR(VLOOKUP(I72,'Bron percelen'!$G$1:$H$39,2,FALSE),)</f>
        <v>0</v>
      </c>
      <c r="L72" s="69">
        <f>IFERROR(VLOOKUP(K72,'Bron percelen'!$G$1:$H$39,2,FALSE),)</f>
        <v>0</v>
      </c>
      <c r="N72" s="69">
        <f>IFERROR(VLOOKUP(M72,'Bron percelen'!$G$1:$H$39,2,FALSE),)</f>
        <v>0</v>
      </c>
      <c r="P72" s="69">
        <f>IFERROR(VLOOKUP(O72,'Bron percelen'!$G$1:$H$39,2,FALSE),)</f>
        <v>0</v>
      </c>
    </row>
    <row r="73" spans="1:17" ht="15" thickBot="1" x14ac:dyDescent="0.4">
      <c r="A73" s="73" t="str">
        <f>IFERROR(VLOOKUP($B73,VLookup!$B$3:$C$463,2,FALSE),"")</f>
        <v>1.3.1 SOURCING MANAGEMENT</v>
      </c>
      <c r="B73" s="17" t="s">
        <v>118</v>
      </c>
      <c r="C73" s="10"/>
      <c r="E73" s="54" t="s">
        <v>464</v>
      </c>
      <c r="F73" s="55" t="str">
        <f t="shared" si="8"/>
        <v>xProfessionele kennis</v>
      </c>
      <c r="G73" s="54" t="s">
        <v>413</v>
      </c>
      <c r="H73" s="12" t="str">
        <f>IFERROR(CONCATENATE(C73," ",(VLOOKUP($C73,'Bron percelen'!$B$1:$C$1977,2,FALSE))),"")</f>
        <v/>
      </c>
      <c r="I73" s="54" t="s">
        <v>461</v>
      </c>
      <c r="J73" s="69" t="str">
        <f>IFERROR(VLOOKUP(I73,'Bron percelen'!$G$1:$H$39,2,FALSE),)</f>
        <v>https://www.google.com/</v>
      </c>
      <c r="K73" s="61"/>
      <c r="L73" s="69">
        <f>IFERROR(VLOOKUP(K73,'Bron percelen'!$G$1:$H$39,2,FALSE),)</f>
        <v>0</v>
      </c>
      <c r="N73" s="69">
        <f>IFERROR(VLOOKUP(M73,'Bron percelen'!$G$1:$H$39,2,FALSE),)</f>
        <v>0</v>
      </c>
      <c r="P73" s="69">
        <f>IFERROR(VLOOKUP(O73,'Bron percelen'!$G$1:$H$39,2,FALSE),)</f>
        <v>0</v>
      </c>
      <c r="Q73" s="62" t="s">
        <v>425</v>
      </c>
    </row>
    <row r="74" spans="1:17" ht="15" thickBot="1" x14ac:dyDescent="0.4">
      <c r="A74" s="73" t="str">
        <f>IFERROR(VLOOKUP($B74,VLookup!$B$3:$C$463,2,FALSE),"")</f>
        <v>1.3.1 SOURCING MANAGEMENT</v>
      </c>
      <c r="B74" s="17" t="s">
        <v>118</v>
      </c>
      <c r="C74" s="10"/>
      <c r="E74" s="54" t="s">
        <v>495</v>
      </c>
      <c r="F74" s="55" t="str">
        <f t="shared" si="8"/>
        <v>xAanvullende kennis</v>
      </c>
      <c r="G74" s="54" t="s">
        <v>463</v>
      </c>
      <c r="H74" s="12" t="str">
        <f>IFERROR(CONCATENATE(C74," ",(VLOOKUP($C74,'Bron percelen'!$B$1:$C$1977,2,FALSE))),"")</f>
        <v/>
      </c>
      <c r="I74" s="54" t="s">
        <v>459</v>
      </c>
      <c r="J74" s="69" t="str">
        <f>IFERROR(VLOOKUP(I74,'Bron percelen'!$G$1:$H$39,2,FALSE),)</f>
        <v>https://www.leer-rijk.nl/alle-opleidingen?title=&amp;field_provider_dropdown=IV+perceel+20+-+Intermediair</v>
      </c>
      <c r="L74" s="69">
        <f>IFERROR(VLOOKUP(K74,'Bron percelen'!$G$1:$H$39,2,FALSE),)</f>
        <v>0</v>
      </c>
      <c r="N74" s="69">
        <f>IFERROR(VLOOKUP(M74,'Bron percelen'!$G$1:$H$39,2,FALSE),)</f>
        <v>0</v>
      </c>
      <c r="P74" s="69">
        <f>IFERROR(VLOOKUP(O74,'Bron percelen'!$G$1:$H$39,2,FALSE),)</f>
        <v>0</v>
      </c>
    </row>
    <row r="75" spans="1:17" ht="15" thickBot="1" x14ac:dyDescent="0.4">
      <c r="A75" s="73" t="str">
        <f>IFERROR(VLOOKUP($B75,VLookup!$B$3:$C$463,2,FALSE),"")</f>
        <v>1.3.1 SOURCING MANAGEMENT</v>
      </c>
      <c r="B75" s="17" t="s">
        <v>118</v>
      </c>
      <c r="C75" s="10"/>
      <c r="E75" s="54" t="s">
        <v>495</v>
      </c>
      <c r="F75" s="55" t="str">
        <f t="shared" si="8"/>
        <v>xAanvullende kennis</v>
      </c>
      <c r="G75" s="54" t="s">
        <v>465</v>
      </c>
      <c r="H75" s="12" t="str">
        <f>IFERROR(CONCATENATE(C75," ",(VLOOKUP($C75,'Bron percelen'!$B$1:$C$1977,2,FALSE))),"")</f>
        <v/>
      </c>
      <c r="I75" s="54" t="s">
        <v>451</v>
      </c>
      <c r="J75" s="69" t="str">
        <f>IFERROR(VLOOKUP(I75,'Bron percelen'!$G$1:$H$39,2,FALSE),)</f>
        <v>https://www.leer-rijk.nl/alle-opleidingen?title=&amp;field_provider_dropdown=IV+perceel+14+%E2%80%93+Security+en+Privacy</v>
      </c>
      <c r="L75" s="69">
        <f>IFERROR(VLOOKUP(K75,'Bron percelen'!$G$1:$H$39,2,FALSE),)</f>
        <v>0</v>
      </c>
      <c r="N75" s="69">
        <f>IFERROR(VLOOKUP(M75,'Bron percelen'!$G$1:$H$39,2,FALSE),)</f>
        <v>0</v>
      </c>
      <c r="P75" s="69">
        <f>IFERROR(VLOOKUP(O75,'Bron percelen'!$G$1:$H$39,2,FALSE),)</f>
        <v>0</v>
      </c>
    </row>
    <row r="76" spans="1:17" ht="15" thickBot="1" x14ac:dyDescent="0.4">
      <c r="A76" s="73" t="str">
        <f>IFERROR(VLOOKUP($B76,VLookup!$B$3:$C$463,2,FALSE),"")</f>
        <v>1.3.1 SOURCING MANAGEMENT</v>
      </c>
      <c r="B76" s="17" t="s">
        <v>118</v>
      </c>
      <c r="E76" s="54" t="s">
        <v>464</v>
      </c>
      <c r="F76" s="55" t="str">
        <f t="shared" si="8"/>
        <v>xProfessionele kennis</v>
      </c>
      <c r="G76" s="54" t="s">
        <v>561</v>
      </c>
      <c r="H76" s="12" t="str">
        <f>IFERROR(CONCATENATE(C76," ",(VLOOKUP($C76,'Bron percelen'!$B$1:$C$1977,2,FALSE))),"")</f>
        <v/>
      </c>
      <c r="I76" s="54" t="s">
        <v>459</v>
      </c>
      <c r="J76" s="69" t="str">
        <f>IFERROR(VLOOKUP(I76,'Bron percelen'!$G$1:$H$39,2,FALSE),)</f>
        <v>https://www.leer-rijk.nl/alle-opleidingen?title=&amp;field_provider_dropdown=IV+perceel+20+-+Intermediair</v>
      </c>
      <c r="L76" s="69">
        <f>IFERROR(VLOOKUP(K76,'Bron percelen'!$G$1:$H$39,2,FALSE),)</f>
        <v>0</v>
      </c>
      <c r="N76" s="69">
        <f>IFERROR(VLOOKUP(M76,'Bron percelen'!$G$1:$H$39,2,FALSE),)</f>
        <v>0</v>
      </c>
      <c r="P76" s="69">
        <f>IFERROR(VLOOKUP(O76,'Bron percelen'!$G$1:$H$39,2,FALSE),)</f>
        <v>0</v>
      </c>
    </row>
    <row r="77" spans="1:17" ht="15" thickBot="1" x14ac:dyDescent="0.4">
      <c r="A77" s="73" t="str">
        <f>IFERROR(VLOOKUP($B77,VLookup!$B$3:$C$463,2,FALSE),"")</f>
        <v>1.3.1 SOURCING MANAGEMENT</v>
      </c>
      <c r="B77" s="17" t="s">
        <v>118</v>
      </c>
      <c r="E77" s="54" t="s">
        <v>495</v>
      </c>
      <c r="F77" s="55" t="str">
        <f t="shared" si="8"/>
        <v>xAanvullende kennis</v>
      </c>
      <c r="G77" s="54" t="s">
        <v>529</v>
      </c>
      <c r="H77" s="12" t="str">
        <f>IFERROR(CONCATENATE(C77," ",(VLOOKUP($C77,'Bron percelen'!$B$1:$C$1977,2,FALSE))),"")</f>
        <v/>
      </c>
      <c r="I77" s="54" t="s">
        <v>440</v>
      </c>
      <c r="J77" s="69" t="str">
        <f>IFERROR(VLOOKUP(I77,'Bron percelen'!$G$1:$H$39,2,FALSE),)</f>
        <v>https://www.leer-rijk.nl/alle-opleidingen?title=&amp;field_provider_dropdown=IV+perceel+10a+-+Microsoft</v>
      </c>
      <c r="K77" s="62" t="s">
        <v>442</v>
      </c>
      <c r="L77" s="69" t="str">
        <f>IFERROR(VLOOKUP(K77,'Bron percelen'!$G$1:$H$39,2,FALSE),)</f>
        <v>https://www.leer-rijk.nl/alle-opleidingen?title=&amp;field_provider_dropdown=IV+perceel+10c+-+Citrix</v>
      </c>
      <c r="M77" s="62" t="s">
        <v>445</v>
      </c>
      <c r="N77" s="69" t="str">
        <f>IFERROR(VLOOKUP(M77,'Bron percelen'!$G$1:$H$39,2,FALSE),)</f>
        <v>https://www.leer-rijk.nl/alle-opleidingen?title=&amp;field_provider_dropdown=IV+perceel+10f+-+IBM</v>
      </c>
      <c r="P77" s="69">
        <f>IFERROR(VLOOKUP(O77,'Bron percelen'!$G$1:$H$39,2,FALSE),)</f>
        <v>0</v>
      </c>
      <c r="Q77" s="62" t="s">
        <v>531</v>
      </c>
    </row>
    <row r="78" spans="1:17" ht="15" thickBot="1" x14ac:dyDescent="0.4">
      <c r="A78" s="73" t="str">
        <f>IFERROR(VLOOKUP($B78,VLookup!$B$3:$C$463,2,FALSE),"")</f>
        <v>1.3.1 SOURCING MANAGEMENT</v>
      </c>
      <c r="B78" s="18" t="s">
        <v>118</v>
      </c>
      <c r="E78" s="54" t="s">
        <v>495</v>
      </c>
      <c r="F78" s="55" t="str">
        <f t="shared" si="8"/>
        <v>xAanvullende kennis</v>
      </c>
      <c r="G78" s="54" t="s">
        <v>562</v>
      </c>
      <c r="H78" s="12" t="str">
        <f>IFERROR(CONCATENATE(C78," ",(VLOOKUP($C78,'Bron percelen'!$B$1:$C$1977,2,FALSE))),"")</f>
        <v/>
      </c>
      <c r="I78" s="54" t="s">
        <v>459</v>
      </c>
      <c r="J78" s="69" t="str">
        <f>IFERROR(VLOOKUP(I78,'Bron percelen'!$G$1:$H$39,2,FALSE),)</f>
        <v>https://www.leer-rijk.nl/alle-opleidingen?title=&amp;field_provider_dropdown=IV+perceel+20+-+Intermediair</v>
      </c>
      <c r="L78" s="69">
        <f>IFERROR(VLOOKUP(K78,'Bron percelen'!$G$1:$H$39,2,FALSE),)</f>
        <v>0</v>
      </c>
      <c r="N78" s="69">
        <f>IFERROR(VLOOKUP(M78,'Bron percelen'!$G$1:$H$39,2,FALSE),)</f>
        <v>0</v>
      </c>
      <c r="P78" s="69">
        <f>IFERROR(VLOOKUP(O78,'Bron percelen'!$G$1:$H$39,2,FALSE),)</f>
        <v>0</v>
      </c>
    </row>
    <row r="79" spans="1:17" ht="15" thickBot="1" x14ac:dyDescent="0.4">
      <c r="A79" s="73" t="str">
        <f>IFERROR(VLOOKUP($B79,VLookup!$B$3:$C$463,2,FALSE),"")</f>
        <v>1.3.1 SOURCING MANAGEMENT</v>
      </c>
      <c r="B79" s="18" t="s">
        <v>118</v>
      </c>
      <c r="F79" s="55" t="str">
        <f t="shared" si="8"/>
        <v>x</v>
      </c>
      <c r="H79" s="12" t="str">
        <f>IFERROR(CONCATENATE(C79," ",(VLOOKUP($C79,'Bron percelen'!$B$1:$C$1977,2,FALSE))),"")</f>
        <v/>
      </c>
      <c r="I79" s="54"/>
      <c r="J79" s="69">
        <f>IFERROR(VLOOKUP(I79,'Bron percelen'!$G$1:$H$39,2,FALSE),)</f>
        <v>0</v>
      </c>
      <c r="L79" s="69">
        <f>IFERROR(VLOOKUP(K79,'Bron percelen'!$G$1:$H$39,2,FALSE),)</f>
        <v>0</v>
      </c>
      <c r="N79" s="69">
        <f>IFERROR(VLOOKUP(M79,'Bron percelen'!$G$1:$H$39,2,FALSE),)</f>
        <v>0</v>
      </c>
      <c r="P79" s="69">
        <f>IFERROR(VLOOKUP(O79,'Bron percelen'!$G$1:$H$39,2,FALSE),)</f>
        <v>0</v>
      </c>
    </row>
    <row r="80" spans="1:17" ht="15" thickBot="1" x14ac:dyDescent="0.4">
      <c r="A80" s="73" t="str">
        <f>IFERROR(VLOOKUP($B80,VLookup!$B$3:$C$463,2,FALSE),"")</f>
        <v>2.1.1 APPLICATIEONTWIKKELING</v>
      </c>
      <c r="B80" s="16" t="s">
        <v>124</v>
      </c>
      <c r="C80" s="10"/>
      <c r="E80" s="54" t="s">
        <v>464</v>
      </c>
      <c r="F80" s="55" t="str">
        <f t="shared" si="8"/>
        <v>xProfessionele kennis</v>
      </c>
      <c r="G80" s="54" t="s">
        <v>501</v>
      </c>
      <c r="H80" s="12" t="str">
        <f>IFERROR(CONCATENATE(C80," ",(VLOOKUP($C80,'Bron percelen'!$B$1:$C$1977,2,FALSE))),"")</f>
        <v/>
      </c>
      <c r="I80" s="54" t="s">
        <v>426</v>
      </c>
      <c r="J80" s="69" t="str">
        <f>IFERROR(VLOOKUP(I80,'Bron percelen'!$G$1:$H$39,2,FALSE),)</f>
        <v>https://www.leer-rijk.nl/alle-opleidingen?title=&amp;field_provider_dropdown=IV+perceel+1+-+Agile+Methoden</v>
      </c>
      <c r="K80" s="62" t="s">
        <v>440</v>
      </c>
      <c r="L80" s="69" t="str">
        <f>IFERROR(VLOOKUP(K80,'Bron percelen'!$G$1:$H$39,2,FALSE),)</f>
        <v>https://www.leer-rijk.nl/alle-opleidingen?title=&amp;field_provider_dropdown=IV+perceel+10a+-+Microsoft</v>
      </c>
      <c r="M80" s="62" t="s">
        <v>441</v>
      </c>
      <c r="N80" s="69" t="str">
        <f>IFERROR(VLOOKUP(M80,'Bron percelen'!$G$1:$H$39,2,FALSE),)</f>
        <v>https://www.leer-rijk.nl/alle-opleidingen?title=&amp;field_provider_dropdown=IV+perceel+10b+-+Redhat</v>
      </c>
      <c r="O80" s="62" t="s">
        <v>450</v>
      </c>
      <c r="P80" s="69" t="str">
        <f>IFERROR(VLOOKUP(O80,'Bron percelen'!$G$1:$H$39,2,FALSE),)</f>
        <v>https://www.leer-rijk.nl/alle-opleidingen?title=&amp;field_provider_dropdown=IV+perceel+13+-+Ontwikkeling+Talen+en+Frameworks</v>
      </c>
      <c r="Q80" s="62" t="s">
        <v>565</v>
      </c>
    </row>
    <row r="81" spans="1:17" ht="15" thickBot="1" x14ac:dyDescent="0.4">
      <c r="A81" s="73" t="str">
        <f>IFERROR(VLOOKUP($B81,VLookup!$B$3:$C$463,2,FALSE),"")</f>
        <v>2.1.1 APPLICATIEONTWIKKELING</v>
      </c>
      <c r="B81" s="16" t="s">
        <v>124</v>
      </c>
      <c r="C81" s="10"/>
      <c r="E81" s="54" t="s">
        <v>464</v>
      </c>
      <c r="F81" s="55" t="str">
        <f t="shared" si="8"/>
        <v>xProfessionele kennis</v>
      </c>
      <c r="G81" s="54" t="s">
        <v>502</v>
      </c>
      <c r="H81" s="12" t="str">
        <f>IFERROR(CONCATENATE(C81," ",(VLOOKUP($C81,'Bron percelen'!$B$1:$C$1977,2,FALSE))),"")</f>
        <v/>
      </c>
      <c r="I81" s="54" t="s">
        <v>426</v>
      </c>
      <c r="J81" s="69" t="str">
        <f>IFERROR(VLOOKUP(I81,'Bron percelen'!$G$1:$H$39,2,FALSE),)</f>
        <v>https://www.leer-rijk.nl/alle-opleidingen?title=&amp;field_provider_dropdown=IV+perceel+1+-+Agile+Methoden</v>
      </c>
      <c r="L81" s="69">
        <f>IFERROR(VLOOKUP(K81,'Bron percelen'!$G$1:$H$39,2,FALSE),)</f>
        <v>0</v>
      </c>
      <c r="N81" s="69">
        <f>IFERROR(VLOOKUP(M81,'Bron percelen'!$G$1:$H$39,2,FALSE),)</f>
        <v>0</v>
      </c>
      <c r="P81" s="69">
        <f>IFERROR(VLOOKUP(O81,'Bron percelen'!$G$1:$H$39,2,FALSE),)</f>
        <v>0</v>
      </c>
    </row>
    <row r="82" spans="1:17" ht="15" thickBot="1" x14ac:dyDescent="0.4">
      <c r="A82" s="73" t="str">
        <f>IFERROR(VLOOKUP($B82,VLookup!$B$3:$C$463,2,FALSE),"")</f>
        <v>2.1.1 APPLICATIEONTWIKKELING</v>
      </c>
      <c r="B82" s="16" t="s">
        <v>124</v>
      </c>
      <c r="C82" s="10"/>
      <c r="E82" s="54" t="s">
        <v>464</v>
      </c>
      <c r="F82" s="55" t="str">
        <f t="shared" si="8"/>
        <v>xProfessionele kennis</v>
      </c>
      <c r="G82" s="54" t="s">
        <v>503</v>
      </c>
      <c r="H82" s="12" t="str">
        <f>IFERROR(CONCATENATE(C82," ",(VLOOKUP($C82,'Bron percelen'!$B$1:$C$1977,2,FALSE))),"")</f>
        <v/>
      </c>
      <c r="I82" s="54" t="s">
        <v>448</v>
      </c>
      <c r="J82" s="69" t="str">
        <f>IFERROR(VLOOKUP(I82,'Bron percelen'!$G$1:$H$39,2,FALSE),)</f>
        <v>https://www.leer-rijk.nl/alle-opleidingen?title=&amp;field_provider_dropdown=IV+perceel+11+-+Ontwikkeling+MTHV</v>
      </c>
      <c r="K82" s="62" t="s">
        <v>449</v>
      </c>
      <c r="L82" s="69" t="str">
        <f>IFERROR(VLOOKUP(K82,'Bron percelen'!$G$1:$H$39,2,FALSE),)</f>
        <v>https://www.leer-rijk.nl/alle-opleidingen?title=&amp;field_provider_dropdown=IV+perceel+12+-+Testen+en+testmanagement</v>
      </c>
      <c r="M82" s="62" t="s">
        <v>450</v>
      </c>
      <c r="N82" s="69" t="str">
        <f>IFERROR(VLOOKUP(M82,'Bron percelen'!$G$1:$H$39,2,FALSE),)</f>
        <v>https://www.leer-rijk.nl/alle-opleidingen?title=&amp;field_provider_dropdown=IV+perceel+13+-+Ontwikkeling+Talen+en+Frameworks</v>
      </c>
      <c r="P82" s="69">
        <f>IFERROR(VLOOKUP(O82,'Bron percelen'!$G$1:$H$39,2,FALSE),)</f>
        <v>0</v>
      </c>
    </row>
    <row r="83" spans="1:17" ht="15" thickBot="1" x14ac:dyDescent="0.4">
      <c r="A83" s="73" t="str">
        <f>IFERROR(VLOOKUP($B83,VLookup!$B$3:$C$463,2,FALSE),"")</f>
        <v>2.1.1 APPLICATIEONTWIKKELING</v>
      </c>
      <c r="B83" s="16" t="s">
        <v>124</v>
      </c>
      <c r="C83" s="10"/>
      <c r="E83" s="54" t="s">
        <v>464</v>
      </c>
      <c r="F83" s="55" t="str">
        <f t="shared" si="8"/>
        <v>xProfessionele kennis</v>
      </c>
      <c r="G83" s="54" t="s">
        <v>504</v>
      </c>
      <c r="H83" s="12" t="str">
        <f>IFERROR(CONCATENATE(C83," ",(VLOOKUP($C83,'Bron percelen'!$B$1:$C$1977,2,FALSE))),"")</f>
        <v/>
      </c>
      <c r="I83" s="54" t="s">
        <v>426</v>
      </c>
      <c r="J83" s="69" t="str">
        <f>IFERROR(VLOOKUP(I83,'Bron percelen'!$G$1:$H$39,2,FALSE),)</f>
        <v>https://www.leer-rijk.nl/alle-opleidingen?title=&amp;field_provider_dropdown=IV+perceel+1+-+Agile+Methoden</v>
      </c>
      <c r="K83" s="62" t="s">
        <v>448</v>
      </c>
      <c r="L83" s="69" t="str">
        <f>IFERROR(VLOOKUP(K83,'Bron percelen'!$G$1:$H$39,2,FALSE),)</f>
        <v>https://www.leer-rijk.nl/alle-opleidingen?title=&amp;field_provider_dropdown=IV+perceel+11+-+Ontwikkeling+MTHV</v>
      </c>
      <c r="N83" s="69">
        <f>IFERROR(VLOOKUP(M83,'Bron percelen'!$G$1:$H$39,2,FALSE),)</f>
        <v>0</v>
      </c>
      <c r="P83" s="69">
        <f>IFERROR(VLOOKUP(O83,'Bron percelen'!$G$1:$H$39,2,FALSE),)</f>
        <v>0</v>
      </c>
    </row>
    <row r="84" spans="1:17" ht="15" thickBot="1" x14ac:dyDescent="0.4">
      <c r="A84" s="73" t="str">
        <f>IFERROR(VLOOKUP($B84,VLookup!$B$3:$C$463,2,FALSE),"")</f>
        <v>2.1.1 APPLICATIEONTWIKKELING</v>
      </c>
      <c r="B84" s="14" t="s">
        <v>124</v>
      </c>
      <c r="E84" s="54" t="s">
        <v>464</v>
      </c>
      <c r="F84" s="55" t="str">
        <f t="shared" si="8"/>
        <v>xProfessionele kennis</v>
      </c>
      <c r="G84" s="54" t="s">
        <v>505</v>
      </c>
      <c r="H84" s="12" t="str">
        <f>IFERROR(CONCATENATE(C84," ",(VLOOKUP($C84,'Bron percelen'!$B$1:$C$1977,2,FALSE))),"")</f>
        <v/>
      </c>
      <c r="I84" s="54" t="s">
        <v>450</v>
      </c>
      <c r="J84" s="69" t="str">
        <f>IFERROR(VLOOKUP(I84,'Bron percelen'!$G$1:$H$39,2,FALSE),)</f>
        <v>https://www.leer-rijk.nl/alle-opleidingen?title=&amp;field_provider_dropdown=IV+perceel+13+-+Ontwikkeling+Talen+en+Frameworks</v>
      </c>
      <c r="L84" s="69">
        <f>IFERROR(VLOOKUP(K84,'Bron percelen'!$G$1:$H$39,2,FALSE),)</f>
        <v>0</v>
      </c>
      <c r="N84" s="69">
        <f>IFERROR(VLOOKUP(M84,'Bron percelen'!$G$1:$H$39,2,FALSE),)</f>
        <v>0</v>
      </c>
      <c r="P84" s="69">
        <f>IFERROR(VLOOKUP(O84,'Bron percelen'!$G$1:$H$39,2,FALSE),)</f>
        <v>0</v>
      </c>
    </row>
    <row r="85" spans="1:17" ht="15" thickBot="1" x14ac:dyDescent="0.4">
      <c r="A85" s="73" t="str">
        <f>IFERROR(VLOOKUP($B85,VLookup!$B$3:$C$463,2,FALSE),"")</f>
        <v>2.1.1 APPLICATIEONTWIKKELING</v>
      </c>
      <c r="B85" s="16" t="s">
        <v>124</v>
      </c>
      <c r="C85" s="10"/>
      <c r="E85" s="54" t="s">
        <v>464</v>
      </c>
      <c r="F85" s="55" t="str">
        <f t="shared" si="8"/>
        <v>xProfessionele kennis</v>
      </c>
      <c r="G85" s="54" t="s">
        <v>506</v>
      </c>
      <c r="H85" s="12" t="str">
        <f>IFERROR(CONCATENATE(C85," ",(VLOOKUP($C85,'Bron percelen'!$B$1:$C$1977,2,FALSE))),"")</f>
        <v/>
      </c>
      <c r="I85" s="54" t="s">
        <v>449</v>
      </c>
      <c r="J85" s="69" t="str">
        <f>IFERROR(VLOOKUP(I85,'Bron percelen'!$G$1:$H$39,2,FALSE),)</f>
        <v>https://www.leer-rijk.nl/alle-opleidingen?title=&amp;field_provider_dropdown=IV+perceel+12+-+Testen+en+testmanagement</v>
      </c>
      <c r="L85" s="69">
        <f>IFERROR(VLOOKUP(K85,'Bron percelen'!$G$1:$H$39,2,FALSE),)</f>
        <v>0</v>
      </c>
      <c r="N85" s="69">
        <f>IFERROR(VLOOKUP(M85,'Bron percelen'!$G$1:$H$39,2,FALSE),)</f>
        <v>0</v>
      </c>
      <c r="P85" s="69">
        <f>IFERROR(VLOOKUP(O85,'Bron percelen'!$G$1:$H$39,2,FALSE),)</f>
        <v>0</v>
      </c>
    </row>
    <row r="86" spans="1:17" ht="15" thickBot="1" x14ac:dyDescent="0.4">
      <c r="A86" s="73" t="str">
        <f>IFERROR(VLOOKUP($B86,VLookup!$B$3:$C$463,2,FALSE),"")</f>
        <v>2.1.1 APPLICATIEONTWIKKELING</v>
      </c>
      <c r="B86" s="16" t="s">
        <v>124</v>
      </c>
      <c r="C86" s="10"/>
      <c r="E86" s="54" t="s">
        <v>495</v>
      </c>
      <c r="F86" s="55" t="str">
        <f t="shared" si="8"/>
        <v>xAanvullende kennis</v>
      </c>
      <c r="G86" s="54" t="s">
        <v>496</v>
      </c>
      <c r="H86" s="12" t="str">
        <f>IFERROR(CONCATENATE(C86," ",(VLOOKUP($C86,'Bron percelen'!$B$1:$C$1977,2,FALSE))),"")</f>
        <v/>
      </c>
      <c r="I86" s="54" t="s">
        <v>440</v>
      </c>
      <c r="J86" s="69" t="str">
        <f>IFERROR(VLOOKUP(I86,'Bron percelen'!$G$1:$H$39,2,FALSE),)</f>
        <v>https://www.leer-rijk.nl/alle-opleidingen?title=&amp;field_provider_dropdown=IV+perceel+10a+-+Microsoft</v>
      </c>
      <c r="K86" s="62" t="s">
        <v>441</v>
      </c>
      <c r="L86" s="69" t="str">
        <f>IFERROR(VLOOKUP(K86,'Bron percelen'!$G$1:$H$39,2,FALSE),)</f>
        <v>https://www.leer-rijk.nl/alle-opleidingen?title=&amp;field_provider_dropdown=IV+perceel+10b+-+Redhat</v>
      </c>
      <c r="N86" s="69">
        <f>IFERROR(VLOOKUP(M86,'Bron percelen'!$G$1:$H$39,2,FALSE),)</f>
        <v>0</v>
      </c>
      <c r="P86" s="69">
        <f>IFERROR(VLOOKUP(O86,'Bron percelen'!$G$1:$H$39,2,FALSE),)</f>
        <v>0</v>
      </c>
    </row>
    <row r="87" spans="1:17" ht="15" thickBot="1" x14ac:dyDescent="0.4">
      <c r="A87" s="73" t="str">
        <f>IFERROR(VLOOKUP($B87,VLookup!$B$3:$C$463,2,FALSE),"")</f>
        <v>2.1.1 APPLICATIEONTWIKKELING</v>
      </c>
      <c r="B87" s="16" t="s">
        <v>124</v>
      </c>
      <c r="C87" s="10"/>
      <c r="E87" s="54" t="s">
        <v>495</v>
      </c>
      <c r="F87" s="55" t="str">
        <f t="shared" si="8"/>
        <v>xAanvullende kennis</v>
      </c>
      <c r="G87" s="54" t="s">
        <v>507</v>
      </c>
      <c r="H87" s="12" t="str">
        <f>IFERROR(CONCATENATE(C87," ",(VLOOKUP($C87,'Bron percelen'!$B$1:$C$1977,2,FALSE))),"")</f>
        <v/>
      </c>
      <c r="I87" s="54" t="s">
        <v>427</v>
      </c>
      <c r="J87" s="69" t="str">
        <f>IFERROR(VLOOKUP(I87,'Bron percelen'!$G$1:$H$39,2,FALSE),)</f>
        <v>https://www.leer-rijk.nl/alle-opleidingen?title=&amp;field_provider_dropdown=IV+perceel+2+-+Beheerprocessen</v>
      </c>
      <c r="L87" s="69">
        <f>IFERROR(VLOOKUP(K87,'Bron percelen'!$G$1:$H$39,2,FALSE),)</f>
        <v>0</v>
      </c>
      <c r="N87" s="69">
        <f>IFERROR(VLOOKUP(M87,'Bron percelen'!$G$1:$H$39,2,FALSE),)</f>
        <v>0</v>
      </c>
      <c r="P87" s="69">
        <f>IFERROR(VLOOKUP(O87,'Bron percelen'!$G$1:$H$39,2,FALSE),)</f>
        <v>0</v>
      </c>
    </row>
    <row r="88" spans="1:17" ht="15" thickBot="1" x14ac:dyDescent="0.4">
      <c r="A88" s="73" t="str">
        <f>IFERROR(VLOOKUP($B88,VLookup!$B$3:$C$463,2,FALSE),"")</f>
        <v>2.1.1 APPLICATIEONTWIKKELING</v>
      </c>
      <c r="B88" s="16" t="s">
        <v>124</v>
      </c>
      <c r="C88" s="10"/>
      <c r="E88" s="54" t="s">
        <v>495</v>
      </c>
      <c r="F88" s="55" t="str">
        <f t="shared" si="8"/>
        <v>xAanvullende kennis</v>
      </c>
      <c r="G88" s="54" t="s">
        <v>508</v>
      </c>
      <c r="H88" s="12" t="str">
        <f>IFERROR(CONCATENATE(C88," ",(VLOOKUP($C88,'Bron percelen'!$B$1:$C$1977,2,FALSE))),"")</f>
        <v/>
      </c>
      <c r="I88" s="54" t="s">
        <v>432</v>
      </c>
      <c r="J88" s="69" t="str">
        <f>IFERROR(VLOOKUP(I88,'Bron percelen'!$G$1:$H$39,2,FALSE),)</f>
        <v>https://www.leer-rijk.nl/alle-opleidingen?title=&amp;field_provider_dropdown=IV+perceel+6b+-+Data+Technologie+%28Microsoft%29</v>
      </c>
      <c r="K88" s="62" t="s">
        <v>443</v>
      </c>
      <c r="L88" s="69" t="str">
        <f>IFERROR(VLOOKUP(K88,'Bron percelen'!$G$1:$H$39,2,FALSE),)</f>
        <v>https://www.leer-rijk.nl/alle-opleidingen?title=&amp;field_provider_dropdown=IV+perceel+10d+-+Cisco</v>
      </c>
      <c r="M88" s="62" t="s">
        <v>446</v>
      </c>
      <c r="N88" s="69" t="str">
        <f>IFERROR(VLOOKUP(M88,'Bron percelen'!$G$1:$H$39,2,FALSE),)</f>
        <v>https://www.leer-rijk.nl/alle-opleidingen?title=&amp;field_provider_dropdown=IV+perceel+10g+-+VMWare</v>
      </c>
      <c r="O88" s="62" t="s">
        <v>447</v>
      </c>
      <c r="P88" s="69" t="str">
        <f>IFERROR(VLOOKUP(O88,'Bron percelen'!$G$1:$H$39,2,FALSE),)</f>
        <v>https://www.leer-rijk.nl/alle-opleidingen?title=&amp;field_provider_dropdown=IV+perceel+10z+-+Infrastructuur+Beheer+%26+Support</v>
      </c>
    </row>
    <row r="89" spans="1:17" ht="15" thickBot="1" x14ac:dyDescent="0.4">
      <c r="A89" s="73" t="str">
        <f>IFERROR(VLOOKUP($B89,VLookup!$B$3:$C$463,2,FALSE),"")</f>
        <v>2.1.1 APPLICATIEONTWIKKELING</v>
      </c>
      <c r="B89" s="14" t="s">
        <v>124</v>
      </c>
      <c r="F89" s="55" t="str">
        <f t="shared" si="8"/>
        <v>x</v>
      </c>
      <c r="H89" s="12" t="str">
        <f>IFERROR(CONCATENATE(C89," ",(VLOOKUP($C89,'Bron percelen'!$B$1:$C$1977,2,FALSE))),"")</f>
        <v/>
      </c>
      <c r="I89" s="54"/>
      <c r="J89" s="69">
        <f>IFERROR(VLOOKUP(I89,'Bron percelen'!$G$1:$H$39,2,FALSE),)</f>
        <v>0</v>
      </c>
      <c r="L89" s="69">
        <f>IFERROR(VLOOKUP(K89,'Bron percelen'!$G$1:$H$39,2,FALSE),)</f>
        <v>0</v>
      </c>
      <c r="N89" s="69">
        <f>IFERROR(VLOOKUP(M89,'Bron percelen'!$G$1:$H$39,2,FALSE),)</f>
        <v>0</v>
      </c>
      <c r="P89" s="69">
        <f>IFERROR(VLOOKUP(O89,'Bron percelen'!$G$1:$H$39,2,FALSE),)</f>
        <v>0</v>
      </c>
    </row>
    <row r="90" spans="1:17" ht="15" thickBot="1" x14ac:dyDescent="0.4">
      <c r="A90" s="73" t="str">
        <f>IFERROR(VLOOKUP($B90,VLookup!$B$3:$C$463,2,FALSE),"")</f>
        <v>2.1.2 SYSTEEMONTWIKKELING</v>
      </c>
      <c r="B90" s="17" t="s">
        <v>128</v>
      </c>
      <c r="E90" s="54" t="s">
        <v>464</v>
      </c>
      <c r="F90" s="55" t="str">
        <f t="shared" si="8"/>
        <v>xProfessionele kennis</v>
      </c>
      <c r="G90" s="54" t="s">
        <v>579</v>
      </c>
      <c r="H90" s="12" t="str">
        <f>IFERROR(CONCATENATE(C90," ",(VLOOKUP($C90,'Bron percelen'!$B$1:$C$1977,2,FALSE))),"")</f>
        <v/>
      </c>
      <c r="I90" s="54" t="s">
        <v>427</v>
      </c>
      <c r="J90" s="69" t="str">
        <f>IFERROR(VLOOKUP(I90,'Bron percelen'!$G$1:$H$39,2,FALSE),)</f>
        <v>https://www.leer-rijk.nl/alle-opleidingen?title=&amp;field_provider_dropdown=IV+perceel+2+-+Beheerprocessen</v>
      </c>
      <c r="L90" s="69">
        <f>IFERROR(VLOOKUP(K90,'Bron percelen'!$G$1:$H$39,2,FALSE),)</f>
        <v>0</v>
      </c>
      <c r="N90" s="69">
        <f>IFERROR(VLOOKUP(M90,'Bron percelen'!$G$1:$H$39,2,FALSE),)</f>
        <v>0</v>
      </c>
      <c r="P90" s="69">
        <f>IFERROR(VLOOKUP(O90,'Bron percelen'!$G$1:$H$39,2,FALSE),)</f>
        <v>0</v>
      </c>
      <c r="Q90" s="62" t="s">
        <v>518</v>
      </c>
    </row>
    <row r="91" spans="1:17" ht="15" thickBot="1" x14ac:dyDescent="0.4">
      <c r="A91" s="73" t="str">
        <f>IFERROR(VLOOKUP($B91,VLookup!$B$3:$C$463,2,FALSE),"")</f>
        <v>2.1.2 SYSTEEMONTWIKKELING</v>
      </c>
      <c r="B91" s="17" t="s">
        <v>128</v>
      </c>
      <c r="C91" s="10"/>
      <c r="E91" s="54" t="s">
        <v>495</v>
      </c>
      <c r="F91" s="55" t="str">
        <f t="shared" ref="F91:F92" si="9">IFERROR(IF(A91&lt;&gt;"",CONCATENATE(C91,"x",E91),""),"")</f>
        <v>xAanvullende kennis</v>
      </c>
      <c r="G91" s="54" t="s">
        <v>496</v>
      </c>
      <c r="H91" s="12" t="str">
        <f>IFERROR(CONCATENATE(C91," ",(VLOOKUP($C91,'Bron percelen'!$B$1:$C$1977,2,FALSE))),"")</f>
        <v/>
      </c>
      <c r="I91" s="54" t="s">
        <v>440</v>
      </c>
      <c r="J91" s="69" t="str">
        <f>IFERROR(VLOOKUP(I91,'Bron percelen'!$G$1:$H$39,2,FALSE),)</f>
        <v>https://www.leer-rijk.nl/alle-opleidingen?title=&amp;field_provider_dropdown=IV+perceel+10a+-+Microsoft</v>
      </c>
      <c r="K91" s="62" t="s">
        <v>441</v>
      </c>
      <c r="L91" s="69" t="str">
        <f>IFERROR(VLOOKUP(K91,'Bron percelen'!$G$1:$H$39,2,FALSE),)</f>
        <v>https://www.leer-rijk.nl/alle-opleidingen?title=&amp;field_provider_dropdown=IV+perceel+10b+-+Redhat</v>
      </c>
      <c r="N91" s="69">
        <f>IFERROR(VLOOKUP(M91,'Bron percelen'!$G$1:$H$39,2,FALSE),)</f>
        <v>0</v>
      </c>
      <c r="P91" s="69">
        <f>IFERROR(VLOOKUP(O91,'Bron percelen'!$G$1:$H$39,2,FALSE),)</f>
        <v>0</v>
      </c>
    </row>
    <row r="92" spans="1:17" ht="15" thickBot="1" x14ac:dyDescent="0.4">
      <c r="A92" s="73" t="str">
        <f>IFERROR(VLOOKUP($B92,VLookup!$B$3:$C$463,2,FALSE),"")</f>
        <v>2.1.2 SYSTEEMONTWIKKELING</v>
      </c>
      <c r="B92" s="17" t="s">
        <v>128</v>
      </c>
      <c r="C92" s="10"/>
      <c r="E92" s="54" t="s">
        <v>495</v>
      </c>
      <c r="F92" s="55" t="str">
        <f t="shared" si="9"/>
        <v>xAanvullende kennis</v>
      </c>
      <c r="G92" s="54" t="s">
        <v>507</v>
      </c>
      <c r="H92" s="12" t="str">
        <f>IFERROR(CONCATENATE(C92," ",(VLOOKUP($C92,'Bron percelen'!$B$1:$C$1977,2,FALSE))),"")</f>
        <v/>
      </c>
      <c r="I92" s="54" t="s">
        <v>427</v>
      </c>
      <c r="J92" s="69" t="str">
        <f>IFERROR(VLOOKUP(I92,'Bron percelen'!$G$1:$H$39,2,FALSE),)</f>
        <v>https://www.leer-rijk.nl/alle-opleidingen?title=&amp;field_provider_dropdown=IV+perceel+2+-+Beheerprocessen</v>
      </c>
      <c r="L92" s="69">
        <f>IFERROR(VLOOKUP(K92,'Bron percelen'!$G$1:$H$39,2,FALSE),)</f>
        <v>0</v>
      </c>
      <c r="N92" s="69">
        <f>IFERROR(VLOOKUP(M92,'Bron percelen'!$G$1:$H$39,2,FALSE),)</f>
        <v>0</v>
      </c>
      <c r="P92" s="69">
        <f>IFERROR(VLOOKUP(O92,'Bron percelen'!$G$1:$H$39,2,FALSE),)</f>
        <v>0</v>
      </c>
    </row>
    <row r="93" spans="1:17" ht="15" thickBot="1" x14ac:dyDescent="0.4">
      <c r="A93" s="73" t="str">
        <f>IFERROR(VLOOKUP($B93,VLookup!$B$3:$C$463,2,FALSE),"")</f>
        <v>2.1.2 SYSTEEMONTWIKKELING</v>
      </c>
      <c r="B93" s="17" t="s">
        <v>128</v>
      </c>
      <c r="C93" s="10"/>
      <c r="E93" s="54" t="s">
        <v>495</v>
      </c>
      <c r="F93" s="55" t="str">
        <f t="shared" ref="F93:F95" si="10">IFERROR(IF(A93&lt;&gt;"",CONCATENATE(C93,"x",E93),""),"")</f>
        <v>xAanvullende kennis</v>
      </c>
      <c r="G93" s="54" t="s">
        <v>506</v>
      </c>
      <c r="H93" s="12" t="str">
        <f>IFERROR(CONCATENATE(C93," ",(VLOOKUP($C93,'Bron percelen'!$B$1:$C$1977,2,FALSE))),"")</f>
        <v/>
      </c>
      <c r="I93" s="54" t="s">
        <v>449</v>
      </c>
      <c r="J93" s="69" t="str">
        <f>IFERROR(VLOOKUP(I93,'Bron percelen'!$G$1:$H$39,2,FALSE),)</f>
        <v>https://www.leer-rijk.nl/alle-opleidingen?title=&amp;field_provider_dropdown=IV+perceel+12+-+Testen+en+testmanagement</v>
      </c>
      <c r="L93" s="69">
        <f>IFERROR(VLOOKUP(K93,'Bron percelen'!$G$1:$H$39,2,FALSE),)</f>
        <v>0</v>
      </c>
      <c r="N93" s="69">
        <f>IFERROR(VLOOKUP(M93,'Bron percelen'!$G$1:$H$39,2,FALSE),)</f>
        <v>0</v>
      </c>
      <c r="P93" s="69">
        <f>IFERROR(VLOOKUP(O93,'Bron percelen'!$G$1:$H$39,2,FALSE),)</f>
        <v>0</v>
      </c>
    </row>
    <row r="94" spans="1:17" ht="15" thickBot="1" x14ac:dyDescent="0.4">
      <c r="A94" s="73" t="str">
        <f>IFERROR(VLOOKUP($B94,VLookup!$B$3:$C$463,2,FALSE),"")</f>
        <v>2.1.2 SYSTEEMONTWIKKELING</v>
      </c>
      <c r="B94" s="17" t="s">
        <v>128</v>
      </c>
      <c r="E94" s="54" t="s">
        <v>495</v>
      </c>
      <c r="F94" s="55" t="str">
        <f t="shared" si="10"/>
        <v>xAanvullende kennis</v>
      </c>
      <c r="G94" s="54" t="s">
        <v>528</v>
      </c>
      <c r="H94" s="12" t="str">
        <f>IFERROR(CONCATENATE(C94," ",(VLOOKUP($C94,'Bron percelen'!$B$1:$C$1977,2,FALSE))),"")</f>
        <v/>
      </c>
      <c r="I94" s="54" t="s">
        <v>459</v>
      </c>
      <c r="J94" s="69" t="str">
        <f>IFERROR(VLOOKUP(I94,'Bron percelen'!$G$1:$H$39,2,FALSE),)</f>
        <v>https://www.leer-rijk.nl/alle-opleidingen?title=&amp;field_provider_dropdown=IV+perceel+20+-+Intermediair</v>
      </c>
      <c r="K94" s="62" t="s">
        <v>461</v>
      </c>
      <c r="L94" s="69" t="str">
        <f>IFERROR(VLOOKUP(K94,'Bron percelen'!$G$1:$H$39,2,FALSE),)</f>
        <v>https://www.google.com/</v>
      </c>
      <c r="N94" s="69">
        <f>IFERROR(VLOOKUP(M94,'Bron percelen'!$G$1:$H$39,2,FALSE),)</f>
        <v>0</v>
      </c>
      <c r="P94" s="69">
        <f>IFERROR(VLOOKUP(O94,'Bron percelen'!$G$1:$H$39,2,FALSE),)</f>
        <v>0</v>
      </c>
      <c r="Q94" s="62" t="s">
        <v>533</v>
      </c>
    </row>
    <row r="95" spans="1:17" ht="15" thickBot="1" x14ac:dyDescent="0.4">
      <c r="A95" s="73" t="str">
        <f>IFERROR(VLOOKUP($B95,VLookup!$B$3:$C$463,2,FALSE),"")</f>
        <v>2.1.2 SYSTEEMONTWIKKELING</v>
      </c>
      <c r="B95" s="17" t="s">
        <v>128</v>
      </c>
      <c r="E95" s="54" t="s">
        <v>495</v>
      </c>
      <c r="F95" s="55" t="str">
        <f t="shared" si="10"/>
        <v>xAanvullende kennis</v>
      </c>
      <c r="G95" s="54" t="s">
        <v>465</v>
      </c>
      <c r="H95" s="12" t="str">
        <f>IFERROR(CONCATENATE(C95," ",(VLOOKUP($C95,'Bron percelen'!$B$1:$C$1977,2,FALSE))),"")</f>
        <v/>
      </c>
      <c r="I95" s="54" t="s">
        <v>451</v>
      </c>
      <c r="J95" s="69" t="str">
        <f>IFERROR(VLOOKUP(I95,'Bron percelen'!$G$1:$H$39,2,FALSE),)</f>
        <v>https://www.leer-rijk.nl/alle-opleidingen?title=&amp;field_provider_dropdown=IV+perceel+14+%E2%80%93+Security+en+Privacy</v>
      </c>
      <c r="L95" s="69">
        <f>IFERROR(VLOOKUP(K95,'Bron percelen'!$G$1:$H$39,2,FALSE),)</f>
        <v>0</v>
      </c>
      <c r="N95" s="69">
        <f>IFERROR(VLOOKUP(M95,'Bron percelen'!$G$1:$H$39,2,FALSE),)</f>
        <v>0</v>
      </c>
      <c r="P95" s="69">
        <f>IFERROR(VLOOKUP(O95,'Bron percelen'!$G$1:$H$39,2,FALSE),)</f>
        <v>0</v>
      </c>
    </row>
    <row r="96" spans="1:17" ht="15" thickBot="1" x14ac:dyDescent="0.4">
      <c r="A96" s="73" t="str">
        <f>IFERROR(VLOOKUP($B96,VLookup!$B$3:$C$463,2,FALSE),"")</f>
        <v>2.1.2 SYSTEEMONTWIKKELING</v>
      </c>
      <c r="B96" s="17" t="s">
        <v>128</v>
      </c>
      <c r="F96" s="55" t="str">
        <f t="shared" ref="F96:F106" si="11">IFERROR(IF(A96&lt;&gt;"",CONCATENATE(C96,"x",E96),""),"")</f>
        <v>x</v>
      </c>
      <c r="H96" s="12" t="str">
        <f>IFERROR(CONCATENATE(C96," ",(VLOOKUP($C96,'Bron percelen'!$B$1:$C$1977,2,FALSE))),"")</f>
        <v/>
      </c>
      <c r="I96" s="54"/>
      <c r="J96" s="69">
        <f>IFERROR(VLOOKUP(I96,'Bron percelen'!$G$1:$H$39,2,FALSE),)</f>
        <v>0</v>
      </c>
      <c r="L96" s="69">
        <f>IFERROR(VLOOKUP(K96,'Bron percelen'!$G$1:$H$39,2,FALSE),)</f>
        <v>0</v>
      </c>
      <c r="N96" s="69">
        <f>IFERROR(VLOOKUP(M96,'Bron percelen'!$G$1:$H$39,2,FALSE),)</f>
        <v>0</v>
      </c>
      <c r="P96" s="69">
        <f>IFERROR(VLOOKUP(O96,'Bron percelen'!$G$1:$H$39,2,FALSE),)</f>
        <v>0</v>
      </c>
    </row>
    <row r="97" spans="1:17" ht="15" thickBot="1" x14ac:dyDescent="0.4">
      <c r="A97" s="73" t="str">
        <f>IFERROR(VLOOKUP($B97,VLookup!$B$3:$C$463,2,FALSE),"")</f>
        <v>2.1.3 NETWERKONTWIKKELING</v>
      </c>
      <c r="B97" s="18" t="s">
        <v>130</v>
      </c>
      <c r="E97" s="54" t="s">
        <v>464</v>
      </c>
      <c r="F97" s="55" t="str">
        <f t="shared" si="11"/>
        <v>xProfessionele kennis</v>
      </c>
      <c r="G97" s="54" t="s">
        <v>579</v>
      </c>
      <c r="H97" s="12" t="str">
        <f>IFERROR(CONCATENATE(C97," ",(VLOOKUP($C97,'Bron percelen'!$B$1:$C$1977,2,FALSE))),"")</f>
        <v/>
      </c>
      <c r="I97" s="54" t="s">
        <v>427</v>
      </c>
      <c r="J97" s="69" t="str">
        <f>IFERROR(VLOOKUP(I97,'Bron percelen'!$G$1:$H$39,2,FALSE),)</f>
        <v>https://www.leer-rijk.nl/alle-opleidingen?title=&amp;field_provider_dropdown=IV+perceel+2+-+Beheerprocessen</v>
      </c>
      <c r="L97" s="69">
        <f>IFERROR(VLOOKUP(K97,'Bron percelen'!$G$1:$H$39,2,FALSE),)</f>
        <v>0</v>
      </c>
      <c r="N97" s="69">
        <f>IFERROR(VLOOKUP(M97,'Bron percelen'!$G$1:$H$39,2,FALSE),)</f>
        <v>0</v>
      </c>
      <c r="P97" s="69">
        <f>IFERROR(VLOOKUP(O97,'Bron percelen'!$G$1:$H$39,2,FALSE),)</f>
        <v>0</v>
      </c>
      <c r="Q97" s="62" t="s">
        <v>518</v>
      </c>
    </row>
    <row r="98" spans="1:17" ht="15" thickBot="1" x14ac:dyDescent="0.4">
      <c r="A98" s="73" t="str">
        <f>IFERROR(VLOOKUP($B98,VLookup!$B$3:$C$463,2,FALSE),"")</f>
        <v>2.1.3 NETWERKONTWIKKELING</v>
      </c>
      <c r="B98" s="18" t="s">
        <v>130</v>
      </c>
      <c r="C98" s="10"/>
      <c r="E98" s="54" t="s">
        <v>495</v>
      </c>
      <c r="F98" s="55" t="str">
        <f t="shared" si="11"/>
        <v>xAanvullende kennis</v>
      </c>
      <c r="G98" s="54" t="s">
        <v>496</v>
      </c>
      <c r="H98" s="12" t="str">
        <f>IFERROR(CONCATENATE(C98," ",(VLOOKUP($C98,'Bron percelen'!$B$1:$C$1977,2,FALSE))),"")</f>
        <v/>
      </c>
      <c r="I98" s="54" t="s">
        <v>440</v>
      </c>
      <c r="J98" s="69" t="str">
        <f>IFERROR(VLOOKUP(I98,'Bron percelen'!$G$1:$H$39,2,FALSE),)</f>
        <v>https://www.leer-rijk.nl/alle-opleidingen?title=&amp;field_provider_dropdown=IV+perceel+10a+-+Microsoft</v>
      </c>
      <c r="K98" s="62" t="s">
        <v>441</v>
      </c>
      <c r="L98" s="69" t="str">
        <f>IFERROR(VLOOKUP(K98,'Bron percelen'!$G$1:$H$39,2,FALSE),)</f>
        <v>https://www.leer-rijk.nl/alle-opleidingen?title=&amp;field_provider_dropdown=IV+perceel+10b+-+Redhat</v>
      </c>
      <c r="N98" s="69">
        <f>IFERROR(VLOOKUP(M98,'Bron percelen'!$G$1:$H$39,2,FALSE),)</f>
        <v>0</v>
      </c>
      <c r="P98" s="69">
        <f>IFERROR(VLOOKUP(O98,'Bron percelen'!$G$1:$H$39,2,FALSE),)</f>
        <v>0</v>
      </c>
    </row>
    <row r="99" spans="1:17" ht="15" thickBot="1" x14ac:dyDescent="0.4">
      <c r="A99" s="73" t="str">
        <f>IFERROR(VLOOKUP($B99,VLookup!$B$3:$C$463,2,FALSE),"")</f>
        <v>2.1.3 NETWERKONTWIKKELING</v>
      </c>
      <c r="B99" s="18" t="s">
        <v>130</v>
      </c>
      <c r="C99" s="10"/>
      <c r="E99" s="54" t="s">
        <v>495</v>
      </c>
      <c r="F99" s="55" t="str">
        <f t="shared" si="11"/>
        <v>xAanvullende kennis</v>
      </c>
      <c r="G99" s="54" t="s">
        <v>507</v>
      </c>
      <c r="H99" s="12" t="str">
        <f>IFERROR(CONCATENATE(C99," ",(VLOOKUP($C99,'Bron percelen'!$B$1:$C$1977,2,FALSE))),"")</f>
        <v/>
      </c>
      <c r="I99" s="54" t="s">
        <v>427</v>
      </c>
      <c r="J99" s="69" t="str">
        <f>IFERROR(VLOOKUP(I99,'Bron percelen'!$G$1:$H$39,2,FALSE),)</f>
        <v>https://www.leer-rijk.nl/alle-opleidingen?title=&amp;field_provider_dropdown=IV+perceel+2+-+Beheerprocessen</v>
      </c>
      <c r="L99" s="69">
        <f>IFERROR(VLOOKUP(K99,'Bron percelen'!$G$1:$H$39,2,FALSE),)</f>
        <v>0</v>
      </c>
      <c r="N99" s="69">
        <f>IFERROR(VLOOKUP(M99,'Bron percelen'!$G$1:$H$39,2,FALSE),)</f>
        <v>0</v>
      </c>
      <c r="P99" s="69">
        <f>IFERROR(VLOOKUP(O99,'Bron percelen'!$G$1:$H$39,2,FALSE),)</f>
        <v>0</v>
      </c>
    </row>
    <row r="100" spans="1:17" ht="15" thickBot="1" x14ac:dyDescent="0.4">
      <c r="A100" s="73" t="str">
        <f>IFERROR(VLOOKUP($B100,VLookup!$B$3:$C$463,2,FALSE),"")</f>
        <v>2.1.3 NETWERKONTWIKKELING</v>
      </c>
      <c r="B100" s="18" t="s">
        <v>130</v>
      </c>
      <c r="E100" s="54" t="s">
        <v>495</v>
      </c>
      <c r="F100" s="55" t="str">
        <f t="shared" si="11"/>
        <v>xAanvullende kennis</v>
      </c>
      <c r="G100" s="54" t="s">
        <v>529</v>
      </c>
      <c r="H100" s="12" t="str">
        <f>IFERROR(CONCATENATE(C100," ",(VLOOKUP($C100,'Bron percelen'!$B$1:$C$1977,2,FALSE))),"")</f>
        <v/>
      </c>
      <c r="I100" s="54" t="s">
        <v>440</v>
      </c>
      <c r="J100" s="69" t="str">
        <f>IFERROR(VLOOKUP(I100,'Bron percelen'!$G$1:$H$39,2,FALSE),)</f>
        <v>https://www.leer-rijk.nl/alle-opleidingen?title=&amp;field_provider_dropdown=IV+perceel+10a+-+Microsoft</v>
      </c>
      <c r="K100" s="62" t="s">
        <v>442</v>
      </c>
      <c r="L100" s="69" t="str">
        <f>IFERROR(VLOOKUP(K100,'Bron percelen'!$G$1:$H$39,2,FALSE),)</f>
        <v>https://www.leer-rijk.nl/alle-opleidingen?title=&amp;field_provider_dropdown=IV+perceel+10c+-+Citrix</v>
      </c>
      <c r="M100" s="62" t="s">
        <v>445</v>
      </c>
      <c r="N100" s="69" t="str">
        <f>IFERROR(VLOOKUP(M100,'Bron percelen'!$G$1:$H$39,2,FALSE),)</f>
        <v>https://www.leer-rijk.nl/alle-opleidingen?title=&amp;field_provider_dropdown=IV+perceel+10f+-+IBM</v>
      </c>
      <c r="P100" s="69">
        <f>IFERROR(VLOOKUP(O100,'Bron percelen'!$G$1:$H$39,2,FALSE),)</f>
        <v>0</v>
      </c>
      <c r="Q100" s="62" t="s">
        <v>531</v>
      </c>
    </row>
    <row r="101" spans="1:17" ht="15" thickBot="1" x14ac:dyDescent="0.4">
      <c r="A101" s="73" t="str">
        <f>IFERROR(VLOOKUP($B101,VLookup!$B$3:$C$463,2,FALSE),"")</f>
        <v>2.1.3 NETWERKONTWIKKELING</v>
      </c>
      <c r="B101" s="18" t="s">
        <v>130</v>
      </c>
      <c r="E101" s="54" t="s">
        <v>495</v>
      </c>
      <c r="F101" s="55" t="str">
        <f t="shared" si="11"/>
        <v>xAanvullende kennis</v>
      </c>
      <c r="G101" s="54" t="s">
        <v>528</v>
      </c>
      <c r="H101" s="12" t="str">
        <f>IFERROR(CONCATENATE(C101," ",(VLOOKUP($C101,'Bron percelen'!$B$1:$C$1977,2,FALSE))),"")</f>
        <v/>
      </c>
      <c r="I101" s="54" t="s">
        <v>459</v>
      </c>
      <c r="J101" s="69" t="str">
        <f>IFERROR(VLOOKUP(I101,'Bron percelen'!$G$1:$H$39,2,FALSE),)</f>
        <v>https://www.leer-rijk.nl/alle-opleidingen?title=&amp;field_provider_dropdown=IV+perceel+20+-+Intermediair</v>
      </c>
      <c r="K101" s="62" t="s">
        <v>461</v>
      </c>
      <c r="L101" s="69" t="str">
        <f>IFERROR(VLOOKUP(K101,'Bron percelen'!$G$1:$H$39,2,FALSE),)</f>
        <v>https://www.google.com/</v>
      </c>
      <c r="N101" s="69">
        <f>IFERROR(VLOOKUP(M101,'Bron percelen'!$G$1:$H$39,2,FALSE),)</f>
        <v>0</v>
      </c>
      <c r="P101" s="69">
        <f>IFERROR(VLOOKUP(O101,'Bron percelen'!$G$1:$H$39,2,FALSE),)</f>
        <v>0</v>
      </c>
      <c r="Q101" s="62" t="s">
        <v>533</v>
      </c>
    </row>
    <row r="102" spans="1:17" ht="15" thickBot="1" x14ac:dyDescent="0.4">
      <c r="A102" s="73" t="str">
        <f>IFERROR(VLOOKUP($B102,VLookup!$B$3:$C$463,2,FALSE),"")</f>
        <v>2.1.3 NETWERKONTWIKKELING</v>
      </c>
      <c r="B102" s="18" t="s">
        <v>130</v>
      </c>
      <c r="E102" s="54" t="s">
        <v>495</v>
      </c>
      <c r="F102" s="55" t="str">
        <f t="shared" si="11"/>
        <v>xAanvullende kennis</v>
      </c>
      <c r="G102" s="54" t="s">
        <v>465</v>
      </c>
      <c r="H102" s="12" t="str">
        <f>IFERROR(CONCATENATE(C102," ",(VLOOKUP($C102,'Bron percelen'!$B$1:$C$1977,2,FALSE))),"")</f>
        <v/>
      </c>
      <c r="I102" s="54" t="s">
        <v>451</v>
      </c>
      <c r="J102" s="69" t="str">
        <f>IFERROR(VLOOKUP(I102,'Bron percelen'!$G$1:$H$39,2,FALSE),)</f>
        <v>https://www.leer-rijk.nl/alle-opleidingen?title=&amp;field_provider_dropdown=IV+perceel+14+%E2%80%93+Security+en+Privacy</v>
      </c>
      <c r="L102" s="69">
        <f>IFERROR(VLOOKUP(K102,'Bron percelen'!$G$1:$H$39,2,FALSE),)</f>
        <v>0</v>
      </c>
      <c r="N102" s="69">
        <f>IFERROR(VLOOKUP(M102,'Bron percelen'!$G$1:$H$39,2,FALSE),)</f>
        <v>0</v>
      </c>
      <c r="P102" s="69">
        <f>IFERROR(VLOOKUP(O102,'Bron percelen'!$G$1:$H$39,2,FALSE),)</f>
        <v>0</v>
      </c>
    </row>
    <row r="103" spans="1:17" ht="15" thickBot="1" x14ac:dyDescent="0.4">
      <c r="A103" s="73" t="str">
        <f>IFERROR(VLOOKUP($B103,VLookup!$B$3:$C$463,2,FALSE),"")</f>
        <v>2.1.3 NETWERKONTWIKKELING</v>
      </c>
      <c r="B103" s="18" t="s">
        <v>130</v>
      </c>
      <c r="F103" s="55" t="str">
        <f t="shared" si="11"/>
        <v>x</v>
      </c>
      <c r="H103" s="12" t="str">
        <f>IFERROR(CONCATENATE(C103," ",(VLOOKUP($C103,'Bron percelen'!$B$1:$C$1977,2,FALSE))),"")</f>
        <v/>
      </c>
      <c r="I103" s="54"/>
      <c r="J103" s="69">
        <f>IFERROR(VLOOKUP(I103,'Bron percelen'!$G$1:$H$39,2,FALSE),)</f>
        <v>0</v>
      </c>
      <c r="L103" s="69">
        <f>IFERROR(VLOOKUP(K103,'Bron percelen'!$G$1:$H$39,2,FALSE),)</f>
        <v>0</v>
      </c>
      <c r="N103" s="69">
        <f>IFERROR(VLOOKUP(M103,'Bron percelen'!$G$1:$H$39,2,FALSE),)</f>
        <v>0</v>
      </c>
      <c r="P103" s="69">
        <f>IFERROR(VLOOKUP(O103,'Bron percelen'!$G$1:$H$39,2,FALSE),)</f>
        <v>0</v>
      </c>
    </row>
    <row r="104" spans="1:17" ht="15" thickBot="1" x14ac:dyDescent="0.4">
      <c r="A104" s="73" t="str">
        <f>IFERROR(VLOOKUP($B104,VLookup!$B$3:$C$463,2,FALSE),"")</f>
        <v>2.1.4 DATA ENGINEERING</v>
      </c>
      <c r="B104" s="14" t="s">
        <v>131</v>
      </c>
      <c r="E104" s="54" t="s">
        <v>464</v>
      </c>
      <c r="F104" s="55" t="str">
        <f t="shared" si="11"/>
        <v>xProfessionele kennis</v>
      </c>
      <c r="G104" s="54" t="s">
        <v>505</v>
      </c>
      <c r="H104" s="12" t="str">
        <f>IFERROR(CONCATENATE(C104," ",(VLOOKUP($C104,'Bron percelen'!$B$1:$C$1977,2,FALSE))),"")</f>
        <v/>
      </c>
      <c r="I104" s="54" t="s">
        <v>450</v>
      </c>
      <c r="J104" s="69" t="str">
        <f>IFERROR(VLOOKUP(I104,'Bron percelen'!$G$1:$H$39,2,FALSE),)</f>
        <v>https://www.leer-rijk.nl/alle-opleidingen?title=&amp;field_provider_dropdown=IV+perceel+13+-+Ontwikkeling+Talen+en+Frameworks</v>
      </c>
      <c r="L104" s="69">
        <f>IFERROR(VLOOKUP(K104,'Bron percelen'!$G$1:$H$39,2,FALSE),)</f>
        <v>0</v>
      </c>
      <c r="N104" s="69">
        <f>IFERROR(VLOOKUP(M104,'Bron percelen'!$G$1:$H$39,2,FALSE),)</f>
        <v>0</v>
      </c>
      <c r="P104" s="69">
        <f>IFERROR(VLOOKUP(O104,'Bron percelen'!$G$1:$H$39,2,FALSE),)</f>
        <v>0</v>
      </c>
    </row>
    <row r="105" spans="1:17" ht="15" thickBot="1" x14ac:dyDescent="0.4">
      <c r="A105" s="73" t="str">
        <f>IFERROR(VLOOKUP($B105,VLookup!$B$3:$C$463,2,FALSE),"")</f>
        <v>2.1.4 DATA ENGINEERING</v>
      </c>
      <c r="B105" s="17" t="s">
        <v>131</v>
      </c>
      <c r="E105" s="54" t="s">
        <v>464</v>
      </c>
      <c r="F105" s="55" t="str">
        <f t="shared" si="11"/>
        <v>xProfessionele kennis</v>
      </c>
      <c r="G105" s="54" t="s">
        <v>521</v>
      </c>
      <c r="H105" s="12" t="str">
        <f>IFERROR(CONCATENATE(C105," ",(VLOOKUP($C105,'Bron percelen'!$B$1:$C$1977,2,FALSE))),"")</f>
        <v/>
      </c>
      <c r="I105" s="54" t="s">
        <v>430</v>
      </c>
      <c r="J105" s="69" t="str">
        <f>IFERROR(VLOOKUP(I105,'Bron percelen'!$G$1:$H$39,2,FALSE),)</f>
        <v>https://www.leer-rijk.nl/alle-opleidingen?title=&amp;field_provider_dropdown=IV+perceel+5+-+Data+Gebruik+en+beheer</v>
      </c>
      <c r="L105" s="69">
        <f>IFERROR(VLOOKUP(K105,'Bron percelen'!$G$1:$H$39,2,FALSE),)</f>
        <v>0</v>
      </c>
      <c r="N105" s="69">
        <f>IFERROR(VLOOKUP(M105,'Bron percelen'!$G$1:$H$39,2,FALSE),)</f>
        <v>0</v>
      </c>
      <c r="P105" s="69">
        <f>IFERROR(VLOOKUP(O105,'Bron percelen'!$G$1:$H$39,2,FALSE),)</f>
        <v>0</v>
      </c>
      <c r="Q105" s="62" t="s">
        <v>524</v>
      </c>
    </row>
    <row r="106" spans="1:17" ht="15" thickBot="1" x14ac:dyDescent="0.4">
      <c r="A106" s="73" t="str">
        <f>IFERROR(VLOOKUP($B106,VLookup!$B$3:$C$463,2,FALSE),"")</f>
        <v>2.1.4 DATA ENGINEERING</v>
      </c>
      <c r="B106" s="17" t="s">
        <v>131</v>
      </c>
      <c r="C106" s="10"/>
      <c r="E106" s="54" t="s">
        <v>495</v>
      </c>
      <c r="F106" s="55" t="str">
        <f t="shared" si="11"/>
        <v>xAanvullende kennis</v>
      </c>
      <c r="G106" s="54" t="s">
        <v>503</v>
      </c>
      <c r="H106" s="12" t="str">
        <f>IFERROR(CONCATENATE(C106," ",(VLOOKUP($C106,'Bron percelen'!$B$1:$C$1977,2,FALSE))),"")</f>
        <v/>
      </c>
      <c r="I106" s="54" t="s">
        <v>448</v>
      </c>
      <c r="J106" s="69" t="str">
        <f>IFERROR(VLOOKUP(I106,'Bron percelen'!$G$1:$H$39,2,FALSE),)</f>
        <v>https://www.leer-rijk.nl/alle-opleidingen?title=&amp;field_provider_dropdown=IV+perceel+11+-+Ontwikkeling+MTHV</v>
      </c>
      <c r="K106" s="62" t="s">
        <v>449</v>
      </c>
      <c r="L106" s="69" t="str">
        <f>IFERROR(VLOOKUP(K106,'Bron percelen'!$G$1:$H$39,2,FALSE),)</f>
        <v>https://www.leer-rijk.nl/alle-opleidingen?title=&amp;field_provider_dropdown=IV+perceel+12+-+Testen+en+testmanagement</v>
      </c>
      <c r="M106" s="62" t="s">
        <v>450</v>
      </c>
      <c r="N106" s="69" t="str">
        <f>IFERROR(VLOOKUP(M106,'Bron percelen'!$G$1:$H$39,2,FALSE),)</f>
        <v>https://www.leer-rijk.nl/alle-opleidingen?title=&amp;field_provider_dropdown=IV+perceel+13+-+Ontwikkeling+Talen+en+Frameworks</v>
      </c>
      <c r="P106" s="69">
        <f>IFERROR(VLOOKUP(O106,'Bron percelen'!$G$1:$H$39,2,FALSE),)</f>
        <v>0</v>
      </c>
    </row>
    <row r="107" spans="1:17" ht="15" thickBot="1" x14ac:dyDescent="0.4">
      <c r="A107" s="73" t="str">
        <f>IFERROR(VLOOKUP($B107,VLookup!$B$3:$C$463,2,FALSE),"")</f>
        <v>2.1.4 DATA ENGINEERING</v>
      </c>
      <c r="B107" s="16" t="s">
        <v>131</v>
      </c>
      <c r="C107" s="10"/>
      <c r="E107" s="54" t="s">
        <v>495</v>
      </c>
      <c r="F107" s="55" t="str">
        <f t="shared" ref="F107:F126" si="12">IFERROR(IF(A107&lt;&gt;"",CONCATENATE(C107,"x",E107),""),"")</f>
        <v>xAanvullende kennis</v>
      </c>
      <c r="G107" s="54" t="s">
        <v>504</v>
      </c>
      <c r="H107" s="12" t="str">
        <f>IFERROR(CONCATENATE(C107," ",(VLOOKUP($C107,'Bron percelen'!$B$1:$C$1977,2,FALSE))),"")</f>
        <v/>
      </c>
      <c r="I107" s="54" t="s">
        <v>426</v>
      </c>
      <c r="J107" s="69" t="str">
        <f>IFERROR(VLOOKUP(I107,'Bron percelen'!$G$1:$H$39,2,FALSE),)</f>
        <v>https://www.leer-rijk.nl/alle-opleidingen?title=&amp;field_provider_dropdown=IV+perceel+1+-+Agile+Methoden</v>
      </c>
      <c r="K107" s="62" t="s">
        <v>448</v>
      </c>
      <c r="L107" s="69" t="str">
        <f>IFERROR(VLOOKUP(K107,'Bron percelen'!$G$1:$H$39,2,FALSE),)</f>
        <v>https://www.leer-rijk.nl/alle-opleidingen?title=&amp;field_provider_dropdown=IV+perceel+11+-+Ontwikkeling+MTHV</v>
      </c>
      <c r="N107" s="69">
        <f>IFERROR(VLOOKUP(M107,'Bron percelen'!$G$1:$H$39,2,FALSE),)</f>
        <v>0</v>
      </c>
      <c r="P107" s="69">
        <f>IFERROR(VLOOKUP(O107,'Bron percelen'!$G$1:$H$39,2,FALSE),)</f>
        <v>0</v>
      </c>
    </row>
    <row r="108" spans="1:17" ht="15" thickBot="1" x14ac:dyDescent="0.4">
      <c r="A108" s="73" t="str">
        <f>IFERROR(VLOOKUP($B108,VLookup!$B$3:$C$463,2,FALSE),"")</f>
        <v>2.1.4 DATA ENGINEERING</v>
      </c>
      <c r="B108" s="14" t="s">
        <v>131</v>
      </c>
      <c r="E108" s="54" t="s">
        <v>495</v>
      </c>
      <c r="F108" s="55" t="str">
        <f t="shared" si="12"/>
        <v>xAanvullende kennis</v>
      </c>
      <c r="G108" s="54" t="s">
        <v>522</v>
      </c>
      <c r="H108" s="12" t="str">
        <f>IFERROR(CONCATENATE(C108," ",(VLOOKUP($C108,'Bron percelen'!$B$1:$C$1977,2,FALSE))),"")</f>
        <v/>
      </c>
      <c r="I108" s="54" t="s">
        <v>429</v>
      </c>
      <c r="J108" s="69" t="str">
        <f>IFERROR(VLOOKUP(I108,'Bron percelen'!$G$1:$H$39,2,FALSE),)</f>
        <v>https://www.leer-rijk.nl/alle-opleidingen?title=&amp;field_provider_dropdown=IV+perceel+4+-+Data+Analytics</v>
      </c>
      <c r="K108" s="62" t="s">
        <v>430</v>
      </c>
      <c r="L108" s="69" t="str">
        <f>IFERROR(VLOOKUP(K108,'Bron percelen'!$G$1:$H$39,2,FALSE),)</f>
        <v>https://www.leer-rijk.nl/alle-opleidingen?title=&amp;field_provider_dropdown=IV+perceel+5+-+Data+Gebruik+en+beheer</v>
      </c>
      <c r="N108" s="69">
        <f>IFERROR(VLOOKUP(M108,'Bron percelen'!$G$1:$H$39,2,FALSE),)</f>
        <v>0</v>
      </c>
      <c r="P108" s="69">
        <f>IFERROR(VLOOKUP(O108,'Bron percelen'!$G$1:$H$39,2,FALSE),)</f>
        <v>0</v>
      </c>
    </row>
    <row r="109" spans="1:17" ht="15" thickBot="1" x14ac:dyDescent="0.4">
      <c r="A109" s="73" t="str">
        <f>IFERROR(VLOOKUP($B109,VLookup!$B$3:$C$463,2,FALSE),"")</f>
        <v>2.1.4 DATA ENGINEERING</v>
      </c>
      <c r="B109" s="17" t="s">
        <v>131</v>
      </c>
      <c r="E109" s="54" t="s">
        <v>495</v>
      </c>
      <c r="F109" s="55" t="str">
        <f t="shared" si="12"/>
        <v>xAanvullende kennis</v>
      </c>
      <c r="G109" s="54" t="s">
        <v>523</v>
      </c>
      <c r="H109" s="12" t="str">
        <f>IFERROR(CONCATENATE(C109," ",(VLOOKUP($C109,'Bron percelen'!$B$1:$C$1977,2,FALSE))),"")</f>
        <v/>
      </c>
      <c r="I109" s="54" t="s">
        <v>429</v>
      </c>
      <c r="J109" s="69" t="str">
        <f>IFERROR(VLOOKUP(I109,'Bron percelen'!$G$1:$H$39,2,FALSE),)</f>
        <v>https://www.leer-rijk.nl/alle-opleidingen?title=&amp;field_provider_dropdown=IV+perceel+4+-+Data+Analytics</v>
      </c>
      <c r="K109" s="62" t="s">
        <v>450</v>
      </c>
      <c r="L109" s="69" t="str">
        <f>IFERROR(VLOOKUP(K109,'Bron percelen'!$G$1:$H$39,2,FALSE),)</f>
        <v>https://www.leer-rijk.nl/alle-opleidingen?title=&amp;field_provider_dropdown=IV+perceel+13+-+Ontwikkeling+Talen+en+Frameworks</v>
      </c>
      <c r="N109" s="69">
        <f>IFERROR(VLOOKUP(M109,'Bron percelen'!$G$1:$H$39,2,FALSE),)</f>
        <v>0</v>
      </c>
      <c r="P109" s="69">
        <f>IFERROR(VLOOKUP(O109,'Bron percelen'!$G$1:$H$39,2,FALSE),)</f>
        <v>0</v>
      </c>
    </row>
    <row r="110" spans="1:17" ht="15" thickBot="1" x14ac:dyDescent="0.4">
      <c r="A110" s="73" t="str">
        <f>IFERROR(VLOOKUP($B110,VLookup!$B$3:$C$463,2,FALSE),"")</f>
        <v>2.1.4 DATA ENGINEERING</v>
      </c>
      <c r="B110" s="17" t="s">
        <v>131</v>
      </c>
      <c r="C110" s="17"/>
      <c r="F110" s="55" t="str">
        <f t="shared" si="12"/>
        <v>x</v>
      </c>
      <c r="H110" s="12" t="str">
        <f>IFERROR(CONCATENATE(C110," ",(VLOOKUP($C110,'Bron percelen'!$B$1:$C$1977,2,FALSE))),"")</f>
        <v/>
      </c>
      <c r="I110" s="54"/>
      <c r="J110" s="69">
        <f>IFERROR(VLOOKUP(I110,'Bron percelen'!$G$1:$H$39,2,FALSE),)</f>
        <v>0</v>
      </c>
      <c r="L110" s="69">
        <f>IFERROR(VLOOKUP(K110,'Bron percelen'!$G$1:$H$39,2,FALSE),)</f>
        <v>0</v>
      </c>
      <c r="N110" s="69">
        <f>IFERROR(VLOOKUP(M110,'Bron percelen'!$G$1:$H$39,2,FALSE),)</f>
        <v>0</v>
      </c>
      <c r="P110" s="69">
        <f>IFERROR(VLOOKUP(O110,'Bron percelen'!$G$1:$H$39,2,FALSE),)</f>
        <v>0</v>
      </c>
    </row>
    <row r="111" spans="1:17" ht="15" thickBot="1" x14ac:dyDescent="0.4">
      <c r="A111" s="73" t="str">
        <f>IFERROR(VLOOKUP($B111,VLookup!$B$3:$C$463,2,FALSE),"")</f>
        <v>2.2.1 TESTMANAGEMENT</v>
      </c>
      <c r="B111" s="14" t="s">
        <v>133</v>
      </c>
      <c r="C111" s="17"/>
      <c r="E111" s="54" t="s">
        <v>464</v>
      </c>
      <c r="F111" s="55" t="str">
        <f t="shared" si="12"/>
        <v>xProfessionele kennis</v>
      </c>
      <c r="G111" s="54" t="s">
        <v>506</v>
      </c>
      <c r="H111" s="12" t="str">
        <f>IFERROR(CONCATENATE(C111," ",(VLOOKUP($C111,'Bron percelen'!$B$1:$C$1977,2,FALSE))),"")</f>
        <v/>
      </c>
      <c r="I111" s="54" t="s">
        <v>449</v>
      </c>
      <c r="J111" s="69" t="str">
        <f>IFERROR(VLOOKUP(I111,'Bron percelen'!$G$1:$H$39,2,FALSE),)</f>
        <v>https://www.leer-rijk.nl/alle-opleidingen?title=&amp;field_provider_dropdown=IV+perceel+12+-+Testen+en+testmanagement</v>
      </c>
      <c r="L111" s="69">
        <f>IFERROR(VLOOKUP(K111,'Bron percelen'!$G$1:$H$39,2,FALSE),)</f>
        <v>0</v>
      </c>
      <c r="N111" s="69">
        <f>IFERROR(VLOOKUP(M111,'Bron percelen'!$G$1:$H$39,2,FALSE),)</f>
        <v>0</v>
      </c>
      <c r="P111" s="69">
        <f>IFERROR(VLOOKUP(O111,'Bron percelen'!$G$1:$H$39,2,FALSE),)</f>
        <v>0</v>
      </c>
      <c r="Q111" s="62" t="s">
        <v>573</v>
      </c>
    </row>
    <row r="112" spans="1:17" ht="15" thickBot="1" x14ac:dyDescent="0.4">
      <c r="A112" s="73" t="str">
        <f>IFERROR(VLOOKUP($B112,VLookup!$B$3:$C$463,2,FALSE),"")</f>
        <v>2.2.1 TESTMANAGEMENT</v>
      </c>
      <c r="B112" s="14" t="s">
        <v>133</v>
      </c>
      <c r="E112" s="54" t="s">
        <v>464</v>
      </c>
      <c r="F112" s="55" t="str">
        <f t="shared" si="12"/>
        <v>xProfessionele kennis</v>
      </c>
      <c r="G112" s="54" t="s">
        <v>572</v>
      </c>
      <c r="H112" s="12" t="str">
        <f>IFERROR(CONCATENATE(C112," ",(VLOOKUP($C112,'Bron percelen'!$B$1:$C$1977,2,FALSE))),"")</f>
        <v/>
      </c>
      <c r="I112" s="54" t="s">
        <v>449</v>
      </c>
      <c r="J112" s="69" t="str">
        <f>IFERROR(VLOOKUP(I112,'Bron percelen'!$G$1:$H$39,2,FALSE),)</f>
        <v>https://www.leer-rijk.nl/alle-opleidingen?title=&amp;field_provider_dropdown=IV+perceel+12+-+Testen+en+testmanagement</v>
      </c>
      <c r="L112" s="69">
        <f>IFERROR(VLOOKUP(K112,'Bron percelen'!$G$1:$H$39,2,FALSE),)</f>
        <v>0</v>
      </c>
      <c r="N112" s="69">
        <f>IFERROR(VLOOKUP(M112,'Bron percelen'!$G$1:$H$39,2,FALSE),)</f>
        <v>0</v>
      </c>
      <c r="P112" s="69">
        <f>IFERROR(VLOOKUP(O112,'Bron percelen'!$G$1:$H$39,2,FALSE),)</f>
        <v>0</v>
      </c>
      <c r="Q112" s="62" t="s">
        <v>574</v>
      </c>
    </row>
    <row r="113" spans="1:17" ht="15" thickBot="1" x14ac:dyDescent="0.4">
      <c r="A113" s="73" t="str">
        <f>IFERROR(VLOOKUP($B113,VLookup!$B$3:$C$463,2,FALSE),"")</f>
        <v>2.2.1 TESTMANAGEMENT</v>
      </c>
      <c r="B113" s="14" t="s">
        <v>133</v>
      </c>
      <c r="C113" s="17"/>
      <c r="E113" s="54" t="s">
        <v>495</v>
      </c>
      <c r="F113" s="55" t="str">
        <f t="shared" ref="F113:F118" si="13">IFERROR(IF(A113&lt;&gt;"",CONCATENATE(C113,"x",E113),""),"")</f>
        <v>xAanvullende kennis</v>
      </c>
      <c r="G113" s="54" t="s">
        <v>506</v>
      </c>
      <c r="H113" s="12" t="str">
        <f>IFERROR(CONCATENATE(C113," ",(VLOOKUP($C113,'Bron percelen'!$B$1:$C$1977,2,FALSE))),"")</f>
        <v/>
      </c>
      <c r="I113" s="54" t="s">
        <v>449</v>
      </c>
      <c r="J113" s="69" t="str">
        <f>IFERROR(VLOOKUP(I113,'Bron percelen'!$G$1:$H$39,2,FALSE),)</f>
        <v>https://www.leer-rijk.nl/alle-opleidingen?title=&amp;field_provider_dropdown=IV+perceel+12+-+Testen+en+testmanagement</v>
      </c>
      <c r="L113" s="69">
        <f>IFERROR(VLOOKUP(K113,'Bron percelen'!$G$1:$H$39,2,FALSE),)</f>
        <v>0</v>
      </c>
      <c r="N113" s="69">
        <f>IFERROR(VLOOKUP(M113,'Bron percelen'!$G$1:$H$39,2,FALSE),)</f>
        <v>0</v>
      </c>
      <c r="P113" s="69">
        <f>IFERROR(VLOOKUP(O113,'Bron percelen'!$G$1:$H$39,2,FALSE),)</f>
        <v>0</v>
      </c>
      <c r="Q113" s="62" t="s">
        <v>575</v>
      </c>
    </row>
    <row r="114" spans="1:17" ht="15" thickBot="1" x14ac:dyDescent="0.4">
      <c r="A114" s="73" t="str">
        <f>IFERROR(VLOOKUP($B114,VLookup!$B$3:$C$463,2,FALSE),"")</f>
        <v>2.2.1 TESTMANAGEMENT</v>
      </c>
      <c r="B114" s="14" t="s">
        <v>133</v>
      </c>
      <c r="E114" s="54" t="s">
        <v>495</v>
      </c>
      <c r="F114" s="55" t="str">
        <f t="shared" si="13"/>
        <v>xAanvullende kennis</v>
      </c>
      <c r="G114" s="54" t="s">
        <v>529</v>
      </c>
      <c r="H114" s="12" t="str">
        <f>IFERROR(CONCATENATE(C114," ",(VLOOKUP($C114,'Bron percelen'!$B$1:$C$1977,2,FALSE))),"")</f>
        <v/>
      </c>
      <c r="I114" s="54" t="s">
        <v>440</v>
      </c>
      <c r="J114" s="69" t="str">
        <f>IFERROR(VLOOKUP(I114,'Bron percelen'!$G$1:$H$39,2,FALSE),)</f>
        <v>https://www.leer-rijk.nl/alle-opleidingen?title=&amp;field_provider_dropdown=IV+perceel+10a+-+Microsoft</v>
      </c>
      <c r="K114" s="62" t="s">
        <v>442</v>
      </c>
      <c r="L114" s="69" t="str">
        <f>IFERROR(VLOOKUP(K114,'Bron percelen'!$G$1:$H$39,2,FALSE),)</f>
        <v>https://www.leer-rijk.nl/alle-opleidingen?title=&amp;field_provider_dropdown=IV+perceel+10c+-+Citrix</v>
      </c>
      <c r="M114" s="62" t="s">
        <v>445</v>
      </c>
      <c r="N114" s="69" t="str">
        <f>IFERROR(VLOOKUP(M114,'Bron percelen'!$G$1:$H$39,2,FALSE),)</f>
        <v>https://www.leer-rijk.nl/alle-opleidingen?title=&amp;field_provider_dropdown=IV+perceel+10f+-+IBM</v>
      </c>
      <c r="P114" s="69">
        <f>IFERROR(VLOOKUP(O114,'Bron percelen'!$G$1:$H$39,2,FALSE),)</f>
        <v>0</v>
      </c>
      <c r="Q114" s="62" t="s">
        <v>531</v>
      </c>
    </row>
    <row r="115" spans="1:17" ht="15" thickBot="1" x14ac:dyDescent="0.4">
      <c r="A115" s="73" t="str">
        <f>IFERROR(VLOOKUP($B115,VLookup!$B$3:$C$463,2,FALSE),"")</f>
        <v>2.2.1 TESTMANAGEMENT</v>
      </c>
      <c r="B115" s="14" t="s">
        <v>133</v>
      </c>
      <c r="E115" s="54" t="s">
        <v>495</v>
      </c>
      <c r="F115" s="55" t="str">
        <f t="shared" si="13"/>
        <v>xAanvullende kennis</v>
      </c>
      <c r="G115" s="54" t="s">
        <v>528</v>
      </c>
      <c r="H115" s="12" t="str">
        <f>IFERROR(CONCATENATE(C115," ",(VLOOKUP($C115,'Bron percelen'!$B$1:$C$1977,2,FALSE))),"")</f>
        <v/>
      </c>
      <c r="I115" s="54" t="s">
        <v>459</v>
      </c>
      <c r="J115" s="69" t="str">
        <f>IFERROR(VLOOKUP(I115,'Bron percelen'!$G$1:$H$39,2,FALSE),)</f>
        <v>https://www.leer-rijk.nl/alle-opleidingen?title=&amp;field_provider_dropdown=IV+perceel+20+-+Intermediair</v>
      </c>
      <c r="K115" s="62" t="s">
        <v>461</v>
      </c>
      <c r="L115" s="69" t="str">
        <f>IFERROR(VLOOKUP(K115,'Bron percelen'!$G$1:$H$39,2,FALSE),)</f>
        <v>https://www.google.com/</v>
      </c>
      <c r="N115" s="69">
        <f>IFERROR(VLOOKUP(M115,'Bron percelen'!$G$1:$H$39,2,FALSE),)</f>
        <v>0</v>
      </c>
      <c r="P115" s="69">
        <f>IFERROR(VLOOKUP(O115,'Bron percelen'!$G$1:$H$39,2,FALSE),)</f>
        <v>0</v>
      </c>
      <c r="Q115" s="62" t="s">
        <v>533</v>
      </c>
    </row>
    <row r="116" spans="1:17" ht="15" thickBot="1" x14ac:dyDescent="0.4">
      <c r="A116" s="73" t="str">
        <f>IFERROR(VLOOKUP($B116,VLookup!$B$3:$C$463,2,FALSE),"")</f>
        <v>2.2.1 TESTMANAGEMENT</v>
      </c>
      <c r="B116" s="14" t="s">
        <v>133</v>
      </c>
      <c r="C116" s="10"/>
      <c r="E116" s="54" t="s">
        <v>495</v>
      </c>
      <c r="F116" s="55" t="str">
        <f t="shared" si="13"/>
        <v>xAanvullende kennis</v>
      </c>
      <c r="G116" s="54" t="s">
        <v>507</v>
      </c>
      <c r="H116" s="12" t="str">
        <f>IFERROR(CONCATENATE(C116," ",(VLOOKUP($C116,'Bron percelen'!$B$1:$C$1977,2,FALSE))),"")</f>
        <v/>
      </c>
      <c r="I116" s="54" t="s">
        <v>427</v>
      </c>
      <c r="J116" s="69" t="str">
        <f>IFERROR(VLOOKUP(I116,'Bron percelen'!$G$1:$H$39,2,FALSE),)</f>
        <v>https://www.leer-rijk.nl/alle-opleidingen?title=&amp;field_provider_dropdown=IV+perceel+2+-+Beheerprocessen</v>
      </c>
      <c r="L116" s="69">
        <f>IFERROR(VLOOKUP(K116,'Bron percelen'!$G$1:$H$39,2,FALSE),)</f>
        <v>0</v>
      </c>
      <c r="N116" s="69">
        <f>IFERROR(VLOOKUP(M116,'Bron percelen'!$G$1:$H$39,2,FALSE),)</f>
        <v>0</v>
      </c>
      <c r="P116" s="69">
        <f>IFERROR(VLOOKUP(O116,'Bron percelen'!$G$1:$H$39,2,FALSE),)</f>
        <v>0</v>
      </c>
    </row>
    <row r="117" spans="1:17" ht="15" thickBot="1" x14ac:dyDescent="0.4">
      <c r="A117" s="73" t="str">
        <f>IFERROR(VLOOKUP($B117,VLookup!$B$3:$C$463,2,FALSE),"")</f>
        <v>2.2.1 TESTMANAGEMENT</v>
      </c>
      <c r="B117" s="14" t="s">
        <v>133</v>
      </c>
      <c r="C117" s="10"/>
      <c r="E117" s="54" t="s">
        <v>495</v>
      </c>
      <c r="F117" s="55" t="str">
        <f t="shared" si="13"/>
        <v>xAanvullende kennis</v>
      </c>
      <c r="G117" s="54" t="s">
        <v>496</v>
      </c>
      <c r="H117" s="12" t="str">
        <f>IFERROR(CONCATENATE(C117," ",(VLOOKUP($C117,'Bron percelen'!$B$1:$C$1977,2,FALSE))),"")</f>
        <v/>
      </c>
      <c r="I117" s="54" t="s">
        <v>440</v>
      </c>
      <c r="J117" s="69" t="str">
        <f>IFERROR(VLOOKUP(I117,'Bron percelen'!$G$1:$H$39,2,FALSE),)</f>
        <v>https://www.leer-rijk.nl/alle-opleidingen?title=&amp;field_provider_dropdown=IV+perceel+10a+-+Microsoft</v>
      </c>
      <c r="K117" s="62" t="s">
        <v>441</v>
      </c>
      <c r="L117" s="69" t="str">
        <f>IFERROR(VLOOKUP(K117,'Bron percelen'!$G$1:$H$39,2,FALSE),)</f>
        <v>https://www.leer-rijk.nl/alle-opleidingen?title=&amp;field_provider_dropdown=IV+perceel+10b+-+Redhat</v>
      </c>
      <c r="N117" s="69">
        <f>IFERROR(VLOOKUP(M117,'Bron percelen'!$G$1:$H$39,2,FALSE),)</f>
        <v>0</v>
      </c>
      <c r="P117" s="69">
        <f>IFERROR(VLOOKUP(O117,'Bron percelen'!$G$1:$H$39,2,FALSE),)</f>
        <v>0</v>
      </c>
    </row>
    <row r="118" spans="1:17" ht="15" thickBot="1" x14ac:dyDescent="0.4">
      <c r="A118" s="73" t="str">
        <f>IFERROR(VLOOKUP($B118,VLookup!$B$3:$C$463,2,FALSE),"")</f>
        <v>2.2.1 TESTMANAGEMENT</v>
      </c>
      <c r="B118" s="14" t="s">
        <v>133</v>
      </c>
      <c r="E118" s="54" t="s">
        <v>495</v>
      </c>
      <c r="F118" s="55" t="str">
        <f t="shared" si="13"/>
        <v>xAanvullende kennis</v>
      </c>
      <c r="G118" s="54" t="s">
        <v>526</v>
      </c>
      <c r="H118" s="12" t="str">
        <f>IFERROR(CONCATENATE(C118," ",(VLOOKUP($C118,'Bron percelen'!$B$1:$C$1977,2,FALSE))),"")</f>
        <v/>
      </c>
      <c r="I118" s="54" t="s">
        <v>439</v>
      </c>
      <c r="J118" s="69" t="str">
        <f>IFERROR(VLOOKUP(I118,'Bron percelen'!$G$1:$H$39,2,FALSE),)</f>
        <v>https://www.leer-rijk.nl/alle-opleidingen?title=&amp;field_provider_dropdown=IV+perceel+9+-+Programma%2FProject%2FPortfolio+management</v>
      </c>
      <c r="L118" s="69">
        <f>IFERROR(VLOOKUP(K118,'Bron percelen'!$G$1:$H$39,2,FALSE),)</f>
        <v>0</v>
      </c>
      <c r="N118" s="69">
        <f>IFERROR(VLOOKUP(M118,'Bron percelen'!$G$1:$H$39,2,FALSE),)</f>
        <v>0</v>
      </c>
      <c r="P118" s="69">
        <f>IFERROR(VLOOKUP(O118,'Bron percelen'!$G$1:$H$39,2,FALSE),)</f>
        <v>0</v>
      </c>
    </row>
    <row r="119" spans="1:17" ht="15" thickBot="1" x14ac:dyDescent="0.4">
      <c r="A119" s="73" t="str">
        <f>IFERROR(VLOOKUP($B119,VLookup!$B$3:$C$463,2,FALSE),"")</f>
        <v>2.2.1 TESTMANAGEMENT</v>
      </c>
      <c r="B119" s="17" t="s">
        <v>133</v>
      </c>
      <c r="F119" s="55" t="str">
        <f t="shared" si="12"/>
        <v>x</v>
      </c>
      <c r="H119" s="12" t="str">
        <f>IFERROR(CONCATENATE(C119," ",(VLOOKUP($C119,'Bron percelen'!$B$1:$C$1977,2,FALSE))),"")</f>
        <v/>
      </c>
      <c r="I119" s="54"/>
      <c r="J119" s="69">
        <f>IFERROR(VLOOKUP(I119,'Bron percelen'!$G$1:$H$39,2,FALSE),)</f>
        <v>0</v>
      </c>
      <c r="L119" s="69">
        <f>IFERROR(VLOOKUP(K119,'Bron percelen'!$G$1:$H$39,2,FALSE),)</f>
        <v>0</v>
      </c>
      <c r="N119" s="69">
        <f>IFERROR(VLOOKUP(M119,'Bron percelen'!$G$1:$H$39,2,FALSE),)</f>
        <v>0</v>
      </c>
      <c r="P119" s="69">
        <f>IFERROR(VLOOKUP(O119,'Bron percelen'!$G$1:$H$39,2,FALSE),)</f>
        <v>0</v>
      </c>
    </row>
    <row r="120" spans="1:17" ht="15" thickBot="1" x14ac:dyDescent="0.4">
      <c r="A120" s="73" t="str">
        <f>IFERROR(VLOOKUP($B120,VLookup!$B$3:$C$463,2,FALSE),"")</f>
        <v>3.1.1 SYSTEEMBEHEER</v>
      </c>
      <c r="B120" s="17" t="s">
        <v>134</v>
      </c>
      <c r="E120" s="54" t="s">
        <v>464</v>
      </c>
      <c r="F120" s="55" t="str">
        <f t="shared" si="12"/>
        <v>xProfessionele kennis</v>
      </c>
      <c r="G120" s="54" t="s">
        <v>255</v>
      </c>
      <c r="H120" s="12" t="str">
        <f>IFERROR(CONCATENATE(C120," ",(VLOOKUP($C120,'Bron percelen'!$B$1:$C$1977,2,FALSE))),"")</f>
        <v/>
      </c>
      <c r="I120" s="54" t="s">
        <v>440</v>
      </c>
      <c r="J120" s="69" t="str">
        <f>IFERROR(VLOOKUP(I120,'Bron percelen'!$G$1:$H$39,2,FALSE),)</f>
        <v>https://www.leer-rijk.nl/alle-opleidingen?title=&amp;field_provider_dropdown=IV+perceel+10a+-+Microsoft</v>
      </c>
      <c r="K120" s="62" t="s">
        <v>442</v>
      </c>
      <c r="L120" s="69" t="str">
        <f>IFERROR(VLOOKUP(K120,'Bron percelen'!$G$1:$H$39,2,FALSE),)</f>
        <v>https://www.leer-rijk.nl/alle-opleidingen?title=&amp;field_provider_dropdown=IV+perceel+10c+-+Citrix</v>
      </c>
      <c r="M120" s="62" t="s">
        <v>445</v>
      </c>
      <c r="N120" s="69" t="str">
        <f>IFERROR(VLOOKUP(M120,'Bron percelen'!$G$1:$H$39,2,FALSE),)</f>
        <v>https://www.leer-rijk.nl/alle-opleidingen?title=&amp;field_provider_dropdown=IV+perceel+10f+-+IBM</v>
      </c>
      <c r="P120" s="69">
        <f>IFERROR(VLOOKUP(O120,'Bron percelen'!$G$1:$H$39,2,FALSE),)</f>
        <v>0</v>
      </c>
      <c r="Q120" s="62" t="s">
        <v>531</v>
      </c>
    </row>
    <row r="121" spans="1:17" ht="15" thickBot="1" x14ac:dyDescent="0.4">
      <c r="A121" s="73" t="str">
        <f>IFERROR(VLOOKUP($B121,VLookup!$B$3:$C$463,2,FALSE),"")</f>
        <v>3.1.1 SYSTEEMBEHEER</v>
      </c>
      <c r="B121" s="17" t="s">
        <v>134</v>
      </c>
      <c r="E121" s="54" t="s">
        <v>464</v>
      </c>
      <c r="F121" s="55" t="str">
        <f t="shared" si="12"/>
        <v>xProfessionele kennis</v>
      </c>
      <c r="G121" s="54" t="s">
        <v>552</v>
      </c>
      <c r="H121" s="12" t="str">
        <f>IFERROR(CONCATENATE(C121," ",(VLOOKUP($C121,'Bron percelen'!$B$1:$C$1977,2,FALSE))),"")</f>
        <v/>
      </c>
      <c r="I121" s="54" t="s">
        <v>427</v>
      </c>
      <c r="J121" s="69" t="str">
        <f>IFERROR(VLOOKUP(I121,'Bron percelen'!$G$1:$H$39,2,FALSE),)</f>
        <v>https://www.leer-rijk.nl/alle-opleidingen?title=&amp;field_provider_dropdown=IV+perceel+2+-+Beheerprocessen</v>
      </c>
      <c r="L121" s="69">
        <f>IFERROR(VLOOKUP(K121,'Bron percelen'!$G$1:$H$39,2,FALSE),)</f>
        <v>0</v>
      </c>
      <c r="N121" s="69">
        <f>IFERROR(VLOOKUP(M121,'Bron percelen'!$G$1:$H$39,2,FALSE),)</f>
        <v>0</v>
      </c>
      <c r="P121" s="69">
        <f>IFERROR(VLOOKUP(O121,'Bron percelen'!$G$1:$H$39,2,FALSE),)</f>
        <v>0</v>
      </c>
    </row>
    <row r="122" spans="1:17" ht="15" thickBot="1" x14ac:dyDescent="0.4">
      <c r="A122" s="73" t="str">
        <f>IFERROR(VLOOKUP($B122,VLookup!$B$3:$C$463,2,FALSE),"")</f>
        <v>3.1.1 SYSTEEMBEHEER</v>
      </c>
      <c r="B122" s="17" t="s">
        <v>134</v>
      </c>
      <c r="C122" s="17"/>
      <c r="E122" s="54" t="s">
        <v>495</v>
      </c>
      <c r="F122" s="55" t="str">
        <f t="shared" si="12"/>
        <v>xAanvullende kennis</v>
      </c>
      <c r="G122" s="54" t="s">
        <v>516</v>
      </c>
      <c r="H122" s="12" t="str">
        <f>IFERROR(CONCATENATE(C122," ",(VLOOKUP($C122,'Bron percelen'!$B$1:$C$1977,2,FALSE))),"")</f>
        <v/>
      </c>
      <c r="I122" s="54" t="s">
        <v>427</v>
      </c>
      <c r="J122" s="69" t="str">
        <f>IFERROR(VLOOKUP(I122,'Bron percelen'!$G$1:$H$39,2,FALSE),)</f>
        <v>https://www.leer-rijk.nl/alle-opleidingen?title=&amp;field_provider_dropdown=IV+perceel+2+-+Beheerprocessen</v>
      </c>
      <c r="L122" s="69">
        <f>IFERROR(VLOOKUP(K122,'Bron percelen'!$G$1:$H$39,2,FALSE),)</f>
        <v>0</v>
      </c>
      <c r="N122" s="69">
        <f>IFERROR(VLOOKUP(M122,'Bron percelen'!$G$1:$H$39,2,FALSE),)</f>
        <v>0</v>
      </c>
      <c r="P122" s="69">
        <f>IFERROR(VLOOKUP(O122,'Bron percelen'!$G$1:$H$39,2,FALSE),)</f>
        <v>0</v>
      </c>
      <c r="Q122" s="62" t="s">
        <v>518</v>
      </c>
    </row>
    <row r="123" spans="1:17" ht="15" thickBot="1" x14ac:dyDescent="0.4">
      <c r="A123" s="73" t="str">
        <f>IFERROR(VLOOKUP($B123,VLookup!$B$3:$C$463,2,FALSE),"")</f>
        <v>3.1.1 SYSTEEMBEHEER</v>
      </c>
      <c r="B123" s="17" t="s">
        <v>134</v>
      </c>
      <c r="E123" s="54" t="s">
        <v>495</v>
      </c>
      <c r="F123" s="55" t="str">
        <f t="shared" si="12"/>
        <v>xAanvullende kennis</v>
      </c>
      <c r="G123" s="54" t="s">
        <v>528</v>
      </c>
      <c r="H123" s="12" t="str">
        <f>IFERROR(CONCATENATE(C123," ",(VLOOKUP($C123,'Bron percelen'!$B$1:$C$1977,2,FALSE))),"")</f>
        <v/>
      </c>
      <c r="I123" s="54" t="s">
        <v>459</v>
      </c>
      <c r="J123" s="69" t="str">
        <f>IFERROR(VLOOKUP(I123,'Bron percelen'!$G$1:$H$39,2,FALSE),)</f>
        <v>https://www.leer-rijk.nl/alle-opleidingen?title=&amp;field_provider_dropdown=IV+perceel+20+-+Intermediair</v>
      </c>
      <c r="K123" s="62" t="s">
        <v>461</v>
      </c>
      <c r="L123" s="69" t="str">
        <f>IFERROR(VLOOKUP(K123,'Bron percelen'!$G$1:$H$39,2,FALSE),)</f>
        <v>https://www.google.com/</v>
      </c>
      <c r="N123" s="69">
        <f>IFERROR(VLOOKUP(M123,'Bron percelen'!$G$1:$H$39,2,FALSE),)</f>
        <v>0</v>
      </c>
      <c r="P123" s="69">
        <f>IFERROR(VLOOKUP(O123,'Bron percelen'!$G$1:$H$39,2,FALSE),)</f>
        <v>0</v>
      </c>
      <c r="Q123" s="62" t="s">
        <v>533</v>
      </c>
    </row>
    <row r="124" spans="1:17" ht="15" thickBot="1" x14ac:dyDescent="0.4">
      <c r="A124" s="73" t="str">
        <f>IFERROR(VLOOKUP($B124,VLookup!$B$3:$C$463,2,FALSE),"")</f>
        <v>3.1.1 SYSTEEMBEHEER</v>
      </c>
      <c r="B124" s="17" t="s">
        <v>134</v>
      </c>
      <c r="E124" s="54" t="s">
        <v>495</v>
      </c>
      <c r="F124" s="55" t="str">
        <f t="shared" si="12"/>
        <v>xAanvullende kennis</v>
      </c>
      <c r="G124" s="54" t="s">
        <v>553</v>
      </c>
      <c r="H124" s="12" t="str">
        <f>IFERROR(CONCATENATE(C124," ",(VLOOKUP($C124,'Bron percelen'!$B$1:$C$1977,2,FALSE))),"")</f>
        <v/>
      </c>
      <c r="I124" s="54" t="s">
        <v>447</v>
      </c>
      <c r="J124" s="69" t="str">
        <f>IFERROR(VLOOKUP(I124,'Bron percelen'!$G$1:$H$39,2,FALSE),)</f>
        <v>https://www.leer-rijk.nl/alle-opleidingen?title=&amp;field_provider_dropdown=IV+perceel+10z+-+Infrastructuur+Beheer+%26+Support</v>
      </c>
      <c r="L124" s="69">
        <f>IFERROR(VLOOKUP(K124,'Bron percelen'!$G$1:$H$39,2,FALSE),)</f>
        <v>0</v>
      </c>
      <c r="N124" s="69">
        <f>IFERROR(VLOOKUP(M124,'Bron percelen'!$G$1:$H$39,2,FALSE),)</f>
        <v>0</v>
      </c>
      <c r="P124" s="69">
        <f>IFERROR(VLOOKUP(O124,'Bron percelen'!$G$1:$H$39,2,FALSE),)</f>
        <v>0</v>
      </c>
    </row>
    <row r="125" spans="1:17" ht="15" thickBot="1" x14ac:dyDescent="0.4">
      <c r="A125" s="73" t="str">
        <f>IFERROR(VLOOKUP($B125,VLookup!$B$3:$C$463,2,FALSE),"")</f>
        <v>3.1.1 SYSTEEMBEHEER</v>
      </c>
      <c r="B125" s="17" t="s">
        <v>134</v>
      </c>
      <c r="E125" s="54" t="s">
        <v>495</v>
      </c>
      <c r="F125" s="55" t="str">
        <f t="shared" si="12"/>
        <v>xAanvullende kennis</v>
      </c>
      <c r="G125" s="54" t="s">
        <v>465</v>
      </c>
      <c r="H125" s="12" t="str">
        <f>IFERROR(CONCATENATE(C125," ",(VLOOKUP($C125,'Bron percelen'!$B$1:$C$1977,2,FALSE))),"")</f>
        <v/>
      </c>
      <c r="I125" s="54" t="s">
        <v>451</v>
      </c>
      <c r="J125" s="69" t="str">
        <f>IFERROR(VLOOKUP(I125,'Bron percelen'!$G$1:$H$39,2,FALSE),)</f>
        <v>https://www.leer-rijk.nl/alle-opleidingen?title=&amp;field_provider_dropdown=IV+perceel+14+%E2%80%93+Security+en+Privacy</v>
      </c>
      <c r="L125" s="69">
        <f>IFERROR(VLOOKUP(K125,'Bron percelen'!$G$1:$H$39,2,FALSE),)</f>
        <v>0</v>
      </c>
      <c r="N125" s="69">
        <f>IFERROR(VLOOKUP(M125,'Bron percelen'!$G$1:$H$39,2,FALSE),)</f>
        <v>0</v>
      </c>
      <c r="P125" s="69">
        <f>IFERROR(VLOOKUP(O125,'Bron percelen'!$G$1:$H$39,2,FALSE),)</f>
        <v>0</v>
      </c>
    </row>
    <row r="126" spans="1:17" ht="15" thickBot="1" x14ac:dyDescent="0.4">
      <c r="A126" s="73" t="str">
        <f>IFERROR(VLOOKUP($B126,VLookup!$B$3:$C$463,2,FALSE),"")</f>
        <v>3.1.1 SYSTEEMBEHEER</v>
      </c>
      <c r="B126" s="17" t="s">
        <v>134</v>
      </c>
      <c r="F126" s="55" t="str">
        <f t="shared" si="12"/>
        <v>x</v>
      </c>
      <c r="H126" s="12" t="str">
        <f>IFERROR(CONCATENATE(C126," ",(VLOOKUP($C126,'Bron percelen'!$B$1:$C$1977,2,FALSE))),"")</f>
        <v/>
      </c>
      <c r="I126" s="54"/>
      <c r="J126" s="69">
        <f>IFERROR(VLOOKUP(I126,'Bron percelen'!$G$1:$H$39,2,FALSE),)</f>
        <v>0</v>
      </c>
      <c r="L126" s="69">
        <f>IFERROR(VLOOKUP(K126,'Bron percelen'!$G$1:$H$39,2,FALSE),)</f>
        <v>0</v>
      </c>
      <c r="N126" s="69">
        <f>IFERROR(VLOOKUP(M126,'Bron percelen'!$G$1:$H$39,2,FALSE),)</f>
        <v>0</v>
      </c>
      <c r="P126" s="69">
        <f>IFERROR(VLOOKUP(O126,'Bron percelen'!$G$1:$H$39,2,FALSE),)</f>
        <v>0</v>
      </c>
    </row>
    <row r="127" spans="1:17" ht="15" thickBot="1" x14ac:dyDescent="0.4">
      <c r="A127" s="73" t="str">
        <f>IFERROR(VLOOKUP($B127,VLookup!$B$3:$C$463,2,FALSE),"")</f>
        <v>3.1.2 CHANGE MANAGEMENT</v>
      </c>
      <c r="B127" s="17" t="s">
        <v>138</v>
      </c>
      <c r="E127" s="54" t="s">
        <v>495</v>
      </c>
      <c r="F127" s="55" t="str">
        <f t="shared" ref="F127:F141" si="14">IFERROR(IF(A127&lt;&gt;"",CONCATENATE(C127,"x",E127),""),"")</f>
        <v>xAanvullende kennis</v>
      </c>
      <c r="G127" s="54" t="s">
        <v>526</v>
      </c>
      <c r="H127" s="12" t="str">
        <f>IFERROR(CONCATENATE(C127," ",(VLOOKUP($C127,'Bron percelen'!$B$1:$C$1977,2,FALSE))),"")</f>
        <v/>
      </c>
      <c r="I127" s="54" t="s">
        <v>439</v>
      </c>
      <c r="J127" s="69" t="str">
        <f>IFERROR(VLOOKUP(I127,'Bron percelen'!$G$1:$H$39,2,FALSE),)</f>
        <v>https://www.leer-rijk.nl/alle-opleidingen?title=&amp;field_provider_dropdown=IV+perceel+9+-+Programma%2FProject%2FPortfolio+management</v>
      </c>
      <c r="L127" s="69">
        <f>IFERROR(VLOOKUP(K127,'Bron percelen'!$G$1:$H$39,2,FALSE),)</f>
        <v>0</v>
      </c>
      <c r="N127" s="69">
        <f>IFERROR(VLOOKUP(M127,'Bron percelen'!$G$1:$H$39,2,FALSE),)</f>
        <v>0</v>
      </c>
      <c r="P127" s="69">
        <f>IFERROR(VLOOKUP(O127,'Bron percelen'!$G$1:$H$39,2,FALSE),)</f>
        <v>0</v>
      </c>
    </row>
    <row r="128" spans="1:17" ht="15" thickBot="1" x14ac:dyDescent="0.4">
      <c r="A128" s="73" t="str">
        <f>IFERROR(VLOOKUP($B128,VLookup!$B$3:$C$463,2,FALSE),"")</f>
        <v>3.1.2 CHANGE MANAGEMENT</v>
      </c>
      <c r="B128" s="17" t="s">
        <v>138</v>
      </c>
      <c r="E128" s="54" t="s">
        <v>464</v>
      </c>
      <c r="F128" s="55" t="str">
        <f t="shared" si="14"/>
        <v>xProfessionele kennis</v>
      </c>
      <c r="G128" s="54" t="s">
        <v>552</v>
      </c>
      <c r="H128" s="12" t="str">
        <f>IFERROR(CONCATENATE(C128," ",(VLOOKUP($C128,'Bron percelen'!$B$1:$C$1977,2,FALSE))),"")</f>
        <v/>
      </c>
      <c r="I128" s="54" t="s">
        <v>427</v>
      </c>
      <c r="J128" s="69" t="str">
        <f>IFERROR(VLOOKUP(I128,'Bron percelen'!$G$1:$H$39,2,FALSE),)</f>
        <v>https://www.leer-rijk.nl/alle-opleidingen?title=&amp;field_provider_dropdown=IV+perceel+2+-+Beheerprocessen</v>
      </c>
      <c r="L128" s="69">
        <f>IFERROR(VLOOKUP(K128,'Bron percelen'!$G$1:$H$39,2,FALSE),)</f>
        <v>0</v>
      </c>
      <c r="N128" s="69">
        <f>IFERROR(VLOOKUP(M128,'Bron percelen'!$G$1:$H$39,2,FALSE),)</f>
        <v>0</v>
      </c>
      <c r="P128" s="69">
        <f>IFERROR(VLOOKUP(O128,'Bron percelen'!$G$1:$H$39,2,FALSE),)</f>
        <v>0</v>
      </c>
    </row>
    <row r="129" spans="1:17" ht="15" thickBot="1" x14ac:dyDescent="0.4">
      <c r="A129" s="73" t="str">
        <f>IFERROR(VLOOKUP($B129,VLookup!$B$3:$C$463,2,FALSE),"")</f>
        <v>3.1.2 CHANGE MANAGEMENT</v>
      </c>
      <c r="B129" s="17" t="s">
        <v>138</v>
      </c>
      <c r="C129" s="17"/>
      <c r="E129" s="54" t="s">
        <v>495</v>
      </c>
      <c r="F129" s="55" t="str">
        <f t="shared" si="14"/>
        <v>xAanvullende kennis</v>
      </c>
      <c r="G129" s="54" t="s">
        <v>516</v>
      </c>
      <c r="H129" s="12" t="str">
        <f>IFERROR(CONCATENATE(C129," ",(VLOOKUP($C129,'Bron percelen'!$B$1:$C$1977,2,FALSE))),"")</f>
        <v/>
      </c>
      <c r="I129" s="54" t="s">
        <v>427</v>
      </c>
      <c r="J129" s="69" t="str">
        <f>IFERROR(VLOOKUP(I129,'Bron percelen'!$G$1:$H$39,2,FALSE),)</f>
        <v>https://www.leer-rijk.nl/alle-opleidingen?title=&amp;field_provider_dropdown=IV+perceel+2+-+Beheerprocessen</v>
      </c>
      <c r="L129" s="69">
        <f>IFERROR(VLOOKUP(K129,'Bron percelen'!$G$1:$H$39,2,FALSE),)</f>
        <v>0</v>
      </c>
      <c r="N129" s="69">
        <f>IFERROR(VLOOKUP(M129,'Bron percelen'!$G$1:$H$39,2,FALSE),)</f>
        <v>0</v>
      </c>
      <c r="P129" s="69">
        <f>IFERROR(VLOOKUP(O129,'Bron percelen'!$G$1:$H$39,2,FALSE),)</f>
        <v>0</v>
      </c>
      <c r="Q129" s="62" t="s">
        <v>518</v>
      </c>
    </row>
    <row r="130" spans="1:17" ht="15" thickBot="1" x14ac:dyDescent="0.4">
      <c r="A130" s="73" t="str">
        <f>IFERROR(VLOOKUP($B130,VLookup!$B$3:$C$463,2,FALSE),"")</f>
        <v>3.1.2 CHANGE MANAGEMENT</v>
      </c>
      <c r="B130" s="17" t="s">
        <v>138</v>
      </c>
      <c r="E130" s="54" t="s">
        <v>495</v>
      </c>
      <c r="F130" s="55" t="str">
        <f t="shared" si="14"/>
        <v>xAanvullende kennis</v>
      </c>
      <c r="G130" s="54" t="s">
        <v>528</v>
      </c>
      <c r="H130" s="12" t="str">
        <f>IFERROR(CONCATENATE(C130," ",(VLOOKUP($C130,'Bron percelen'!$B$1:$C$1977,2,FALSE))),"")</f>
        <v/>
      </c>
      <c r="I130" s="54" t="s">
        <v>459</v>
      </c>
      <c r="J130" s="69" t="str">
        <f>IFERROR(VLOOKUP(I130,'Bron percelen'!$G$1:$H$39,2,FALSE),)</f>
        <v>https://www.leer-rijk.nl/alle-opleidingen?title=&amp;field_provider_dropdown=IV+perceel+20+-+Intermediair</v>
      </c>
      <c r="K130" s="62" t="s">
        <v>461</v>
      </c>
      <c r="L130" s="69" t="str">
        <f>IFERROR(VLOOKUP(K130,'Bron percelen'!$G$1:$H$39,2,FALSE),)</f>
        <v>https://www.google.com/</v>
      </c>
      <c r="N130" s="69">
        <f>IFERROR(VLOOKUP(M130,'Bron percelen'!$G$1:$H$39,2,FALSE),)</f>
        <v>0</v>
      </c>
      <c r="P130" s="69">
        <f>IFERROR(VLOOKUP(O130,'Bron percelen'!$G$1:$H$39,2,FALSE),)</f>
        <v>0</v>
      </c>
      <c r="Q130" s="62" t="s">
        <v>533</v>
      </c>
    </row>
    <row r="131" spans="1:17" ht="15" thickBot="1" x14ac:dyDescent="0.4">
      <c r="A131" s="73" t="str">
        <f>IFERROR(VLOOKUP($B131,VLookup!$B$3:$C$463,2,FALSE),"")</f>
        <v>3.1.2 CHANGE MANAGEMENT</v>
      </c>
      <c r="B131" s="17" t="s">
        <v>138</v>
      </c>
      <c r="E131" s="54" t="s">
        <v>495</v>
      </c>
      <c r="F131" s="55" t="str">
        <f t="shared" si="14"/>
        <v>xAanvullende kennis</v>
      </c>
      <c r="G131" s="54" t="s">
        <v>529</v>
      </c>
      <c r="H131" s="12" t="str">
        <f>IFERROR(CONCATENATE(C131," ",(VLOOKUP($C131,'Bron percelen'!$B$1:$C$1977,2,FALSE))),"")</f>
        <v/>
      </c>
      <c r="I131" s="54" t="s">
        <v>440</v>
      </c>
      <c r="J131" s="69" t="str">
        <f>IFERROR(VLOOKUP(I131,'Bron percelen'!$G$1:$H$39,2,FALSE),)</f>
        <v>https://www.leer-rijk.nl/alle-opleidingen?title=&amp;field_provider_dropdown=IV+perceel+10a+-+Microsoft</v>
      </c>
      <c r="K131" s="62" t="s">
        <v>442</v>
      </c>
      <c r="L131" s="69" t="str">
        <f>IFERROR(VLOOKUP(K131,'Bron percelen'!$G$1:$H$39,2,FALSE),)</f>
        <v>https://www.leer-rijk.nl/alle-opleidingen?title=&amp;field_provider_dropdown=IV+perceel+10c+-+Citrix</v>
      </c>
      <c r="M131" s="62" t="s">
        <v>445</v>
      </c>
      <c r="N131" s="69" t="str">
        <f>IFERROR(VLOOKUP(M131,'Bron percelen'!$G$1:$H$39,2,FALSE),)</f>
        <v>https://www.leer-rijk.nl/alle-opleidingen?title=&amp;field_provider_dropdown=IV+perceel+10f+-+IBM</v>
      </c>
      <c r="P131" s="69">
        <f>IFERROR(VLOOKUP(O131,'Bron percelen'!$G$1:$H$39,2,FALSE),)</f>
        <v>0</v>
      </c>
      <c r="Q131" s="62" t="s">
        <v>531</v>
      </c>
    </row>
    <row r="132" spans="1:17" ht="15" thickBot="1" x14ac:dyDescent="0.4">
      <c r="A132" s="73" t="str">
        <f>IFERROR(VLOOKUP($B132,VLookup!$B$3:$C$463,2,FALSE),"")</f>
        <v>3.1.2 CHANGE MANAGEMENT</v>
      </c>
      <c r="B132" s="17" t="s">
        <v>138</v>
      </c>
      <c r="E132" s="54" t="s">
        <v>495</v>
      </c>
      <c r="F132" s="55" t="str">
        <f t="shared" si="14"/>
        <v>xAanvullende kennis</v>
      </c>
      <c r="G132" s="54" t="s">
        <v>465</v>
      </c>
      <c r="H132" s="12" t="str">
        <f>IFERROR(CONCATENATE(C132," ",(VLOOKUP($C132,'Bron percelen'!$B$1:$C$1977,2,FALSE))),"")</f>
        <v/>
      </c>
      <c r="I132" s="54" t="s">
        <v>451</v>
      </c>
      <c r="J132" s="69" t="str">
        <f>IFERROR(VLOOKUP(I132,'Bron percelen'!$G$1:$H$39,2,FALSE),)</f>
        <v>https://www.leer-rijk.nl/alle-opleidingen?title=&amp;field_provider_dropdown=IV+perceel+14+%E2%80%93+Security+en+Privacy</v>
      </c>
      <c r="L132" s="69">
        <f>IFERROR(VLOOKUP(K132,'Bron percelen'!$G$1:$H$39,2,FALSE),)</f>
        <v>0</v>
      </c>
      <c r="N132" s="69">
        <f>IFERROR(VLOOKUP(M132,'Bron percelen'!$G$1:$H$39,2,FALSE),)</f>
        <v>0</v>
      </c>
      <c r="P132" s="69">
        <f>IFERROR(VLOOKUP(O132,'Bron percelen'!$G$1:$H$39,2,FALSE),)</f>
        <v>0</v>
      </c>
    </row>
    <row r="133" spans="1:17" ht="15" thickBot="1" x14ac:dyDescent="0.4">
      <c r="A133" s="73" t="str">
        <f>IFERROR(VLOOKUP($B133,VLookup!$B$3:$C$463,2,FALSE),"")</f>
        <v>3.1.2 CHANGE MANAGEMENT</v>
      </c>
      <c r="B133" s="17" t="s">
        <v>138</v>
      </c>
      <c r="E133" s="54" t="s">
        <v>495</v>
      </c>
      <c r="F133" s="55" t="str">
        <f t="shared" si="14"/>
        <v>xAanvullende kennis</v>
      </c>
      <c r="G133" s="54" t="s">
        <v>507</v>
      </c>
      <c r="H133" s="12" t="str">
        <f>IFERROR(CONCATENATE(C133," ",(VLOOKUP($C133,'Bron percelen'!$B$1:$C$1977,2,FALSE))),"")</f>
        <v/>
      </c>
      <c r="I133" s="54" t="s">
        <v>427</v>
      </c>
      <c r="J133" s="69" t="str">
        <f>IFERROR(VLOOKUP(I133,'Bron percelen'!$G$1:$H$39,2,FALSE),)</f>
        <v>https://www.leer-rijk.nl/alle-opleidingen?title=&amp;field_provider_dropdown=IV+perceel+2+-+Beheerprocessen</v>
      </c>
      <c r="L133" s="69">
        <f>IFERROR(VLOOKUP(K133,'Bron percelen'!$G$1:$H$39,2,FALSE),)</f>
        <v>0</v>
      </c>
      <c r="N133" s="69">
        <f>IFERROR(VLOOKUP(M133,'Bron percelen'!$G$1:$H$39,2,FALSE),)</f>
        <v>0</v>
      </c>
      <c r="P133" s="69">
        <f>IFERROR(VLOOKUP(O133,'Bron percelen'!$G$1:$H$39,2,FALSE),)</f>
        <v>0</v>
      </c>
    </row>
    <row r="134" spans="1:17" ht="15" thickBot="1" x14ac:dyDescent="0.4">
      <c r="A134" s="73" t="str">
        <f>IFERROR(VLOOKUP($B134,VLookup!$B$3:$C$463,2,FALSE),"")</f>
        <v>3.1.2 CHANGE MANAGEMENT</v>
      </c>
      <c r="B134" s="17" t="s">
        <v>138</v>
      </c>
      <c r="F134" s="55" t="str">
        <f t="shared" si="14"/>
        <v>x</v>
      </c>
      <c r="H134" s="12" t="str">
        <f>IFERROR(CONCATENATE(C134," ",(VLOOKUP($C134,'Bron percelen'!$B$1:$C$1977,2,FALSE))),"")</f>
        <v/>
      </c>
      <c r="I134" s="54"/>
      <c r="J134" s="69">
        <f>IFERROR(VLOOKUP(I134,'Bron percelen'!$G$1:$H$39,2,FALSE),)</f>
        <v>0</v>
      </c>
      <c r="L134" s="69">
        <f>IFERROR(VLOOKUP(K134,'Bron percelen'!$G$1:$H$39,2,FALSE),)</f>
        <v>0</v>
      </c>
      <c r="N134" s="69">
        <f>IFERROR(VLOOKUP(M134,'Bron percelen'!$G$1:$H$39,2,FALSE),)</f>
        <v>0</v>
      </c>
      <c r="P134" s="69">
        <f>IFERROR(VLOOKUP(O134,'Bron percelen'!$G$1:$H$39,2,FALSE),)</f>
        <v>0</v>
      </c>
    </row>
    <row r="135" spans="1:17" ht="15" thickBot="1" x14ac:dyDescent="0.4">
      <c r="A135" s="73" t="str">
        <f>IFERROR(VLOOKUP($B135,VLookup!$B$3:$C$463,2,FALSE),"")</f>
        <v>3.1.3 FUNCTIONEEL BEHEER</v>
      </c>
      <c r="B135" s="13" t="s">
        <v>140</v>
      </c>
      <c r="C135" s="17"/>
      <c r="E135" s="54" t="s">
        <v>495</v>
      </c>
      <c r="F135" s="55" t="str">
        <f t="shared" ref="F135:F138" si="15">IFERROR(IF(A135&lt;&gt;"",CONCATENATE(C135,"x",E135),""),"")</f>
        <v>xAanvullende kennis</v>
      </c>
      <c r="G135" s="54" t="s">
        <v>516</v>
      </c>
      <c r="H135" s="12" t="str">
        <f>IFERROR(CONCATENATE(C135," ",(VLOOKUP($C135,'Bron percelen'!$B$1:$C$1977,2,FALSE))),"")</f>
        <v/>
      </c>
      <c r="I135" s="54" t="s">
        <v>427</v>
      </c>
      <c r="J135" s="69" t="str">
        <f>IFERROR(VLOOKUP(I135,'Bron percelen'!$G$1:$H$39,2,FALSE),)</f>
        <v>https://www.leer-rijk.nl/alle-opleidingen?title=&amp;field_provider_dropdown=IV+perceel+2+-+Beheerprocessen</v>
      </c>
      <c r="L135" s="69">
        <f>IFERROR(VLOOKUP(K135,'Bron percelen'!$G$1:$H$39,2,FALSE),)</f>
        <v>0</v>
      </c>
      <c r="N135" s="69">
        <f>IFERROR(VLOOKUP(M135,'Bron percelen'!$G$1:$H$39,2,FALSE),)</f>
        <v>0</v>
      </c>
      <c r="P135" s="69">
        <f>IFERROR(VLOOKUP(O135,'Bron percelen'!$G$1:$H$39,2,FALSE),)</f>
        <v>0</v>
      </c>
      <c r="Q135" s="62" t="s">
        <v>518</v>
      </c>
    </row>
    <row r="136" spans="1:17" ht="15" thickBot="1" x14ac:dyDescent="0.4">
      <c r="A136" s="73" t="str">
        <f>IFERROR(VLOOKUP($B136,VLookup!$B$3:$C$463,2,FALSE),"")</f>
        <v>3.1.3 FUNCTIONEEL BEHEER</v>
      </c>
      <c r="B136" s="13" t="s">
        <v>140</v>
      </c>
      <c r="C136" s="10"/>
      <c r="E136" s="54" t="s">
        <v>495</v>
      </c>
      <c r="F136" s="55" t="str">
        <f t="shared" si="15"/>
        <v>xAanvullende kennis</v>
      </c>
      <c r="G136" s="54" t="s">
        <v>463</v>
      </c>
      <c r="H136" s="12" t="str">
        <f>IFERROR(CONCATENATE(C136," ",(VLOOKUP($C136,'Bron percelen'!$B$1:$C$1977,2,FALSE))),"")</f>
        <v/>
      </c>
      <c r="I136" s="54" t="s">
        <v>459</v>
      </c>
      <c r="J136" s="69" t="str">
        <f>IFERROR(VLOOKUP(I136,'Bron percelen'!$G$1:$H$39,2,FALSE),)</f>
        <v>https://www.leer-rijk.nl/alle-opleidingen?title=&amp;field_provider_dropdown=IV+perceel+20+-+Intermediair</v>
      </c>
      <c r="L136" s="69">
        <f>IFERROR(VLOOKUP(K136,'Bron percelen'!$G$1:$H$39,2,FALSE),)</f>
        <v>0</v>
      </c>
      <c r="N136" s="69">
        <f>IFERROR(VLOOKUP(M136,'Bron percelen'!$G$1:$H$39,2,FALSE),)</f>
        <v>0</v>
      </c>
      <c r="P136" s="69">
        <f>IFERROR(VLOOKUP(O136,'Bron percelen'!$G$1:$H$39,2,FALSE),)</f>
        <v>0</v>
      </c>
    </row>
    <row r="137" spans="1:17" ht="15" thickBot="1" x14ac:dyDescent="0.4">
      <c r="A137" s="73" t="str">
        <f>IFERROR(VLOOKUP($B137,VLookup!$B$3:$C$463,2,FALSE),"")</f>
        <v>3.1.3 FUNCTIONEEL BEHEER</v>
      </c>
      <c r="B137" s="13" t="s">
        <v>140</v>
      </c>
      <c r="E137" s="54" t="s">
        <v>495</v>
      </c>
      <c r="F137" s="55" t="str">
        <f t="shared" si="15"/>
        <v>xAanvullende kennis</v>
      </c>
      <c r="G137" s="54" t="s">
        <v>529</v>
      </c>
      <c r="H137" s="12" t="str">
        <f>IFERROR(CONCATENATE(C137," ",(VLOOKUP($C137,'Bron percelen'!$B$1:$C$1977,2,FALSE))),"")</f>
        <v/>
      </c>
      <c r="I137" s="54" t="s">
        <v>440</v>
      </c>
      <c r="J137" s="69" t="str">
        <f>IFERROR(VLOOKUP(I137,'Bron percelen'!$G$1:$H$39,2,FALSE),)</f>
        <v>https://www.leer-rijk.nl/alle-opleidingen?title=&amp;field_provider_dropdown=IV+perceel+10a+-+Microsoft</v>
      </c>
      <c r="K137" s="62" t="s">
        <v>442</v>
      </c>
      <c r="L137" s="69" t="str">
        <f>IFERROR(VLOOKUP(K137,'Bron percelen'!$G$1:$H$39,2,FALSE),)</f>
        <v>https://www.leer-rijk.nl/alle-opleidingen?title=&amp;field_provider_dropdown=IV+perceel+10c+-+Citrix</v>
      </c>
      <c r="M137" s="62" t="s">
        <v>445</v>
      </c>
      <c r="N137" s="69" t="str">
        <f>IFERROR(VLOOKUP(M137,'Bron percelen'!$G$1:$H$39,2,FALSE),)</f>
        <v>https://www.leer-rijk.nl/alle-opleidingen?title=&amp;field_provider_dropdown=IV+perceel+10f+-+IBM</v>
      </c>
      <c r="P137" s="69">
        <f>IFERROR(VLOOKUP(O137,'Bron percelen'!$G$1:$H$39,2,FALSE),)</f>
        <v>0</v>
      </c>
      <c r="Q137" s="62" t="s">
        <v>531</v>
      </c>
    </row>
    <row r="138" spans="1:17" ht="15" thickBot="1" x14ac:dyDescent="0.4">
      <c r="A138" s="73" t="str">
        <f>IFERROR(VLOOKUP($B138,VLookup!$B$3:$C$463,2,FALSE),"")</f>
        <v>3.1.3 FUNCTIONEEL BEHEER</v>
      </c>
      <c r="B138" s="13" t="s">
        <v>140</v>
      </c>
      <c r="E138" s="54" t="s">
        <v>495</v>
      </c>
      <c r="F138" s="55" t="str">
        <f t="shared" si="15"/>
        <v>xAanvullende kennis</v>
      </c>
      <c r="G138" s="54" t="s">
        <v>465</v>
      </c>
      <c r="H138" s="12" t="str">
        <f>IFERROR(CONCATENATE(C138," ",(VLOOKUP($C138,'Bron percelen'!$B$1:$C$1977,2,FALSE))),"")</f>
        <v/>
      </c>
      <c r="I138" s="54" t="s">
        <v>451</v>
      </c>
      <c r="J138" s="69" t="str">
        <f>IFERROR(VLOOKUP(I138,'Bron percelen'!$G$1:$H$39,2,FALSE),)</f>
        <v>https://www.leer-rijk.nl/alle-opleidingen?title=&amp;field_provider_dropdown=IV+perceel+14+%E2%80%93+Security+en+Privacy</v>
      </c>
      <c r="L138" s="69">
        <f>IFERROR(VLOOKUP(K138,'Bron percelen'!$G$1:$H$39,2,FALSE),)</f>
        <v>0</v>
      </c>
      <c r="N138" s="69">
        <f>IFERROR(VLOOKUP(M138,'Bron percelen'!$G$1:$H$39,2,FALSE),)</f>
        <v>0</v>
      </c>
      <c r="P138" s="69">
        <f>IFERROR(VLOOKUP(O138,'Bron percelen'!$G$1:$H$39,2,FALSE),)</f>
        <v>0</v>
      </c>
    </row>
    <row r="139" spans="1:17" ht="15" thickBot="1" x14ac:dyDescent="0.4">
      <c r="A139" s="73" t="str">
        <f>IFERROR(VLOOKUP($B139,VLookup!$B$3:$C$463,2,FALSE),"")</f>
        <v>3.1.3 FUNCTIONEEL BEHEER</v>
      </c>
      <c r="B139" s="13" t="s">
        <v>140</v>
      </c>
      <c r="C139" s="17"/>
      <c r="E139" s="54" t="s">
        <v>495</v>
      </c>
      <c r="F139" s="55" t="str">
        <f t="shared" si="14"/>
        <v>xAanvullende kennis</v>
      </c>
      <c r="G139" s="54" t="s">
        <v>506</v>
      </c>
      <c r="H139" s="12" t="str">
        <f>IFERROR(CONCATENATE(C139," ",(VLOOKUP($C139,'Bron percelen'!$B$1:$C$1977,2,FALSE))),"")</f>
        <v/>
      </c>
      <c r="I139" s="54" t="s">
        <v>449</v>
      </c>
      <c r="J139" s="69" t="str">
        <f>IFERROR(VLOOKUP(I139,'Bron percelen'!$G$1:$H$39,2,FALSE),)</f>
        <v>https://www.leer-rijk.nl/alle-opleidingen?title=&amp;field_provider_dropdown=IV+perceel+12+-+Testen+en+testmanagement</v>
      </c>
      <c r="L139" s="69">
        <f>IFERROR(VLOOKUP(K139,'Bron percelen'!$G$1:$H$39,2,FALSE),)</f>
        <v>0</v>
      </c>
      <c r="N139" s="69">
        <f>IFERROR(VLOOKUP(M139,'Bron percelen'!$G$1:$H$39,2,FALSE),)</f>
        <v>0</v>
      </c>
      <c r="P139" s="69">
        <f>IFERROR(VLOOKUP(O139,'Bron percelen'!$G$1:$H$39,2,FALSE),)</f>
        <v>0</v>
      </c>
    </row>
    <row r="140" spans="1:17" ht="15" thickBot="1" x14ac:dyDescent="0.4">
      <c r="A140" s="73" t="str">
        <f>IFERROR(VLOOKUP($B140,VLookup!$B$3:$C$463,2,FALSE),"")</f>
        <v>3.1.3 FUNCTIONEEL BEHEER</v>
      </c>
      <c r="B140" s="13" t="s">
        <v>140</v>
      </c>
      <c r="C140" s="17"/>
      <c r="E140" s="54" t="s">
        <v>464</v>
      </c>
      <c r="F140" s="55" t="str">
        <f t="shared" si="14"/>
        <v>xProfessionele kennis</v>
      </c>
      <c r="G140" s="54" t="s">
        <v>554</v>
      </c>
      <c r="H140" s="12" t="str">
        <f>IFERROR(CONCATENATE(C140," ",(VLOOKUP($C140,'Bron percelen'!$B$1:$C$1977,2,FALSE))),"")</f>
        <v/>
      </c>
      <c r="I140" s="54" t="s">
        <v>427</v>
      </c>
      <c r="J140" s="69" t="str">
        <f>IFERROR(VLOOKUP(I140,'Bron percelen'!$G$1:$H$39,2,FALSE),)</f>
        <v>https://www.leer-rijk.nl/alle-opleidingen?title=&amp;field_provider_dropdown=IV+perceel+2+-+Beheerprocessen</v>
      </c>
      <c r="K140" s="62" t="s">
        <v>460</v>
      </c>
      <c r="L140" s="69" t="str">
        <f>IFERROR(VLOOKUP(K140,'Bron percelen'!$G$1:$H$39,2,FALSE),)</f>
        <v>GEEN HYPERLINK - OPVRAAGBAAR VIA EIGEN HRM-AFDELING</v>
      </c>
      <c r="M140" s="62" t="s">
        <v>461</v>
      </c>
      <c r="N140" s="69" t="str">
        <f>IFERROR(VLOOKUP(M140,'Bron percelen'!$G$1:$H$39,2,FALSE),)</f>
        <v>https://www.google.com/</v>
      </c>
      <c r="P140" s="69">
        <f>IFERROR(VLOOKUP(O140,'Bron percelen'!$G$1:$H$39,2,FALSE),)</f>
        <v>0</v>
      </c>
      <c r="Q140" s="62" t="s">
        <v>555</v>
      </c>
    </row>
    <row r="141" spans="1:17" ht="15" thickBot="1" x14ac:dyDescent="0.4">
      <c r="A141" s="73" t="str">
        <f>IFERROR(VLOOKUP($B141,VLookup!$B$3:$C$463,2,FALSE),"")</f>
        <v>3.1.3 FUNCTIONEEL BEHEER</v>
      </c>
      <c r="B141" s="13" t="s">
        <v>140</v>
      </c>
      <c r="F141" s="55" t="str">
        <f t="shared" si="14"/>
        <v>x</v>
      </c>
      <c r="H141" s="12" t="str">
        <f>IFERROR(CONCATENATE(C141," ",(VLOOKUP($C141,'Bron percelen'!$B$1:$C$1977,2,FALSE))),"")</f>
        <v/>
      </c>
      <c r="I141" s="54"/>
      <c r="J141" s="69">
        <f>IFERROR(VLOOKUP(I141,'Bron percelen'!$G$1:$H$39,2,FALSE),)</f>
        <v>0</v>
      </c>
      <c r="L141" s="69">
        <f>IFERROR(VLOOKUP(K141,'Bron percelen'!$G$1:$H$39,2,FALSE),)</f>
        <v>0</v>
      </c>
      <c r="N141" s="69">
        <f>IFERROR(VLOOKUP(M141,'Bron percelen'!$G$1:$H$39,2,FALSE),)</f>
        <v>0</v>
      </c>
      <c r="P141" s="69">
        <f>IFERROR(VLOOKUP(O141,'Bron percelen'!$G$1:$H$39,2,FALSE),)</f>
        <v>0</v>
      </c>
    </row>
    <row r="142" spans="1:17" ht="15" thickBot="1" x14ac:dyDescent="0.4">
      <c r="A142" s="73" t="str">
        <f>IFERROR(VLOOKUP($B142,VLookup!$B$3:$C$463,2,FALSE),"")</f>
        <v>3.1.4 SERVERBEHEER</v>
      </c>
      <c r="B142" s="17" t="s">
        <v>143</v>
      </c>
      <c r="E142" s="54" t="s">
        <v>464</v>
      </c>
      <c r="F142" s="55" t="str">
        <f t="shared" ref="F142:F163" si="16">IFERROR(IF(A142&lt;&gt;"",CONCATENATE(C142,"x",E142),""),"")</f>
        <v>xProfessionele kennis</v>
      </c>
      <c r="G142" s="54" t="s">
        <v>255</v>
      </c>
      <c r="H142" s="12" t="str">
        <f>IFERROR(CONCATENATE(C142," ",(VLOOKUP($C142,'Bron percelen'!$B$1:$C$1977,2,FALSE))),"")</f>
        <v/>
      </c>
      <c r="I142" s="54" t="s">
        <v>440</v>
      </c>
      <c r="J142" s="69" t="str">
        <f>IFERROR(VLOOKUP(I142,'Bron percelen'!$G$1:$H$39,2,FALSE),)</f>
        <v>https://www.leer-rijk.nl/alle-opleidingen?title=&amp;field_provider_dropdown=IV+perceel+10a+-+Microsoft</v>
      </c>
      <c r="K142" s="62" t="s">
        <v>442</v>
      </c>
      <c r="L142" s="69" t="str">
        <f>IFERROR(VLOOKUP(K142,'Bron percelen'!$G$1:$H$39,2,FALSE),)</f>
        <v>https://www.leer-rijk.nl/alle-opleidingen?title=&amp;field_provider_dropdown=IV+perceel+10c+-+Citrix</v>
      </c>
      <c r="M142" s="62" t="s">
        <v>445</v>
      </c>
      <c r="N142" s="69" t="str">
        <f>IFERROR(VLOOKUP(M142,'Bron percelen'!$G$1:$H$39,2,FALSE),)</f>
        <v>https://www.leer-rijk.nl/alle-opleidingen?title=&amp;field_provider_dropdown=IV+perceel+10f+-+IBM</v>
      </c>
      <c r="P142" s="69">
        <f>IFERROR(VLOOKUP(O142,'Bron percelen'!$G$1:$H$39,2,FALSE),)</f>
        <v>0</v>
      </c>
      <c r="Q142" s="62" t="s">
        <v>531</v>
      </c>
    </row>
    <row r="143" spans="1:17" ht="15" thickBot="1" x14ac:dyDescent="0.4">
      <c r="A143" s="73" t="str">
        <f>IFERROR(VLOOKUP($B143,VLookup!$B$3:$C$463,2,FALSE),"")</f>
        <v>3.1.4 SERVERBEHEER</v>
      </c>
      <c r="B143" s="17" t="s">
        <v>143</v>
      </c>
      <c r="E143" s="54" t="s">
        <v>464</v>
      </c>
      <c r="F143" s="55" t="str">
        <f t="shared" si="16"/>
        <v>xProfessionele kennis</v>
      </c>
      <c r="G143" s="54" t="s">
        <v>552</v>
      </c>
      <c r="H143" s="12" t="str">
        <f>IFERROR(CONCATENATE(C143," ",(VLOOKUP($C143,'Bron percelen'!$B$1:$C$1977,2,FALSE))),"")</f>
        <v/>
      </c>
      <c r="I143" s="54" t="s">
        <v>427</v>
      </c>
      <c r="J143" s="69" t="str">
        <f>IFERROR(VLOOKUP(I143,'Bron percelen'!$G$1:$H$39,2,FALSE),)</f>
        <v>https://www.leer-rijk.nl/alle-opleidingen?title=&amp;field_provider_dropdown=IV+perceel+2+-+Beheerprocessen</v>
      </c>
      <c r="L143" s="69">
        <f>IFERROR(VLOOKUP(K143,'Bron percelen'!$G$1:$H$39,2,FALSE),)</f>
        <v>0</v>
      </c>
      <c r="N143" s="69">
        <f>IFERROR(VLOOKUP(M143,'Bron percelen'!$G$1:$H$39,2,FALSE),)</f>
        <v>0</v>
      </c>
      <c r="P143" s="69">
        <f>IFERROR(VLOOKUP(O143,'Bron percelen'!$G$1:$H$39,2,FALSE),)</f>
        <v>0</v>
      </c>
    </row>
    <row r="144" spans="1:17" ht="15" thickBot="1" x14ac:dyDescent="0.4">
      <c r="A144" s="73" t="str">
        <f>IFERROR(VLOOKUP($B144,VLookup!$B$3:$C$463,2,FALSE),"")</f>
        <v>3.1.4 SERVERBEHEER</v>
      </c>
      <c r="B144" s="17" t="s">
        <v>143</v>
      </c>
      <c r="C144" s="17"/>
      <c r="E144" s="54" t="s">
        <v>495</v>
      </c>
      <c r="F144" s="55" t="str">
        <f t="shared" si="16"/>
        <v>xAanvullende kennis</v>
      </c>
      <c r="G144" s="54" t="s">
        <v>516</v>
      </c>
      <c r="H144" s="12" t="str">
        <f>IFERROR(CONCATENATE(C144," ",(VLOOKUP($C144,'Bron percelen'!$B$1:$C$1977,2,FALSE))),"")</f>
        <v/>
      </c>
      <c r="I144" s="54" t="s">
        <v>427</v>
      </c>
      <c r="J144" s="69" t="str">
        <f>IFERROR(VLOOKUP(I144,'Bron percelen'!$G$1:$H$39,2,FALSE),)</f>
        <v>https://www.leer-rijk.nl/alle-opleidingen?title=&amp;field_provider_dropdown=IV+perceel+2+-+Beheerprocessen</v>
      </c>
      <c r="L144" s="69">
        <f>IFERROR(VLOOKUP(K144,'Bron percelen'!$G$1:$H$39,2,FALSE),)</f>
        <v>0</v>
      </c>
      <c r="N144" s="69">
        <f>IFERROR(VLOOKUP(M144,'Bron percelen'!$G$1:$H$39,2,FALSE),)</f>
        <v>0</v>
      </c>
      <c r="P144" s="69">
        <f>IFERROR(VLOOKUP(O144,'Bron percelen'!$G$1:$H$39,2,FALSE),)</f>
        <v>0</v>
      </c>
      <c r="Q144" s="62" t="s">
        <v>518</v>
      </c>
    </row>
    <row r="145" spans="1:17" ht="15" thickBot="1" x14ac:dyDescent="0.4">
      <c r="A145" s="73" t="str">
        <f>IFERROR(VLOOKUP($B145,VLookup!$B$3:$C$463,2,FALSE),"")</f>
        <v>3.1.4 SERVERBEHEER</v>
      </c>
      <c r="B145" s="17" t="s">
        <v>143</v>
      </c>
      <c r="E145" s="54" t="s">
        <v>495</v>
      </c>
      <c r="F145" s="55" t="str">
        <f t="shared" si="16"/>
        <v>xAanvullende kennis</v>
      </c>
      <c r="G145" s="54" t="s">
        <v>528</v>
      </c>
      <c r="H145" s="12" t="str">
        <f>IFERROR(CONCATENATE(C145," ",(VLOOKUP($C145,'Bron percelen'!$B$1:$C$1977,2,FALSE))),"")</f>
        <v/>
      </c>
      <c r="I145" s="54" t="s">
        <v>459</v>
      </c>
      <c r="J145" s="69" t="str">
        <f>IFERROR(VLOOKUP(I145,'Bron percelen'!$G$1:$H$39,2,FALSE),)</f>
        <v>https://www.leer-rijk.nl/alle-opleidingen?title=&amp;field_provider_dropdown=IV+perceel+20+-+Intermediair</v>
      </c>
      <c r="K145" s="62" t="s">
        <v>461</v>
      </c>
      <c r="L145" s="69" t="str">
        <f>IFERROR(VLOOKUP(K145,'Bron percelen'!$G$1:$H$39,2,FALSE),)</f>
        <v>https://www.google.com/</v>
      </c>
      <c r="N145" s="69">
        <f>IFERROR(VLOOKUP(M145,'Bron percelen'!$G$1:$H$39,2,FALSE),)</f>
        <v>0</v>
      </c>
      <c r="P145" s="69">
        <f>IFERROR(VLOOKUP(O145,'Bron percelen'!$G$1:$H$39,2,FALSE),)</f>
        <v>0</v>
      </c>
      <c r="Q145" s="62" t="s">
        <v>533</v>
      </c>
    </row>
    <row r="146" spans="1:17" ht="15" thickBot="1" x14ac:dyDescent="0.4">
      <c r="A146" s="73" t="str">
        <f>IFERROR(VLOOKUP($B146,VLookup!$B$3:$C$463,2,FALSE),"")</f>
        <v>3.1.4 SERVERBEHEER</v>
      </c>
      <c r="B146" s="17" t="s">
        <v>143</v>
      </c>
      <c r="E146" s="54" t="s">
        <v>495</v>
      </c>
      <c r="F146" s="55" t="str">
        <f t="shared" si="16"/>
        <v>xAanvullende kennis</v>
      </c>
      <c r="G146" s="54" t="s">
        <v>553</v>
      </c>
      <c r="H146" s="12" t="str">
        <f>IFERROR(CONCATENATE(C146," ",(VLOOKUP($C146,'Bron percelen'!$B$1:$C$1977,2,FALSE))),"")</f>
        <v/>
      </c>
      <c r="I146" s="54" t="s">
        <v>447</v>
      </c>
      <c r="J146" s="69" t="str">
        <f>IFERROR(VLOOKUP(I146,'Bron percelen'!$G$1:$H$39,2,FALSE),)</f>
        <v>https://www.leer-rijk.nl/alle-opleidingen?title=&amp;field_provider_dropdown=IV+perceel+10z+-+Infrastructuur+Beheer+%26+Support</v>
      </c>
      <c r="L146" s="69">
        <f>IFERROR(VLOOKUP(K146,'Bron percelen'!$G$1:$H$39,2,FALSE),)</f>
        <v>0</v>
      </c>
      <c r="N146" s="69">
        <f>IFERROR(VLOOKUP(M146,'Bron percelen'!$G$1:$H$39,2,FALSE),)</f>
        <v>0</v>
      </c>
      <c r="P146" s="69">
        <f>IFERROR(VLOOKUP(O146,'Bron percelen'!$G$1:$H$39,2,FALSE),)</f>
        <v>0</v>
      </c>
    </row>
    <row r="147" spans="1:17" ht="15" thickBot="1" x14ac:dyDescent="0.4">
      <c r="A147" s="73" t="str">
        <f>IFERROR(VLOOKUP($B147,VLookup!$B$3:$C$463,2,FALSE),"")</f>
        <v>3.1.4 SERVERBEHEER</v>
      </c>
      <c r="B147" s="17" t="s">
        <v>143</v>
      </c>
      <c r="E147" s="54" t="s">
        <v>495</v>
      </c>
      <c r="F147" s="55" t="str">
        <f t="shared" si="16"/>
        <v>xAanvullende kennis</v>
      </c>
      <c r="G147" s="54" t="s">
        <v>465</v>
      </c>
      <c r="H147" s="12" t="str">
        <f>IFERROR(CONCATENATE(C147," ",(VLOOKUP($C147,'Bron percelen'!$B$1:$C$1977,2,FALSE))),"")</f>
        <v/>
      </c>
      <c r="I147" s="54" t="s">
        <v>451</v>
      </c>
      <c r="J147" s="69" t="str">
        <f>IFERROR(VLOOKUP(I147,'Bron percelen'!$G$1:$H$39,2,FALSE),)</f>
        <v>https://www.leer-rijk.nl/alle-opleidingen?title=&amp;field_provider_dropdown=IV+perceel+14+%E2%80%93+Security+en+Privacy</v>
      </c>
      <c r="L147" s="69">
        <f>IFERROR(VLOOKUP(K147,'Bron percelen'!$G$1:$H$39,2,FALSE),)</f>
        <v>0</v>
      </c>
      <c r="N147" s="69">
        <f>IFERROR(VLOOKUP(M147,'Bron percelen'!$G$1:$H$39,2,FALSE),)</f>
        <v>0</v>
      </c>
      <c r="P147" s="69">
        <f>IFERROR(VLOOKUP(O147,'Bron percelen'!$G$1:$H$39,2,FALSE),)</f>
        <v>0</v>
      </c>
    </row>
    <row r="148" spans="1:17" ht="15" thickBot="1" x14ac:dyDescent="0.4">
      <c r="A148" s="73" t="str">
        <f>IFERROR(VLOOKUP($B148,VLookup!$B$3:$C$463,2,FALSE),"")</f>
        <v>3.1.4 SERVERBEHEER</v>
      </c>
      <c r="B148" s="17" t="s">
        <v>143</v>
      </c>
      <c r="C148" s="17"/>
      <c r="F148" s="55" t="str">
        <f t="shared" si="16"/>
        <v>x</v>
      </c>
      <c r="H148" s="12" t="str">
        <f>IFERROR(CONCATENATE(C148," ",(VLOOKUP($C148,'Bron percelen'!$B$1:$C$1977,2,FALSE))),"")</f>
        <v/>
      </c>
      <c r="I148" s="54"/>
      <c r="J148" s="69">
        <f>IFERROR(VLOOKUP(I148,'Bron percelen'!$G$1:$H$39,2,FALSE),)</f>
        <v>0</v>
      </c>
      <c r="L148" s="69">
        <f>IFERROR(VLOOKUP(K148,'Bron percelen'!$G$1:$H$39,2,FALSE),)</f>
        <v>0</v>
      </c>
      <c r="N148" s="69">
        <f>IFERROR(VLOOKUP(M148,'Bron percelen'!$G$1:$H$39,2,FALSE),)</f>
        <v>0</v>
      </c>
      <c r="P148" s="69">
        <f>IFERROR(VLOOKUP(O148,'Bron percelen'!$G$1:$H$39,2,FALSE),)</f>
        <v>0</v>
      </c>
    </row>
    <row r="149" spans="1:17" ht="15" thickBot="1" x14ac:dyDescent="0.4">
      <c r="A149" s="73" t="str">
        <f>IFERROR(VLOOKUP($B149,VLookup!$B$3:$C$463,2,FALSE),"")</f>
        <v>3.1.5 NETWERKBEHEER</v>
      </c>
      <c r="B149" s="13" t="s">
        <v>144</v>
      </c>
      <c r="E149" s="54" t="s">
        <v>464</v>
      </c>
      <c r="F149" s="55" t="str">
        <f t="shared" ref="F149:F154" si="17">IFERROR(IF(A149&lt;&gt;"",CONCATENATE(C149,"x",E149),""),"")</f>
        <v>xProfessionele kennis</v>
      </c>
      <c r="G149" s="54" t="s">
        <v>255</v>
      </c>
      <c r="H149" s="12" t="str">
        <f>IFERROR(CONCATENATE(C149," ",(VLOOKUP($C149,'Bron percelen'!$B$1:$C$1977,2,FALSE))),"")</f>
        <v/>
      </c>
      <c r="I149" s="54" t="s">
        <v>440</v>
      </c>
      <c r="J149" s="69" t="str">
        <f>IFERROR(VLOOKUP(I149,'Bron percelen'!$G$1:$H$39,2,FALSE),)</f>
        <v>https://www.leer-rijk.nl/alle-opleidingen?title=&amp;field_provider_dropdown=IV+perceel+10a+-+Microsoft</v>
      </c>
      <c r="K149" s="62" t="s">
        <v>442</v>
      </c>
      <c r="L149" s="69" t="str">
        <f>IFERROR(VLOOKUP(K149,'Bron percelen'!$G$1:$H$39,2,FALSE),)</f>
        <v>https://www.leer-rijk.nl/alle-opleidingen?title=&amp;field_provider_dropdown=IV+perceel+10c+-+Citrix</v>
      </c>
      <c r="M149" s="62" t="s">
        <v>445</v>
      </c>
      <c r="N149" s="69" t="str">
        <f>IFERROR(VLOOKUP(M149,'Bron percelen'!$G$1:$H$39,2,FALSE),)</f>
        <v>https://www.leer-rijk.nl/alle-opleidingen?title=&amp;field_provider_dropdown=IV+perceel+10f+-+IBM</v>
      </c>
      <c r="P149" s="69">
        <f>IFERROR(VLOOKUP(O149,'Bron percelen'!$G$1:$H$39,2,FALSE),)</f>
        <v>0</v>
      </c>
      <c r="Q149" s="62" t="s">
        <v>531</v>
      </c>
    </row>
    <row r="150" spans="1:17" ht="15" thickBot="1" x14ac:dyDescent="0.4">
      <c r="A150" s="73" t="str">
        <f>IFERROR(VLOOKUP($B150,VLookup!$B$3:$C$463,2,FALSE),"")</f>
        <v>3.1.5 NETWERKBEHEER</v>
      </c>
      <c r="B150" s="13" t="s">
        <v>144</v>
      </c>
      <c r="E150" s="54" t="s">
        <v>464</v>
      </c>
      <c r="F150" s="55" t="str">
        <f t="shared" si="17"/>
        <v>xProfessionele kennis</v>
      </c>
      <c r="G150" s="54" t="s">
        <v>552</v>
      </c>
      <c r="H150" s="12" t="str">
        <f>IFERROR(CONCATENATE(C150," ",(VLOOKUP($C150,'Bron percelen'!$B$1:$C$1977,2,FALSE))),"")</f>
        <v/>
      </c>
      <c r="I150" s="54" t="s">
        <v>427</v>
      </c>
      <c r="J150" s="69" t="str">
        <f>IFERROR(VLOOKUP(I150,'Bron percelen'!$G$1:$H$39,2,FALSE),)</f>
        <v>https://www.leer-rijk.nl/alle-opleidingen?title=&amp;field_provider_dropdown=IV+perceel+2+-+Beheerprocessen</v>
      </c>
      <c r="L150" s="69">
        <f>IFERROR(VLOOKUP(K150,'Bron percelen'!$G$1:$H$39,2,FALSE),)</f>
        <v>0</v>
      </c>
      <c r="N150" s="69">
        <f>IFERROR(VLOOKUP(M150,'Bron percelen'!$G$1:$H$39,2,FALSE),)</f>
        <v>0</v>
      </c>
      <c r="P150" s="69">
        <f>IFERROR(VLOOKUP(O150,'Bron percelen'!$G$1:$H$39,2,FALSE),)</f>
        <v>0</v>
      </c>
    </row>
    <row r="151" spans="1:17" ht="15" thickBot="1" x14ac:dyDescent="0.4">
      <c r="A151" s="73" t="str">
        <f>IFERROR(VLOOKUP($B151,VLookup!$B$3:$C$463,2,FALSE),"")</f>
        <v>3.1.5 NETWERKBEHEER</v>
      </c>
      <c r="B151" s="13" t="s">
        <v>144</v>
      </c>
      <c r="C151" s="17"/>
      <c r="E151" s="54" t="s">
        <v>495</v>
      </c>
      <c r="F151" s="55" t="str">
        <f t="shared" si="17"/>
        <v>xAanvullende kennis</v>
      </c>
      <c r="G151" s="54" t="s">
        <v>516</v>
      </c>
      <c r="H151" s="12" t="str">
        <f>IFERROR(CONCATENATE(C151," ",(VLOOKUP($C151,'Bron percelen'!$B$1:$C$1977,2,FALSE))),"")</f>
        <v/>
      </c>
      <c r="I151" s="54" t="s">
        <v>427</v>
      </c>
      <c r="J151" s="69" t="str">
        <f>IFERROR(VLOOKUP(I151,'Bron percelen'!$G$1:$H$39,2,FALSE),)</f>
        <v>https://www.leer-rijk.nl/alle-opleidingen?title=&amp;field_provider_dropdown=IV+perceel+2+-+Beheerprocessen</v>
      </c>
      <c r="L151" s="69">
        <f>IFERROR(VLOOKUP(K151,'Bron percelen'!$G$1:$H$39,2,FALSE),)</f>
        <v>0</v>
      </c>
      <c r="N151" s="69">
        <f>IFERROR(VLOOKUP(M151,'Bron percelen'!$G$1:$H$39,2,FALSE),)</f>
        <v>0</v>
      </c>
      <c r="P151" s="69">
        <f>IFERROR(VLOOKUP(O151,'Bron percelen'!$G$1:$H$39,2,FALSE),)</f>
        <v>0</v>
      </c>
      <c r="Q151" s="62" t="s">
        <v>518</v>
      </c>
    </row>
    <row r="152" spans="1:17" ht="15" thickBot="1" x14ac:dyDescent="0.4">
      <c r="A152" s="73" t="str">
        <f>IFERROR(VLOOKUP($B152,VLookup!$B$3:$C$463,2,FALSE),"")</f>
        <v>3.1.5 NETWERKBEHEER</v>
      </c>
      <c r="B152" s="13" t="s">
        <v>144</v>
      </c>
      <c r="E152" s="54" t="s">
        <v>495</v>
      </c>
      <c r="F152" s="55" t="str">
        <f t="shared" si="17"/>
        <v>xAanvullende kennis</v>
      </c>
      <c r="G152" s="54" t="s">
        <v>528</v>
      </c>
      <c r="H152" s="12" t="str">
        <f>IFERROR(CONCATENATE(C152," ",(VLOOKUP($C152,'Bron percelen'!$B$1:$C$1977,2,FALSE))),"")</f>
        <v/>
      </c>
      <c r="I152" s="54" t="s">
        <v>459</v>
      </c>
      <c r="J152" s="69" t="str">
        <f>IFERROR(VLOOKUP(I152,'Bron percelen'!$G$1:$H$39,2,FALSE),)</f>
        <v>https://www.leer-rijk.nl/alle-opleidingen?title=&amp;field_provider_dropdown=IV+perceel+20+-+Intermediair</v>
      </c>
      <c r="K152" s="62" t="s">
        <v>461</v>
      </c>
      <c r="L152" s="69" t="str">
        <f>IFERROR(VLOOKUP(K152,'Bron percelen'!$G$1:$H$39,2,FALSE),)</f>
        <v>https://www.google.com/</v>
      </c>
      <c r="N152" s="69">
        <f>IFERROR(VLOOKUP(M152,'Bron percelen'!$G$1:$H$39,2,FALSE),)</f>
        <v>0</v>
      </c>
      <c r="P152" s="69">
        <f>IFERROR(VLOOKUP(O152,'Bron percelen'!$G$1:$H$39,2,FALSE),)</f>
        <v>0</v>
      </c>
      <c r="Q152" s="62" t="s">
        <v>533</v>
      </c>
    </row>
    <row r="153" spans="1:17" ht="15" thickBot="1" x14ac:dyDescent="0.4">
      <c r="A153" s="73" t="str">
        <f>IFERROR(VLOOKUP($B153,VLookup!$B$3:$C$463,2,FALSE),"")</f>
        <v>3.1.5 NETWERKBEHEER</v>
      </c>
      <c r="B153" s="13" t="s">
        <v>144</v>
      </c>
      <c r="E153" s="54" t="s">
        <v>495</v>
      </c>
      <c r="F153" s="55" t="str">
        <f t="shared" si="17"/>
        <v>xAanvullende kennis</v>
      </c>
      <c r="G153" s="54" t="s">
        <v>553</v>
      </c>
      <c r="H153" s="12" t="str">
        <f>IFERROR(CONCATENATE(C153," ",(VLOOKUP($C153,'Bron percelen'!$B$1:$C$1977,2,FALSE))),"")</f>
        <v/>
      </c>
      <c r="I153" s="54" t="s">
        <v>447</v>
      </c>
      <c r="J153" s="69" t="str">
        <f>IFERROR(VLOOKUP(I153,'Bron percelen'!$G$1:$H$39,2,FALSE),)</f>
        <v>https://www.leer-rijk.nl/alle-opleidingen?title=&amp;field_provider_dropdown=IV+perceel+10z+-+Infrastructuur+Beheer+%26+Support</v>
      </c>
      <c r="L153" s="69">
        <f>IFERROR(VLOOKUP(K153,'Bron percelen'!$G$1:$H$39,2,FALSE),)</f>
        <v>0</v>
      </c>
      <c r="N153" s="69">
        <f>IFERROR(VLOOKUP(M153,'Bron percelen'!$G$1:$H$39,2,FALSE),)</f>
        <v>0</v>
      </c>
      <c r="P153" s="69">
        <f>IFERROR(VLOOKUP(O153,'Bron percelen'!$G$1:$H$39,2,FALSE),)</f>
        <v>0</v>
      </c>
    </row>
    <row r="154" spans="1:17" ht="15" thickBot="1" x14ac:dyDescent="0.4">
      <c r="A154" s="73" t="str">
        <f>IFERROR(VLOOKUP($B154,VLookup!$B$3:$C$463,2,FALSE),"")</f>
        <v>3.1.5 NETWERKBEHEER</v>
      </c>
      <c r="B154" s="13" t="s">
        <v>144</v>
      </c>
      <c r="E154" s="54" t="s">
        <v>495</v>
      </c>
      <c r="F154" s="55" t="str">
        <f t="shared" si="17"/>
        <v>xAanvullende kennis</v>
      </c>
      <c r="G154" s="54" t="s">
        <v>465</v>
      </c>
      <c r="H154" s="12" t="str">
        <f>IFERROR(CONCATENATE(C154," ",(VLOOKUP($C154,'Bron percelen'!$B$1:$C$1977,2,FALSE))),"")</f>
        <v/>
      </c>
      <c r="I154" s="54" t="s">
        <v>451</v>
      </c>
      <c r="J154" s="69" t="str">
        <f>IFERROR(VLOOKUP(I154,'Bron percelen'!$G$1:$H$39,2,FALSE),)</f>
        <v>https://www.leer-rijk.nl/alle-opleidingen?title=&amp;field_provider_dropdown=IV+perceel+14+%E2%80%93+Security+en+Privacy</v>
      </c>
      <c r="L154" s="69">
        <f>IFERROR(VLOOKUP(K154,'Bron percelen'!$G$1:$H$39,2,FALSE),)</f>
        <v>0</v>
      </c>
      <c r="N154" s="69">
        <f>IFERROR(VLOOKUP(M154,'Bron percelen'!$G$1:$H$39,2,FALSE),)</f>
        <v>0</v>
      </c>
      <c r="P154" s="69">
        <f>IFERROR(VLOOKUP(O154,'Bron percelen'!$G$1:$H$39,2,FALSE),)</f>
        <v>0</v>
      </c>
    </row>
    <row r="155" spans="1:17" ht="15" thickBot="1" x14ac:dyDescent="0.4">
      <c r="A155" s="73" t="str">
        <f>IFERROR(VLOOKUP($B155,VLookup!$B$3:$C$463,2,FALSE),"")</f>
        <v>3.1.5 NETWERKBEHEER</v>
      </c>
      <c r="B155" s="13" t="s">
        <v>144</v>
      </c>
      <c r="F155" s="55" t="str">
        <f t="shared" si="16"/>
        <v>x</v>
      </c>
      <c r="H155" s="12" t="str">
        <f>IFERROR(CONCATENATE(C155," ",(VLOOKUP($C155,'Bron percelen'!$B$1:$C$1977,2,FALSE))),"")</f>
        <v/>
      </c>
      <c r="I155" s="54"/>
      <c r="J155" s="69">
        <f>IFERROR(VLOOKUP(I155,'Bron percelen'!$G$1:$H$39,2,FALSE),)</f>
        <v>0</v>
      </c>
      <c r="L155" s="69">
        <f>IFERROR(VLOOKUP(K155,'Bron percelen'!$G$1:$H$39,2,FALSE),)</f>
        <v>0</v>
      </c>
      <c r="N155" s="69">
        <f>IFERROR(VLOOKUP(M155,'Bron percelen'!$G$1:$H$39,2,FALSE),)</f>
        <v>0</v>
      </c>
      <c r="P155" s="69">
        <f>IFERROR(VLOOKUP(O155,'Bron percelen'!$G$1:$H$39,2,FALSE),)</f>
        <v>0</v>
      </c>
    </row>
    <row r="156" spans="1:17" ht="15" thickBot="1" x14ac:dyDescent="0.4">
      <c r="A156" s="73" t="str">
        <f>IFERROR(VLOOKUP($B156,VLookup!$B$3:$C$463,2,FALSE),"")</f>
        <v>3.1.6 APPLICATIEBEHEER</v>
      </c>
      <c r="B156" s="13" t="s">
        <v>145</v>
      </c>
      <c r="E156" s="54" t="s">
        <v>464</v>
      </c>
      <c r="F156" s="55" t="str">
        <f t="shared" si="16"/>
        <v>xProfessionele kennis</v>
      </c>
      <c r="G156" s="54" t="s">
        <v>507</v>
      </c>
      <c r="H156" s="12" t="str">
        <f>IFERROR(CONCATENATE(C156," ",(VLOOKUP($C156,'Bron percelen'!$B$1:$C$1977,2,FALSE))),"")</f>
        <v/>
      </c>
      <c r="I156" s="54" t="s">
        <v>427</v>
      </c>
      <c r="J156" s="69" t="str">
        <f>IFERROR(VLOOKUP(I156,'Bron percelen'!$G$1:$H$39,2,FALSE),)</f>
        <v>https://www.leer-rijk.nl/alle-opleidingen?title=&amp;field_provider_dropdown=IV+perceel+2+-+Beheerprocessen</v>
      </c>
      <c r="L156" s="69">
        <f>IFERROR(VLOOKUP(K156,'Bron percelen'!$G$1:$H$39,2,FALSE),)</f>
        <v>0</v>
      </c>
      <c r="N156" s="69">
        <f>IFERROR(VLOOKUP(M156,'Bron percelen'!$G$1:$H$39,2,FALSE),)</f>
        <v>0</v>
      </c>
      <c r="P156" s="69">
        <f>IFERROR(VLOOKUP(O156,'Bron percelen'!$G$1:$H$39,2,FALSE),)</f>
        <v>0</v>
      </c>
      <c r="Q156" s="62" t="s">
        <v>556</v>
      </c>
    </row>
    <row r="157" spans="1:17" ht="15" thickBot="1" x14ac:dyDescent="0.4">
      <c r="A157" s="73" t="str">
        <f>IFERROR(VLOOKUP($B157,VLookup!$B$3:$C$463,2,FALSE),"")</f>
        <v>3.1.6 APPLICATIEBEHEER</v>
      </c>
      <c r="B157" s="13" t="s">
        <v>145</v>
      </c>
      <c r="E157" s="54" t="s">
        <v>464</v>
      </c>
      <c r="F157" s="55" t="str">
        <f t="shared" si="16"/>
        <v>xProfessionele kennis</v>
      </c>
      <c r="G157" s="54" t="s">
        <v>505</v>
      </c>
      <c r="H157" s="12" t="str">
        <f>IFERROR(CONCATENATE(C157," ",(VLOOKUP($C157,'Bron percelen'!$B$1:$C$1977,2,FALSE))),"")</f>
        <v/>
      </c>
      <c r="I157" s="54" t="s">
        <v>450</v>
      </c>
      <c r="J157" s="69" t="str">
        <f>IFERROR(VLOOKUP(I157,'Bron percelen'!$G$1:$H$39,2,FALSE),)</f>
        <v>https://www.leer-rijk.nl/alle-opleidingen?title=&amp;field_provider_dropdown=IV+perceel+13+-+Ontwikkeling+Talen+en+Frameworks</v>
      </c>
      <c r="L157" s="69">
        <f>IFERROR(VLOOKUP(K157,'Bron percelen'!$G$1:$H$39,2,FALSE),)</f>
        <v>0</v>
      </c>
      <c r="N157" s="69">
        <f>IFERROR(VLOOKUP(M157,'Bron percelen'!$G$1:$H$39,2,FALSE),)</f>
        <v>0</v>
      </c>
      <c r="P157" s="69">
        <f>IFERROR(VLOOKUP(O157,'Bron percelen'!$G$1:$H$39,2,FALSE),)</f>
        <v>0</v>
      </c>
    </row>
    <row r="158" spans="1:17" ht="15" thickBot="1" x14ac:dyDescent="0.4">
      <c r="A158" s="73" t="str">
        <f>IFERROR(VLOOKUP($B158,VLookup!$B$3:$C$463,2,FALSE),"")</f>
        <v>3.1.6 APPLICATIEBEHEER</v>
      </c>
      <c r="B158" s="13" t="s">
        <v>145</v>
      </c>
      <c r="E158" s="54" t="s">
        <v>495</v>
      </c>
      <c r="F158" s="55" t="str">
        <f t="shared" si="16"/>
        <v>xAanvullende kennis</v>
      </c>
      <c r="G158" s="54" t="s">
        <v>496</v>
      </c>
      <c r="H158" s="12" t="str">
        <f>IFERROR(CONCATENATE(C158," ",(VLOOKUP($C158,'Bron percelen'!$B$1:$C$1977,2,FALSE))),"")</f>
        <v/>
      </c>
      <c r="I158" s="54" t="s">
        <v>440</v>
      </c>
      <c r="J158" s="69" t="str">
        <f>IFERROR(VLOOKUP(I158,'Bron percelen'!$G$1:$H$39,2,FALSE),)</f>
        <v>https://www.leer-rijk.nl/alle-opleidingen?title=&amp;field_provider_dropdown=IV+perceel+10a+-+Microsoft</v>
      </c>
      <c r="K158" s="62" t="s">
        <v>441</v>
      </c>
      <c r="L158" s="69" t="str">
        <f>IFERROR(VLOOKUP(K158,'Bron percelen'!$G$1:$H$39,2,FALSE),)</f>
        <v>https://www.leer-rijk.nl/alle-opleidingen?title=&amp;field_provider_dropdown=IV+perceel+10b+-+Redhat</v>
      </c>
      <c r="N158" s="69">
        <f>IFERROR(VLOOKUP(M158,'Bron percelen'!$G$1:$H$39,2,FALSE),)</f>
        <v>0</v>
      </c>
      <c r="P158" s="69">
        <f>IFERROR(VLOOKUP(O158,'Bron percelen'!$G$1:$H$39,2,FALSE),)</f>
        <v>0</v>
      </c>
      <c r="Q158" s="62" t="s">
        <v>532</v>
      </c>
    </row>
    <row r="159" spans="1:17" ht="15" thickBot="1" x14ac:dyDescent="0.4">
      <c r="A159" s="73" t="str">
        <f>IFERROR(VLOOKUP($B159,VLookup!$B$3:$C$463,2,FALSE),"")</f>
        <v>3.1.6 APPLICATIEBEHEER</v>
      </c>
      <c r="B159" s="13" t="s">
        <v>145</v>
      </c>
      <c r="E159" s="54" t="s">
        <v>495</v>
      </c>
      <c r="F159" s="55" t="str">
        <f t="shared" si="16"/>
        <v>xAanvullende kennis</v>
      </c>
      <c r="G159" s="54" t="s">
        <v>530</v>
      </c>
      <c r="H159" s="12" t="str">
        <f>IFERROR(CONCATENATE(C159," ",(VLOOKUP($C159,'Bron percelen'!$B$1:$C$1977,2,FALSE))),"")</f>
        <v/>
      </c>
      <c r="I159" s="54" t="s">
        <v>430</v>
      </c>
      <c r="J159" s="69" t="str">
        <f>IFERROR(VLOOKUP(I159,'Bron percelen'!$G$1:$H$39,2,FALSE),)</f>
        <v>https://www.leer-rijk.nl/alle-opleidingen?title=&amp;field_provider_dropdown=IV+perceel+5+-+Data+Gebruik+en+beheer</v>
      </c>
      <c r="K159" s="54" t="s">
        <v>431</v>
      </c>
      <c r="L159" s="69" t="str">
        <f>IFERROR(VLOOKUP(K159,'Bron percelen'!$G$1:$H$39,2,FALSE),)</f>
        <v>https://www.leer-rijk.nl/alle-opleidingen?title=&amp;field_provider_dropdown=IV+perceel+6a+-+Data+Technologie+%28Oracle%29</v>
      </c>
      <c r="M159" s="62" t="s">
        <v>432</v>
      </c>
      <c r="N159" s="69" t="str">
        <f>IFERROR(VLOOKUP(M159,'Bron percelen'!$G$1:$H$39,2,FALSE),)</f>
        <v>https://www.leer-rijk.nl/alle-opleidingen?title=&amp;field_provider_dropdown=IV+perceel+6b+-+Data+Technologie+%28Microsoft%29</v>
      </c>
      <c r="O159" s="62" t="s">
        <v>433</v>
      </c>
      <c r="P159" s="69" t="str">
        <f>IFERROR(VLOOKUP(O159,'Bron percelen'!$G$1:$H$39,2,FALSE),)</f>
        <v>https://www.leer-rijk.nl/alle-opleidingen?title=&amp;field_provider_dropdown=IV+perceel+6c+-+Data+Technologie+%28IBM%29</v>
      </c>
    </row>
    <row r="160" spans="1:17" ht="15" thickBot="1" x14ac:dyDescent="0.4">
      <c r="A160" s="73" t="str">
        <f>IFERROR(VLOOKUP($B160,VLookup!$B$3:$C$463,2,FALSE),"")</f>
        <v>3.1.6 APPLICATIEBEHEER</v>
      </c>
      <c r="B160" s="13" t="s">
        <v>145</v>
      </c>
      <c r="E160" s="54" t="s">
        <v>495</v>
      </c>
      <c r="F160" s="55" t="str">
        <f t="shared" si="16"/>
        <v>xAanvullende kennis</v>
      </c>
      <c r="G160" s="54" t="s">
        <v>528</v>
      </c>
      <c r="H160" s="12" t="str">
        <f>IFERROR(CONCATENATE(C160," ",(VLOOKUP($C160,'Bron percelen'!$B$1:$C$1977,2,FALSE))),"")</f>
        <v/>
      </c>
      <c r="I160" s="54" t="s">
        <v>459</v>
      </c>
      <c r="J160" s="69" t="str">
        <f>IFERROR(VLOOKUP(I160,'Bron percelen'!$G$1:$H$39,2,FALSE),)</f>
        <v>https://www.leer-rijk.nl/alle-opleidingen?title=&amp;field_provider_dropdown=IV+perceel+20+-+Intermediair</v>
      </c>
      <c r="K160" s="62" t="s">
        <v>461</v>
      </c>
      <c r="L160" s="69" t="str">
        <f>IFERROR(VLOOKUP(K160,'Bron percelen'!$G$1:$H$39,2,FALSE),)</f>
        <v>https://www.google.com/</v>
      </c>
      <c r="N160" s="69">
        <f>IFERROR(VLOOKUP(M160,'Bron percelen'!$G$1:$H$39,2,FALSE),)</f>
        <v>0</v>
      </c>
      <c r="P160" s="69">
        <f>IFERROR(VLOOKUP(O160,'Bron percelen'!$G$1:$H$39,2,FALSE),)</f>
        <v>0</v>
      </c>
      <c r="Q160" s="62" t="s">
        <v>533</v>
      </c>
    </row>
    <row r="161" spans="1:17" ht="15" thickBot="1" x14ac:dyDescent="0.4">
      <c r="A161" s="73" t="str">
        <f>IFERROR(VLOOKUP($B161,VLookup!$B$3:$C$463,2,FALSE),"")</f>
        <v>3.1.6 APPLICATIEBEHEER</v>
      </c>
      <c r="B161" s="13" t="s">
        <v>145</v>
      </c>
      <c r="E161" s="54" t="s">
        <v>495</v>
      </c>
      <c r="F161" s="55" t="str">
        <f t="shared" si="16"/>
        <v>xAanvullende kennis</v>
      </c>
      <c r="G161" s="54" t="s">
        <v>529</v>
      </c>
      <c r="H161" s="12" t="str">
        <f>IFERROR(CONCATENATE(C161," ",(VLOOKUP($C161,'Bron percelen'!$B$1:$C$1977,2,FALSE))),"")</f>
        <v/>
      </c>
      <c r="I161" s="54" t="s">
        <v>440</v>
      </c>
      <c r="J161" s="69" t="str">
        <f>IFERROR(VLOOKUP(I161,'Bron percelen'!$G$1:$H$39,2,FALSE),)</f>
        <v>https://www.leer-rijk.nl/alle-opleidingen?title=&amp;field_provider_dropdown=IV+perceel+10a+-+Microsoft</v>
      </c>
      <c r="K161" s="62" t="s">
        <v>442</v>
      </c>
      <c r="L161" s="69" t="str">
        <f>IFERROR(VLOOKUP(K161,'Bron percelen'!$G$1:$H$39,2,FALSE),)</f>
        <v>https://www.leer-rijk.nl/alle-opleidingen?title=&amp;field_provider_dropdown=IV+perceel+10c+-+Citrix</v>
      </c>
      <c r="M161" s="62" t="s">
        <v>445</v>
      </c>
      <c r="N161" s="69" t="str">
        <f>IFERROR(VLOOKUP(M161,'Bron percelen'!$G$1:$H$39,2,FALSE),)</f>
        <v>https://www.leer-rijk.nl/alle-opleidingen?title=&amp;field_provider_dropdown=IV+perceel+10f+-+IBM</v>
      </c>
      <c r="P161" s="69">
        <f>IFERROR(VLOOKUP(O161,'Bron percelen'!$G$1:$H$39,2,FALSE),)</f>
        <v>0</v>
      </c>
      <c r="Q161" s="62" t="s">
        <v>531</v>
      </c>
    </row>
    <row r="162" spans="1:17" ht="15" thickBot="1" x14ac:dyDescent="0.4">
      <c r="A162" s="73" t="str">
        <f>IFERROR(VLOOKUP($B162,VLookup!$B$3:$C$463,2,FALSE),"")</f>
        <v>3.1.6 APPLICATIEBEHEER</v>
      </c>
      <c r="B162" s="13" t="s">
        <v>145</v>
      </c>
      <c r="E162" s="54" t="s">
        <v>495</v>
      </c>
      <c r="F162" s="55" t="str">
        <f t="shared" si="16"/>
        <v>xAanvullende kennis</v>
      </c>
      <c r="G162" s="54" t="s">
        <v>507</v>
      </c>
      <c r="H162" s="12" t="str">
        <f>IFERROR(CONCATENATE(C162," ",(VLOOKUP($C162,'Bron percelen'!$B$1:$C$1977,2,FALSE))),"")</f>
        <v/>
      </c>
      <c r="I162" s="54" t="s">
        <v>427</v>
      </c>
      <c r="J162" s="69" t="str">
        <f>IFERROR(VLOOKUP(I162,'Bron percelen'!$G$1:$H$39,2,FALSE),)</f>
        <v>https://www.leer-rijk.nl/alle-opleidingen?title=&amp;field_provider_dropdown=IV+perceel+2+-+Beheerprocessen</v>
      </c>
      <c r="L162" s="69">
        <f>IFERROR(VLOOKUP(K162,'Bron percelen'!$G$1:$H$39,2,FALSE),)</f>
        <v>0</v>
      </c>
      <c r="N162" s="69">
        <f>IFERROR(VLOOKUP(M162,'Bron percelen'!$G$1:$H$39,2,FALSE),)</f>
        <v>0</v>
      </c>
      <c r="P162" s="69">
        <f>IFERROR(VLOOKUP(O162,'Bron percelen'!$G$1:$H$39,2,FALSE),)</f>
        <v>0</v>
      </c>
    </row>
    <row r="163" spans="1:17" ht="15" thickBot="1" x14ac:dyDescent="0.4">
      <c r="A163" s="73" t="str">
        <f>IFERROR(VLOOKUP($B163,VLookup!$B$3:$C$463,2,FALSE),"")</f>
        <v>3.1.6 APPLICATIEBEHEER</v>
      </c>
      <c r="B163" s="13" t="s">
        <v>145</v>
      </c>
      <c r="C163" s="17"/>
      <c r="E163" s="54" t="s">
        <v>495</v>
      </c>
      <c r="F163" s="55" t="str">
        <f t="shared" si="16"/>
        <v>xAanvullende kennis</v>
      </c>
      <c r="G163" s="54" t="s">
        <v>506</v>
      </c>
      <c r="H163" s="12" t="str">
        <f>IFERROR(CONCATENATE(C163," ",(VLOOKUP($C163,'Bron percelen'!$B$1:$C$1977,2,FALSE))),"")</f>
        <v/>
      </c>
      <c r="I163" s="54" t="s">
        <v>449</v>
      </c>
      <c r="J163" s="69" t="str">
        <f>IFERROR(VLOOKUP(I163,'Bron percelen'!$G$1:$H$39,2,FALSE),)</f>
        <v>https://www.leer-rijk.nl/alle-opleidingen?title=&amp;field_provider_dropdown=IV+perceel+12+-+Testen+en+testmanagement</v>
      </c>
      <c r="L163" s="69">
        <f>IFERROR(VLOOKUP(K163,'Bron percelen'!$G$1:$H$39,2,FALSE),)</f>
        <v>0</v>
      </c>
      <c r="N163" s="69">
        <f>IFERROR(VLOOKUP(M163,'Bron percelen'!$G$1:$H$39,2,FALSE),)</f>
        <v>0</v>
      </c>
      <c r="P163" s="69">
        <f>IFERROR(VLOOKUP(O163,'Bron percelen'!$G$1:$H$39,2,FALSE),)</f>
        <v>0</v>
      </c>
    </row>
    <row r="164" spans="1:17" ht="15" thickBot="1" x14ac:dyDescent="0.4">
      <c r="A164" s="73" t="str">
        <f>IFERROR(VLOOKUP($B164,VLookup!$B$3:$C$463,2,FALSE),"")</f>
        <v>3.1.6 APPLICATIEBEHEER</v>
      </c>
      <c r="B164" s="13" t="s">
        <v>145</v>
      </c>
      <c r="C164" s="17"/>
      <c r="E164" s="54" t="s">
        <v>495</v>
      </c>
      <c r="F164" s="55" t="str">
        <f t="shared" ref="F164" si="18">IFERROR(IF(A164&lt;&gt;"",CONCATENATE(C164,"x",E164),""),"")</f>
        <v>xAanvullende kennis</v>
      </c>
      <c r="G164" s="54" t="s">
        <v>516</v>
      </c>
      <c r="H164" s="12" t="str">
        <f>IFERROR(CONCATENATE(C164," ",(VLOOKUP($C164,'Bron percelen'!$B$1:$C$1977,2,FALSE))),"")</f>
        <v/>
      </c>
      <c r="I164" s="54" t="s">
        <v>427</v>
      </c>
      <c r="J164" s="69" t="str">
        <f>IFERROR(VLOOKUP(I164,'Bron percelen'!$G$1:$H$39,2,FALSE),)</f>
        <v>https://www.leer-rijk.nl/alle-opleidingen?title=&amp;field_provider_dropdown=IV+perceel+2+-+Beheerprocessen</v>
      </c>
      <c r="L164" s="69">
        <f>IFERROR(VLOOKUP(K164,'Bron percelen'!$G$1:$H$39,2,FALSE),)</f>
        <v>0</v>
      </c>
      <c r="N164" s="69">
        <f>IFERROR(VLOOKUP(M164,'Bron percelen'!$G$1:$H$39,2,FALSE),)</f>
        <v>0</v>
      </c>
      <c r="P164" s="69">
        <f>IFERROR(VLOOKUP(O164,'Bron percelen'!$G$1:$H$39,2,FALSE),)</f>
        <v>0</v>
      </c>
      <c r="Q164" s="62" t="s">
        <v>518</v>
      </c>
    </row>
    <row r="165" spans="1:17" ht="15" thickBot="1" x14ac:dyDescent="0.4">
      <c r="A165" s="73" t="str">
        <f>IFERROR(VLOOKUP($B165,VLookup!$B$3:$C$463,2,FALSE),"")</f>
        <v>3.1.6 APPLICATIEBEHEER</v>
      </c>
      <c r="B165" s="13" t="s">
        <v>145</v>
      </c>
      <c r="E165" s="54" t="s">
        <v>495</v>
      </c>
      <c r="F165" s="55" t="str">
        <f t="shared" ref="F165:F179" si="19">IFERROR(IF(A165&lt;&gt;"",CONCATENATE(C165,"x",E165),""),"")</f>
        <v>xAanvullende kennis</v>
      </c>
      <c r="G165" s="54" t="s">
        <v>557</v>
      </c>
      <c r="H165" s="12" t="str">
        <f>IFERROR(CONCATENATE(C165," ",(VLOOKUP($C165,'Bron percelen'!$B$1:$C$1977,2,FALSE))),"")</f>
        <v/>
      </c>
      <c r="I165" s="54" t="s">
        <v>448</v>
      </c>
      <c r="J165" s="69" t="str">
        <f>IFERROR(VLOOKUP(I165,'Bron percelen'!$G$1:$H$39,2,FALSE),)</f>
        <v>https://www.leer-rijk.nl/alle-opleidingen?title=&amp;field_provider_dropdown=IV+perceel+11+-+Ontwikkeling+MTHV</v>
      </c>
      <c r="L165" s="69">
        <f>IFERROR(VLOOKUP(K165,'Bron percelen'!$G$1:$H$39,2,FALSE),)</f>
        <v>0</v>
      </c>
      <c r="N165" s="69">
        <f>IFERROR(VLOOKUP(M165,'Bron percelen'!$G$1:$H$39,2,FALSE),)</f>
        <v>0</v>
      </c>
      <c r="P165" s="69">
        <f>IFERROR(VLOOKUP(O165,'Bron percelen'!$G$1:$H$39,2,FALSE),)</f>
        <v>0</v>
      </c>
    </row>
    <row r="166" spans="1:17" ht="15" thickBot="1" x14ac:dyDescent="0.4">
      <c r="A166" s="73" t="str">
        <f>IFERROR(VLOOKUP($B166,VLookup!$B$3:$C$463,2,FALSE),"")</f>
        <v>3.1.6 APPLICATIEBEHEER</v>
      </c>
      <c r="B166" s="13" t="s">
        <v>145</v>
      </c>
      <c r="F166" s="55" t="str">
        <f t="shared" si="19"/>
        <v>x</v>
      </c>
      <c r="H166" s="12" t="str">
        <f>IFERROR(CONCATENATE(C166," ",(VLOOKUP($C166,'Bron percelen'!$B$1:$C$1977,2,FALSE))),"")</f>
        <v/>
      </c>
      <c r="I166" s="54"/>
      <c r="J166" s="69">
        <f>IFERROR(VLOOKUP(I166,'Bron percelen'!$G$1:$H$39,2,FALSE),)</f>
        <v>0</v>
      </c>
      <c r="L166" s="69">
        <f>IFERROR(VLOOKUP(K166,'Bron percelen'!$G$1:$H$39,2,FALSE),)</f>
        <v>0</v>
      </c>
      <c r="N166" s="69">
        <f>IFERROR(VLOOKUP(M166,'Bron percelen'!$G$1:$H$39,2,FALSE),)</f>
        <v>0</v>
      </c>
      <c r="P166" s="69">
        <f>IFERROR(VLOOKUP(O166,'Bron percelen'!$G$1:$H$39,2,FALSE),)</f>
        <v>0</v>
      </c>
    </row>
    <row r="167" spans="1:17" ht="15" thickBot="1" x14ac:dyDescent="0.4">
      <c r="A167" s="73" t="str">
        <f>IFERROR(VLOOKUP($B167,VLookup!$B$3:$C$463,2,FALSE),"")</f>
        <v>3.1.7 DATABASEBEHEER</v>
      </c>
      <c r="B167" s="13" t="s">
        <v>146</v>
      </c>
      <c r="E167" s="54" t="s">
        <v>464</v>
      </c>
      <c r="F167" s="55" t="str">
        <f t="shared" si="19"/>
        <v>xProfessionele kennis</v>
      </c>
      <c r="G167" s="54" t="s">
        <v>527</v>
      </c>
      <c r="H167" s="12" t="str">
        <f>IFERROR(CONCATENATE(C167," ",(VLOOKUP($C167,'Bron percelen'!$B$1:$C$1977,2,FALSE))),"")</f>
        <v/>
      </c>
      <c r="I167" s="54" t="s">
        <v>430</v>
      </c>
      <c r="J167" s="69" t="str">
        <f>IFERROR(VLOOKUP(I167,'Bron percelen'!$G$1:$H$39,2,FALSE),)</f>
        <v>https://www.leer-rijk.nl/alle-opleidingen?title=&amp;field_provider_dropdown=IV+perceel+5+-+Data+Gebruik+en+beheer</v>
      </c>
      <c r="K167" s="62" t="s">
        <v>434</v>
      </c>
      <c r="L167" s="69" t="str">
        <f>IFERROR(VLOOKUP(K167,'Bron percelen'!$G$1:$H$39,2,FALSE),)</f>
        <v>https://www.leer-rijk.nl/alle-opleidingen?title=&amp;field_provider_dropdown=IV+perceel+6z+-+Data+Technologie+%28Overig%29</v>
      </c>
      <c r="N167" s="69">
        <f>IFERROR(VLOOKUP(M167,'Bron percelen'!$G$1:$H$39,2,FALSE),)</f>
        <v>0</v>
      </c>
      <c r="P167" s="69">
        <f>IFERROR(VLOOKUP(O167,'Bron percelen'!$G$1:$H$39,2,FALSE),)</f>
        <v>0</v>
      </c>
    </row>
    <row r="168" spans="1:17" ht="15" thickBot="1" x14ac:dyDescent="0.4">
      <c r="A168" s="73" t="str">
        <f>IFERROR(VLOOKUP($B168,VLookup!$B$3:$C$463,2,FALSE),"")</f>
        <v>3.1.7 DATABASEBEHEER</v>
      </c>
      <c r="B168" s="13" t="s">
        <v>146</v>
      </c>
      <c r="E168" s="54" t="s">
        <v>464</v>
      </c>
      <c r="F168" s="55" t="str">
        <f t="shared" si="19"/>
        <v>xProfessionele kennis</v>
      </c>
      <c r="G168" s="54" t="s">
        <v>522</v>
      </c>
      <c r="H168" s="12" t="str">
        <f>IFERROR(CONCATENATE(C168," ",(VLOOKUP($C168,'Bron percelen'!$B$1:$C$1977,2,FALSE))),"")</f>
        <v/>
      </c>
      <c r="I168" s="54" t="s">
        <v>430</v>
      </c>
      <c r="J168" s="69" t="str">
        <f>IFERROR(VLOOKUP(I168,'Bron percelen'!$G$1:$H$39,2,FALSE),)</f>
        <v>https://www.leer-rijk.nl/alle-opleidingen?title=&amp;field_provider_dropdown=IV+perceel+5+-+Data+Gebruik+en+beheer</v>
      </c>
      <c r="L168" s="69">
        <f>IFERROR(VLOOKUP(K168,'Bron percelen'!$G$1:$H$39,2,FALSE),)</f>
        <v>0</v>
      </c>
      <c r="N168" s="69">
        <f>IFERROR(VLOOKUP(M168,'Bron percelen'!$G$1:$H$39,2,FALSE),)</f>
        <v>0</v>
      </c>
      <c r="P168" s="69">
        <f>IFERROR(VLOOKUP(O168,'Bron percelen'!$G$1:$H$39,2,FALSE),)</f>
        <v>0</v>
      </c>
    </row>
    <row r="169" spans="1:17" ht="15" thickBot="1" x14ac:dyDescent="0.4">
      <c r="A169" s="73" t="str">
        <f>IFERROR(VLOOKUP($B169,VLookup!$B$3:$C$463,2,FALSE),"")</f>
        <v>3.1.7 DATABASEBEHEER</v>
      </c>
      <c r="B169" s="13" t="s">
        <v>146</v>
      </c>
      <c r="E169" s="54" t="s">
        <v>495</v>
      </c>
      <c r="F169" s="55" t="str">
        <f t="shared" si="19"/>
        <v>xAanvullende kennis</v>
      </c>
      <c r="G169" s="54" t="s">
        <v>530</v>
      </c>
      <c r="H169" s="12" t="str">
        <f>IFERROR(CONCATENATE(C169," ",(VLOOKUP($C169,'Bron percelen'!$B$1:$C$1977,2,FALSE))),"")</f>
        <v/>
      </c>
      <c r="I169" s="54" t="s">
        <v>430</v>
      </c>
      <c r="J169" s="69" t="str">
        <f>IFERROR(VLOOKUP(I169,'Bron percelen'!$G$1:$H$39,2,FALSE),)</f>
        <v>https://www.leer-rijk.nl/alle-opleidingen?title=&amp;field_provider_dropdown=IV+perceel+5+-+Data+Gebruik+en+beheer</v>
      </c>
      <c r="K169" s="54" t="s">
        <v>431</v>
      </c>
      <c r="L169" s="69" t="str">
        <f>IFERROR(VLOOKUP(K169,'Bron percelen'!$G$1:$H$39,2,FALSE),)</f>
        <v>https://www.leer-rijk.nl/alle-opleidingen?title=&amp;field_provider_dropdown=IV+perceel+6a+-+Data+Technologie+%28Oracle%29</v>
      </c>
      <c r="M169" s="62" t="s">
        <v>432</v>
      </c>
      <c r="N169" s="69" t="str">
        <f>IFERROR(VLOOKUP(M169,'Bron percelen'!$G$1:$H$39,2,FALSE),)</f>
        <v>https://www.leer-rijk.nl/alle-opleidingen?title=&amp;field_provider_dropdown=IV+perceel+6b+-+Data+Technologie+%28Microsoft%29</v>
      </c>
      <c r="O169" s="62" t="s">
        <v>433</v>
      </c>
      <c r="P169" s="69" t="str">
        <f>IFERROR(VLOOKUP(O169,'Bron percelen'!$G$1:$H$39,2,FALSE),)</f>
        <v>https://www.leer-rijk.nl/alle-opleidingen?title=&amp;field_provider_dropdown=IV+perceel+6c+-+Data+Technologie+%28IBM%29</v>
      </c>
    </row>
    <row r="170" spans="1:17" ht="15" thickBot="1" x14ac:dyDescent="0.4">
      <c r="A170" s="73" t="str">
        <f>IFERROR(VLOOKUP($B170,VLookup!$B$3:$C$463,2,FALSE),"")</f>
        <v>3.1.7 DATABASEBEHEER</v>
      </c>
      <c r="B170" s="13" t="s">
        <v>146</v>
      </c>
      <c r="E170" s="54" t="s">
        <v>495</v>
      </c>
      <c r="F170" s="55" t="str">
        <f t="shared" si="19"/>
        <v>xAanvullende kennis</v>
      </c>
      <c r="G170" s="54" t="s">
        <v>496</v>
      </c>
      <c r="H170" s="12" t="str">
        <f>IFERROR(CONCATENATE(C170," ",(VLOOKUP($C170,'Bron percelen'!$B$1:$C$1977,2,FALSE))),"")</f>
        <v/>
      </c>
      <c r="I170" s="54" t="s">
        <v>440</v>
      </c>
      <c r="J170" s="69" t="str">
        <f>IFERROR(VLOOKUP(I170,'Bron percelen'!$G$1:$H$39,2,FALSE),)</f>
        <v>https://www.leer-rijk.nl/alle-opleidingen?title=&amp;field_provider_dropdown=IV+perceel+10a+-+Microsoft</v>
      </c>
      <c r="K170" s="62" t="s">
        <v>441</v>
      </c>
      <c r="L170" s="69" t="str">
        <f>IFERROR(VLOOKUP(K170,'Bron percelen'!$G$1:$H$39,2,FALSE),)</f>
        <v>https://www.leer-rijk.nl/alle-opleidingen?title=&amp;field_provider_dropdown=IV+perceel+10b+-+Redhat</v>
      </c>
      <c r="N170" s="69">
        <f>IFERROR(VLOOKUP(M170,'Bron percelen'!$G$1:$H$39,2,FALSE),)</f>
        <v>0</v>
      </c>
      <c r="P170" s="69">
        <f>IFERROR(VLOOKUP(O170,'Bron percelen'!$G$1:$H$39,2,FALSE),)</f>
        <v>0</v>
      </c>
      <c r="Q170" s="62" t="s">
        <v>532</v>
      </c>
    </row>
    <row r="171" spans="1:17" ht="15" thickBot="1" x14ac:dyDescent="0.4">
      <c r="A171" s="73" t="str">
        <f>IFERROR(VLOOKUP($B171,VLookup!$B$3:$C$463,2,FALSE),"")</f>
        <v>3.1.7 DATABASEBEHEER</v>
      </c>
      <c r="B171" s="13" t="s">
        <v>146</v>
      </c>
      <c r="E171" s="54" t="s">
        <v>495</v>
      </c>
      <c r="F171" s="55" t="str">
        <f t="shared" si="19"/>
        <v>xAanvullende kennis</v>
      </c>
      <c r="G171" s="54" t="s">
        <v>528</v>
      </c>
      <c r="H171" s="12" t="str">
        <f>IFERROR(CONCATENATE(C171," ",(VLOOKUP($C171,'Bron percelen'!$B$1:$C$1977,2,FALSE))),"")</f>
        <v/>
      </c>
      <c r="I171" s="54" t="s">
        <v>459</v>
      </c>
      <c r="J171" s="69" t="str">
        <f>IFERROR(VLOOKUP(I171,'Bron percelen'!$G$1:$H$39,2,FALSE),)</f>
        <v>https://www.leer-rijk.nl/alle-opleidingen?title=&amp;field_provider_dropdown=IV+perceel+20+-+Intermediair</v>
      </c>
      <c r="K171" s="62" t="s">
        <v>461</v>
      </c>
      <c r="L171" s="69" t="str">
        <f>IFERROR(VLOOKUP(K171,'Bron percelen'!$G$1:$H$39,2,FALSE),)</f>
        <v>https://www.google.com/</v>
      </c>
      <c r="N171" s="69">
        <f>IFERROR(VLOOKUP(M171,'Bron percelen'!$G$1:$H$39,2,FALSE),)</f>
        <v>0</v>
      </c>
      <c r="P171" s="69">
        <f>IFERROR(VLOOKUP(O171,'Bron percelen'!$G$1:$H$39,2,FALSE),)</f>
        <v>0</v>
      </c>
      <c r="Q171" s="62" t="s">
        <v>533</v>
      </c>
    </row>
    <row r="172" spans="1:17" ht="15" thickBot="1" x14ac:dyDescent="0.4">
      <c r="A172" s="73" t="str">
        <f>IFERROR(VLOOKUP($B172,VLookup!$B$3:$C$463,2,FALSE),"")</f>
        <v>3.1.7 DATABASEBEHEER</v>
      </c>
      <c r="B172" s="13" t="s">
        <v>146</v>
      </c>
      <c r="E172" s="54" t="s">
        <v>495</v>
      </c>
      <c r="F172" s="55" t="str">
        <f t="shared" si="19"/>
        <v>xAanvullende kennis</v>
      </c>
      <c r="G172" s="54" t="s">
        <v>529</v>
      </c>
      <c r="H172" s="12" t="str">
        <f>IFERROR(CONCATENATE(C172," ",(VLOOKUP($C172,'Bron percelen'!$B$1:$C$1977,2,FALSE))),"")</f>
        <v/>
      </c>
      <c r="I172" s="54" t="s">
        <v>440</v>
      </c>
      <c r="J172" s="69" t="str">
        <f>IFERROR(VLOOKUP(I172,'Bron percelen'!$G$1:$H$39,2,FALSE),)</f>
        <v>https://www.leer-rijk.nl/alle-opleidingen?title=&amp;field_provider_dropdown=IV+perceel+10a+-+Microsoft</v>
      </c>
      <c r="K172" s="62" t="s">
        <v>442</v>
      </c>
      <c r="L172" s="69" t="str">
        <f>IFERROR(VLOOKUP(K172,'Bron percelen'!$G$1:$H$39,2,FALSE),)</f>
        <v>https://www.leer-rijk.nl/alle-opleidingen?title=&amp;field_provider_dropdown=IV+perceel+10c+-+Citrix</v>
      </c>
      <c r="M172" s="62" t="s">
        <v>445</v>
      </c>
      <c r="N172" s="69" t="str">
        <f>IFERROR(VLOOKUP(M172,'Bron percelen'!$G$1:$H$39,2,FALSE),)</f>
        <v>https://www.leer-rijk.nl/alle-opleidingen?title=&amp;field_provider_dropdown=IV+perceel+10f+-+IBM</v>
      </c>
      <c r="P172" s="69">
        <f>IFERROR(VLOOKUP(O172,'Bron percelen'!$G$1:$H$39,2,FALSE),)</f>
        <v>0</v>
      </c>
      <c r="Q172" s="62" t="s">
        <v>531</v>
      </c>
    </row>
    <row r="173" spans="1:17" ht="15" thickBot="1" x14ac:dyDescent="0.4">
      <c r="A173" s="73" t="str">
        <f>IFERROR(VLOOKUP($B173,VLookup!$B$3:$C$463,2,FALSE),"")</f>
        <v>3.1.7 DATABASEBEHEER</v>
      </c>
      <c r="B173" s="13" t="s">
        <v>146</v>
      </c>
      <c r="E173" s="54" t="s">
        <v>495</v>
      </c>
      <c r="F173" s="55" t="str">
        <f t="shared" si="19"/>
        <v>xAanvullende kennis</v>
      </c>
      <c r="G173" s="54" t="s">
        <v>507</v>
      </c>
      <c r="H173" s="12" t="str">
        <f>IFERROR(CONCATENATE(C173," ",(VLOOKUP($C173,'Bron percelen'!$B$1:$C$1977,2,FALSE))),"")</f>
        <v/>
      </c>
      <c r="I173" s="54" t="s">
        <v>427</v>
      </c>
      <c r="J173" s="69" t="str">
        <f>IFERROR(VLOOKUP(I173,'Bron percelen'!$G$1:$H$39,2,FALSE),)</f>
        <v>https://www.leer-rijk.nl/alle-opleidingen?title=&amp;field_provider_dropdown=IV+perceel+2+-+Beheerprocessen</v>
      </c>
      <c r="L173" s="69">
        <f>IFERROR(VLOOKUP(K173,'Bron percelen'!$G$1:$H$39,2,FALSE),)</f>
        <v>0</v>
      </c>
      <c r="N173" s="69">
        <f>IFERROR(VLOOKUP(M173,'Bron percelen'!$G$1:$H$39,2,FALSE),)</f>
        <v>0</v>
      </c>
      <c r="P173" s="69">
        <f>IFERROR(VLOOKUP(O173,'Bron percelen'!$G$1:$H$39,2,FALSE),)</f>
        <v>0</v>
      </c>
    </row>
    <row r="174" spans="1:17" ht="15" thickBot="1" x14ac:dyDescent="0.4">
      <c r="A174" s="73" t="str">
        <f>IFERROR(VLOOKUP($B174,VLookup!$B$3:$C$463,2,FALSE),"")</f>
        <v>3.1.7 DATABASEBEHEER</v>
      </c>
      <c r="B174" s="13" t="s">
        <v>146</v>
      </c>
      <c r="E174" s="54" t="s">
        <v>495</v>
      </c>
      <c r="F174" s="55" t="str">
        <f t="shared" si="19"/>
        <v>xAanvullende kennis</v>
      </c>
      <c r="G174" s="54" t="s">
        <v>465</v>
      </c>
      <c r="H174" s="12" t="str">
        <f>IFERROR(CONCATENATE(C174," ",(VLOOKUP($C174,'Bron percelen'!$B$1:$C$1977,2,FALSE))),"")</f>
        <v/>
      </c>
      <c r="I174" s="54" t="s">
        <v>451</v>
      </c>
      <c r="J174" s="69" t="str">
        <f>IFERROR(VLOOKUP(I174,'Bron percelen'!$G$1:$H$39,2,FALSE),)</f>
        <v>https://www.leer-rijk.nl/alle-opleidingen?title=&amp;field_provider_dropdown=IV+perceel+14+%E2%80%93+Security+en+Privacy</v>
      </c>
      <c r="L174" s="69">
        <f>IFERROR(VLOOKUP(K174,'Bron percelen'!$G$1:$H$39,2,FALSE),)</f>
        <v>0</v>
      </c>
      <c r="N174" s="69">
        <f>IFERROR(VLOOKUP(M174,'Bron percelen'!$G$1:$H$39,2,FALSE),)</f>
        <v>0</v>
      </c>
      <c r="P174" s="69">
        <f>IFERROR(VLOOKUP(O174,'Bron percelen'!$G$1:$H$39,2,FALSE),)</f>
        <v>0</v>
      </c>
    </row>
    <row r="175" spans="1:17" ht="15" thickBot="1" x14ac:dyDescent="0.4">
      <c r="A175" s="73" t="str">
        <f>IFERROR(VLOOKUP($B175,VLookup!$B$3:$C$463,2,FALSE),"")</f>
        <v>3.1.7 DATABASEBEHEER</v>
      </c>
      <c r="B175" s="13" t="s">
        <v>146</v>
      </c>
      <c r="F175" s="55" t="str">
        <f t="shared" si="19"/>
        <v>x</v>
      </c>
      <c r="H175" s="12" t="str">
        <f>IFERROR(CONCATENATE(C175," ",(VLOOKUP($C175,'Bron percelen'!$B$1:$C$1977,2,FALSE))),"")</f>
        <v/>
      </c>
      <c r="I175" s="54"/>
      <c r="J175" s="69">
        <f>IFERROR(VLOOKUP(I175,'Bron percelen'!$G$1:$H$39,2,FALSE),)</f>
        <v>0</v>
      </c>
      <c r="L175" s="69">
        <f>IFERROR(VLOOKUP(K175,'Bron percelen'!$G$1:$H$39,2,FALSE),)</f>
        <v>0</v>
      </c>
      <c r="N175" s="69">
        <f>IFERROR(VLOOKUP(M175,'Bron percelen'!$G$1:$H$39,2,FALSE),)</f>
        <v>0</v>
      </c>
      <c r="P175" s="69">
        <f>IFERROR(VLOOKUP(O175,'Bron percelen'!$G$1:$H$39,2,FALSE),)</f>
        <v>0</v>
      </c>
    </row>
    <row r="176" spans="1:17" ht="15" thickBot="1" x14ac:dyDescent="0.4">
      <c r="A176" s="73" t="str">
        <f>IFERROR(VLOOKUP($B176,VLookup!$B$3:$C$463,2,FALSE),"")</f>
        <v>3.1.8 RECORDBEHEER</v>
      </c>
      <c r="B176" s="13" t="s">
        <v>147</v>
      </c>
      <c r="E176" s="54" t="s">
        <v>464</v>
      </c>
      <c r="F176" s="55" t="str">
        <f t="shared" si="19"/>
        <v>xProfessionele kennis</v>
      </c>
      <c r="G176" s="54" t="s">
        <v>534</v>
      </c>
      <c r="H176" s="12" t="str">
        <f>IFERROR(CONCATENATE(C176," ",(VLOOKUP($C176,'Bron percelen'!$B$1:$C$1977,2,FALSE))),"")</f>
        <v/>
      </c>
      <c r="I176" s="54" t="s">
        <v>459</v>
      </c>
      <c r="J176" s="69" t="str">
        <f>IFERROR(VLOOKUP(I176,'Bron percelen'!$G$1:$H$39,2,FALSE),)</f>
        <v>https://www.leer-rijk.nl/alle-opleidingen?title=&amp;field_provider_dropdown=IV+perceel+20+-+Intermediair</v>
      </c>
      <c r="K176" s="62" t="s">
        <v>461</v>
      </c>
      <c r="L176" s="69" t="str">
        <f>IFERROR(VLOOKUP(K176,'Bron percelen'!$G$1:$H$39,2,FALSE),)</f>
        <v>https://www.google.com/</v>
      </c>
      <c r="N176" s="69">
        <f>IFERROR(VLOOKUP(M176,'Bron percelen'!$G$1:$H$39,2,FALSE),)</f>
        <v>0</v>
      </c>
      <c r="P176" s="69">
        <f>IFERROR(VLOOKUP(O176,'Bron percelen'!$G$1:$H$39,2,FALSE),)</f>
        <v>0</v>
      </c>
      <c r="Q176" s="62" t="s">
        <v>536</v>
      </c>
    </row>
    <row r="177" spans="1:17" ht="15" thickBot="1" x14ac:dyDescent="0.4">
      <c r="A177" s="73" t="str">
        <f>IFERROR(VLOOKUP($B177,VLookup!$B$3:$C$463,2,FALSE),"")</f>
        <v>3.1.8 RECORDBEHEER</v>
      </c>
      <c r="B177" s="13" t="s">
        <v>147</v>
      </c>
      <c r="C177" s="17"/>
      <c r="E177" s="54" t="s">
        <v>464</v>
      </c>
      <c r="F177" s="55" t="str">
        <f t="shared" si="19"/>
        <v>xProfessionele kennis</v>
      </c>
      <c r="G177" s="54" t="s">
        <v>537</v>
      </c>
      <c r="H177" s="12" t="str">
        <f>IFERROR(CONCATENATE(C177," ",(VLOOKUP($C177,'Bron percelen'!$B$1:$C$1977,2,FALSE))),"")</f>
        <v/>
      </c>
      <c r="I177" s="54" t="s">
        <v>459</v>
      </c>
      <c r="J177" s="69" t="str">
        <f>IFERROR(VLOOKUP(I177,'Bron percelen'!$G$1:$H$39,2,FALSE),)</f>
        <v>https://www.leer-rijk.nl/alle-opleidingen?title=&amp;field_provider_dropdown=IV+perceel+20+-+Intermediair</v>
      </c>
      <c r="K177" s="62" t="s">
        <v>460</v>
      </c>
      <c r="L177" s="69" t="str">
        <f>IFERROR(VLOOKUP(K177,'Bron percelen'!$G$1:$H$39,2,FALSE),)</f>
        <v>GEEN HYPERLINK - OPVRAAGBAAR VIA EIGEN HRM-AFDELING</v>
      </c>
      <c r="M177" s="62" t="s">
        <v>461</v>
      </c>
      <c r="N177" s="69" t="str">
        <f>IFERROR(VLOOKUP(M177,'Bron percelen'!$G$1:$H$39,2,FALSE),)</f>
        <v>https://www.google.com/</v>
      </c>
      <c r="P177" s="69">
        <f>IFERROR(VLOOKUP(O177,'Bron percelen'!$G$1:$H$39,2,FALSE),)</f>
        <v>0</v>
      </c>
      <c r="Q177" s="62" t="s">
        <v>535</v>
      </c>
    </row>
    <row r="178" spans="1:17" ht="15" thickBot="1" x14ac:dyDescent="0.4">
      <c r="A178" s="73" t="str">
        <f>IFERROR(VLOOKUP($B178,VLookup!$B$3:$C$463,2,FALSE),"")</f>
        <v>3.1.8 RECORDBEHEER</v>
      </c>
      <c r="B178" s="13" t="s">
        <v>147</v>
      </c>
      <c r="E178" s="54" t="s">
        <v>495</v>
      </c>
      <c r="F178" s="55" t="str">
        <f t="shared" ref="F178" si="20">IFERROR(IF(A178&lt;&gt;"",CONCATENATE(C178,"x",E178),""),"")</f>
        <v>xAanvullende kennis</v>
      </c>
      <c r="G178" s="54" t="s">
        <v>529</v>
      </c>
      <c r="H178" s="12" t="str">
        <f>IFERROR(CONCATENATE(C178," ",(VLOOKUP($C178,'Bron percelen'!$B$1:$C$1977,2,FALSE))),"")</f>
        <v/>
      </c>
      <c r="I178" s="54" t="s">
        <v>440</v>
      </c>
      <c r="J178" s="69" t="str">
        <f>IFERROR(VLOOKUP(I178,'Bron percelen'!$G$1:$H$39,2,FALSE),)</f>
        <v>https://www.leer-rijk.nl/alle-opleidingen?title=&amp;field_provider_dropdown=IV+perceel+10a+-+Microsoft</v>
      </c>
      <c r="K178" s="62" t="s">
        <v>442</v>
      </c>
      <c r="L178" s="69" t="str">
        <f>IFERROR(VLOOKUP(K178,'Bron percelen'!$G$1:$H$39,2,FALSE),)</f>
        <v>https://www.leer-rijk.nl/alle-opleidingen?title=&amp;field_provider_dropdown=IV+perceel+10c+-+Citrix</v>
      </c>
      <c r="M178" s="62" t="s">
        <v>445</v>
      </c>
      <c r="N178" s="69" t="str">
        <f>IFERROR(VLOOKUP(M178,'Bron percelen'!$G$1:$H$39,2,FALSE),)</f>
        <v>https://www.leer-rijk.nl/alle-opleidingen?title=&amp;field_provider_dropdown=IV+perceel+10f+-+IBM</v>
      </c>
      <c r="P178" s="69">
        <f>IFERROR(VLOOKUP(O178,'Bron percelen'!$G$1:$H$39,2,FALSE),)</f>
        <v>0</v>
      </c>
      <c r="Q178" s="62" t="s">
        <v>531</v>
      </c>
    </row>
    <row r="179" spans="1:17" ht="15" thickBot="1" x14ac:dyDescent="0.4">
      <c r="A179" s="73" t="str">
        <f>IFERROR(VLOOKUP($B179,VLookup!$B$3:$C$463,2,FALSE),"")</f>
        <v>3.1.8 RECORDBEHEER</v>
      </c>
      <c r="B179" s="13" t="s">
        <v>147</v>
      </c>
      <c r="F179" s="55" t="str">
        <f t="shared" si="19"/>
        <v>x</v>
      </c>
      <c r="H179" s="12" t="str">
        <f>IFERROR(CONCATENATE(C179," ",(VLOOKUP($C179,'Bron percelen'!$B$1:$C$1977,2,FALSE))),"")</f>
        <v/>
      </c>
      <c r="I179" s="54"/>
      <c r="J179" s="69">
        <f>IFERROR(VLOOKUP(I179,'Bron percelen'!$G$1:$H$39,2,FALSE),)</f>
        <v>0</v>
      </c>
      <c r="L179" s="69">
        <f>IFERROR(VLOOKUP(K179,'Bron percelen'!$G$1:$H$39,2,FALSE),)</f>
        <v>0</v>
      </c>
      <c r="N179" s="69">
        <f>IFERROR(VLOOKUP(M179,'Bron percelen'!$G$1:$H$39,2,FALSE),)</f>
        <v>0</v>
      </c>
      <c r="P179" s="69">
        <f>IFERROR(VLOOKUP(O179,'Bron percelen'!$G$1:$H$39,2,FALSE),)</f>
        <v>0</v>
      </c>
    </row>
    <row r="180" spans="1:17" ht="15" thickBot="1" x14ac:dyDescent="0.4">
      <c r="A180" s="73" t="str">
        <f>IFERROR(VLOOKUP($B180,VLookup!$B$3:$C$463,2,FALSE),"")</f>
        <v>3.1.9 DATA STEWARDSHIP</v>
      </c>
      <c r="B180" s="13" t="s">
        <v>148</v>
      </c>
      <c r="E180" s="54" t="s">
        <v>495</v>
      </c>
      <c r="F180" s="55" t="str">
        <f t="shared" ref="F180:F197" si="21">IFERROR(IF(A180&lt;&gt;"",CONCATENATE(C180,"x",E180),""),"")</f>
        <v>xAanvullende kennis</v>
      </c>
      <c r="G180" s="54" t="s">
        <v>527</v>
      </c>
      <c r="H180" s="12" t="str">
        <f>IFERROR(CONCATENATE(C180," ",(VLOOKUP($C180,'Bron percelen'!$B$1:$C$1977,2,FALSE))),"")</f>
        <v/>
      </c>
      <c r="I180" s="54" t="s">
        <v>430</v>
      </c>
      <c r="J180" s="69" t="str">
        <f>IFERROR(VLOOKUP(I180,'Bron percelen'!$G$1:$H$39,2,FALSE),)</f>
        <v>https://www.leer-rijk.nl/alle-opleidingen?title=&amp;field_provider_dropdown=IV+perceel+5+-+Data+Gebruik+en+beheer</v>
      </c>
      <c r="K180" s="62" t="s">
        <v>434</v>
      </c>
      <c r="L180" s="69" t="str">
        <f>IFERROR(VLOOKUP(K180,'Bron percelen'!$G$1:$H$39,2,FALSE),)</f>
        <v>https://www.leer-rijk.nl/alle-opleidingen?title=&amp;field_provider_dropdown=IV+perceel+6z+-+Data+Technologie+%28Overig%29</v>
      </c>
      <c r="N180" s="69">
        <f>IFERROR(VLOOKUP(M180,'Bron percelen'!$G$1:$H$39,2,FALSE),)</f>
        <v>0</v>
      </c>
      <c r="P180" s="69">
        <f>IFERROR(VLOOKUP(O180,'Bron percelen'!$G$1:$H$39,2,FALSE),)</f>
        <v>0</v>
      </c>
    </row>
    <row r="181" spans="1:17" ht="15" thickBot="1" x14ac:dyDescent="0.4">
      <c r="A181" s="73" t="str">
        <f>IFERROR(VLOOKUP($B181,VLookup!$B$3:$C$463,2,FALSE),"")</f>
        <v>3.1.9 DATA STEWARDSHIP</v>
      </c>
      <c r="B181" s="13" t="s">
        <v>148</v>
      </c>
      <c r="E181" s="54" t="s">
        <v>464</v>
      </c>
      <c r="F181" s="55" t="str">
        <f t="shared" si="21"/>
        <v>xProfessionele kennis</v>
      </c>
      <c r="G181" s="54" t="s">
        <v>522</v>
      </c>
      <c r="H181" s="12" t="str">
        <f>IFERROR(CONCATENATE(C181," ",(VLOOKUP($C181,'Bron percelen'!$B$1:$C$1977,2,FALSE))),"")</f>
        <v/>
      </c>
      <c r="I181" s="54" t="s">
        <v>430</v>
      </c>
      <c r="J181" s="69" t="str">
        <f>IFERROR(VLOOKUP(I181,'Bron percelen'!$G$1:$H$39,2,FALSE),)</f>
        <v>https://www.leer-rijk.nl/alle-opleidingen?title=&amp;field_provider_dropdown=IV+perceel+5+-+Data+Gebruik+en+beheer</v>
      </c>
      <c r="L181" s="69">
        <f>IFERROR(VLOOKUP(K181,'Bron percelen'!$G$1:$H$39,2,FALSE),)</f>
        <v>0</v>
      </c>
      <c r="N181" s="69">
        <f>IFERROR(VLOOKUP(M181,'Bron percelen'!$G$1:$H$39,2,FALSE),)</f>
        <v>0</v>
      </c>
      <c r="P181" s="69">
        <f>IFERROR(VLOOKUP(O181,'Bron percelen'!$G$1:$H$39,2,FALSE),)</f>
        <v>0</v>
      </c>
    </row>
    <row r="182" spans="1:17" ht="15" thickBot="1" x14ac:dyDescent="0.4">
      <c r="A182" s="73" t="str">
        <f>IFERROR(VLOOKUP($B182,VLookup!$B$3:$C$463,2,FALSE),"")</f>
        <v>3.1.9 DATA STEWARDSHIP</v>
      </c>
      <c r="B182" s="13" t="s">
        <v>148</v>
      </c>
      <c r="E182" s="54" t="s">
        <v>495</v>
      </c>
      <c r="F182" s="55" t="str">
        <f t="shared" si="21"/>
        <v>xAanvullende kennis</v>
      </c>
      <c r="G182" s="54" t="s">
        <v>523</v>
      </c>
      <c r="H182" s="12" t="str">
        <f>IFERROR(CONCATENATE(C182," ",(VLOOKUP($C182,'Bron percelen'!$B$1:$C$1977,2,FALSE))),"")</f>
        <v/>
      </c>
      <c r="I182" s="54" t="s">
        <v>429</v>
      </c>
      <c r="J182" s="69" t="str">
        <f>IFERROR(VLOOKUP(I182,'Bron percelen'!$G$1:$H$39,2,FALSE),)</f>
        <v>https://www.leer-rijk.nl/alle-opleidingen?title=&amp;field_provider_dropdown=IV+perceel+4+-+Data+Analytics</v>
      </c>
      <c r="K182" s="62" t="s">
        <v>450</v>
      </c>
      <c r="L182" s="69" t="str">
        <f>IFERROR(VLOOKUP(K182,'Bron percelen'!$G$1:$H$39,2,FALSE),)</f>
        <v>https://www.leer-rijk.nl/alle-opleidingen?title=&amp;field_provider_dropdown=IV+perceel+13+-+Ontwikkeling+Talen+en+Frameworks</v>
      </c>
      <c r="N182" s="69">
        <f>IFERROR(VLOOKUP(M182,'Bron percelen'!$G$1:$H$39,2,FALSE),)</f>
        <v>0</v>
      </c>
      <c r="P182" s="69">
        <f>IFERROR(VLOOKUP(O182,'Bron percelen'!$G$1:$H$39,2,FALSE),)</f>
        <v>0</v>
      </c>
    </row>
    <row r="183" spans="1:17" ht="15" thickBot="1" x14ac:dyDescent="0.4">
      <c r="A183" s="73" t="str">
        <f>IFERROR(VLOOKUP($B183,VLookup!$B$3:$C$463,2,FALSE),"")</f>
        <v>3.1.9 DATA STEWARDSHIP</v>
      </c>
      <c r="B183" s="13" t="s">
        <v>148</v>
      </c>
      <c r="E183" s="54" t="s">
        <v>495</v>
      </c>
      <c r="F183" s="55" t="str">
        <f t="shared" si="21"/>
        <v>xAanvullende kennis</v>
      </c>
      <c r="G183" s="54" t="s">
        <v>529</v>
      </c>
      <c r="H183" s="12" t="str">
        <f>IFERROR(CONCATENATE(C183," ",(VLOOKUP($C183,'Bron percelen'!$B$1:$C$1977,2,FALSE))),"")</f>
        <v/>
      </c>
      <c r="I183" s="54" t="s">
        <v>440</v>
      </c>
      <c r="J183" s="69" t="str">
        <f>IFERROR(VLOOKUP(I183,'Bron percelen'!$G$1:$H$39,2,FALSE),)</f>
        <v>https://www.leer-rijk.nl/alle-opleidingen?title=&amp;field_provider_dropdown=IV+perceel+10a+-+Microsoft</v>
      </c>
      <c r="K183" s="62" t="s">
        <v>442</v>
      </c>
      <c r="L183" s="69" t="str">
        <f>IFERROR(VLOOKUP(K183,'Bron percelen'!$G$1:$H$39,2,FALSE),)</f>
        <v>https://www.leer-rijk.nl/alle-opleidingen?title=&amp;field_provider_dropdown=IV+perceel+10c+-+Citrix</v>
      </c>
      <c r="M183" s="62" t="s">
        <v>445</v>
      </c>
      <c r="N183" s="69" t="str">
        <f>IFERROR(VLOOKUP(M183,'Bron percelen'!$G$1:$H$39,2,FALSE),)</f>
        <v>https://www.leer-rijk.nl/alle-opleidingen?title=&amp;field_provider_dropdown=IV+perceel+10f+-+IBM</v>
      </c>
      <c r="P183" s="69">
        <f>IFERROR(VLOOKUP(O183,'Bron percelen'!$G$1:$H$39,2,FALSE),)</f>
        <v>0</v>
      </c>
      <c r="Q183" s="62" t="s">
        <v>531</v>
      </c>
    </row>
    <row r="184" spans="1:17" ht="15" thickBot="1" x14ac:dyDescent="0.4">
      <c r="A184" s="73" t="str">
        <f>IFERROR(VLOOKUP($B184,VLookup!$B$3:$C$463,2,FALSE),"")</f>
        <v>3.1.9 DATA STEWARDSHIP</v>
      </c>
      <c r="B184" s="13" t="s">
        <v>148</v>
      </c>
      <c r="E184" s="54" t="s">
        <v>495</v>
      </c>
      <c r="F184" s="55" t="str">
        <f t="shared" si="21"/>
        <v>xAanvullende kennis</v>
      </c>
      <c r="G184" s="54" t="s">
        <v>507</v>
      </c>
      <c r="H184" s="12" t="str">
        <f>IFERROR(CONCATENATE(C184," ",(VLOOKUP($C184,'Bron percelen'!$B$1:$C$1977,2,FALSE))),"")</f>
        <v/>
      </c>
      <c r="I184" s="54" t="s">
        <v>427</v>
      </c>
      <c r="J184" s="69" t="str">
        <f>IFERROR(VLOOKUP(I184,'Bron percelen'!$G$1:$H$39,2,FALSE),)</f>
        <v>https://www.leer-rijk.nl/alle-opleidingen?title=&amp;field_provider_dropdown=IV+perceel+2+-+Beheerprocessen</v>
      </c>
      <c r="L184" s="69">
        <f>IFERROR(VLOOKUP(K184,'Bron percelen'!$G$1:$H$39,2,FALSE),)</f>
        <v>0</v>
      </c>
      <c r="N184" s="69">
        <f>IFERROR(VLOOKUP(M184,'Bron percelen'!$G$1:$H$39,2,FALSE),)</f>
        <v>0</v>
      </c>
      <c r="P184" s="69">
        <f>IFERROR(VLOOKUP(O184,'Bron percelen'!$G$1:$H$39,2,FALSE),)</f>
        <v>0</v>
      </c>
    </row>
    <row r="185" spans="1:17" ht="15" thickBot="1" x14ac:dyDescent="0.4">
      <c r="A185" s="73" t="str">
        <f>IFERROR(VLOOKUP($B185,VLookup!$B$3:$C$463,2,FALSE),"")</f>
        <v>3.1.9 DATA STEWARDSHIP</v>
      </c>
      <c r="B185" s="13" t="s">
        <v>148</v>
      </c>
      <c r="E185" s="54" t="s">
        <v>464</v>
      </c>
      <c r="F185" s="55" t="str">
        <f>IFERROR(IF(A185&lt;&gt;"",CONCATENATE(C185,"x",E185),""),"")</f>
        <v>xProfessionele kennis</v>
      </c>
      <c r="G185" s="54" t="s">
        <v>538</v>
      </c>
      <c r="H185" s="12" t="str">
        <f>IFERROR(CONCATENATE(C185," ",(VLOOKUP($C185,'Bron percelen'!$B$1:$C$1977,2,FALSE))),"")</f>
        <v/>
      </c>
      <c r="I185" s="54" t="s">
        <v>430</v>
      </c>
      <c r="J185" s="69" t="str">
        <f>IFERROR(VLOOKUP(I185,'Bron percelen'!$G$1:$H$39,2,FALSE),)</f>
        <v>https://www.leer-rijk.nl/alle-opleidingen?title=&amp;field_provider_dropdown=IV+perceel+5+-+Data+Gebruik+en+beheer</v>
      </c>
      <c r="L185" s="69">
        <f>IFERROR(VLOOKUP(K185,'Bron percelen'!$G$1:$H$39,2,FALSE),)</f>
        <v>0</v>
      </c>
      <c r="N185" s="69">
        <f>IFERROR(VLOOKUP(M185,'Bron percelen'!$G$1:$H$39,2,FALSE),)</f>
        <v>0</v>
      </c>
      <c r="P185" s="69">
        <f>IFERROR(VLOOKUP(O185,'Bron percelen'!$G$1:$H$39,2,FALSE),)</f>
        <v>0</v>
      </c>
    </row>
    <row r="186" spans="1:17" ht="15" thickBot="1" x14ac:dyDescent="0.4">
      <c r="A186" s="73" t="str">
        <f>IFERROR(VLOOKUP($B186,VLookup!$B$3:$C$463,2,FALSE),"")</f>
        <v>3.2.1 TECHNICAL SUPPORT</v>
      </c>
      <c r="B186" s="13" t="s">
        <v>149</v>
      </c>
      <c r="F186" s="55" t="str">
        <f t="shared" si="21"/>
        <v>x</v>
      </c>
      <c r="H186" s="12" t="str">
        <f>IFERROR(CONCATENATE(C186," ",(VLOOKUP($C186,'Bron percelen'!$B$1:$C$1977,2,FALSE))),"")</f>
        <v/>
      </c>
      <c r="I186" s="54"/>
      <c r="J186" s="69">
        <f>IFERROR(VLOOKUP(I186,'Bron percelen'!$G$1:$H$39,2,FALSE),)</f>
        <v>0</v>
      </c>
      <c r="L186" s="69">
        <f>IFERROR(VLOOKUP(K186,'Bron percelen'!$G$1:$H$39,2,FALSE),)</f>
        <v>0</v>
      </c>
      <c r="N186" s="69">
        <f>IFERROR(VLOOKUP(M186,'Bron percelen'!$G$1:$H$39,2,FALSE),)</f>
        <v>0</v>
      </c>
      <c r="P186" s="69">
        <f>IFERROR(VLOOKUP(O186,'Bron percelen'!$G$1:$H$39,2,FALSE),)</f>
        <v>0</v>
      </c>
    </row>
    <row r="187" spans="1:17" ht="15" thickBot="1" x14ac:dyDescent="0.4">
      <c r="A187" s="73" t="str">
        <f>IFERROR(VLOOKUP($B187,VLookup!$B$3:$C$463,2,FALSE),"")</f>
        <v>3.2.1 TECHNICAL SUPPORT</v>
      </c>
      <c r="B187" s="17" t="s">
        <v>149</v>
      </c>
      <c r="E187" s="54" t="s">
        <v>464</v>
      </c>
      <c r="F187" s="55" t="str">
        <f t="shared" ref="F187" si="22">IFERROR(IF(A187&lt;&gt;"",CONCATENATE(C187,"x",E187),""),"")</f>
        <v>xProfessionele kennis</v>
      </c>
      <c r="G187" s="54" t="s">
        <v>255</v>
      </c>
      <c r="H187" s="12" t="str">
        <f>IFERROR(CONCATENATE(C187," ",(VLOOKUP($C187,'Bron percelen'!$B$1:$C$1977,2,FALSE))),"")</f>
        <v/>
      </c>
      <c r="I187" s="54" t="s">
        <v>440</v>
      </c>
      <c r="J187" s="69" t="str">
        <f>IFERROR(VLOOKUP(I187,'Bron percelen'!$G$1:$H$39,2,FALSE),)</f>
        <v>https://www.leer-rijk.nl/alle-opleidingen?title=&amp;field_provider_dropdown=IV+perceel+10a+-+Microsoft</v>
      </c>
      <c r="K187" s="62" t="s">
        <v>442</v>
      </c>
      <c r="L187" s="69" t="str">
        <f>IFERROR(VLOOKUP(K187,'Bron percelen'!$G$1:$H$39,2,FALSE),)</f>
        <v>https://www.leer-rijk.nl/alle-opleidingen?title=&amp;field_provider_dropdown=IV+perceel+10c+-+Citrix</v>
      </c>
      <c r="M187" s="62" t="s">
        <v>445</v>
      </c>
      <c r="N187" s="69" t="str">
        <f>IFERROR(VLOOKUP(M187,'Bron percelen'!$G$1:$H$39,2,FALSE),)</f>
        <v>https://www.leer-rijk.nl/alle-opleidingen?title=&amp;field_provider_dropdown=IV+perceel+10f+-+IBM</v>
      </c>
      <c r="P187" s="69">
        <f>IFERROR(VLOOKUP(O187,'Bron percelen'!$G$1:$H$39,2,FALSE),)</f>
        <v>0</v>
      </c>
      <c r="Q187" s="62" t="s">
        <v>531</v>
      </c>
    </row>
    <row r="188" spans="1:17" ht="15" thickBot="1" x14ac:dyDescent="0.4">
      <c r="A188" s="73" t="str">
        <f>IFERROR(VLOOKUP($B188,VLookup!$B$3:$C$463,2,FALSE),"")</f>
        <v>3.2.1 TECHNICAL SUPPORT</v>
      </c>
      <c r="B188" s="17" t="s">
        <v>149</v>
      </c>
      <c r="E188" s="54" t="s">
        <v>464</v>
      </c>
      <c r="F188" s="55" t="str">
        <f t="shared" si="21"/>
        <v>xProfessionele kennis</v>
      </c>
      <c r="G188" s="54" t="s">
        <v>576</v>
      </c>
      <c r="H188" s="12" t="str">
        <f>IFERROR(CONCATENATE(C188," ",(VLOOKUP($C188,'Bron percelen'!$B$1:$C$1977,2,FALSE))),"")</f>
        <v/>
      </c>
      <c r="I188" s="54" t="s">
        <v>427</v>
      </c>
      <c r="J188" s="69" t="str">
        <f>IFERROR(VLOOKUP(I188,'Bron percelen'!$G$1:$H$39,2,FALSE),)</f>
        <v>https://www.leer-rijk.nl/alle-opleidingen?title=&amp;field_provider_dropdown=IV+perceel+2+-+Beheerprocessen</v>
      </c>
      <c r="L188" s="69">
        <f>IFERROR(VLOOKUP(K188,'Bron percelen'!$G$1:$H$39,2,FALSE),)</f>
        <v>0</v>
      </c>
      <c r="N188" s="69">
        <f>IFERROR(VLOOKUP(M188,'Bron percelen'!$G$1:$H$39,2,FALSE),)</f>
        <v>0</v>
      </c>
      <c r="P188" s="69">
        <f>IFERROR(VLOOKUP(O188,'Bron percelen'!$G$1:$H$39,2,FALSE),)</f>
        <v>0</v>
      </c>
      <c r="Q188" s="62" t="s">
        <v>517</v>
      </c>
    </row>
    <row r="189" spans="1:17" ht="15" thickBot="1" x14ac:dyDescent="0.4">
      <c r="A189" s="73" t="str">
        <f>IFERROR(VLOOKUP($B189,VLookup!$B$3:$C$463,2,FALSE),"")</f>
        <v>3.2.1 TECHNICAL SUPPORT</v>
      </c>
      <c r="B189" s="17" t="s">
        <v>149</v>
      </c>
      <c r="C189" s="17"/>
      <c r="E189" s="54" t="s">
        <v>495</v>
      </c>
      <c r="F189" s="55" t="str">
        <f t="shared" si="21"/>
        <v>xAanvullende kennis</v>
      </c>
      <c r="G189" s="54" t="s">
        <v>516</v>
      </c>
      <c r="H189" s="12" t="str">
        <f>IFERROR(CONCATENATE(C189," ",(VLOOKUP($C189,'Bron percelen'!$B$1:$C$1977,2,FALSE))),"")</f>
        <v/>
      </c>
      <c r="I189" s="54" t="s">
        <v>427</v>
      </c>
      <c r="J189" s="69" t="str">
        <f>IFERROR(VLOOKUP(I189,'Bron percelen'!$G$1:$H$39,2,FALSE),)</f>
        <v>https://www.leer-rijk.nl/alle-opleidingen?title=&amp;field_provider_dropdown=IV+perceel+2+-+Beheerprocessen</v>
      </c>
      <c r="L189" s="69">
        <f>IFERROR(VLOOKUP(K189,'Bron percelen'!$G$1:$H$39,2,FALSE),)</f>
        <v>0</v>
      </c>
      <c r="N189" s="69">
        <f>IFERROR(VLOOKUP(M189,'Bron percelen'!$G$1:$H$39,2,FALSE),)</f>
        <v>0</v>
      </c>
      <c r="P189" s="69">
        <f>IFERROR(VLOOKUP(O189,'Bron percelen'!$G$1:$H$39,2,FALSE),)</f>
        <v>0</v>
      </c>
      <c r="Q189" s="62" t="s">
        <v>518</v>
      </c>
    </row>
    <row r="190" spans="1:17" ht="15" thickBot="1" x14ac:dyDescent="0.4">
      <c r="A190" s="73" t="str">
        <f>IFERROR(VLOOKUP($B190,VLookup!$B$3:$C$463,2,FALSE),"")</f>
        <v>3.2.1 TECHNICAL SUPPORT</v>
      </c>
      <c r="B190" s="17" t="s">
        <v>149</v>
      </c>
      <c r="E190" s="54" t="s">
        <v>495</v>
      </c>
      <c r="F190" s="55" t="str">
        <f t="shared" si="21"/>
        <v>xAanvullende kennis</v>
      </c>
      <c r="G190" s="54" t="s">
        <v>528</v>
      </c>
      <c r="H190" s="12" t="str">
        <f>IFERROR(CONCATENATE(C190," ",(VLOOKUP($C190,'Bron percelen'!$B$1:$C$1977,2,FALSE))),"")</f>
        <v/>
      </c>
      <c r="I190" s="54" t="s">
        <v>459</v>
      </c>
      <c r="J190" s="69" t="str">
        <f>IFERROR(VLOOKUP(I190,'Bron percelen'!$G$1:$H$39,2,FALSE),)</f>
        <v>https://www.leer-rijk.nl/alle-opleidingen?title=&amp;field_provider_dropdown=IV+perceel+20+-+Intermediair</v>
      </c>
      <c r="K190" s="62" t="s">
        <v>461</v>
      </c>
      <c r="L190" s="69" t="str">
        <f>IFERROR(VLOOKUP(K190,'Bron percelen'!$G$1:$H$39,2,FALSE),)</f>
        <v>https://www.google.com/</v>
      </c>
      <c r="N190" s="69">
        <f>IFERROR(VLOOKUP(M190,'Bron percelen'!$G$1:$H$39,2,FALSE),)</f>
        <v>0</v>
      </c>
      <c r="P190" s="69">
        <f>IFERROR(VLOOKUP(O190,'Bron percelen'!$G$1:$H$39,2,FALSE),)</f>
        <v>0</v>
      </c>
      <c r="Q190" s="62" t="s">
        <v>533</v>
      </c>
    </row>
    <row r="191" spans="1:17" ht="15" thickBot="1" x14ac:dyDescent="0.4">
      <c r="A191" s="73" t="str">
        <f>IFERROR(VLOOKUP($B191,VLookup!$B$3:$C$463,2,FALSE),"")</f>
        <v>3.2.1 TECHNICAL SUPPORT</v>
      </c>
      <c r="B191" s="17" t="s">
        <v>149</v>
      </c>
      <c r="E191" s="54" t="s">
        <v>495</v>
      </c>
      <c r="F191" s="55" t="str">
        <f t="shared" si="21"/>
        <v>xAanvullende kennis</v>
      </c>
      <c r="G191" s="54" t="s">
        <v>529</v>
      </c>
      <c r="H191" s="12" t="str">
        <f>IFERROR(CONCATENATE(C191," ",(VLOOKUP($C191,'Bron percelen'!$B$1:$C$1977,2,FALSE))),"")</f>
        <v/>
      </c>
      <c r="I191" s="54" t="s">
        <v>440</v>
      </c>
      <c r="J191" s="69" t="str">
        <f>IFERROR(VLOOKUP(I191,'Bron percelen'!$G$1:$H$39,2,FALSE),)</f>
        <v>https://www.leer-rijk.nl/alle-opleidingen?title=&amp;field_provider_dropdown=IV+perceel+10a+-+Microsoft</v>
      </c>
      <c r="K191" s="62" t="s">
        <v>442</v>
      </c>
      <c r="L191" s="69" t="str">
        <f>IFERROR(VLOOKUP(K191,'Bron percelen'!$G$1:$H$39,2,FALSE),)</f>
        <v>https://www.leer-rijk.nl/alle-opleidingen?title=&amp;field_provider_dropdown=IV+perceel+10c+-+Citrix</v>
      </c>
      <c r="M191" s="62" t="s">
        <v>445</v>
      </c>
      <c r="N191" s="69" t="str">
        <f>IFERROR(VLOOKUP(M191,'Bron percelen'!$G$1:$H$39,2,FALSE),)</f>
        <v>https://www.leer-rijk.nl/alle-opleidingen?title=&amp;field_provider_dropdown=IV+perceel+10f+-+IBM</v>
      </c>
      <c r="P191" s="69">
        <f>IFERROR(VLOOKUP(O191,'Bron percelen'!$G$1:$H$39,2,FALSE),)</f>
        <v>0</v>
      </c>
      <c r="Q191" s="62" t="s">
        <v>531</v>
      </c>
    </row>
    <row r="192" spans="1:17" ht="15" thickBot="1" x14ac:dyDescent="0.4">
      <c r="A192" s="73" t="str">
        <f>IFERROR(VLOOKUP($B192,VLookup!$B$3:$C$463,2,FALSE),"")</f>
        <v>3.2.1 TECHNICAL SUPPORT</v>
      </c>
      <c r="B192" s="17" t="s">
        <v>149</v>
      </c>
      <c r="E192" s="54" t="s">
        <v>495</v>
      </c>
      <c r="F192" s="55" t="str">
        <f t="shared" si="21"/>
        <v>xAanvullende kennis</v>
      </c>
      <c r="G192" s="54" t="s">
        <v>465</v>
      </c>
      <c r="H192" s="12" t="str">
        <f>IFERROR(CONCATENATE(C192," ",(VLOOKUP($C192,'Bron percelen'!$B$1:$C$1977,2,FALSE))),"")</f>
        <v/>
      </c>
      <c r="I192" s="54" t="s">
        <v>451</v>
      </c>
      <c r="J192" s="69" t="str">
        <f>IFERROR(VLOOKUP(I192,'Bron percelen'!$G$1:$H$39,2,FALSE),)</f>
        <v>https://www.leer-rijk.nl/alle-opleidingen?title=&amp;field_provider_dropdown=IV+perceel+14+%E2%80%93+Security+en+Privacy</v>
      </c>
      <c r="L192" s="69">
        <f>IFERROR(VLOOKUP(K192,'Bron percelen'!$G$1:$H$39,2,FALSE),)</f>
        <v>0</v>
      </c>
      <c r="N192" s="69">
        <f>IFERROR(VLOOKUP(M192,'Bron percelen'!$G$1:$H$39,2,FALSE),)</f>
        <v>0</v>
      </c>
      <c r="P192" s="69">
        <f>IFERROR(VLOOKUP(O192,'Bron percelen'!$G$1:$H$39,2,FALSE),)</f>
        <v>0</v>
      </c>
    </row>
    <row r="193" spans="1:17" ht="15" thickBot="1" x14ac:dyDescent="0.4">
      <c r="A193" s="73" t="str">
        <f>IFERROR(VLOOKUP($B193,VLookup!$B$3:$C$463,2,FALSE),"")</f>
        <v>3.2.1 TECHNICAL SUPPORT</v>
      </c>
      <c r="B193" s="17" t="s">
        <v>149</v>
      </c>
      <c r="E193" s="54" t="s">
        <v>495</v>
      </c>
      <c r="F193" s="55" t="str">
        <f t="shared" si="21"/>
        <v>xAanvullende kennis</v>
      </c>
      <c r="G193" s="54" t="s">
        <v>507</v>
      </c>
      <c r="H193" s="12" t="str">
        <f>IFERROR(CONCATENATE(C193," ",(VLOOKUP($C193,'Bron percelen'!$B$1:$C$1977,2,FALSE))),"")</f>
        <v/>
      </c>
      <c r="I193" s="54" t="s">
        <v>427</v>
      </c>
      <c r="J193" s="69" t="str">
        <f>IFERROR(VLOOKUP(I193,'Bron percelen'!$G$1:$H$39,2,FALSE),)</f>
        <v>https://www.leer-rijk.nl/alle-opleidingen?title=&amp;field_provider_dropdown=IV+perceel+2+-+Beheerprocessen</v>
      </c>
      <c r="L193" s="69">
        <f>IFERROR(VLOOKUP(K193,'Bron percelen'!$G$1:$H$39,2,FALSE),)</f>
        <v>0</v>
      </c>
      <c r="N193" s="69">
        <f>IFERROR(VLOOKUP(M193,'Bron percelen'!$G$1:$H$39,2,FALSE),)</f>
        <v>0</v>
      </c>
      <c r="P193" s="69">
        <f>IFERROR(VLOOKUP(O193,'Bron percelen'!$G$1:$H$39,2,FALSE),)</f>
        <v>0</v>
      </c>
    </row>
    <row r="194" spans="1:17" ht="15" thickBot="1" x14ac:dyDescent="0.4">
      <c r="A194" s="73" t="str">
        <f>IFERROR(VLOOKUP($B194,VLookup!$B$3:$C$463,2,FALSE),"")</f>
        <v>3.2.1 TECHNICAL SUPPORT</v>
      </c>
      <c r="B194" s="17" t="s">
        <v>149</v>
      </c>
      <c r="E194" s="54" t="s">
        <v>464</v>
      </c>
      <c r="F194" s="55" t="str">
        <f t="shared" si="21"/>
        <v>xProfessionele kennis</v>
      </c>
      <c r="G194" s="54" t="s">
        <v>255</v>
      </c>
      <c r="H194" s="12" t="str">
        <f>IFERROR(CONCATENATE(C194," ",(VLOOKUP($C194,'Bron percelen'!$B$1:$C$1977,2,FALSE))),"")</f>
        <v/>
      </c>
      <c r="I194" s="54" t="s">
        <v>440</v>
      </c>
      <c r="J194" s="69" t="str">
        <f>IFERROR(VLOOKUP(I194,'Bron percelen'!$G$1:$H$39,2,FALSE),)</f>
        <v>https://www.leer-rijk.nl/alle-opleidingen?title=&amp;field_provider_dropdown=IV+perceel+10a+-+Microsoft</v>
      </c>
      <c r="K194" s="62" t="s">
        <v>442</v>
      </c>
      <c r="L194" s="69" t="str">
        <f>IFERROR(VLOOKUP(K194,'Bron percelen'!$G$1:$H$39,2,FALSE),)</f>
        <v>https://www.leer-rijk.nl/alle-opleidingen?title=&amp;field_provider_dropdown=IV+perceel+10c+-+Citrix</v>
      </c>
      <c r="M194" s="62" t="s">
        <v>445</v>
      </c>
      <c r="N194" s="69" t="str">
        <f>IFERROR(VLOOKUP(M194,'Bron percelen'!$G$1:$H$39,2,FALSE),)</f>
        <v>https://www.leer-rijk.nl/alle-opleidingen?title=&amp;field_provider_dropdown=IV+perceel+10f+-+IBM</v>
      </c>
      <c r="P194" s="69">
        <f>IFERROR(VLOOKUP(O194,'Bron percelen'!$G$1:$H$39,2,FALSE),)</f>
        <v>0</v>
      </c>
      <c r="Q194" s="62" t="s">
        <v>531</v>
      </c>
    </row>
    <row r="195" spans="1:17" ht="15" thickBot="1" x14ac:dyDescent="0.4">
      <c r="A195" s="73" t="str">
        <f>IFERROR(VLOOKUP($B195,VLookup!$B$3:$C$463,2,FALSE),"")</f>
        <v>3.2.1 TECHNICAL SUPPORT</v>
      </c>
      <c r="B195" s="17" t="s">
        <v>149</v>
      </c>
      <c r="E195" s="54" t="s">
        <v>495</v>
      </c>
      <c r="F195" s="55" t="str">
        <f t="shared" si="21"/>
        <v>xAanvullende kennis</v>
      </c>
      <c r="G195" s="54" t="s">
        <v>530</v>
      </c>
      <c r="H195" s="12" t="str">
        <f>IFERROR(CONCATENATE(C195," ",(VLOOKUP($C195,'Bron percelen'!$B$1:$C$1977,2,FALSE))),"")</f>
        <v/>
      </c>
      <c r="I195" s="54" t="s">
        <v>430</v>
      </c>
      <c r="J195" s="69" t="str">
        <f>IFERROR(VLOOKUP(I195,'Bron percelen'!$G$1:$H$39,2,FALSE),)</f>
        <v>https://www.leer-rijk.nl/alle-opleidingen?title=&amp;field_provider_dropdown=IV+perceel+5+-+Data+Gebruik+en+beheer</v>
      </c>
      <c r="K195" s="54" t="s">
        <v>431</v>
      </c>
      <c r="L195" s="69" t="str">
        <f>IFERROR(VLOOKUP(K195,'Bron percelen'!$G$1:$H$39,2,FALSE),)</f>
        <v>https://www.leer-rijk.nl/alle-opleidingen?title=&amp;field_provider_dropdown=IV+perceel+6a+-+Data+Technologie+%28Oracle%29</v>
      </c>
      <c r="M195" s="62" t="s">
        <v>432</v>
      </c>
      <c r="N195" s="69" t="str">
        <f>IFERROR(VLOOKUP(M195,'Bron percelen'!$G$1:$H$39,2,FALSE),)</f>
        <v>https://www.leer-rijk.nl/alle-opleidingen?title=&amp;field_provider_dropdown=IV+perceel+6b+-+Data+Technologie+%28Microsoft%29</v>
      </c>
      <c r="O195" s="62" t="s">
        <v>433</v>
      </c>
      <c r="P195" s="69" t="str">
        <f>IFERROR(VLOOKUP(O195,'Bron percelen'!$G$1:$H$39,2,FALSE),)</f>
        <v>https://www.leer-rijk.nl/alle-opleidingen?title=&amp;field_provider_dropdown=IV+perceel+6c+-+Data+Technologie+%28IBM%29</v>
      </c>
    </row>
    <row r="196" spans="1:17" ht="15" thickBot="1" x14ac:dyDescent="0.4">
      <c r="A196" s="73" t="str">
        <f>IFERROR(VLOOKUP($B196,VLookup!$B$3:$C$463,2,FALSE),"")</f>
        <v>3.2.1 TECHNICAL SUPPORT</v>
      </c>
      <c r="B196" s="17" t="s">
        <v>149</v>
      </c>
      <c r="E196" s="54" t="s">
        <v>495</v>
      </c>
      <c r="F196" s="55" t="str">
        <f t="shared" si="21"/>
        <v>xAanvullende kennis</v>
      </c>
      <c r="G196" s="54" t="s">
        <v>496</v>
      </c>
      <c r="H196" s="12" t="str">
        <f>IFERROR(CONCATENATE(C196," ",(VLOOKUP($C196,'Bron percelen'!$B$1:$C$1977,2,FALSE))),"")</f>
        <v/>
      </c>
      <c r="I196" s="54" t="s">
        <v>440</v>
      </c>
      <c r="J196" s="69" t="str">
        <f>IFERROR(VLOOKUP(I196,'Bron percelen'!$G$1:$H$39,2,FALSE),)</f>
        <v>https://www.leer-rijk.nl/alle-opleidingen?title=&amp;field_provider_dropdown=IV+perceel+10a+-+Microsoft</v>
      </c>
      <c r="K196" s="62" t="s">
        <v>441</v>
      </c>
      <c r="L196" s="69" t="str">
        <f>IFERROR(VLOOKUP(K196,'Bron percelen'!$G$1:$H$39,2,FALSE),)</f>
        <v>https://www.leer-rijk.nl/alle-opleidingen?title=&amp;field_provider_dropdown=IV+perceel+10b+-+Redhat</v>
      </c>
      <c r="N196" s="69">
        <f>IFERROR(VLOOKUP(M196,'Bron percelen'!$G$1:$H$39,2,FALSE),)</f>
        <v>0</v>
      </c>
      <c r="P196" s="69">
        <f>IFERROR(VLOOKUP(O196,'Bron percelen'!$G$1:$H$39,2,FALSE),)</f>
        <v>0</v>
      </c>
      <c r="Q196" s="62" t="s">
        <v>532</v>
      </c>
    </row>
    <row r="197" spans="1:17" ht="15" thickBot="1" x14ac:dyDescent="0.4">
      <c r="A197" s="73" t="str">
        <f>IFERROR(VLOOKUP($B197,VLookup!$B$3:$C$463,2,FALSE),"")</f>
        <v>3.2.1 TECHNICAL SUPPORT</v>
      </c>
      <c r="B197" s="17" t="s">
        <v>149</v>
      </c>
      <c r="C197" s="17"/>
      <c r="E197" s="54" t="s">
        <v>495</v>
      </c>
      <c r="F197" s="55" t="str">
        <f t="shared" si="21"/>
        <v>xAanvullende kennis</v>
      </c>
      <c r="G197" s="54" t="s">
        <v>554</v>
      </c>
      <c r="H197" s="12" t="str">
        <f>IFERROR(CONCATENATE(C197," ",(VLOOKUP($C197,'Bron percelen'!$B$1:$C$1977,2,FALSE))),"")</f>
        <v/>
      </c>
      <c r="I197" s="54" t="s">
        <v>427</v>
      </c>
      <c r="J197" s="69" t="str">
        <f>IFERROR(VLOOKUP(I197,'Bron percelen'!$G$1:$H$39,2,FALSE),)</f>
        <v>https://www.leer-rijk.nl/alle-opleidingen?title=&amp;field_provider_dropdown=IV+perceel+2+-+Beheerprocessen</v>
      </c>
      <c r="K197" s="62" t="s">
        <v>460</v>
      </c>
      <c r="L197" s="69" t="str">
        <f>IFERROR(VLOOKUP(K197,'Bron percelen'!$G$1:$H$39,2,FALSE),)</f>
        <v>GEEN HYPERLINK - OPVRAAGBAAR VIA EIGEN HRM-AFDELING</v>
      </c>
      <c r="M197" s="62" t="s">
        <v>461</v>
      </c>
      <c r="N197" s="69" t="str">
        <f>IFERROR(VLOOKUP(M197,'Bron percelen'!$G$1:$H$39,2,FALSE),)</f>
        <v>https://www.google.com/</v>
      </c>
      <c r="P197" s="69">
        <f>IFERROR(VLOOKUP(O197,'Bron percelen'!$G$1:$H$39,2,FALSE),)</f>
        <v>0</v>
      </c>
      <c r="Q197" s="62" t="s">
        <v>555</v>
      </c>
    </row>
    <row r="198" spans="1:17" ht="15" thickBot="1" x14ac:dyDescent="0.4">
      <c r="A198" s="73" t="str">
        <f>IFERROR(VLOOKUP($B198,VLookup!$B$3:$C$463,2,FALSE),"")</f>
        <v>3.2.1 TECHNICAL SUPPORT</v>
      </c>
      <c r="B198" s="17" t="s">
        <v>149</v>
      </c>
      <c r="E198" s="54" t="s">
        <v>495</v>
      </c>
      <c r="F198" s="55" t="str">
        <f t="shared" ref="F198:F219" si="23">IFERROR(IF(A198&lt;&gt;"",CONCATENATE(C198,"x",E198),""),"")</f>
        <v>xAanvullende kennis</v>
      </c>
      <c r="G198" s="54" t="s">
        <v>577</v>
      </c>
      <c r="H198" s="12" t="str">
        <f>IFERROR(CONCATENATE(C198," ",(VLOOKUP($C198,'Bron percelen'!$B$1:$C$1977,2,FALSE))),"")</f>
        <v/>
      </c>
      <c r="I198" s="54" t="s">
        <v>438</v>
      </c>
      <c r="J198" s="69" t="str">
        <f>IFERROR(VLOOKUP(I198,'Bron percelen'!$G$1:$H$39,2,FALSE),)</f>
        <v>https://www.leer-rijk.nl/alle-opleidingen?title=&amp;field_provider_dropdown=IV+perceel+8z+-+Digitale+vaardigheden</v>
      </c>
      <c r="L198" s="69">
        <f>IFERROR(VLOOKUP(K198,'Bron percelen'!$G$1:$H$39,2,FALSE),)</f>
        <v>0</v>
      </c>
      <c r="N198" s="69">
        <f>IFERROR(VLOOKUP(M198,'Bron percelen'!$G$1:$H$39,2,FALSE),)</f>
        <v>0</v>
      </c>
      <c r="P198" s="69">
        <f>IFERROR(VLOOKUP(O198,'Bron percelen'!$G$1:$H$39,2,FALSE),)</f>
        <v>0</v>
      </c>
    </row>
    <row r="199" spans="1:17" ht="15" thickBot="1" x14ac:dyDescent="0.4">
      <c r="A199" s="73" t="str">
        <f>IFERROR(VLOOKUP($B199,VLookup!$B$3:$C$463,2,FALSE),"")</f>
        <v>3.2.1 TECHNICAL SUPPORT</v>
      </c>
      <c r="B199" s="13" t="s">
        <v>149</v>
      </c>
      <c r="F199" s="55" t="str">
        <f t="shared" si="23"/>
        <v>x</v>
      </c>
      <c r="H199" s="12" t="str">
        <f>IFERROR(CONCATENATE(C199," ",(VLOOKUP($C199,'Bron percelen'!$B$1:$C$1977,2,FALSE))),"")</f>
        <v/>
      </c>
      <c r="I199" s="54"/>
      <c r="J199" s="69">
        <f>IFERROR(VLOOKUP(I199,'Bron percelen'!$G$1:$H$39,2,FALSE),)</f>
        <v>0</v>
      </c>
      <c r="L199" s="69">
        <f>IFERROR(VLOOKUP(K199,'Bron percelen'!$G$1:$H$39,2,FALSE),)</f>
        <v>0</v>
      </c>
      <c r="N199" s="69">
        <f>IFERROR(VLOOKUP(M199,'Bron percelen'!$G$1:$H$39,2,FALSE),)</f>
        <v>0</v>
      </c>
      <c r="P199" s="69">
        <f>IFERROR(VLOOKUP(O199,'Bron percelen'!$G$1:$H$39,2,FALSE),)</f>
        <v>0</v>
      </c>
    </row>
    <row r="200" spans="1:17" ht="15" thickBot="1" x14ac:dyDescent="0.4">
      <c r="A200" s="73" t="str">
        <f>IFERROR(VLOOKUP($B200,VLookup!$B$3:$C$463,2,FALSE),"")</f>
        <v>3.2.2 1e LIJNS GEBRUIKERSONDERSTEUNING</v>
      </c>
      <c r="B200" s="15" t="s">
        <v>150</v>
      </c>
      <c r="C200" s="17"/>
      <c r="E200" s="54" t="s">
        <v>464</v>
      </c>
      <c r="F200" s="55" t="str">
        <f t="shared" si="23"/>
        <v>xProfessionele kennis</v>
      </c>
      <c r="G200" s="54" t="s">
        <v>516</v>
      </c>
      <c r="H200" s="12" t="str">
        <f>IFERROR(CONCATENATE(C200," ",(VLOOKUP($C200,'Bron percelen'!$B$1:$C$1977,2,FALSE))),"")</f>
        <v/>
      </c>
      <c r="I200" s="54" t="s">
        <v>427</v>
      </c>
      <c r="J200" s="69" t="str">
        <f>IFERROR(VLOOKUP(I200,'Bron percelen'!$G$1:$H$39,2,FALSE),)</f>
        <v>https://www.leer-rijk.nl/alle-opleidingen?title=&amp;field_provider_dropdown=IV+perceel+2+-+Beheerprocessen</v>
      </c>
      <c r="L200" s="69">
        <f>IFERROR(VLOOKUP(K200,'Bron percelen'!$G$1:$H$39,2,FALSE),)</f>
        <v>0</v>
      </c>
      <c r="N200" s="69">
        <f>IFERROR(VLOOKUP(M200,'Bron percelen'!$G$1:$H$39,2,FALSE),)</f>
        <v>0</v>
      </c>
      <c r="P200" s="69">
        <f>IFERROR(VLOOKUP(O200,'Bron percelen'!$G$1:$H$39,2,FALSE),)</f>
        <v>0</v>
      </c>
      <c r="Q200" s="62" t="s">
        <v>518</v>
      </c>
    </row>
    <row r="201" spans="1:17" ht="15" thickBot="1" x14ac:dyDescent="0.4">
      <c r="A201" s="73" t="str">
        <f>IFERROR(VLOOKUP($B201,VLookup!$B$3:$C$463,2,FALSE),"")</f>
        <v>3.2.2 1e LIJNS GEBRUIKERSONDERSTEUNING</v>
      </c>
      <c r="B201" s="15" t="s">
        <v>150</v>
      </c>
      <c r="E201" s="54" t="s">
        <v>495</v>
      </c>
      <c r="F201" s="55" t="str">
        <f t="shared" si="23"/>
        <v>xAanvullende kennis</v>
      </c>
      <c r="G201" s="54" t="s">
        <v>528</v>
      </c>
      <c r="H201" s="12" t="str">
        <f>IFERROR(CONCATENATE(C201," ",(VLOOKUP($C201,'Bron percelen'!$B$1:$C$1977,2,FALSE))),"")</f>
        <v/>
      </c>
      <c r="I201" s="54" t="s">
        <v>459</v>
      </c>
      <c r="J201" s="69" t="str">
        <f>IFERROR(VLOOKUP(I201,'Bron percelen'!$G$1:$H$39,2,FALSE),)</f>
        <v>https://www.leer-rijk.nl/alle-opleidingen?title=&amp;field_provider_dropdown=IV+perceel+20+-+Intermediair</v>
      </c>
      <c r="K201" s="62" t="s">
        <v>461</v>
      </c>
      <c r="L201" s="69" t="str">
        <f>IFERROR(VLOOKUP(K201,'Bron percelen'!$G$1:$H$39,2,FALSE),)</f>
        <v>https://www.google.com/</v>
      </c>
      <c r="N201" s="69">
        <f>IFERROR(VLOOKUP(M201,'Bron percelen'!$G$1:$H$39,2,FALSE),)</f>
        <v>0</v>
      </c>
      <c r="P201" s="69">
        <f>IFERROR(VLOOKUP(O201,'Bron percelen'!$G$1:$H$39,2,FALSE),)</f>
        <v>0</v>
      </c>
      <c r="Q201" s="62" t="s">
        <v>533</v>
      </c>
    </row>
    <row r="202" spans="1:17" ht="15" thickBot="1" x14ac:dyDescent="0.4">
      <c r="A202" s="73" t="str">
        <f>IFERROR(VLOOKUP($B202,VLookup!$B$3:$C$463,2,FALSE),"")</f>
        <v>3.2.2 1e LIJNS GEBRUIKERSONDERSTEUNING</v>
      </c>
      <c r="B202" s="15" t="s">
        <v>150</v>
      </c>
      <c r="E202" s="54" t="s">
        <v>495</v>
      </c>
      <c r="F202" s="55" t="str">
        <f t="shared" si="23"/>
        <v>xAanvullende kennis</v>
      </c>
      <c r="G202" s="54" t="s">
        <v>529</v>
      </c>
      <c r="H202" s="12" t="str">
        <f>IFERROR(CONCATENATE(C202," ",(VLOOKUP($C202,'Bron percelen'!$B$1:$C$1977,2,FALSE))),"")</f>
        <v/>
      </c>
      <c r="I202" s="54" t="s">
        <v>440</v>
      </c>
      <c r="J202" s="69" t="str">
        <f>IFERROR(VLOOKUP(I202,'Bron percelen'!$G$1:$H$39,2,FALSE),)</f>
        <v>https://www.leer-rijk.nl/alle-opleidingen?title=&amp;field_provider_dropdown=IV+perceel+10a+-+Microsoft</v>
      </c>
      <c r="K202" s="62" t="s">
        <v>442</v>
      </c>
      <c r="L202" s="69" t="str">
        <f>IFERROR(VLOOKUP(K202,'Bron percelen'!$G$1:$H$39,2,FALSE),)</f>
        <v>https://www.leer-rijk.nl/alle-opleidingen?title=&amp;field_provider_dropdown=IV+perceel+10c+-+Citrix</v>
      </c>
      <c r="M202" s="62" t="s">
        <v>445</v>
      </c>
      <c r="N202" s="69" t="str">
        <f>IFERROR(VLOOKUP(M202,'Bron percelen'!$G$1:$H$39,2,FALSE),)</f>
        <v>https://www.leer-rijk.nl/alle-opleidingen?title=&amp;field_provider_dropdown=IV+perceel+10f+-+IBM</v>
      </c>
      <c r="P202" s="69">
        <f>IFERROR(VLOOKUP(O202,'Bron percelen'!$G$1:$H$39,2,FALSE),)</f>
        <v>0</v>
      </c>
      <c r="Q202" s="62" t="s">
        <v>531</v>
      </c>
    </row>
    <row r="203" spans="1:17" ht="15" thickBot="1" x14ac:dyDescent="0.4">
      <c r="A203" s="73" t="str">
        <f>IFERROR(VLOOKUP($B203,VLookup!$B$3:$C$463,2,FALSE),"")</f>
        <v>3.2.2 1e LIJNS GEBRUIKERSONDERSTEUNING</v>
      </c>
      <c r="B203" s="15" t="s">
        <v>150</v>
      </c>
      <c r="E203" s="54" t="s">
        <v>495</v>
      </c>
      <c r="F203" s="55" t="str">
        <f t="shared" ref="F203" si="24">IFERROR(IF(A203&lt;&gt;"",CONCATENATE(C203,"x",E203),""),"")</f>
        <v>xAanvullende kennis</v>
      </c>
      <c r="G203" s="54" t="s">
        <v>577</v>
      </c>
      <c r="H203" s="12" t="str">
        <f>IFERROR(CONCATENATE(C203," ",(VLOOKUP($C203,'Bron percelen'!$B$1:$C$1977,2,FALSE))),"")</f>
        <v/>
      </c>
      <c r="I203" s="54" t="s">
        <v>438</v>
      </c>
      <c r="J203" s="69" t="str">
        <f>IFERROR(VLOOKUP(I203,'Bron percelen'!$G$1:$H$39,2,FALSE),)</f>
        <v>https://www.leer-rijk.nl/alle-opleidingen?title=&amp;field_provider_dropdown=IV+perceel+8z+-+Digitale+vaardigheden</v>
      </c>
      <c r="L203" s="69">
        <f>IFERROR(VLOOKUP(K203,'Bron percelen'!$G$1:$H$39,2,FALSE),)</f>
        <v>0</v>
      </c>
      <c r="N203" s="69">
        <f>IFERROR(VLOOKUP(M203,'Bron percelen'!$G$1:$H$39,2,FALSE),)</f>
        <v>0</v>
      </c>
      <c r="P203" s="69">
        <f>IFERROR(VLOOKUP(O203,'Bron percelen'!$G$1:$H$39,2,FALSE),)</f>
        <v>0</v>
      </c>
    </row>
    <row r="204" spans="1:17" ht="15" thickBot="1" x14ac:dyDescent="0.4">
      <c r="A204" s="73" t="str">
        <f>IFERROR(VLOOKUP($B204,VLookup!$B$3:$C$463,2,FALSE),"")</f>
        <v>3.2.2 1e LIJNS GEBRUIKERSONDERSTEUNING</v>
      </c>
      <c r="B204" s="15" t="s">
        <v>150</v>
      </c>
      <c r="F204" s="55" t="str">
        <f t="shared" si="23"/>
        <v>x</v>
      </c>
      <c r="H204" s="12" t="str">
        <f>IFERROR(CONCATENATE(C204," ",(VLOOKUP($C204,'Bron percelen'!$B$1:$C$1977,2,FALSE))),"")</f>
        <v/>
      </c>
      <c r="I204" s="54"/>
      <c r="J204" s="69">
        <f>IFERROR(VLOOKUP(I204,'Bron percelen'!$G$1:$H$39,2,FALSE),)</f>
        <v>0</v>
      </c>
      <c r="L204" s="69">
        <f>IFERROR(VLOOKUP(K204,'Bron percelen'!$G$1:$H$39,2,FALSE),)</f>
        <v>0</v>
      </c>
      <c r="N204" s="69">
        <f>IFERROR(VLOOKUP(M204,'Bron percelen'!$G$1:$H$39,2,FALSE),)</f>
        <v>0</v>
      </c>
      <c r="P204" s="69">
        <f>IFERROR(VLOOKUP(O204,'Bron percelen'!$G$1:$H$39,2,FALSE),)</f>
        <v>0</v>
      </c>
    </row>
    <row r="205" spans="1:17" ht="15" thickBot="1" x14ac:dyDescent="0.4">
      <c r="A205" s="73" t="str">
        <f>IFERROR(VLOOKUP($B205,VLookup!$B$3:$C$463,2,FALSE),"")</f>
        <v>3.2.3 INCIDENT MANAGEMENT</v>
      </c>
      <c r="B205" s="13" t="s">
        <v>152</v>
      </c>
      <c r="E205" s="54" t="s">
        <v>464</v>
      </c>
      <c r="F205" s="55" t="str">
        <f t="shared" si="23"/>
        <v>xProfessionele kennis</v>
      </c>
      <c r="G205" s="54" t="s">
        <v>578</v>
      </c>
      <c r="H205" s="12" t="str">
        <f>IFERROR(CONCATENATE(C205," ",(VLOOKUP($C205,'Bron percelen'!$B$1:$C$1977,2,FALSE))),"")</f>
        <v/>
      </c>
      <c r="I205" s="54" t="s">
        <v>427</v>
      </c>
      <c r="J205" s="69" t="str">
        <f>IFERROR(VLOOKUP(I205,'Bron percelen'!$G$1:$H$39,2,FALSE),)</f>
        <v>https://www.leer-rijk.nl/alle-opleidingen?title=&amp;field_provider_dropdown=IV+perceel+2+-+Beheerprocessen</v>
      </c>
      <c r="L205" s="69">
        <f>IFERROR(VLOOKUP(K205,'Bron percelen'!$G$1:$H$39,2,FALSE),)</f>
        <v>0</v>
      </c>
      <c r="N205" s="69">
        <f>IFERROR(VLOOKUP(M205,'Bron percelen'!$G$1:$H$39,2,FALSE),)</f>
        <v>0</v>
      </c>
      <c r="P205" s="69">
        <f>IFERROR(VLOOKUP(O205,'Bron percelen'!$G$1:$H$39,2,FALSE),)</f>
        <v>0</v>
      </c>
      <c r="Q205" s="62" t="s">
        <v>517</v>
      </c>
    </row>
    <row r="206" spans="1:17" ht="15" thickBot="1" x14ac:dyDescent="0.4">
      <c r="A206" s="73" t="str">
        <f>IFERROR(VLOOKUP($B206,VLookup!$B$3:$C$463,2,FALSE),"")</f>
        <v>3.2.3 INCIDENT MANAGEMENT</v>
      </c>
      <c r="B206" s="13" t="s">
        <v>152</v>
      </c>
      <c r="C206" s="17"/>
      <c r="E206" s="54" t="s">
        <v>495</v>
      </c>
      <c r="F206" s="55" t="str">
        <f t="shared" ref="F206:F210" si="25">IFERROR(IF(A206&lt;&gt;"",CONCATENATE(C206,"x",E206),""),"")</f>
        <v>xAanvullende kennis</v>
      </c>
      <c r="G206" s="54" t="s">
        <v>516</v>
      </c>
      <c r="H206" s="12" t="str">
        <f>IFERROR(CONCATENATE(C206," ",(VLOOKUP($C206,'Bron percelen'!$B$1:$C$1977,2,FALSE))),"")</f>
        <v/>
      </c>
      <c r="I206" s="54" t="s">
        <v>427</v>
      </c>
      <c r="J206" s="69" t="str">
        <f>IFERROR(VLOOKUP(I206,'Bron percelen'!$G$1:$H$39,2,FALSE),)</f>
        <v>https://www.leer-rijk.nl/alle-opleidingen?title=&amp;field_provider_dropdown=IV+perceel+2+-+Beheerprocessen</v>
      </c>
      <c r="L206" s="69">
        <f>IFERROR(VLOOKUP(K206,'Bron percelen'!$G$1:$H$39,2,FALSE),)</f>
        <v>0</v>
      </c>
      <c r="N206" s="69">
        <f>IFERROR(VLOOKUP(M206,'Bron percelen'!$G$1:$H$39,2,FALSE),)</f>
        <v>0</v>
      </c>
      <c r="P206" s="69">
        <f>IFERROR(VLOOKUP(O206,'Bron percelen'!$G$1:$H$39,2,FALSE),)</f>
        <v>0</v>
      </c>
      <c r="Q206" s="62" t="s">
        <v>518</v>
      </c>
    </row>
    <row r="207" spans="1:17" ht="15" thickBot="1" x14ac:dyDescent="0.4">
      <c r="A207" s="73" t="str">
        <f>IFERROR(VLOOKUP($B207,VLookup!$B$3:$C$463,2,FALSE),"")</f>
        <v>3.2.3 INCIDENT MANAGEMENT</v>
      </c>
      <c r="B207" s="13" t="s">
        <v>152</v>
      </c>
      <c r="E207" s="54" t="s">
        <v>495</v>
      </c>
      <c r="F207" s="55" t="str">
        <f t="shared" si="25"/>
        <v>xAanvullende kennis</v>
      </c>
      <c r="G207" s="54" t="s">
        <v>528</v>
      </c>
      <c r="H207" s="12" t="str">
        <f>IFERROR(CONCATENATE(C207," ",(VLOOKUP($C207,'Bron percelen'!$B$1:$C$1977,2,FALSE))),"")</f>
        <v/>
      </c>
      <c r="I207" s="54" t="s">
        <v>459</v>
      </c>
      <c r="J207" s="69" t="str">
        <f>IFERROR(VLOOKUP(I207,'Bron percelen'!$G$1:$H$39,2,FALSE),)</f>
        <v>https://www.leer-rijk.nl/alle-opleidingen?title=&amp;field_provider_dropdown=IV+perceel+20+-+Intermediair</v>
      </c>
      <c r="K207" s="62" t="s">
        <v>461</v>
      </c>
      <c r="L207" s="69" t="str">
        <f>IFERROR(VLOOKUP(K207,'Bron percelen'!$G$1:$H$39,2,FALSE),)</f>
        <v>https://www.google.com/</v>
      </c>
      <c r="N207" s="69">
        <f>IFERROR(VLOOKUP(M207,'Bron percelen'!$G$1:$H$39,2,FALSE),)</f>
        <v>0</v>
      </c>
      <c r="P207" s="69">
        <f>IFERROR(VLOOKUP(O207,'Bron percelen'!$G$1:$H$39,2,FALSE),)</f>
        <v>0</v>
      </c>
      <c r="Q207" s="62" t="s">
        <v>533</v>
      </c>
    </row>
    <row r="208" spans="1:17" ht="15" thickBot="1" x14ac:dyDescent="0.4">
      <c r="A208" s="73" t="str">
        <f>IFERROR(VLOOKUP($B208,VLookup!$B$3:$C$463,2,FALSE),"")</f>
        <v>3.2.3 INCIDENT MANAGEMENT</v>
      </c>
      <c r="B208" s="13" t="s">
        <v>152</v>
      </c>
      <c r="E208" s="54" t="s">
        <v>495</v>
      </c>
      <c r="F208" s="55" t="str">
        <f t="shared" si="25"/>
        <v>xAanvullende kennis</v>
      </c>
      <c r="G208" s="54" t="s">
        <v>529</v>
      </c>
      <c r="H208" s="12" t="str">
        <f>IFERROR(CONCATENATE(C208," ",(VLOOKUP($C208,'Bron percelen'!$B$1:$C$1977,2,FALSE))),"")</f>
        <v/>
      </c>
      <c r="I208" s="54" t="s">
        <v>440</v>
      </c>
      <c r="J208" s="69" t="str">
        <f>IFERROR(VLOOKUP(I208,'Bron percelen'!$G$1:$H$39,2,FALSE),)</f>
        <v>https://www.leer-rijk.nl/alle-opleidingen?title=&amp;field_provider_dropdown=IV+perceel+10a+-+Microsoft</v>
      </c>
      <c r="K208" s="62" t="s">
        <v>442</v>
      </c>
      <c r="L208" s="69" t="str">
        <f>IFERROR(VLOOKUP(K208,'Bron percelen'!$G$1:$H$39,2,FALSE),)</f>
        <v>https://www.leer-rijk.nl/alle-opleidingen?title=&amp;field_provider_dropdown=IV+perceel+10c+-+Citrix</v>
      </c>
      <c r="M208" s="62" t="s">
        <v>445</v>
      </c>
      <c r="N208" s="69" t="str">
        <f>IFERROR(VLOOKUP(M208,'Bron percelen'!$G$1:$H$39,2,FALSE),)</f>
        <v>https://www.leer-rijk.nl/alle-opleidingen?title=&amp;field_provider_dropdown=IV+perceel+10f+-+IBM</v>
      </c>
      <c r="P208" s="69">
        <f>IFERROR(VLOOKUP(O208,'Bron percelen'!$G$1:$H$39,2,FALSE),)</f>
        <v>0</v>
      </c>
      <c r="Q208" s="62" t="s">
        <v>531</v>
      </c>
    </row>
    <row r="209" spans="1:17" ht="15" thickBot="1" x14ac:dyDescent="0.4">
      <c r="A209" s="73" t="str">
        <f>IFERROR(VLOOKUP($B209,VLookup!$B$3:$C$463,2,FALSE),"")</f>
        <v>3.2.3 INCIDENT MANAGEMENT</v>
      </c>
      <c r="B209" s="13" t="s">
        <v>152</v>
      </c>
      <c r="E209" s="54" t="s">
        <v>495</v>
      </c>
      <c r="F209" s="55" t="str">
        <f t="shared" si="25"/>
        <v>xAanvullende kennis</v>
      </c>
      <c r="G209" s="54" t="s">
        <v>507</v>
      </c>
      <c r="H209" s="12" t="str">
        <f>IFERROR(CONCATENATE(C209," ",(VLOOKUP($C209,'Bron percelen'!$B$1:$C$1977,2,FALSE))),"")</f>
        <v/>
      </c>
      <c r="I209" s="54" t="s">
        <v>427</v>
      </c>
      <c r="J209" s="69" t="str">
        <f>IFERROR(VLOOKUP(I209,'Bron percelen'!$G$1:$H$39,2,FALSE),)</f>
        <v>https://www.leer-rijk.nl/alle-opleidingen?title=&amp;field_provider_dropdown=IV+perceel+2+-+Beheerprocessen</v>
      </c>
      <c r="L209" s="69">
        <f>IFERROR(VLOOKUP(K209,'Bron percelen'!$G$1:$H$39,2,FALSE),)</f>
        <v>0</v>
      </c>
      <c r="N209" s="69">
        <f>IFERROR(VLOOKUP(M209,'Bron percelen'!$G$1:$H$39,2,FALSE),)</f>
        <v>0</v>
      </c>
      <c r="P209" s="69">
        <f>IFERROR(VLOOKUP(O209,'Bron percelen'!$G$1:$H$39,2,FALSE),)</f>
        <v>0</v>
      </c>
    </row>
    <row r="210" spans="1:17" ht="15" thickBot="1" x14ac:dyDescent="0.4">
      <c r="A210" s="73" t="str">
        <f>IFERROR(VLOOKUP($B210,VLookup!$B$3:$C$463,2,FALSE),"")</f>
        <v>3.2.3 INCIDENT MANAGEMENT</v>
      </c>
      <c r="B210" s="13" t="s">
        <v>152</v>
      </c>
      <c r="E210" s="54" t="s">
        <v>495</v>
      </c>
      <c r="F210" s="55" t="str">
        <f t="shared" si="25"/>
        <v>xAanvullende kennis</v>
      </c>
      <c r="G210" s="54" t="s">
        <v>465</v>
      </c>
      <c r="H210" s="12" t="str">
        <f>IFERROR(CONCATENATE(C210," ",(VLOOKUP($C210,'Bron percelen'!$B$1:$C$1977,2,FALSE))),"")</f>
        <v/>
      </c>
      <c r="I210" s="54" t="s">
        <v>451</v>
      </c>
      <c r="J210" s="69" t="str">
        <f>IFERROR(VLOOKUP(I210,'Bron percelen'!$G$1:$H$39,2,FALSE),)</f>
        <v>https://www.leer-rijk.nl/alle-opleidingen?title=&amp;field_provider_dropdown=IV+perceel+14+%E2%80%93+Security+en+Privacy</v>
      </c>
      <c r="L210" s="69">
        <f>IFERROR(VLOOKUP(K210,'Bron percelen'!$G$1:$H$39,2,FALSE),)</f>
        <v>0</v>
      </c>
      <c r="N210" s="69">
        <f>IFERROR(VLOOKUP(M210,'Bron percelen'!$G$1:$H$39,2,FALSE),)</f>
        <v>0</v>
      </c>
      <c r="P210" s="69">
        <f>IFERROR(VLOOKUP(O210,'Bron percelen'!$G$1:$H$39,2,FALSE),)</f>
        <v>0</v>
      </c>
    </row>
    <row r="211" spans="1:17" ht="15" thickBot="1" x14ac:dyDescent="0.4">
      <c r="A211" s="73" t="str">
        <f>IFERROR(VLOOKUP($B211,VLookup!$B$3:$C$463,2,FALSE),"")</f>
        <v>3.2.3 INCIDENT MANAGEMENT</v>
      </c>
      <c r="B211" s="13" t="s">
        <v>152</v>
      </c>
      <c r="F211" s="55" t="str">
        <f t="shared" si="23"/>
        <v>x</v>
      </c>
      <c r="H211" s="12" t="str">
        <f>IFERROR(CONCATENATE(C211," ",(VLOOKUP($C211,'Bron percelen'!$B$1:$C$1977,2,FALSE))),"")</f>
        <v/>
      </c>
      <c r="I211" s="54"/>
      <c r="J211" s="69">
        <f>IFERROR(VLOOKUP(I211,'Bron percelen'!$G$1:$H$39,2,FALSE),)</f>
        <v>0</v>
      </c>
      <c r="L211" s="69">
        <f>IFERROR(VLOOKUP(K211,'Bron percelen'!$G$1:$H$39,2,FALSE),)</f>
        <v>0</v>
      </c>
      <c r="N211" s="69">
        <f>IFERROR(VLOOKUP(M211,'Bron percelen'!$G$1:$H$39,2,FALSE),)</f>
        <v>0</v>
      </c>
      <c r="P211" s="69">
        <f>IFERROR(VLOOKUP(O211,'Bron percelen'!$G$1:$H$39,2,FALSE),)</f>
        <v>0</v>
      </c>
    </row>
    <row r="212" spans="1:17" ht="15" thickBot="1" x14ac:dyDescent="0.4">
      <c r="A212" s="73" t="str">
        <f>IFERROR(VLOOKUP($B212,VLookup!$B$3:$C$463,2,FALSE),"")</f>
        <v>3.2.4 PROBLEM MANAGEMENT</v>
      </c>
      <c r="B212" s="13" t="s">
        <v>153</v>
      </c>
      <c r="E212" s="54" t="s">
        <v>464</v>
      </c>
      <c r="F212" s="55" t="str">
        <f t="shared" ref="F212:F218" si="26">IFERROR(IF(A212&lt;&gt;"",CONCATENATE(C212,"x",E212),""),"")</f>
        <v>xProfessionele kennis</v>
      </c>
      <c r="G212" s="54" t="s">
        <v>578</v>
      </c>
      <c r="H212" s="12" t="str">
        <f>IFERROR(CONCATENATE(C212," ",(VLOOKUP($C212,'Bron percelen'!$B$1:$C$1977,2,FALSE))),"")</f>
        <v/>
      </c>
      <c r="I212" s="54" t="s">
        <v>427</v>
      </c>
      <c r="J212" s="69" t="str">
        <f>IFERROR(VLOOKUP(I212,'Bron percelen'!$G$1:$H$39,2,FALSE),)</f>
        <v>https://www.leer-rijk.nl/alle-opleidingen?title=&amp;field_provider_dropdown=IV+perceel+2+-+Beheerprocessen</v>
      </c>
      <c r="L212" s="69">
        <f>IFERROR(VLOOKUP(K212,'Bron percelen'!$G$1:$H$39,2,FALSE),)</f>
        <v>0</v>
      </c>
      <c r="N212" s="69">
        <f>IFERROR(VLOOKUP(M212,'Bron percelen'!$G$1:$H$39,2,FALSE),)</f>
        <v>0</v>
      </c>
      <c r="P212" s="69">
        <f>IFERROR(VLOOKUP(O212,'Bron percelen'!$G$1:$H$39,2,FALSE),)</f>
        <v>0</v>
      </c>
      <c r="Q212" s="62" t="s">
        <v>517</v>
      </c>
    </row>
    <row r="213" spans="1:17" ht="15" thickBot="1" x14ac:dyDescent="0.4">
      <c r="A213" s="73" t="str">
        <f>IFERROR(VLOOKUP($B213,VLookup!$B$3:$C$463,2,FALSE),"")</f>
        <v>3.2.4 PROBLEM MANAGEMENT</v>
      </c>
      <c r="B213" s="13" t="s">
        <v>153</v>
      </c>
      <c r="E213" s="54" t="s">
        <v>464</v>
      </c>
      <c r="F213" s="55" t="str">
        <f t="shared" si="26"/>
        <v>xProfessionele kennis</v>
      </c>
      <c r="G213" s="54" t="s">
        <v>579</v>
      </c>
      <c r="H213" s="12" t="str">
        <f>IFERROR(CONCATENATE(C213," ",(VLOOKUP($C213,'Bron percelen'!$B$1:$C$1977,2,FALSE))),"")</f>
        <v/>
      </c>
      <c r="I213" s="54" t="s">
        <v>427</v>
      </c>
      <c r="J213" s="69" t="str">
        <f>IFERROR(VLOOKUP(I213,'Bron percelen'!$G$1:$H$39,2,FALSE),)</f>
        <v>https://www.leer-rijk.nl/alle-opleidingen?title=&amp;field_provider_dropdown=IV+perceel+2+-+Beheerprocessen</v>
      </c>
      <c r="L213" s="69">
        <f>IFERROR(VLOOKUP(K213,'Bron percelen'!$G$1:$H$39,2,FALSE),)</f>
        <v>0</v>
      </c>
      <c r="N213" s="69">
        <f>IFERROR(VLOOKUP(M213,'Bron percelen'!$G$1:$H$39,2,FALSE),)</f>
        <v>0</v>
      </c>
      <c r="P213" s="69">
        <f>IFERROR(VLOOKUP(O213,'Bron percelen'!$G$1:$H$39,2,FALSE),)</f>
        <v>0</v>
      </c>
      <c r="Q213" s="62" t="s">
        <v>518</v>
      </c>
    </row>
    <row r="214" spans="1:17" ht="15" thickBot="1" x14ac:dyDescent="0.4">
      <c r="A214" s="73" t="str">
        <f>IFERROR(VLOOKUP($B214,VLookup!$B$3:$C$463,2,FALSE),"")</f>
        <v>3.2.4 PROBLEM MANAGEMENT</v>
      </c>
      <c r="B214" s="13" t="s">
        <v>153</v>
      </c>
      <c r="C214" s="17"/>
      <c r="E214" s="54" t="s">
        <v>495</v>
      </c>
      <c r="F214" s="55" t="str">
        <f t="shared" si="26"/>
        <v>xAanvullende kennis</v>
      </c>
      <c r="G214" s="54" t="s">
        <v>516</v>
      </c>
      <c r="H214" s="12" t="str">
        <f>IFERROR(CONCATENATE(C214," ",(VLOOKUP($C214,'Bron percelen'!$B$1:$C$1977,2,FALSE))),"")</f>
        <v/>
      </c>
      <c r="I214" s="54" t="s">
        <v>427</v>
      </c>
      <c r="J214" s="69" t="str">
        <f>IFERROR(VLOOKUP(I214,'Bron percelen'!$G$1:$H$39,2,FALSE),)</f>
        <v>https://www.leer-rijk.nl/alle-opleidingen?title=&amp;field_provider_dropdown=IV+perceel+2+-+Beheerprocessen</v>
      </c>
      <c r="L214" s="69">
        <f>IFERROR(VLOOKUP(K214,'Bron percelen'!$G$1:$H$39,2,FALSE),)</f>
        <v>0</v>
      </c>
      <c r="N214" s="69">
        <f>IFERROR(VLOOKUP(M214,'Bron percelen'!$G$1:$H$39,2,FALSE),)</f>
        <v>0</v>
      </c>
      <c r="P214" s="69">
        <f>IFERROR(VLOOKUP(O214,'Bron percelen'!$G$1:$H$39,2,FALSE),)</f>
        <v>0</v>
      </c>
      <c r="Q214" s="62" t="s">
        <v>518</v>
      </c>
    </row>
    <row r="215" spans="1:17" ht="15" thickBot="1" x14ac:dyDescent="0.4">
      <c r="A215" s="73" t="str">
        <f>IFERROR(VLOOKUP($B215,VLookup!$B$3:$C$463,2,FALSE),"")</f>
        <v>3.2.4 PROBLEM MANAGEMENT</v>
      </c>
      <c r="B215" s="13" t="s">
        <v>153</v>
      </c>
      <c r="E215" s="54" t="s">
        <v>495</v>
      </c>
      <c r="F215" s="55" t="str">
        <f t="shared" si="26"/>
        <v>xAanvullende kennis</v>
      </c>
      <c r="G215" s="54" t="s">
        <v>528</v>
      </c>
      <c r="H215" s="12" t="str">
        <f>IFERROR(CONCATENATE(C215," ",(VLOOKUP($C215,'Bron percelen'!$B$1:$C$1977,2,FALSE))),"")</f>
        <v/>
      </c>
      <c r="I215" s="54" t="s">
        <v>459</v>
      </c>
      <c r="J215" s="69" t="str">
        <f>IFERROR(VLOOKUP(I215,'Bron percelen'!$G$1:$H$39,2,FALSE),)</f>
        <v>https://www.leer-rijk.nl/alle-opleidingen?title=&amp;field_provider_dropdown=IV+perceel+20+-+Intermediair</v>
      </c>
      <c r="K215" s="62" t="s">
        <v>461</v>
      </c>
      <c r="L215" s="69" t="str">
        <f>IFERROR(VLOOKUP(K215,'Bron percelen'!$G$1:$H$39,2,FALSE),)</f>
        <v>https://www.google.com/</v>
      </c>
      <c r="N215" s="69">
        <f>IFERROR(VLOOKUP(M215,'Bron percelen'!$G$1:$H$39,2,FALSE),)</f>
        <v>0</v>
      </c>
      <c r="P215" s="69">
        <f>IFERROR(VLOOKUP(O215,'Bron percelen'!$G$1:$H$39,2,FALSE),)</f>
        <v>0</v>
      </c>
      <c r="Q215" s="62" t="s">
        <v>533</v>
      </c>
    </row>
    <row r="216" spans="1:17" ht="15" thickBot="1" x14ac:dyDescent="0.4">
      <c r="A216" s="73" t="str">
        <f>IFERROR(VLOOKUP($B216,VLookup!$B$3:$C$463,2,FALSE),"")</f>
        <v>3.2.4 PROBLEM MANAGEMENT</v>
      </c>
      <c r="B216" s="13" t="s">
        <v>153</v>
      </c>
      <c r="E216" s="54" t="s">
        <v>495</v>
      </c>
      <c r="F216" s="55" t="str">
        <f t="shared" si="26"/>
        <v>xAanvullende kennis</v>
      </c>
      <c r="G216" s="54" t="s">
        <v>529</v>
      </c>
      <c r="H216" s="12" t="str">
        <f>IFERROR(CONCATENATE(C216," ",(VLOOKUP($C216,'Bron percelen'!$B$1:$C$1977,2,FALSE))),"")</f>
        <v/>
      </c>
      <c r="I216" s="54" t="s">
        <v>440</v>
      </c>
      <c r="J216" s="69" t="str">
        <f>IFERROR(VLOOKUP(I216,'Bron percelen'!$G$1:$H$39,2,FALSE),)</f>
        <v>https://www.leer-rijk.nl/alle-opleidingen?title=&amp;field_provider_dropdown=IV+perceel+10a+-+Microsoft</v>
      </c>
      <c r="K216" s="62" t="s">
        <v>442</v>
      </c>
      <c r="L216" s="69" t="str">
        <f>IFERROR(VLOOKUP(K216,'Bron percelen'!$G$1:$H$39,2,FALSE),)</f>
        <v>https://www.leer-rijk.nl/alle-opleidingen?title=&amp;field_provider_dropdown=IV+perceel+10c+-+Citrix</v>
      </c>
      <c r="M216" s="62" t="s">
        <v>445</v>
      </c>
      <c r="N216" s="69" t="str">
        <f>IFERROR(VLOOKUP(M216,'Bron percelen'!$G$1:$H$39,2,FALSE),)</f>
        <v>https://www.leer-rijk.nl/alle-opleidingen?title=&amp;field_provider_dropdown=IV+perceel+10f+-+IBM</v>
      </c>
      <c r="P216" s="69">
        <f>IFERROR(VLOOKUP(O216,'Bron percelen'!$G$1:$H$39,2,FALSE),)</f>
        <v>0</v>
      </c>
      <c r="Q216" s="62" t="s">
        <v>531</v>
      </c>
    </row>
    <row r="217" spans="1:17" ht="15" thickBot="1" x14ac:dyDescent="0.4">
      <c r="A217" s="73" t="str">
        <f>IFERROR(VLOOKUP($B217,VLookup!$B$3:$C$463,2,FALSE),"")</f>
        <v>3.2.4 PROBLEM MANAGEMENT</v>
      </c>
      <c r="B217" s="13" t="s">
        <v>153</v>
      </c>
      <c r="E217" s="54" t="s">
        <v>495</v>
      </c>
      <c r="F217" s="55" t="str">
        <f t="shared" si="26"/>
        <v>xAanvullende kennis</v>
      </c>
      <c r="G217" s="54" t="s">
        <v>507</v>
      </c>
      <c r="H217" s="12" t="str">
        <f>IFERROR(CONCATENATE(C217," ",(VLOOKUP($C217,'Bron percelen'!$B$1:$C$1977,2,FALSE))),"")</f>
        <v/>
      </c>
      <c r="I217" s="54" t="s">
        <v>427</v>
      </c>
      <c r="J217" s="69" t="str">
        <f>IFERROR(VLOOKUP(I217,'Bron percelen'!$G$1:$H$39,2,FALSE),)</f>
        <v>https://www.leer-rijk.nl/alle-opleidingen?title=&amp;field_provider_dropdown=IV+perceel+2+-+Beheerprocessen</v>
      </c>
      <c r="L217" s="69">
        <f>IFERROR(VLOOKUP(K217,'Bron percelen'!$G$1:$H$39,2,FALSE),)</f>
        <v>0</v>
      </c>
      <c r="N217" s="69">
        <f>IFERROR(VLOOKUP(M217,'Bron percelen'!$G$1:$H$39,2,FALSE),)</f>
        <v>0</v>
      </c>
      <c r="P217" s="69">
        <f>IFERROR(VLOOKUP(O217,'Bron percelen'!$G$1:$H$39,2,FALSE),)</f>
        <v>0</v>
      </c>
    </row>
    <row r="218" spans="1:17" ht="15" thickBot="1" x14ac:dyDescent="0.4">
      <c r="A218" s="73" t="str">
        <f>IFERROR(VLOOKUP($B218,VLookup!$B$3:$C$463,2,FALSE),"")</f>
        <v>3.2.4 PROBLEM MANAGEMENT</v>
      </c>
      <c r="B218" s="13" t="s">
        <v>153</v>
      </c>
      <c r="E218" s="54" t="s">
        <v>495</v>
      </c>
      <c r="F218" s="55" t="str">
        <f t="shared" si="26"/>
        <v>xAanvullende kennis</v>
      </c>
      <c r="G218" s="54" t="s">
        <v>465</v>
      </c>
      <c r="H218" s="12" t="str">
        <f>IFERROR(CONCATENATE(C218," ",(VLOOKUP($C218,'Bron percelen'!$B$1:$C$1977,2,FALSE))),"")</f>
        <v/>
      </c>
      <c r="I218" s="54" t="s">
        <v>451</v>
      </c>
      <c r="J218" s="69" t="str">
        <f>IFERROR(VLOOKUP(I218,'Bron percelen'!$G$1:$H$39,2,FALSE),)</f>
        <v>https://www.leer-rijk.nl/alle-opleidingen?title=&amp;field_provider_dropdown=IV+perceel+14+%E2%80%93+Security+en+Privacy</v>
      </c>
      <c r="L218" s="69">
        <f>IFERROR(VLOOKUP(K218,'Bron percelen'!$G$1:$H$39,2,FALSE),)</f>
        <v>0</v>
      </c>
      <c r="N218" s="69">
        <f>IFERROR(VLOOKUP(M218,'Bron percelen'!$G$1:$H$39,2,FALSE),)</f>
        <v>0</v>
      </c>
      <c r="P218" s="69">
        <f>IFERROR(VLOOKUP(O218,'Bron percelen'!$G$1:$H$39,2,FALSE),)</f>
        <v>0</v>
      </c>
    </row>
    <row r="219" spans="1:17" ht="15" thickBot="1" x14ac:dyDescent="0.4">
      <c r="A219" s="73" t="str">
        <f>IFERROR(VLOOKUP($B219,VLookup!$B$3:$C$463,2,FALSE),"")</f>
        <v>3.2.4 PROBLEM MANAGEMENT</v>
      </c>
      <c r="B219" s="13" t="s">
        <v>153</v>
      </c>
      <c r="F219" s="55" t="str">
        <f t="shared" si="23"/>
        <v>x</v>
      </c>
      <c r="H219" s="12" t="str">
        <f>IFERROR(CONCATENATE(C219," ",(VLOOKUP($C219,'Bron percelen'!$B$1:$C$1977,2,FALSE))),"")</f>
        <v/>
      </c>
      <c r="I219" s="54"/>
      <c r="J219" s="69">
        <f>IFERROR(VLOOKUP(I219,'Bron percelen'!$G$1:$H$39,2,FALSE),)</f>
        <v>0</v>
      </c>
      <c r="L219" s="69">
        <f>IFERROR(VLOOKUP(K219,'Bron percelen'!$G$1:$H$39,2,FALSE),)</f>
        <v>0</v>
      </c>
      <c r="N219" s="69">
        <f>IFERROR(VLOOKUP(M219,'Bron percelen'!$G$1:$H$39,2,FALSE),)</f>
        <v>0</v>
      </c>
      <c r="P219" s="69">
        <f>IFERROR(VLOOKUP(O219,'Bron percelen'!$G$1:$H$39,2,FALSE),)</f>
        <v>0</v>
      </c>
    </row>
    <row r="220" spans="1:17" ht="15" thickBot="1" x14ac:dyDescent="0.4">
      <c r="A220" s="73" t="str">
        <f>IFERROR(VLOOKUP($B220,VLookup!$B$3:$C$463,2,FALSE),"")</f>
        <v>3.3.1 SERVICE LEVEL MANAGEMENT</v>
      </c>
      <c r="B220" s="13" t="s">
        <v>154</v>
      </c>
      <c r="E220" s="54" t="s">
        <v>464</v>
      </c>
      <c r="F220" s="55" t="str">
        <f t="shared" ref="F220:F235" si="27">IFERROR(IF(A220&lt;&gt;"",CONCATENATE(C220,"x",E220),""),"")</f>
        <v>xProfessionele kennis</v>
      </c>
      <c r="G220" s="54" t="s">
        <v>525</v>
      </c>
      <c r="H220" s="12" t="str">
        <f>IFERROR(CONCATENATE(C220," ",(VLOOKUP($C220,'Bron percelen'!$B$1:$C$1977,2,FALSE))),"")</f>
        <v/>
      </c>
      <c r="I220" s="54" t="s">
        <v>427</v>
      </c>
      <c r="J220" s="69" t="str">
        <f>IFERROR(VLOOKUP(I220,'Bron percelen'!$G$1:$H$39,2,FALSE),)</f>
        <v>https://www.leer-rijk.nl/alle-opleidingen?title=&amp;field_provider_dropdown=IV+perceel+2+-+Beheerprocessen</v>
      </c>
      <c r="L220" s="69">
        <f>IFERROR(VLOOKUP(K220,'Bron percelen'!$G$1:$H$39,2,FALSE),)</f>
        <v>0</v>
      </c>
      <c r="N220" s="69">
        <f>IFERROR(VLOOKUP(M220,'Bron percelen'!$G$1:$H$39,2,FALSE),)</f>
        <v>0</v>
      </c>
      <c r="P220" s="69">
        <f>IFERROR(VLOOKUP(O220,'Bron percelen'!$G$1:$H$39,2,FALSE),)</f>
        <v>0</v>
      </c>
    </row>
    <row r="221" spans="1:17" ht="15" thickBot="1" x14ac:dyDescent="0.4">
      <c r="A221" s="73" t="str">
        <f>IFERROR(VLOOKUP($B221,VLookup!$B$3:$C$463,2,FALSE),"")</f>
        <v>3.3.1 SERVICE LEVEL MANAGEMENT</v>
      </c>
      <c r="B221" s="13" t="s">
        <v>154</v>
      </c>
      <c r="E221" s="54" t="s">
        <v>495</v>
      </c>
      <c r="F221" s="55" t="str">
        <f t="shared" si="27"/>
        <v>xAanvullende kennis</v>
      </c>
      <c r="G221" s="54" t="s">
        <v>516</v>
      </c>
      <c r="H221" s="12" t="str">
        <f>IFERROR(CONCATENATE(C221," ",(VLOOKUP($C221,'Bron percelen'!$B$1:$C$1977,2,FALSE))),"")</f>
        <v/>
      </c>
      <c r="I221" s="54" t="s">
        <v>427</v>
      </c>
      <c r="J221" s="69" t="str">
        <f>IFERROR(VLOOKUP(I221,'Bron percelen'!$G$1:$H$39,2,FALSE),)</f>
        <v>https://www.leer-rijk.nl/alle-opleidingen?title=&amp;field_provider_dropdown=IV+perceel+2+-+Beheerprocessen</v>
      </c>
      <c r="L221" s="69">
        <f>IFERROR(VLOOKUP(K221,'Bron percelen'!$G$1:$H$39,2,FALSE),)</f>
        <v>0</v>
      </c>
      <c r="N221" s="69">
        <f>IFERROR(VLOOKUP(M221,'Bron percelen'!$G$1:$H$39,2,FALSE),)</f>
        <v>0</v>
      </c>
      <c r="P221" s="69">
        <f>IFERROR(VLOOKUP(O221,'Bron percelen'!$G$1:$H$39,2,FALSE),)</f>
        <v>0</v>
      </c>
      <c r="Q221" s="62" t="s">
        <v>518</v>
      </c>
    </row>
    <row r="222" spans="1:17" ht="15" thickBot="1" x14ac:dyDescent="0.4">
      <c r="A222" s="73" t="str">
        <f>IFERROR(VLOOKUP($B222,VLookup!$B$3:$C$463,2,FALSE),"")</f>
        <v>3.3.1 SERVICE LEVEL MANAGEMENT</v>
      </c>
      <c r="B222" s="13" t="s">
        <v>154</v>
      </c>
      <c r="C222" s="10"/>
      <c r="E222" s="54" t="s">
        <v>495</v>
      </c>
      <c r="F222" s="55" t="str">
        <f t="shared" si="27"/>
        <v>xAanvullende kennis</v>
      </c>
      <c r="G222" s="54" t="s">
        <v>465</v>
      </c>
      <c r="H222" s="12" t="str">
        <f>IFERROR(CONCATENATE(C222," ",(VLOOKUP($C222,'Bron percelen'!$B$1:$C$1977,2,FALSE))),"")</f>
        <v/>
      </c>
      <c r="I222" s="54" t="s">
        <v>451</v>
      </c>
      <c r="J222" s="69" t="str">
        <f>IFERROR(VLOOKUP(I222,'Bron percelen'!$G$1:$H$39,2,FALSE),)</f>
        <v>https://www.leer-rijk.nl/alle-opleidingen?title=&amp;field_provider_dropdown=IV+perceel+14+%E2%80%93+Security+en+Privacy</v>
      </c>
      <c r="L222" s="69">
        <f>IFERROR(VLOOKUP(K222,'Bron percelen'!$G$1:$H$39,2,FALSE),)</f>
        <v>0</v>
      </c>
      <c r="N222" s="69">
        <f>IFERROR(VLOOKUP(M222,'Bron percelen'!$G$1:$H$39,2,FALSE),)</f>
        <v>0</v>
      </c>
      <c r="P222" s="69">
        <f>IFERROR(VLOOKUP(O222,'Bron percelen'!$G$1:$H$39,2,FALSE),)</f>
        <v>0</v>
      </c>
    </row>
    <row r="223" spans="1:17" ht="15" thickBot="1" x14ac:dyDescent="0.4">
      <c r="A223" s="73" t="str">
        <f>IFERROR(VLOOKUP($B223,VLookup!$B$3:$C$463,2,FALSE),"")</f>
        <v>3.3.1 SERVICE LEVEL MANAGEMENT</v>
      </c>
      <c r="B223" s="15" t="s">
        <v>154</v>
      </c>
      <c r="E223" s="54" t="s">
        <v>495</v>
      </c>
      <c r="F223" s="55" t="str">
        <f t="shared" si="27"/>
        <v>xAanvullende kennis</v>
      </c>
      <c r="G223" s="54" t="s">
        <v>526</v>
      </c>
      <c r="H223" s="12" t="str">
        <f>IFERROR(CONCATENATE(C223," ",(VLOOKUP($C223,'Bron percelen'!$B$1:$C$1977,2,FALSE))),"")</f>
        <v/>
      </c>
      <c r="I223" s="54" t="s">
        <v>439</v>
      </c>
      <c r="J223" s="69" t="str">
        <f>IFERROR(VLOOKUP(I223,'Bron percelen'!$G$1:$H$39,2,FALSE),)</f>
        <v>https://www.leer-rijk.nl/alle-opleidingen?title=&amp;field_provider_dropdown=IV+perceel+9+-+Programma%2FProject%2FPortfolio+management</v>
      </c>
      <c r="L223" s="69">
        <f>IFERROR(VLOOKUP(K223,'Bron percelen'!$G$1:$H$39,2,FALSE),)</f>
        <v>0</v>
      </c>
      <c r="N223" s="69">
        <f>IFERROR(VLOOKUP(M223,'Bron percelen'!$G$1:$H$39,2,FALSE),)</f>
        <v>0</v>
      </c>
      <c r="P223" s="69">
        <f>IFERROR(VLOOKUP(O223,'Bron percelen'!$G$1:$H$39,2,FALSE),)</f>
        <v>0</v>
      </c>
    </row>
    <row r="224" spans="1:17" ht="15" thickBot="1" x14ac:dyDescent="0.4">
      <c r="A224" s="73" t="str">
        <f>IFERROR(VLOOKUP($B224,VLookup!$B$3:$C$463,2,FALSE),"")</f>
        <v>3.3.1 SERVICE LEVEL MANAGEMENT</v>
      </c>
      <c r="B224" s="13" t="s">
        <v>154</v>
      </c>
      <c r="F224" s="55" t="str">
        <f t="shared" si="27"/>
        <v>x</v>
      </c>
      <c r="H224" s="12" t="str">
        <f>IFERROR(CONCATENATE(C224," ",(VLOOKUP($C224,'Bron percelen'!$B$1:$C$1977,2,FALSE))),"")</f>
        <v/>
      </c>
      <c r="I224" s="54"/>
      <c r="J224" s="69">
        <f>IFERROR(VLOOKUP(I224,'Bron percelen'!$G$1:$H$39,2,FALSE),)</f>
        <v>0</v>
      </c>
      <c r="L224" s="69">
        <f>IFERROR(VLOOKUP(K224,'Bron percelen'!$G$1:$H$39,2,FALSE),)</f>
        <v>0</v>
      </c>
      <c r="N224" s="69">
        <f>IFERROR(VLOOKUP(M224,'Bron percelen'!$G$1:$H$39,2,FALSE),)</f>
        <v>0</v>
      </c>
      <c r="P224" s="69">
        <f>IFERROR(VLOOKUP(O224,'Bron percelen'!$G$1:$H$39,2,FALSE),)</f>
        <v>0</v>
      </c>
    </row>
    <row r="225" spans="1:17" ht="15" thickBot="1" x14ac:dyDescent="0.4">
      <c r="A225" s="73" t="str">
        <f>IFERROR(VLOOKUP($B225,VLookup!$B$3:$C$463,2,FALSE),"")</f>
        <v>3.3.2 CAPACITY MANAGEMENT</v>
      </c>
      <c r="B225" s="13" t="s">
        <v>155</v>
      </c>
      <c r="E225" s="54" t="s">
        <v>464</v>
      </c>
      <c r="F225" s="55" t="str">
        <f t="shared" si="27"/>
        <v>xProfessionele kennis</v>
      </c>
      <c r="G225" s="54" t="s">
        <v>579</v>
      </c>
      <c r="H225" s="12" t="str">
        <f>IFERROR(CONCATENATE(C225," ",(VLOOKUP($C225,'Bron percelen'!$B$1:$C$1977,2,FALSE))),"")</f>
        <v/>
      </c>
      <c r="I225" s="54" t="s">
        <v>427</v>
      </c>
      <c r="J225" s="69" t="str">
        <f>IFERROR(VLOOKUP(I225,'Bron percelen'!$G$1:$H$39,2,FALSE),)</f>
        <v>https://www.leer-rijk.nl/alle-opleidingen?title=&amp;field_provider_dropdown=IV+perceel+2+-+Beheerprocessen</v>
      </c>
      <c r="L225" s="69">
        <f>IFERROR(VLOOKUP(K225,'Bron percelen'!$G$1:$H$39,2,FALSE),)</f>
        <v>0</v>
      </c>
      <c r="N225" s="69">
        <f>IFERROR(VLOOKUP(M225,'Bron percelen'!$G$1:$H$39,2,FALSE),)</f>
        <v>0</v>
      </c>
      <c r="P225" s="69">
        <f>IFERROR(VLOOKUP(O225,'Bron percelen'!$G$1:$H$39,2,FALSE),)</f>
        <v>0</v>
      </c>
      <c r="Q225" s="62" t="s">
        <v>518</v>
      </c>
    </row>
    <row r="226" spans="1:17" ht="15" thickBot="1" x14ac:dyDescent="0.4">
      <c r="A226" s="73" t="str">
        <f>IFERROR(VLOOKUP($B226,VLookup!$B$3:$C$463,2,FALSE),"")</f>
        <v>3.3.2 CAPACITY MANAGEMENT</v>
      </c>
      <c r="B226" s="13" t="s">
        <v>155</v>
      </c>
      <c r="E226" s="54" t="s">
        <v>495</v>
      </c>
      <c r="F226" s="55" t="str">
        <f t="shared" ref="F226:F228" si="28">IFERROR(IF(A226&lt;&gt;"",CONCATENATE(C226,"x",E226),""),"")</f>
        <v>xAanvullende kennis</v>
      </c>
      <c r="G226" s="54" t="s">
        <v>516</v>
      </c>
      <c r="H226" s="12" t="str">
        <f>IFERROR(CONCATENATE(C226," ",(VLOOKUP($C226,'Bron percelen'!$B$1:$C$1977,2,FALSE))),"")</f>
        <v/>
      </c>
      <c r="I226" s="54" t="s">
        <v>427</v>
      </c>
      <c r="J226" s="69" t="str">
        <f>IFERROR(VLOOKUP(I226,'Bron percelen'!$G$1:$H$39,2,FALSE),)</f>
        <v>https://www.leer-rijk.nl/alle-opleidingen?title=&amp;field_provider_dropdown=IV+perceel+2+-+Beheerprocessen</v>
      </c>
      <c r="L226" s="69">
        <f>IFERROR(VLOOKUP(K226,'Bron percelen'!$G$1:$H$39,2,FALSE),)</f>
        <v>0</v>
      </c>
      <c r="N226" s="69">
        <f>IFERROR(VLOOKUP(M226,'Bron percelen'!$G$1:$H$39,2,FALSE),)</f>
        <v>0</v>
      </c>
      <c r="P226" s="69">
        <f>IFERROR(VLOOKUP(O226,'Bron percelen'!$G$1:$H$39,2,FALSE),)</f>
        <v>0</v>
      </c>
      <c r="Q226" s="62" t="s">
        <v>518</v>
      </c>
    </row>
    <row r="227" spans="1:17" ht="15" thickBot="1" x14ac:dyDescent="0.4">
      <c r="A227" s="73" t="str">
        <f>IFERROR(VLOOKUP($B227,VLookup!$B$3:$C$463,2,FALSE),"")</f>
        <v>3.3.2 CAPACITY MANAGEMENT</v>
      </c>
      <c r="B227" s="13" t="s">
        <v>155</v>
      </c>
      <c r="E227" s="54" t="s">
        <v>495</v>
      </c>
      <c r="F227" s="55" t="str">
        <f t="shared" si="28"/>
        <v>xAanvullende kennis</v>
      </c>
      <c r="G227" s="54" t="s">
        <v>528</v>
      </c>
      <c r="H227" s="12" t="str">
        <f>IFERROR(CONCATENATE(C227," ",(VLOOKUP($C227,'Bron percelen'!$B$1:$C$1977,2,FALSE))),"")</f>
        <v/>
      </c>
      <c r="I227" s="54" t="s">
        <v>459</v>
      </c>
      <c r="J227" s="69" t="str">
        <f>IFERROR(VLOOKUP(I227,'Bron percelen'!$G$1:$H$39,2,FALSE),)</f>
        <v>https://www.leer-rijk.nl/alle-opleidingen?title=&amp;field_provider_dropdown=IV+perceel+20+-+Intermediair</v>
      </c>
      <c r="K227" s="62" t="s">
        <v>461</v>
      </c>
      <c r="L227" s="69" t="str">
        <f>IFERROR(VLOOKUP(K227,'Bron percelen'!$G$1:$H$39,2,FALSE),)</f>
        <v>https://www.google.com/</v>
      </c>
      <c r="N227" s="69">
        <f>IFERROR(VLOOKUP(M227,'Bron percelen'!$G$1:$H$39,2,FALSE),)</f>
        <v>0</v>
      </c>
      <c r="P227" s="69">
        <f>IFERROR(VLOOKUP(O227,'Bron percelen'!$G$1:$H$39,2,FALSE),)</f>
        <v>0</v>
      </c>
      <c r="Q227" s="62" t="s">
        <v>533</v>
      </c>
    </row>
    <row r="228" spans="1:17" ht="15" thickBot="1" x14ac:dyDescent="0.4">
      <c r="A228" s="73" t="str">
        <f>IFERROR(VLOOKUP($B228,VLookup!$B$3:$C$463,2,FALSE),"")</f>
        <v>3.3.2 CAPACITY MANAGEMENT</v>
      </c>
      <c r="B228" s="13" t="s">
        <v>155</v>
      </c>
      <c r="E228" s="54" t="s">
        <v>495</v>
      </c>
      <c r="F228" s="55" t="str">
        <f t="shared" si="28"/>
        <v>xAanvullende kennis</v>
      </c>
      <c r="G228" s="54" t="s">
        <v>529</v>
      </c>
      <c r="H228" s="12" t="str">
        <f>IFERROR(CONCATENATE(C228," ",(VLOOKUP($C228,'Bron percelen'!$B$1:$C$1977,2,FALSE))),"")</f>
        <v/>
      </c>
      <c r="I228" s="54" t="s">
        <v>440</v>
      </c>
      <c r="J228" s="69" t="str">
        <f>IFERROR(VLOOKUP(I228,'Bron percelen'!$G$1:$H$39,2,FALSE),)</f>
        <v>https://www.leer-rijk.nl/alle-opleidingen?title=&amp;field_provider_dropdown=IV+perceel+10a+-+Microsoft</v>
      </c>
      <c r="K228" s="62" t="s">
        <v>442</v>
      </c>
      <c r="L228" s="69" t="str">
        <f>IFERROR(VLOOKUP(K228,'Bron percelen'!$G$1:$H$39,2,FALSE),)</f>
        <v>https://www.leer-rijk.nl/alle-opleidingen?title=&amp;field_provider_dropdown=IV+perceel+10c+-+Citrix</v>
      </c>
      <c r="M228" s="62" t="s">
        <v>445</v>
      </c>
      <c r="N228" s="69" t="str">
        <f>IFERROR(VLOOKUP(M228,'Bron percelen'!$G$1:$H$39,2,FALSE),)</f>
        <v>https://www.leer-rijk.nl/alle-opleidingen?title=&amp;field_provider_dropdown=IV+perceel+10f+-+IBM</v>
      </c>
      <c r="P228" s="69">
        <f>IFERROR(VLOOKUP(O228,'Bron percelen'!$G$1:$H$39,2,FALSE),)</f>
        <v>0</v>
      </c>
      <c r="Q228" s="62" t="s">
        <v>531</v>
      </c>
    </row>
    <row r="229" spans="1:17" ht="15" thickBot="1" x14ac:dyDescent="0.4">
      <c r="A229" s="73" t="str">
        <f>IFERROR(VLOOKUP($B229,VLookup!$B$3:$C$463,2,FALSE),"")</f>
        <v>3.3.2 CAPACITY MANAGEMENT</v>
      </c>
      <c r="B229" s="13" t="s">
        <v>155</v>
      </c>
      <c r="F229" s="55" t="str">
        <f t="shared" si="27"/>
        <v>x</v>
      </c>
      <c r="H229" s="12" t="str">
        <f>IFERROR(CONCATENATE(C229," ",(VLOOKUP($C229,'Bron percelen'!$B$1:$C$1977,2,FALSE))),"")</f>
        <v/>
      </c>
      <c r="I229" s="54"/>
      <c r="J229" s="69">
        <f>IFERROR(VLOOKUP(I229,'Bron percelen'!$G$1:$H$39,2,FALSE),)</f>
        <v>0</v>
      </c>
      <c r="L229" s="69">
        <f>IFERROR(VLOOKUP(K229,'Bron percelen'!$G$1:$H$39,2,FALSE),)</f>
        <v>0</v>
      </c>
      <c r="N229" s="69">
        <f>IFERROR(VLOOKUP(M229,'Bron percelen'!$G$1:$H$39,2,FALSE),)</f>
        <v>0</v>
      </c>
      <c r="P229" s="69">
        <f>IFERROR(VLOOKUP(O229,'Bron percelen'!$G$1:$H$39,2,FALSE),)</f>
        <v>0</v>
      </c>
    </row>
    <row r="230" spans="1:17" ht="15" thickBot="1" x14ac:dyDescent="0.4">
      <c r="A230" s="73" t="str">
        <f>IFERROR(VLOOKUP($B230,VLookup!$B$3:$C$463,2,FALSE),"")</f>
        <v>3.3.3 CONFIGURATION MANAGEMENT</v>
      </c>
      <c r="B230" s="17" t="s">
        <v>156</v>
      </c>
      <c r="E230" s="54" t="s">
        <v>464</v>
      </c>
      <c r="F230" s="55" t="str">
        <f t="shared" si="27"/>
        <v>xProfessionele kennis</v>
      </c>
      <c r="G230" s="54" t="s">
        <v>552</v>
      </c>
      <c r="H230" s="12" t="str">
        <f>IFERROR(CONCATENATE(C230," ",(VLOOKUP($C230,'Bron percelen'!$B$1:$C$1977,2,FALSE))),"")</f>
        <v/>
      </c>
      <c r="I230" s="54" t="s">
        <v>427</v>
      </c>
      <c r="J230" s="69" t="str">
        <f>IFERROR(VLOOKUP(I230,'Bron percelen'!$G$1:$H$39,2,FALSE),)</f>
        <v>https://www.leer-rijk.nl/alle-opleidingen?title=&amp;field_provider_dropdown=IV+perceel+2+-+Beheerprocessen</v>
      </c>
      <c r="L230" s="69">
        <f>IFERROR(VLOOKUP(K230,'Bron percelen'!$G$1:$H$39,2,FALSE),)</f>
        <v>0</v>
      </c>
      <c r="N230" s="69">
        <f>IFERROR(VLOOKUP(M230,'Bron percelen'!$G$1:$H$39,2,FALSE),)</f>
        <v>0</v>
      </c>
      <c r="P230" s="69">
        <f>IFERROR(VLOOKUP(O230,'Bron percelen'!$G$1:$H$39,2,FALSE),)</f>
        <v>0</v>
      </c>
    </row>
    <row r="231" spans="1:17" ht="15" thickBot="1" x14ac:dyDescent="0.4">
      <c r="A231" s="73" t="str">
        <f>IFERROR(VLOOKUP($B231,VLookup!$B$3:$C$463,2,FALSE),"")</f>
        <v>3.3.3 CONFIGURATION MANAGEMENT</v>
      </c>
      <c r="B231" s="17" t="s">
        <v>156</v>
      </c>
      <c r="E231" s="54" t="s">
        <v>495</v>
      </c>
      <c r="F231" s="55" t="str">
        <f t="shared" si="27"/>
        <v>xAanvullende kennis</v>
      </c>
      <c r="G231" s="54" t="s">
        <v>516</v>
      </c>
      <c r="H231" s="12" t="str">
        <f>IFERROR(CONCATENATE(C231," ",(VLOOKUP($C231,'Bron percelen'!$B$1:$C$1977,2,FALSE))),"")</f>
        <v/>
      </c>
      <c r="I231" s="54" t="s">
        <v>427</v>
      </c>
      <c r="J231" s="69" t="str">
        <f>IFERROR(VLOOKUP(I231,'Bron percelen'!$G$1:$H$39,2,FALSE),)</f>
        <v>https://www.leer-rijk.nl/alle-opleidingen?title=&amp;field_provider_dropdown=IV+perceel+2+-+Beheerprocessen</v>
      </c>
      <c r="L231" s="69">
        <f>IFERROR(VLOOKUP(K231,'Bron percelen'!$G$1:$H$39,2,FALSE),)</f>
        <v>0</v>
      </c>
      <c r="N231" s="69">
        <f>IFERROR(VLOOKUP(M231,'Bron percelen'!$G$1:$H$39,2,FALSE),)</f>
        <v>0</v>
      </c>
      <c r="P231" s="69">
        <f>IFERROR(VLOOKUP(O231,'Bron percelen'!$G$1:$H$39,2,FALSE),)</f>
        <v>0</v>
      </c>
      <c r="Q231" s="62" t="s">
        <v>518</v>
      </c>
    </row>
    <row r="232" spans="1:17" ht="15" thickBot="1" x14ac:dyDescent="0.4">
      <c r="A232" s="73" t="str">
        <f>IFERROR(VLOOKUP($B232,VLookup!$B$3:$C$463,2,FALSE),"")</f>
        <v>3.3.3 CONFIGURATION MANAGEMENT</v>
      </c>
      <c r="B232" s="17" t="s">
        <v>156</v>
      </c>
      <c r="E232" s="54" t="s">
        <v>495</v>
      </c>
      <c r="F232" s="55" t="str">
        <f t="shared" si="27"/>
        <v>xAanvullende kennis</v>
      </c>
      <c r="G232" s="54" t="s">
        <v>528</v>
      </c>
      <c r="H232" s="12" t="str">
        <f>IFERROR(CONCATENATE(C232," ",(VLOOKUP($C232,'Bron percelen'!$B$1:$C$1977,2,FALSE))),"")</f>
        <v/>
      </c>
      <c r="I232" s="54" t="s">
        <v>459</v>
      </c>
      <c r="J232" s="69" t="str">
        <f>IFERROR(VLOOKUP(I232,'Bron percelen'!$G$1:$H$39,2,FALSE),)</f>
        <v>https://www.leer-rijk.nl/alle-opleidingen?title=&amp;field_provider_dropdown=IV+perceel+20+-+Intermediair</v>
      </c>
      <c r="K232" s="62" t="s">
        <v>461</v>
      </c>
      <c r="L232" s="69" t="str">
        <f>IFERROR(VLOOKUP(K232,'Bron percelen'!$G$1:$H$39,2,FALSE),)</f>
        <v>https://www.google.com/</v>
      </c>
      <c r="N232" s="69">
        <f>IFERROR(VLOOKUP(M232,'Bron percelen'!$G$1:$H$39,2,FALSE),)</f>
        <v>0</v>
      </c>
      <c r="P232" s="69">
        <f>IFERROR(VLOOKUP(O232,'Bron percelen'!$G$1:$H$39,2,FALSE),)</f>
        <v>0</v>
      </c>
      <c r="Q232" s="62" t="s">
        <v>533</v>
      </c>
    </row>
    <row r="233" spans="1:17" ht="15" thickBot="1" x14ac:dyDescent="0.4">
      <c r="A233" s="73" t="str">
        <f>IFERROR(VLOOKUP($B233,VLookup!$B$3:$C$463,2,FALSE),"")</f>
        <v>3.3.3 CONFIGURATION MANAGEMENT</v>
      </c>
      <c r="B233" s="17" t="s">
        <v>156</v>
      </c>
      <c r="E233" s="54" t="s">
        <v>495</v>
      </c>
      <c r="F233" s="55" t="str">
        <f t="shared" si="27"/>
        <v>xAanvullende kennis</v>
      </c>
      <c r="G233" s="54" t="s">
        <v>529</v>
      </c>
      <c r="H233" s="12" t="str">
        <f>IFERROR(CONCATENATE(C233," ",(VLOOKUP($C233,'Bron percelen'!$B$1:$C$1977,2,FALSE))),"")</f>
        <v/>
      </c>
      <c r="I233" s="54" t="s">
        <v>440</v>
      </c>
      <c r="J233" s="69" t="str">
        <f>IFERROR(VLOOKUP(I233,'Bron percelen'!$G$1:$H$39,2,FALSE),)</f>
        <v>https://www.leer-rijk.nl/alle-opleidingen?title=&amp;field_provider_dropdown=IV+perceel+10a+-+Microsoft</v>
      </c>
      <c r="K233" s="62" t="s">
        <v>442</v>
      </c>
      <c r="L233" s="69" t="str">
        <f>IFERROR(VLOOKUP(K233,'Bron percelen'!$G$1:$H$39,2,FALSE),)</f>
        <v>https://www.leer-rijk.nl/alle-opleidingen?title=&amp;field_provider_dropdown=IV+perceel+10c+-+Citrix</v>
      </c>
      <c r="M233" s="62" t="s">
        <v>445</v>
      </c>
      <c r="N233" s="69" t="str">
        <f>IFERROR(VLOOKUP(M233,'Bron percelen'!$G$1:$H$39,2,FALSE),)</f>
        <v>https://www.leer-rijk.nl/alle-opleidingen?title=&amp;field_provider_dropdown=IV+perceel+10f+-+IBM</v>
      </c>
      <c r="P233" s="69">
        <f>IFERROR(VLOOKUP(O233,'Bron percelen'!$G$1:$H$39,2,FALSE),)</f>
        <v>0</v>
      </c>
      <c r="Q233" s="62" t="s">
        <v>531</v>
      </c>
    </row>
    <row r="234" spans="1:17" ht="15" thickBot="1" x14ac:dyDescent="0.4">
      <c r="A234" s="73" t="str">
        <f>IFERROR(VLOOKUP($B234,VLookup!$B$3:$C$463,2,FALSE),"")</f>
        <v>3.3.3 CONFIGURATION MANAGEMENT</v>
      </c>
      <c r="B234" s="17" t="s">
        <v>156</v>
      </c>
      <c r="E234" s="54" t="s">
        <v>495</v>
      </c>
      <c r="F234" s="55" t="str">
        <f t="shared" si="27"/>
        <v>xAanvullende kennis</v>
      </c>
      <c r="G234" s="54" t="s">
        <v>507</v>
      </c>
      <c r="H234" s="12" t="str">
        <f>IFERROR(CONCATENATE(C234," ",(VLOOKUP($C234,'Bron percelen'!$B$1:$C$1977,2,FALSE))),"")</f>
        <v/>
      </c>
      <c r="I234" s="54" t="s">
        <v>427</v>
      </c>
      <c r="J234" s="69" t="str">
        <f>IFERROR(VLOOKUP(I234,'Bron percelen'!$G$1:$H$39,2,FALSE),)</f>
        <v>https://www.leer-rijk.nl/alle-opleidingen?title=&amp;field_provider_dropdown=IV+perceel+2+-+Beheerprocessen</v>
      </c>
      <c r="L234" s="69">
        <f>IFERROR(VLOOKUP(K234,'Bron percelen'!$G$1:$H$39,2,FALSE),)</f>
        <v>0</v>
      </c>
      <c r="N234" s="69">
        <f>IFERROR(VLOOKUP(M234,'Bron percelen'!$G$1:$H$39,2,FALSE),)</f>
        <v>0</v>
      </c>
      <c r="P234" s="69">
        <f>IFERROR(VLOOKUP(O234,'Bron percelen'!$G$1:$H$39,2,FALSE),)</f>
        <v>0</v>
      </c>
    </row>
    <row r="235" spans="1:17" ht="15" thickBot="1" x14ac:dyDescent="0.4">
      <c r="A235" s="73" t="str">
        <f>IFERROR(VLOOKUP($B235,VLookup!$B$3:$C$463,2,FALSE),"")</f>
        <v>3.3.3 CONFIGURATION MANAGEMENT</v>
      </c>
      <c r="B235" s="17" t="s">
        <v>156</v>
      </c>
      <c r="E235" s="54" t="s">
        <v>495</v>
      </c>
      <c r="F235" s="55" t="str">
        <f t="shared" si="27"/>
        <v>xAanvullende kennis</v>
      </c>
      <c r="G235" s="54" t="s">
        <v>465</v>
      </c>
      <c r="H235" s="12" t="str">
        <f>IFERROR(CONCATENATE(C235," ",(VLOOKUP($C235,'Bron percelen'!$B$1:$C$1977,2,FALSE))),"")</f>
        <v/>
      </c>
      <c r="I235" s="54" t="s">
        <v>451</v>
      </c>
      <c r="J235" s="69" t="str">
        <f>IFERROR(VLOOKUP(I235,'Bron percelen'!$G$1:$H$39,2,FALSE),)</f>
        <v>https://www.leer-rijk.nl/alle-opleidingen?title=&amp;field_provider_dropdown=IV+perceel+14+%E2%80%93+Security+en+Privacy</v>
      </c>
      <c r="L235" s="69">
        <f>IFERROR(VLOOKUP(K235,'Bron percelen'!$G$1:$H$39,2,FALSE),)</f>
        <v>0</v>
      </c>
      <c r="N235" s="69">
        <f>IFERROR(VLOOKUP(M235,'Bron percelen'!$G$1:$H$39,2,FALSE),)</f>
        <v>0</v>
      </c>
      <c r="P235" s="69">
        <f>IFERROR(VLOOKUP(O235,'Bron percelen'!$G$1:$H$39,2,FALSE),)</f>
        <v>0</v>
      </c>
    </row>
    <row r="236" spans="1:17" ht="15" thickBot="1" x14ac:dyDescent="0.4">
      <c r="A236" s="73" t="str">
        <f>IFERROR(VLOOKUP($B236,VLookup!$B$3:$C$463,2,FALSE),"")</f>
        <v>3.3.3 CONFIGURATION MANAGEMENT</v>
      </c>
      <c r="B236" s="13" t="s">
        <v>156</v>
      </c>
      <c r="F236" s="55" t="str">
        <f t="shared" ref="F236:F246" si="29">IFERROR(IF(A236&lt;&gt;"",CONCATENATE(C236,"x",E236),""),"")</f>
        <v>x</v>
      </c>
      <c r="H236" s="12" t="str">
        <f>IFERROR(CONCATENATE(C236," ",(VLOOKUP($C236,'Bron percelen'!$B$1:$C$1977,2,FALSE))),"")</f>
        <v/>
      </c>
      <c r="I236" s="54"/>
      <c r="J236" s="69">
        <f>IFERROR(VLOOKUP(I236,'Bron percelen'!$G$1:$H$39,2,FALSE),)</f>
        <v>0</v>
      </c>
      <c r="L236" s="69">
        <f>IFERROR(VLOOKUP(K236,'Bron percelen'!$G$1:$H$39,2,FALSE),)</f>
        <v>0</v>
      </c>
      <c r="N236" s="69">
        <f>IFERROR(VLOOKUP(M236,'Bron percelen'!$G$1:$H$39,2,FALSE),)</f>
        <v>0</v>
      </c>
      <c r="P236" s="69">
        <f>IFERROR(VLOOKUP(O236,'Bron percelen'!$G$1:$H$39,2,FALSE),)</f>
        <v>0</v>
      </c>
    </row>
    <row r="237" spans="1:17" ht="15" thickBot="1" x14ac:dyDescent="0.4">
      <c r="A237" s="73" t="str">
        <f>IFERROR(VLOOKUP($B237,VLookup!$B$3:$C$463,2,FALSE),"")</f>
        <v>3.3.4 RELEASE MANAGEMENT</v>
      </c>
      <c r="B237" s="17" t="s">
        <v>157</v>
      </c>
      <c r="E237" s="54" t="s">
        <v>464</v>
      </c>
      <c r="F237" s="55" t="str">
        <f t="shared" si="29"/>
        <v>xProfessionele kennis</v>
      </c>
      <c r="G237" s="54" t="s">
        <v>552</v>
      </c>
      <c r="H237" s="12" t="str">
        <f>IFERROR(CONCATENATE(C237," ",(VLOOKUP($C237,'Bron percelen'!$B$1:$C$1977,2,FALSE))),"")</f>
        <v/>
      </c>
      <c r="I237" s="54" t="s">
        <v>427</v>
      </c>
      <c r="J237" s="69" t="str">
        <f>IFERROR(VLOOKUP(I237,'Bron percelen'!$G$1:$H$39,2,FALSE),)</f>
        <v>https://www.leer-rijk.nl/alle-opleidingen?title=&amp;field_provider_dropdown=IV+perceel+2+-+Beheerprocessen</v>
      </c>
      <c r="L237" s="69">
        <f>IFERROR(VLOOKUP(K237,'Bron percelen'!$G$1:$H$39,2,FALSE),)</f>
        <v>0</v>
      </c>
      <c r="N237" s="69">
        <f>IFERROR(VLOOKUP(M237,'Bron percelen'!$G$1:$H$39,2,FALSE),)</f>
        <v>0</v>
      </c>
      <c r="P237" s="69">
        <f>IFERROR(VLOOKUP(O237,'Bron percelen'!$G$1:$H$39,2,FALSE),)</f>
        <v>0</v>
      </c>
    </row>
    <row r="238" spans="1:17" ht="15" thickBot="1" x14ac:dyDescent="0.4">
      <c r="A238" s="73" t="str">
        <f>IFERROR(VLOOKUP($B238,VLookup!$B$3:$C$463,2,FALSE),"")</f>
        <v>3.3.4 RELEASE MANAGEMENT</v>
      </c>
      <c r="B238" s="17" t="s">
        <v>157</v>
      </c>
      <c r="E238" s="54" t="s">
        <v>495</v>
      </c>
      <c r="F238" s="55" t="str">
        <f t="shared" si="29"/>
        <v>xAanvullende kennis</v>
      </c>
      <c r="G238" s="54" t="s">
        <v>516</v>
      </c>
      <c r="H238" s="12" t="str">
        <f>IFERROR(CONCATENATE(C238," ",(VLOOKUP($C238,'Bron percelen'!$B$1:$C$1977,2,FALSE))),"")</f>
        <v/>
      </c>
      <c r="I238" s="54" t="s">
        <v>427</v>
      </c>
      <c r="J238" s="69" t="str">
        <f>IFERROR(VLOOKUP(I238,'Bron percelen'!$G$1:$H$39,2,FALSE),)</f>
        <v>https://www.leer-rijk.nl/alle-opleidingen?title=&amp;field_provider_dropdown=IV+perceel+2+-+Beheerprocessen</v>
      </c>
      <c r="L238" s="69">
        <f>IFERROR(VLOOKUP(K238,'Bron percelen'!$G$1:$H$39,2,FALSE),)</f>
        <v>0</v>
      </c>
      <c r="N238" s="69">
        <f>IFERROR(VLOOKUP(M238,'Bron percelen'!$G$1:$H$39,2,FALSE),)</f>
        <v>0</v>
      </c>
      <c r="P238" s="69">
        <f>IFERROR(VLOOKUP(O238,'Bron percelen'!$G$1:$H$39,2,FALSE),)</f>
        <v>0</v>
      </c>
      <c r="Q238" s="62" t="s">
        <v>518</v>
      </c>
    </row>
    <row r="239" spans="1:17" ht="15" thickBot="1" x14ac:dyDescent="0.4">
      <c r="A239" s="73" t="str">
        <f>IFERROR(VLOOKUP($B239,VLookup!$B$3:$C$463,2,FALSE),"")</f>
        <v>3.3.4 RELEASE MANAGEMENT</v>
      </c>
      <c r="B239" s="17" t="s">
        <v>157</v>
      </c>
      <c r="E239" s="54" t="s">
        <v>495</v>
      </c>
      <c r="F239" s="55" t="str">
        <f t="shared" si="29"/>
        <v>xAanvullende kennis</v>
      </c>
      <c r="G239" s="54" t="s">
        <v>528</v>
      </c>
      <c r="H239" s="12" t="str">
        <f>IFERROR(CONCATENATE(C239," ",(VLOOKUP($C239,'Bron percelen'!$B$1:$C$1977,2,FALSE))),"")</f>
        <v/>
      </c>
      <c r="I239" s="54" t="s">
        <v>459</v>
      </c>
      <c r="J239" s="69" t="str">
        <f>IFERROR(VLOOKUP(I239,'Bron percelen'!$G$1:$H$39,2,FALSE),)</f>
        <v>https://www.leer-rijk.nl/alle-opleidingen?title=&amp;field_provider_dropdown=IV+perceel+20+-+Intermediair</v>
      </c>
      <c r="K239" s="62" t="s">
        <v>461</v>
      </c>
      <c r="L239" s="69" t="str">
        <f>IFERROR(VLOOKUP(K239,'Bron percelen'!$G$1:$H$39,2,FALSE),)</f>
        <v>https://www.google.com/</v>
      </c>
      <c r="N239" s="69">
        <f>IFERROR(VLOOKUP(M239,'Bron percelen'!$G$1:$H$39,2,FALSE),)</f>
        <v>0</v>
      </c>
      <c r="P239" s="69">
        <f>IFERROR(VLOOKUP(O239,'Bron percelen'!$G$1:$H$39,2,FALSE),)</f>
        <v>0</v>
      </c>
      <c r="Q239" s="62" t="s">
        <v>533</v>
      </c>
    </row>
    <row r="240" spans="1:17" ht="15" thickBot="1" x14ac:dyDescent="0.4">
      <c r="A240" s="73" t="str">
        <f>IFERROR(VLOOKUP($B240,VLookup!$B$3:$C$463,2,FALSE),"")</f>
        <v>3.3.4 RELEASE MANAGEMENT</v>
      </c>
      <c r="B240" s="17" t="s">
        <v>157</v>
      </c>
      <c r="E240" s="54" t="s">
        <v>495</v>
      </c>
      <c r="F240" s="55" t="str">
        <f t="shared" si="29"/>
        <v>xAanvullende kennis</v>
      </c>
      <c r="G240" s="54" t="s">
        <v>529</v>
      </c>
      <c r="H240" s="12" t="str">
        <f>IFERROR(CONCATENATE(C240," ",(VLOOKUP($C240,'Bron percelen'!$B$1:$C$1977,2,FALSE))),"")</f>
        <v/>
      </c>
      <c r="I240" s="54" t="s">
        <v>440</v>
      </c>
      <c r="J240" s="69" t="str">
        <f>IFERROR(VLOOKUP(I240,'Bron percelen'!$G$1:$H$39,2,FALSE),)</f>
        <v>https://www.leer-rijk.nl/alle-opleidingen?title=&amp;field_provider_dropdown=IV+perceel+10a+-+Microsoft</v>
      </c>
      <c r="K240" s="62" t="s">
        <v>442</v>
      </c>
      <c r="L240" s="69" t="str">
        <f>IFERROR(VLOOKUP(K240,'Bron percelen'!$G$1:$H$39,2,FALSE),)</f>
        <v>https://www.leer-rijk.nl/alle-opleidingen?title=&amp;field_provider_dropdown=IV+perceel+10c+-+Citrix</v>
      </c>
      <c r="M240" s="62" t="s">
        <v>445</v>
      </c>
      <c r="N240" s="69" t="str">
        <f>IFERROR(VLOOKUP(M240,'Bron percelen'!$G$1:$H$39,2,FALSE),)</f>
        <v>https://www.leer-rijk.nl/alle-opleidingen?title=&amp;field_provider_dropdown=IV+perceel+10f+-+IBM</v>
      </c>
      <c r="P240" s="69">
        <f>IFERROR(VLOOKUP(O240,'Bron percelen'!$G$1:$H$39,2,FALSE),)</f>
        <v>0</v>
      </c>
      <c r="Q240" s="62" t="s">
        <v>531</v>
      </c>
    </row>
    <row r="241" spans="1:17" ht="15" thickBot="1" x14ac:dyDescent="0.4">
      <c r="A241" s="73" t="str">
        <f>IFERROR(VLOOKUP($B241,VLookup!$B$3:$C$463,2,FALSE),"")</f>
        <v>3.3.4 RELEASE MANAGEMENT</v>
      </c>
      <c r="B241" s="13" t="s">
        <v>157</v>
      </c>
      <c r="F241" s="55" t="str">
        <f t="shared" si="29"/>
        <v>x</v>
      </c>
      <c r="H241" s="12" t="str">
        <f>IFERROR(CONCATENATE(C241," ",(VLOOKUP($C241,'Bron percelen'!$B$1:$C$1977,2,FALSE))),"")</f>
        <v/>
      </c>
      <c r="I241" s="54"/>
      <c r="J241" s="69">
        <f>IFERROR(VLOOKUP(I241,'Bron percelen'!$G$1:$H$39,2,FALSE),)</f>
        <v>0</v>
      </c>
      <c r="L241" s="69">
        <f>IFERROR(VLOOKUP(K241,'Bron percelen'!$G$1:$H$39,2,FALSE),)</f>
        <v>0</v>
      </c>
      <c r="N241" s="69">
        <f>IFERROR(VLOOKUP(M241,'Bron percelen'!$G$1:$H$39,2,FALSE),)</f>
        <v>0</v>
      </c>
      <c r="P241" s="69">
        <f>IFERROR(VLOOKUP(O241,'Bron percelen'!$G$1:$H$39,2,FALSE),)</f>
        <v>0</v>
      </c>
    </row>
    <row r="242" spans="1:17" ht="15" thickBot="1" x14ac:dyDescent="0.4">
      <c r="A242" s="73" t="str">
        <f>IFERROR(VLOOKUP($B242,VLookup!$B$3:$C$463,2,FALSE),"")</f>
        <v>4.1.1 SECURITY MANAGEMENT</v>
      </c>
      <c r="B242" s="15" t="s">
        <v>158</v>
      </c>
      <c r="C242" s="10"/>
      <c r="E242" s="54" t="s">
        <v>464</v>
      </c>
      <c r="F242" s="55" t="str">
        <f t="shared" si="29"/>
        <v>xProfessionele kennis</v>
      </c>
      <c r="G242" s="54" t="s">
        <v>584</v>
      </c>
      <c r="H242" s="12" t="str">
        <f>IFERROR(CONCATENATE(C242," ",(VLOOKUP($C242,'Bron percelen'!$B$1:$C$1977,2,FALSE))),"")</f>
        <v/>
      </c>
      <c r="I242" s="54" t="s">
        <v>451</v>
      </c>
      <c r="J242" s="69" t="str">
        <f>IFERROR(VLOOKUP(I242,'Bron percelen'!$G$1:$H$39,2,FALSE),)</f>
        <v>https://www.leer-rijk.nl/alle-opleidingen?title=&amp;field_provider_dropdown=IV+perceel+14+%E2%80%93+Security+en+Privacy</v>
      </c>
      <c r="K242" s="62" t="s">
        <v>459</v>
      </c>
      <c r="L242" s="69" t="str">
        <f>IFERROR(VLOOKUP(K242,'Bron percelen'!$G$1:$H$39,2,FALSE),)</f>
        <v>https://www.leer-rijk.nl/alle-opleidingen?title=&amp;field_provider_dropdown=IV+perceel+20+-+Intermediair</v>
      </c>
      <c r="M242" s="62" t="s">
        <v>461</v>
      </c>
      <c r="N242" s="69" t="str">
        <f>IFERROR(VLOOKUP(M242,'Bron percelen'!$G$1:$H$39,2,FALSE),)</f>
        <v>https://www.google.com/</v>
      </c>
      <c r="P242" s="69">
        <f>IFERROR(VLOOKUP(O242,'Bron percelen'!$G$1:$H$39,2,FALSE),)</f>
        <v>0</v>
      </c>
      <c r="Q242" s="62" t="s">
        <v>585</v>
      </c>
    </row>
    <row r="243" spans="1:17" ht="15" thickBot="1" x14ac:dyDescent="0.4">
      <c r="A243" s="73" t="str">
        <f>IFERROR(VLOOKUP($B243,VLookup!$B$3:$C$463,2,FALSE),"")</f>
        <v>4.1.1 SECURITY MANAGEMENT</v>
      </c>
      <c r="B243" s="15" t="s">
        <v>158</v>
      </c>
      <c r="C243" s="10"/>
      <c r="E243" s="54" t="s">
        <v>464</v>
      </c>
      <c r="F243" s="55" t="str">
        <f t="shared" si="29"/>
        <v>xProfessionele kennis</v>
      </c>
      <c r="G243" s="54" t="s">
        <v>587</v>
      </c>
      <c r="H243" s="12" t="str">
        <f>IFERROR(CONCATENATE(C243," ",(VLOOKUP($C243,'Bron percelen'!$B$1:$C$1977,2,FALSE))),"")</f>
        <v/>
      </c>
      <c r="I243" s="54" t="s">
        <v>451</v>
      </c>
      <c r="J243" s="69" t="str">
        <f>IFERROR(VLOOKUP(I243,'Bron percelen'!$G$1:$H$39,2,FALSE),)</f>
        <v>https://www.leer-rijk.nl/alle-opleidingen?title=&amp;field_provider_dropdown=IV+perceel+14+%E2%80%93+Security+en+Privacy</v>
      </c>
      <c r="K243" s="62" t="s">
        <v>459</v>
      </c>
      <c r="L243" s="69" t="str">
        <f>IFERROR(VLOOKUP(K243,'Bron percelen'!$G$1:$H$39,2,FALSE),)</f>
        <v>https://www.leer-rijk.nl/alle-opleidingen?title=&amp;field_provider_dropdown=IV+perceel+20+-+Intermediair</v>
      </c>
      <c r="N243" s="69">
        <f>IFERROR(VLOOKUP(M243,'Bron percelen'!$G$1:$H$39,2,FALSE),)</f>
        <v>0</v>
      </c>
      <c r="P243" s="69">
        <f>IFERROR(VLOOKUP(O243,'Bron percelen'!$G$1:$H$39,2,FALSE),)</f>
        <v>0</v>
      </c>
      <c r="Q243" s="62" t="s">
        <v>586</v>
      </c>
    </row>
    <row r="244" spans="1:17" ht="15" thickBot="1" x14ac:dyDescent="0.4">
      <c r="A244" s="73" t="str">
        <f>IFERROR(VLOOKUP($B244,VLookup!$B$3:$C$463,2,FALSE),"")</f>
        <v>4.1.1 SECURITY MANAGEMENT</v>
      </c>
      <c r="B244" s="15" t="s">
        <v>158</v>
      </c>
      <c r="C244" s="10"/>
      <c r="E244" s="54" t="s">
        <v>464</v>
      </c>
      <c r="F244" s="55" t="str">
        <f t="shared" si="29"/>
        <v>xProfessionele kennis</v>
      </c>
      <c r="G244" s="54" t="s">
        <v>588</v>
      </c>
      <c r="H244" s="12" t="str">
        <f>IFERROR(CONCATENATE(C244," ",(VLOOKUP($C244,'Bron percelen'!$B$1:$C$1977,2,FALSE))),"")</f>
        <v/>
      </c>
      <c r="I244" s="54" t="s">
        <v>451</v>
      </c>
      <c r="J244" s="69" t="str">
        <f>IFERROR(VLOOKUP(I244,'Bron percelen'!$G$1:$H$39,2,FALSE),)</f>
        <v>https://www.leer-rijk.nl/alle-opleidingen?title=&amp;field_provider_dropdown=IV+perceel+14+%E2%80%93+Security+en+Privacy</v>
      </c>
      <c r="K244" s="62" t="s">
        <v>459</v>
      </c>
      <c r="L244" s="69" t="str">
        <f>IFERROR(VLOOKUP(K244,'Bron percelen'!$G$1:$H$39,2,FALSE),)</f>
        <v>https://www.leer-rijk.nl/alle-opleidingen?title=&amp;field_provider_dropdown=IV+perceel+20+-+Intermediair</v>
      </c>
      <c r="N244" s="69">
        <f>IFERROR(VLOOKUP(M244,'Bron percelen'!$G$1:$H$39,2,FALSE),)</f>
        <v>0</v>
      </c>
      <c r="P244" s="69">
        <f>IFERROR(VLOOKUP(O244,'Bron percelen'!$G$1:$H$39,2,FALSE),)</f>
        <v>0</v>
      </c>
      <c r="Q244" s="62" t="s">
        <v>589</v>
      </c>
    </row>
    <row r="245" spans="1:17" ht="15" thickBot="1" x14ac:dyDescent="0.4">
      <c r="A245" s="73" t="str">
        <f>IFERROR(VLOOKUP($B245,VLookup!$B$3:$C$463,2,FALSE),"")</f>
        <v>4.1.1 SECURITY MANAGEMENT</v>
      </c>
      <c r="B245" s="15" t="s">
        <v>158</v>
      </c>
      <c r="C245" s="10"/>
      <c r="E245" s="54" t="s">
        <v>495</v>
      </c>
      <c r="F245" s="55" t="str">
        <f t="shared" si="29"/>
        <v>xAanvullende kennis</v>
      </c>
      <c r="G245" s="54" t="s">
        <v>463</v>
      </c>
      <c r="H245" s="12" t="str">
        <f>IFERROR(CONCATENATE(C245," ",(VLOOKUP($C245,'Bron percelen'!$B$1:$C$1977,2,FALSE))),"")</f>
        <v/>
      </c>
      <c r="I245" s="54" t="s">
        <v>459</v>
      </c>
      <c r="J245" s="69" t="str">
        <f>IFERROR(VLOOKUP(I245,'Bron percelen'!$G$1:$H$39,2,FALSE),)</f>
        <v>https://www.leer-rijk.nl/alle-opleidingen?title=&amp;field_provider_dropdown=IV+perceel+20+-+Intermediair</v>
      </c>
      <c r="L245" s="69">
        <f>IFERROR(VLOOKUP(K245,'Bron percelen'!$G$1:$H$39,2,FALSE),)</f>
        <v>0</v>
      </c>
      <c r="N245" s="69">
        <f>IFERROR(VLOOKUP(M245,'Bron percelen'!$G$1:$H$39,2,FALSE),)</f>
        <v>0</v>
      </c>
      <c r="P245" s="69">
        <f>IFERROR(VLOOKUP(O245,'Bron percelen'!$G$1:$H$39,2,FALSE),)</f>
        <v>0</v>
      </c>
    </row>
    <row r="246" spans="1:17" ht="15" thickBot="1" x14ac:dyDescent="0.4">
      <c r="A246" s="73" t="str">
        <f>IFERROR(VLOOKUP($B246,VLookup!$B$3:$C$463,2,FALSE),"")</f>
        <v>4.1.1 SECURITY MANAGEMENT</v>
      </c>
      <c r="B246" s="15" t="s">
        <v>158</v>
      </c>
      <c r="C246" s="10"/>
      <c r="F246" s="55" t="str">
        <f t="shared" si="29"/>
        <v>x</v>
      </c>
      <c r="H246" s="12" t="str">
        <f>IFERROR(CONCATENATE(C246," ",(VLOOKUP($C246,'Bron percelen'!$B$1:$C$1977,2,FALSE))),"")</f>
        <v/>
      </c>
      <c r="I246" s="54"/>
      <c r="J246" s="69">
        <f>IFERROR(VLOOKUP(I246,'Bron percelen'!$G$1:$H$39,2,FALSE),)</f>
        <v>0</v>
      </c>
      <c r="L246" s="69">
        <f>IFERROR(VLOOKUP(K246,'Bron percelen'!$G$1:$H$39,2,FALSE),)</f>
        <v>0</v>
      </c>
      <c r="N246" s="69">
        <f>IFERROR(VLOOKUP(M246,'Bron percelen'!$G$1:$H$39,2,FALSE),)</f>
        <v>0</v>
      </c>
      <c r="P246" s="69">
        <f>IFERROR(VLOOKUP(O246,'Bron percelen'!$G$1:$H$39,2,FALSE),)</f>
        <v>0</v>
      </c>
    </row>
    <row r="247" spans="1:17" ht="15" thickBot="1" x14ac:dyDescent="0.4">
      <c r="A247" s="73" t="str">
        <f>IFERROR(VLOOKUP($B247,VLookup!$B$3:$C$463,2,FALSE),"")</f>
        <v>4.1.2 INFORMATIERISICOMANAGEMENT</v>
      </c>
      <c r="B247" s="15" t="s">
        <v>159</v>
      </c>
      <c r="E247" s="54" t="s">
        <v>464</v>
      </c>
      <c r="F247" s="55" t="str">
        <f t="shared" ref="F247:F260" si="30">IFERROR(IF(A247&lt;&gt;"",CONCATENATE(C247,"x",E247),""),"")</f>
        <v>xProfessionele kennis</v>
      </c>
      <c r="G247" s="54" t="s">
        <v>590</v>
      </c>
      <c r="H247" s="12" t="str">
        <f>IFERROR(CONCATENATE(C247," ",(VLOOKUP($C247,'Bron percelen'!$B$1:$C$1977,2,FALSE))),"")</f>
        <v/>
      </c>
      <c r="I247" s="54" t="s">
        <v>435</v>
      </c>
      <c r="J247" s="69" t="str">
        <f>IFERROR(VLOOKUP(I247,'Bron percelen'!$G$1:$H$39,2,FALSE),)</f>
        <v>https://www.leer-rijk.nl/alle-opleidingen?title=&amp;field_provider_dropdown=IV+perceel+7+-+Bedrijfsvoering</v>
      </c>
      <c r="L247" s="69">
        <f>IFERROR(VLOOKUP(K247,'Bron percelen'!$G$1:$H$39,2,FALSE),)</f>
        <v>0</v>
      </c>
      <c r="N247" s="69">
        <f>IFERROR(VLOOKUP(M247,'Bron percelen'!$G$1:$H$39,2,FALSE),)</f>
        <v>0</v>
      </c>
      <c r="P247" s="69">
        <f>IFERROR(VLOOKUP(O247,'Bron percelen'!$G$1:$H$39,2,FALSE),)</f>
        <v>0</v>
      </c>
      <c r="Q247" s="62" t="s">
        <v>591</v>
      </c>
    </row>
    <row r="248" spans="1:17" ht="15" thickBot="1" x14ac:dyDescent="0.4">
      <c r="A248" s="73" t="str">
        <f>IFERROR(VLOOKUP($B248,VLookup!$B$3:$C$463,2,FALSE),"")</f>
        <v>4.1.2 INFORMATIERISICOMANAGEMENT</v>
      </c>
      <c r="B248" s="15" t="s">
        <v>159</v>
      </c>
      <c r="E248" s="54" t="s">
        <v>495</v>
      </c>
      <c r="F248" s="55" t="str">
        <f t="shared" si="30"/>
        <v>xAanvullende kennis</v>
      </c>
      <c r="G248" s="54" t="s">
        <v>592</v>
      </c>
      <c r="H248" s="12" t="str">
        <f>IFERROR(CONCATENATE(C248," ",(VLOOKUP($C248,'Bron percelen'!$B$1:$C$1977,2,FALSE))),"")</f>
        <v/>
      </c>
      <c r="I248" s="54" t="s">
        <v>451</v>
      </c>
      <c r="J248" s="69" t="str">
        <f>IFERROR(VLOOKUP(I248,'Bron percelen'!$G$1:$H$39,2,FALSE),)</f>
        <v>https://www.leer-rijk.nl/alle-opleidingen?title=&amp;field_provider_dropdown=IV+perceel+14+%E2%80%93+Security+en+Privacy</v>
      </c>
      <c r="L248" s="69">
        <f>IFERROR(VLOOKUP(K248,'Bron percelen'!$G$1:$H$39,2,FALSE),)</f>
        <v>0</v>
      </c>
      <c r="N248" s="69">
        <f>IFERROR(VLOOKUP(M248,'Bron percelen'!$G$1:$H$39,2,FALSE),)</f>
        <v>0</v>
      </c>
      <c r="P248" s="69">
        <f>IFERROR(VLOOKUP(O248,'Bron percelen'!$G$1:$H$39,2,FALSE),)</f>
        <v>0</v>
      </c>
      <c r="Q248" s="62" t="s">
        <v>593</v>
      </c>
    </row>
    <row r="249" spans="1:17" ht="15" thickBot="1" x14ac:dyDescent="0.4">
      <c r="A249" s="73" t="str">
        <f>IFERROR(VLOOKUP($B249,VLookup!$B$3:$C$463,2,FALSE),"")</f>
        <v>4.1.2 INFORMATIERISICOMANAGEMENT</v>
      </c>
      <c r="B249" s="15" t="s">
        <v>159</v>
      </c>
      <c r="E249" s="54" t="s">
        <v>495</v>
      </c>
      <c r="F249" s="55" t="str">
        <f t="shared" si="30"/>
        <v>xAanvullende kennis</v>
      </c>
      <c r="G249" s="54" t="s">
        <v>542</v>
      </c>
      <c r="H249" s="12" t="str">
        <f>IFERROR(CONCATENATE(C249," ",(VLOOKUP($C249,'Bron percelen'!$B$1:$C$1977,2,FALSE))),"")</f>
        <v/>
      </c>
      <c r="I249" s="54" t="s">
        <v>439</v>
      </c>
      <c r="J249" s="69" t="str">
        <f>IFERROR(VLOOKUP(I249,'Bron percelen'!$G$1:$H$39,2,FALSE),)</f>
        <v>https://www.leer-rijk.nl/alle-opleidingen?title=&amp;field_provider_dropdown=IV+perceel+9+-+Programma%2FProject%2FPortfolio+management</v>
      </c>
      <c r="K249" s="62" t="s">
        <v>460</v>
      </c>
      <c r="L249" s="69" t="str">
        <f>IFERROR(VLOOKUP(K249,'Bron percelen'!$G$1:$H$39,2,FALSE),)</f>
        <v>GEEN HYPERLINK - OPVRAAGBAAR VIA EIGEN HRM-AFDELING</v>
      </c>
      <c r="N249" s="69">
        <f>IFERROR(VLOOKUP(M249,'Bron percelen'!$G$1:$H$39,2,FALSE),)</f>
        <v>0</v>
      </c>
      <c r="P249" s="69">
        <f>IFERROR(VLOOKUP(O249,'Bron percelen'!$G$1:$H$39,2,FALSE),)</f>
        <v>0</v>
      </c>
      <c r="Q249" s="62" t="s">
        <v>594</v>
      </c>
    </row>
    <row r="250" spans="1:17" ht="15" thickBot="1" x14ac:dyDescent="0.4">
      <c r="A250" s="73" t="str">
        <f>IFERROR(VLOOKUP($B250,VLookup!$B$3:$C$463,2,FALSE),"")</f>
        <v>4.1.2 INFORMATIERISICOMANAGEMENT</v>
      </c>
      <c r="B250" s="15" t="s">
        <v>159</v>
      </c>
      <c r="E250" s="54" t="s">
        <v>495</v>
      </c>
      <c r="F250" s="55" t="str">
        <f t="shared" si="30"/>
        <v>xAanvullende kennis</v>
      </c>
      <c r="G250" s="54" t="s">
        <v>540</v>
      </c>
      <c r="H250" s="12" t="str">
        <f>IFERROR(CONCATENATE(C250," ",(VLOOKUP($C250,'Bron percelen'!$B$1:$C$1977,2,FALSE))),"")</f>
        <v/>
      </c>
      <c r="I250" s="54" t="s">
        <v>427</v>
      </c>
      <c r="J250" s="69" t="str">
        <f>IFERROR(VLOOKUP(I250,'Bron percelen'!$G$1:$H$39,2,FALSE),)</f>
        <v>https://www.leer-rijk.nl/alle-opleidingen?title=&amp;field_provider_dropdown=IV+perceel+2+-+Beheerprocessen</v>
      </c>
      <c r="K250" s="62" t="s">
        <v>459</v>
      </c>
      <c r="L250" s="69" t="str">
        <f>IFERROR(VLOOKUP(K250,'Bron percelen'!$G$1:$H$39,2,FALSE),)</f>
        <v>https://www.leer-rijk.nl/alle-opleidingen?title=&amp;field_provider_dropdown=IV+perceel+20+-+Intermediair</v>
      </c>
      <c r="N250" s="69">
        <f>IFERROR(VLOOKUP(M250,'Bron percelen'!$G$1:$H$39,2,FALSE),)</f>
        <v>0</v>
      </c>
      <c r="P250" s="69">
        <f>IFERROR(VLOOKUP(O250,'Bron percelen'!$G$1:$H$39,2,FALSE),)</f>
        <v>0</v>
      </c>
      <c r="Q250" s="62" t="s">
        <v>541</v>
      </c>
    </row>
    <row r="251" spans="1:17" ht="15" thickBot="1" x14ac:dyDescent="0.4">
      <c r="A251" s="73" t="str">
        <f>IFERROR(VLOOKUP($B251,VLookup!$B$3:$C$463,2,FALSE),"")</f>
        <v>4.1.2 INFORMATIERISICOMANAGEMENT</v>
      </c>
      <c r="B251" s="15" t="s">
        <v>159</v>
      </c>
      <c r="F251" s="55" t="str">
        <f t="shared" si="30"/>
        <v>x</v>
      </c>
      <c r="H251" s="12" t="str">
        <f>IFERROR(CONCATENATE(C251," ",(VLOOKUP($C251,'Bron percelen'!$B$1:$C$1977,2,FALSE))),"")</f>
        <v/>
      </c>
      <c r="I251" s="54"/>
      <c r="J251" s="69">
        <f>IFERROR(VLOOKUP(I251,'Bron percelen'!$G$1:$H$39,2,FALSE),)</f>
        <v>0</v>
      </c>
      <c r="L251" s="69">
        <f>IFERROR(VLOOKUP(K251,'Bron percelen'!$G$1:$H$39,2,FALSE),)</f>
        <v>0</v>
      </c>
      <c r="N251" s="69">
        <f>IFERROR(VLOOKUP(M251,'Bron percelen'!$G$1:$H$39,2,FALSE),)</f>
        <v>0</v>
      </c>
      <c r="P251" s="69">
        <f>IFERROR(VLOOKUP(O251,'Bron percelen'!$G$1:$H$39,2,FALSE),)</f>
        <v>0</v>
      </c>
    </row>
    <row r="252" spans="1:17" ht="15" thickBot="1" x14ac:dyDescent="0.4">
      <c r="A252" s="73" t="str">
        <f>IFERROR(VLOOKUP($B252,VLookup!$B$3:$C$463,2,FALSE),"")</f>
        <v>4.1.3 CYBERSECURITY MANAGEMENT</v>
      </c>
      <c r="B252" s="15" t="s">
        <v>160</v>
      </c>
      <c r="C252" s="10"/>
      <c r="E252" s="54" t="s">
        <v>464</v>
      </c>
      <c r="F252" s="55" t="str">
        <f>IFERROR(IF(A252&lt;&gt;"",CONCATENATE(C252,"x",E252),""),"")</f>
        <v>xProfessionele kennis</v>
      </c>
      <c r="G252" s="54" t="s">
        <v>413</v>
      </c>
      <c r="H252" s="12" t="str">
        <f>IFERROR(CONCATENATE(C252," ",(VLOOKUP($C252,'Bron percelen'!$B$1:$C$1977,2,FALSE))),"")</f>
        <v/>
      </c>
      <c r="I252" s="54" t="s">
        <v>461</v>
      </c>
      <c r="J252" s="69" t="str">
        <f>IFERROR(VLOOKUP(I252,'Bron percelen'!$G$1:$H$39,2,FALSE),)</f>
        <v>https://www.google.com/</v>
      </c>
      <c r="K252" s="61"/>
      <c r="L252" s="69">
        <f>IFERROR(VLOOKUP(K252,'Bron percelen'!$G$1:$H$39,2,FALSE),)</f>
        <v>0</v>
      </c>
      <c r="N252" s="69">
        <f>IFERROR(VLOOKUP(M252,'Bron percelen'!$G$1:$H$39,2,FALSE),)</f>
        <v>0</v>
      </c>
      <c r="P252" s="69">
        <f>IFERROR(VLOOKUP(O252,'Bron percelen'!$G$1:$H$39,2,FALSE),)</f>
        <v>0</v>
      </c>
      <c r="Q252" s="62" t="s">
        <v>425</v>
      </c>
    </row>
    <row r="253" spans="1:17" ht="15" thickBot="1" x14ac:dyDescent="0.4">
      <c r="A253" s="73" t="str">
        <f>IFERROR(VLOOKUP($B253,VLookup!$B$3:$C$463,2,FALSE),"")</f>
        <v>4.1.3 CYBERSECURITY MANAGEMENT</v>
      </c>
      <c r="B253" s="15" t="s">
        <v>160</v>
      </c>
      <c r="E253" s="54" t="s">
        <v>495</v>
      </c>
      <c r="F253" s="55" t="str">
        <f t="shared" si="30"/>
        <v>xAanvullende kennis</v>
      </c>
      <c r="G253" s="54" t="s">
        <v>595</v>
      </c>
      <c r="H253" s="12" t="str">
        <f>IFERROR(CONCATENATE(C253," ",(VLOOKUP($C253,'Bron percelen'!$B$1:$C$1977,2,FALSE))),"")</f>
        <v/>
      </c>
      <c r="I253" s="54" t="s">
        <v>447</v>
      </c>
      <c r="J253" s="69" t="str">
        <f>IFERROR(VLOOKUP(I253,'Bron percelen'!$G$1:$H$39,2,FALSE),)</f>
        <v>https://www.leer-rijk.nl/alle-opleidingen?title=&amp;field_provider_dropdown=IV+perceel+10z+-+Infrastructuur+Beheer+%26+Support</v>
      </c>
      <c r="K253" s="62" t="s">
        <v>459</v>
      </c>
      <c r="L253" s="69" t="str">
        <f>IFERROR(VLOOKUP(K253,'Bron percelen'!$G$1:$H$39,2,FALSE),)</f>
        <v>https://www.leer-rijk.nl/alle-opleidingen?title=&amp;field_provider_dropdown=IV+perceel+20+-+Intermediair</v>
      </c>
      <c r="M253" s="62" t="s">
        <v>461</v>
      </c>
      <c r="N253" s="69" t="str">
        <f>IFERROR(VLOOKUP(M253,'Bron percelen'!$G$1:$H$39,2,FALSE),)</f>
        <v>https://www.google.com/</v>
      </c>
      <c r="P253" s="69">
        <f>IFERROR(VLOOKUP(O253,'Bron percelen'!$G$1:$H$39,2,FALSE),)</f>
        <v>0</v>
      </c>
      <c r="Q253" s="62" t="s">
        <v>596</v>
      </c>
    </row>
    <row r="254" spans="1:17" ht="15" thickBot="1" x14ac:dyDescent="0.4">
      <c r="A254" s="73" t="str">
        <f>IFERROR(VLOOKUP($B254,VLookup!$B$3:$C$463,2,FALSE),"")</f>
        <v>4.1.3 CYBERSECURITY MANAGEMENT</v>
      </c>
      <c r="B254" s="15" t="s">
        <v>160</v>
      </c>
      <c r="E254" s="54" t="s">
        <v>495</v>
      </c>
      <c r="F254" s="55" t="str">
        <f t="shared" si="30"/>
        <v>xAanvullende kennis</v>
      </c>
      <c r="G254" s="54" t="s">
        <v>597</v>
      </c>
      <c r="H254" s="12" t="str">
        <f>IFERROR(CONCATENATE(C254," ",(VLOOKUP($C254,'Bron percelen'!$B$1:$C$1977,2,FALSE))),"")</f>
        <v/>
      </c>
      <c r="I254" s="54" t="s">
        <v>430</v>
      </c>
      <c r="J254" s="69" t="str">
        <f>IFERROR(VLOOKUP(M254,'Bron percelen'!$G$1:$H$39,2,FALSE),)</f>
        <v>https://www.leer-rijk.nl/alle-opleidingen?title=&amp;field_provider_dropdown=IV+perceel+13+-+Ontwikkeling+Talen+en+Frameworks</v>
      </c>
      <c r="K254" s="62" t="s">
        <v>440</v>
      </c>
      <c r="L254" s="69" t="str">
        <f>IFERROR(VLOOKUP(K254,'Bron percelen'!$G$1:$H$39,2,FALSE),)</f>
        <v>https://www.leer-rijk.nl/alle-opleidingen?title=&amp;field_provider_dropdown=IV+perceel+10a+-+Microsoft</v>
      </c>
      <c r="M254" s="54" t="s">
        <v>450</v>
      </c>
      <c r="N254" s="69">
        <f>IFERROR(VLOOKUP(#REF!,'Bron percelen'!$G$1:$H$39,2,FALSE),)</f>
        <v>0</v>
      </c>
      <c r="O254" s="62" t="s">
        <v>459</v>
      </c>
      <c r="P254" s="69" t="str">
        <f>IFERROR(VLOOKUP(O254,'Bron percelen'!$G$1:$H$39,2,FALSE),)</f>
        <v>https://www.leer-rijk.nl/alle-opleidingen?title=&amp;field_provider_dropdown=IV+perceel+20+-+Intermediair</v>
      </c>
      <c r="Q254" s="62" t="s">
        <v>598</v>
      </c>
    </row>
    <row r="255" spans="1:17" ht="15" thickBot="1" x14ac:dyDescent="0.4">
      <c r="A255" s="73" t="str">
        <f>IFERROR(VLOOKUP($B255,VLookup!$B$3:$C$463,2,FALSE),"")</f>
        <v>4.1.3 CYBERSECURITY MANAGEMENT</v>
      </c>
      <c r="B255" s="15" t="s">
        <v>160</v>
      </c>
      <c r="F255" s="55" t="str">
        <f t="shared" si="30"/>
        <v>x</v>
      </c>
      <c r="H255" s="12" t="str">
        <f>IFERROR(CONCATENATE(C255," ",(VLOOKUP($C255,'Bron percelen'!$B$1:$C$1977,2,FALSE))),"")</f>
        <v/>
      </c>
      <c r="I255" s="54"/>
      <c r="J255" s="69">
        <f>IFERROR(VLOOKUP(I255,'Bron percelen'!$G$1:$H$39,2,FALSE),)</f>
        <v>0</v>
      </c>
      <c r="L255" s="69">
        <f>IFERROR(VLOOKUP(K255,'Bron percelen'!$G$1:$H$39,2,FALSE),)</f>
        <v>0</v>
      </c>
      <c r="N255" s="69">
        <f>IFERROR(VLOOKUP(M255,'Bron percelen'!$G$1:$H$39,2,FALSE),)</f>
        <v>0</v>
      </c>
      <c r="P255" s="69">
        <f>IFERROR(VLOOKUP(O255,'Bron percelen'!$G$1:$H$39,2,FALSE),)</f>
        <v>0</v>
      </c>
    </row>
    <row r="256" spans="1:17" ht="15" thickBot="1" x14ac:dyDescent="0.4">
      <c r="A256" s="73" t="str">
        <f>IFERROR(VLOOKUP($B256,VLookup!$B$3:$C$463,2,FALSE),"")</f>
        <v>4.2.1 CATEGORIEMANAGEMENT IV</v>
      </c>
      <c r="B256" s="13" t="s">
        <v>161</v>
      </c>
      <c r="C256" s="10"/>
      <c r="E256" s="54" t="s">
        <v>464</v>
      </c>
      <c r="F256" s="55" t="str">
        <f>IFERROR(IF(A256&lt;&gt;"",CONCATENATE(C256,"x",E256),""),"")</f>
        <v>xProfessionele kennis</v>
      </c>
      <c r="G256" s="54" t="s">
        <v>413</v>
      </c>
      <c r="H256" s="12" t="str">
        <f>IFERROR(CONCATENATE(C256," ",(VLOOKUP($C256,'Bron percelen'!$B$1:$C$1977,2,FALSE))),"")</f>
        <v/>
      </c>
      <c r="I256" s="54" t="s">
        <v>461</v>
      </c>
      <c r="J256" s="69" t="str">
        <f>IFERROR(VLOOKUP(I256,'Bron percelen'!$G$1:$H$39,2,FALSE),)</f>
        <v>https://www.google.com/</v>
      </c>
      <c r="K256" s="61"/>
      <c r="L256" s="69">
        <f>IFERROR(VLOOKUP(K256,'Bron percelen'!$G$1:$H$39,2,FALSE),)</f>
        <v>0</v>
      </c>
      <c r="N256" s="69">
        <f>IFERROR(VLOOKUP(M256,'Bron percelen'!$G$1:$H$39,2,FALSE),)</f>
        <v>0</v>
      </c>
      <c r="P256" s="69">
        <f>IFERROR(VLOOKUP(O256,'Bron percelen'!$G$1:$H$39,2,FALSE),)</f>
        <v>0</v>
      </c>
      <c r="Q256" s="62" t="s">
        <v>425</v>
      </c>
    </row>
    <row r="257" spans="1:17" ht="15" thickBot="1" x14ac:dyDescent="0.4">
      <c r="A257" s="73" t="str">
        <f>IFERROR(VLOOKUP($B257,VLookup!$B$3:$C$463,2,FALSE),"")</f>
        <v>4.2.1 CATEGORIEMANAGEMENT IV</v>
      </c>
      <c r="B257" s="13" t="s">
        <v>161</v>
      </c>
      <c r="E257" s="54" t="s">
        <v>464</v>
      </c>
      <c r="F257" s="55" t="str">
        <f t="shared" si="30"/>
        <v>xProfessionele kennis</v>
      </c>
      <c r="G257" s="54" t="s">
        <v>599</v>
      </c>
      <c r="H257" s="12" t="str">
        <f>IFERROR(CONCATENATE(C257," ",(VLOOKUP($C257,'Bron percelen'!$B$1:$C$1977,2,FALSE))),"")</f>
        <v/>
      </c>
      <c r="I257" s="54" t="s">
        <v>462</v>
      </c>
      <c r="J257" s="69" t="str">
        <f>IFERROR(VLOOKUP(I257,'Bron percelen'!$G$1:$H$39,2,FALSE),)</f>
        <v>https://www.ubrijk.nl/</v>
      </c>
      <c r="K257" s="62" t="s">
        <v>461</v>
      </c>
      <c r="L257" s="69" t="str">
        <f>IFERROR(VLOOKUP(K257,'Bron percelen'!$G$1:$H$39,2,FALSE),)</f>
        <v>https://www.google.com/</v>
      </c>
      <c r="N257" s="69">
        <f>IFERROR(VLOOKUP(M257,'Bron percelen'!$G$1:$H$39,2,FALSE),)</f>
        <v>0</v>
      </c>
      <c r="P257" s="69">
        <f>IFERROR(VLOOKUP(O257,'Bron percelen'!$G$1:$H$39,2,FALSE),)</f>
        <v>0</v>
      </c>
      <c r="Q257" s="62" t="s">
        <v>600</v>
      </c>
    </row>
    <row r="258" spans="1:17" ht="15" thickBot="1" x14ac:dyDescent="0.4">
      <c r="A258" s="73" t="str">
        <f>IFERROR(VLOOKUP($B258,VLookup!$B$3:$C$463,2,FALSE),"")</f>
        <v>4.2.1 CATEGORIEMANAGEMENT IV</v>
      </c>
      <c r="B258" s="13" t="s">
        <v>161</v>
      </c>
      <c r="E258" s="54" t="s">
        <v>495</v>
      </c>
      <c r="F258" s="55" t="str">
        <f t="shared" si="30"/>
        <v>xAanvullende kennis</v>
      </c>
      <c r="G258" s="54" t="s">
        <v>542</v>
      </c>
      <c r="H258" s="12" t="str">
        <f>IFERROR(CONCATENATE(C258," ",(VLOOKUP($C258,'Bron percelen'!$B$1:$C$1977,2,FALSE))),"")</f>
        <v/>
      </c>
      <c r="I258" s="54" t="s">
        <v>460</v>
      </c>
      <c r="J258" s="69" t="str">
        <f>IFERROR(VLOOKUP(I258,'Bron percelen'!$G$1:$H$39,2,FALSE),)</f>
        <v>GEEN HYPERLINK - OPVRAAGBAAR VIA EIGEN HRM-AFDELING</v>
      </c>
      <c r="L258" s="69">
        <f>IFERROR(VLOOKUP(K258,'Bron percelen'!$G$1:$H$39,2,FALSE),)</f>
        <v>0</v>
      </c>
      <c r="N258" s="69">
        <f>IFERROR(VLOOKUP(M258,'Bron percelen'!$G$1:$H$39,2,FALSE),)</f>
        <v>0</v>
      </c>
      <c r="P258" s="69">
        <f>IFERROR(VLOOKUP(O258,'Bron percelen'!$G$1:$H$39,2,FALSE),)</f>
        <v>0</v>
      </c>
      <c r="Q258" s="62" t="s">
        <v>543</v>
      </c>
    </row>
    <row r="259" spans="1:17" ht="15" thickBot="1" x14ac:dyDescent="0.4">
      <c r="A259" s="73" t="str">
        <f>IFERROR(VLOOKUP($B259,VLookup!$B$3:$C$463,2,FALSE),"")</f>
        <v>4.2.1 CATEGORIEMANAGEMENT IV</v>
      </c>
      <c r="B259" s="13" t="s">
        <v>161</v>
      </c>
      <c r="E259" s="54" t="s">
        <v>495</v>
      </c>
      <c r="F259" s="55" t="str">
        <f t="shared" si="30"/>
        <v>xAanvullende kennis</v>
      </c>
      <c r="G259" s="54" t="s">
        <v>602</v>
      </c>
      <c r="H259" s="12" t="str">
        <f>IFERROR(CONCATENATE(C259," ",(VLOOKUP($C259,'Bron percelen'!$B$1:$C$1977,2,FALSE))),"")</f>
        <v/>
      </c>
      <c r="I259" s="54" t="s">
        <v>460</v>
      </c>
      <c r="J259" s="69" t="str">
        <f>IFERROR(VLOOKUP(I259,'Bron percelen'!$G$1:$H$39,2,FALSE),)</f>
        <v>GEEN HYPERLINK - OPVRAAGBAAR VIA EIGEN HRM-AFDELING</v>
      </c>
      <c r="K259" s="62" t="s">
        <v>461</v>
      </c>
      <c r="L259" s="69" t="str">
        <f>IFERROR(VLOOKUP(K259,'Bron percelen'!$G$1:$H$39,2,FALSE),)</f>
        <v>https://www.google.com/</v>
      </c>
      <c r="N259" s="69">
        <f>IFERROR(VLOOKUP(M259,'Bron percelen'!$G$1:$H$39,2,FALSE),)</f>
        <v>0</v>
      </c>
      <c r="P259" s="69">
        <f>IFERROR(VLOOKUP(O259,'Bron percelen'!$G$1:$H$39,2,FALSE),)</f>
        <v>0</v>
      </c>
      <c r="Q259" s="62" t="s">
        <v>601</v>
      </c>
    </row>
    <row r="260" spans="1:17" ht="15" thickBot="1" x14ac:dyDescent="0.4">
      <c r="A260" s="73" t="str">
        <f>IFERROR(VLOOKUP($B260,VLookup!$B$3:$C$463,2,FALSE),"")</f>
        <v>4.2.1 CATEGORIEMANAGEMENT IV</v>
      </c>
      <c r="B260" s="15" t="s">
        <v>161</v>
      </c>
      <c r="F260" s="55" t="str">
        <f t="shared" si="30"/>
        <v>x</v>
      </c>
      <c r="H260" s="12" t="str">
        <f>IFERROR(CONCATENATE(C260," ",(VLOOKUP($C260,'Bron percelen'!$B$1:$C$1977,2,FALSE))),"")</f>
        <v/>
      </c>
      <c r="I260" s="54"/>
      <c r="J260" s="69">
        <f>IFERROR(VLOOKUP(I260,'Bron percelen'!$G$1:$H$39,2,FALSE),)</f>
        <v>0</v>
      </c>
      <c r="L260" s="69">
        <f>IFERROR(VLOOKUP(K260,'Bron percelen'!$G$1:$H$39,2,FALSE),)</f>
        <v>0</v>
      </c>
      <c r="N260" s="69">
        <f>IFERROR(VLOOKUP(M260,'Bron percelen'!$G$1:$H$39,2,FALSE),)</f>
        <v>0</v>
      </c>
      <c r="P260" s="69">
        <f>IFERROR(VLOOKUP(O260,'Bron percelen'!$G$1:$H$39,2,FALSE),)</f>
        <v>0</v>
      </c>
    </row>
    <row r="261" spans="1:17" ht="15" thickBot="1" x14ac:dyDescent="0.4">
      <c r="A261" s="73" t="str">
        <f>IFERROR(VLOOKUP($B261,VLookup!$B$3:$C$463,2,FALSE),"")</f>
        <v>4.2.2 INKOOP IV</v>
      </c>
      <c r="B261" s="15" t="s">
        <v>162</v>
      </c>
      <c r="C261" s="10"/>
      <c r="E261" s="54" t="s">
        <v>464</v>
      </c>
      <c r="F261" s="55" t="str">
        <f>IFERROR(IF(A261&lt;&gt;"",CONCATENATE(C261,"x",E261),""),"")</f>
        <v>xProfessionele kennis</v>
      </c>
      <c r="G261" s="54" t="s">
        <v>413</v>
      </c>
      <c r="H261" s="12" t="str">
        <f>IFERROR(CONCATENATE(C261," ",(VLOOKUP($C261,'Bron percelen'!$B$1:$C$1977,2,FALSE))),"")</f>
        <v/>
      </c>
      <c r="I261" s="54" t="s">
        <v>461</v>
      </c>
      <c r="J261" s="69" t="str">
        <f>IFERROR(VLOOKUP(I261,'Bron percelen'!$G$1:$H$39,2,FALSE),)</f>
        <v>https://www.google.com/</v>
      </c>
      <c r="K261" s="61"/>
      <c r="L261" s="69">
        <f>IFERROR(VLOOKUP(K261,'Bron percelen'!$G$1:$H$39,2,FALSE),)</f>
        <v>0</v>
      </c>
      <c r="N261" s="69">
        <f>IFERROR(VLOOKUP(M261,'Bron percelen'!$G$1:$H$39,2,FALSE),)</f>
        <v>0</v>
      </c>
      <c r="P261" s="69">
        <f>IFERROR(VLOOKUP(O261,'Bron percelen'!$G$1:$H$39,2,FALSE),)</f>
        <v>0</v>
      </c>
      <c r="Q261" s="62" t="s">
        <v>425</v>
      </c>
    </row>
    <row r="262" spans="1:17" ht="15" thickBot="1" x14ac:dyDescent="0.4">
      <c r="A262" s="73" t="str">
        <f>IFERROR(VLOOKUP($B262,VLookup!$B$3:$C$463,2,FALSE),"")</f>
        <v>4.2.2 INKOOP IV</v>
      </c>
      <c r="B262" s="15" t="s">
        <v>162</v>
      </c>
      <c r="C262" s="10"/>
      <c r="E262" s="54" t="s">
        <v>464</v>
      </c>
      <c r="F262" s="55" t="str">
        <f t="shared" ref="F262" si="31">IFERROR(IF(A262&lt;&gt;"",CONCATENATE(C262,"x",E262),""),"")</f>
        <v>xProfessionele kennis</v>
      </c>
      <c r="G262" s="54" t="s">
        <v>463</v>
      </c>
      <c r="H262" s="12" t="str">
        <f>IFERROR(CONCATENATE(C262," ",(VLOOKUP($C262,'Bron percelen'!$B$1:$C$1977,2,FALSE))),"")</f>
        <v/>
      </c>
      <c r="I262" s="54" t="s">
        <v>459</v>
      </c>
      <c r="J262" s="69" t="str">
        <f>IFERROR(VLOOKUP(I262,'Bron percelen'!$G$1:$H$39,2,FALSE),)</f>
        <v>https://www.leer-rijk.nl/alle-opleidingen?title=&amp;field_provider_dropdown=IV+perceel+20+-+Intermediair</v>
      </c>
      <c r="L262" s="69">
        <f>IFERROR(VLOOKUP(K262,'Bron percelen'!$G$1:$H$39,2,FALSE),)</f>
        <v>0</v>
      </c>
      <c r="N262" s="69">
        <f>IFERROR(VLOOKUP(M262,'Bron percelen'!$G$1:$H$39,2,FALSE),)</f>
        <v>0</v>
      </c>
      <c r="P262" s="69">
        <f>IFERROR(VLOOKUP(O262,'Bron percelen'!$G$1:$H$39,2,FALSE),)</f>
        <v>0</v>
      </c>
    </row>
    <row r="263" spans="1:17" ht="15" thickBot="1" x14ac:dyDescent="0.4">
      <c r="A263" s="73" t="str">
        <f>IFERROR(VLOOKUP($B263,VLookup!$B$3:$C$463,2,FALSE),"")</f>
        <v>4.2.2 INKOOP IV</v>
      </c>
      <c r="B263" s="15" t="s">
        <v>162</v>
      </c>
      <c r="E263" s="54" t="s">
        <v>464</v>
      </c>
      <c r="F263" s="55" t="str">
        <f t="shared" ref="F263:F280" si="32">IFERROR(IF(A263&lt;&gt;"",CONCATENATE(C263,"x",E263),""),"")</f>
        <v>xProfessionele kennis</v>
      </c>
      <c r="G263" s="54" t="s">
        <v>603</v>
      </c>
      <c r="H263" s="12" t="str">
        <f>IFERROR(CONCATENATE(C263," ",(VLOOKUP($C263,'Bron percelen'!$B$1:$C$1977,2,FALSE))),"")</f>
        <v/>
      </c>
      <c r="I263" s="54" t="s">
        <v>461</v>
      </c>
      <c r="J263" s="69" t="str">
        <f>IFERROR(VLOOKUP(I263,'Bron percelen'!$G$1:$H$39,2,FALSE),)</f>
        <v>https://www.google.com/</v>
      </c>
      <c r="L263" s="69">
        <f>IFERROR(VLOOKUP(K263,'Bron percelen'!$G$1:$H$39,2,FALSE),)</f>
        <v>0</v>
      </c>
      <c r="N263" s="69">
        <f>IFERROR(VLOOKUP(M263,'Bron percelen'!$G$1:$H$39,2,FALSE),)</f>
        <v>0</v>
      </c>
      <c r="P263" s="69">
        <f>IFERROR(VLOOKUP(O263,'Bron percelen'!$G$1:$H$39,2,FALSE),)</f>
        <v>0</v>
      </c>
      <c r="Q263" s="62" t="s">
        <v>604</v>
      </c>
    </row>
    <row r="264" spans="1:17" ht="15" thickBot="1" x14ac:dyDescent="0.4">
      <c r="A264" s="73" t="str">
        <f>IFERROR(VLOOKUP($B264,VLookup!$B$3:$C$463,2,FALSE),"")</f>
        <v>4.2.2 INKOOP IV</v>
      </c>
      <c r="B264" s="15" t="s">
        <v>162</v>
      </c>
      <c r="E264" s="54" t="s">
        <v>464</v>
      </c>
      <c r="F264" s="55" t="str">
        <f t="shared" si="32"/>
        <v>xProfessionele kennis</v>
      </c>
      <c r="G264" s="54" t="s">
        <v>605</v>
      </c>
      <c r="H264" s="12" t="str">
        <f>IFERROR(CONCATENATE(C264," ",(VLOOKUP($C264,'Bron percelen'!$B$1:$C$1977,2,FALSE))),"")</f>
        <v/>
      </c>
      <c r="I264" s="54" t="s">
        <v>461</v>
      </c>
      <c r="J264" s="69" t="str">
        <f>IFERROR(VLOOKUP(I264,'Bron percelen'!$G$1:$H$39,2,FALSE),)</f>
        <v>https://www.google.com/</v>
      </c>
      <c r="L264" s="69">
        <f>IFERROR(VLOOKUP(K264,'Bron percelen'!$G$1:$H$39,2,FALSE),)</f>
        <v>0</v>
      </c>
      <c r="N264" s="69">
        <f>IFERROR(VLOOKUP(M264,'Bron percelen'!$G$1:$H$39,2,FALSE),)</f>
        <v>0</v>
      </c>
      <c r="P264" s="69">
        <f>IFERROR(VLOOKUP(O264,'Bron percelen'!$G$1:$H$39,2,FALSE),)</f>
        <v>0</v>
      </c>
      <c r="Q264" s="62" t="s">
        <v>606</v>
      </c>
    </row>
    <row r="265" spans="1:17" ht="15" thickBot="1" x14ac:dyDescent="0.4">
      <c r="A265" s="73" t="str">
        <f>IFERROR(VLOOKUP($B265,VLookup!$B$3:$C$463,2,FALSE),"")</f>
        <v>4.2.2 INKOOP IV</v>
      </c>
      <c r="B265" s="15" t="s">
        <v>162</v>
      </c>
      <c r="F265" s="55" t="str">
        <f t="shared" si="32"/>
        <v>x</v>
      </c>
      <c r="H265" s="12" t="str">
        <f>IFERROR(CONCATENATE(C265," ",(VLOOKUP($C265,'Bron percelen'!$B$1:$C$1977,2,FALSE))),"")</f>
        <v/>
      </c>
      <c r="I265" s="54"/>
      <c r="J265" s="69">
        <f>IFERROR(VLOOKUP(I265,'Bron percelen'!$G$1:$H$39,2,FALSE),)</f>
        <v>0</v>
      </c>
      <c r="L265" s="69">
        <f>IFERROR(VLOOKUP(K265,'Bron percelen'!$G$1:$H$39,2,FALSE),)</f>
        <v>0</v>
      </c>
      <c r="N265" s="69">
        <f>IFERROR(VLOOKUP(M265,'Bron percelen'!$G$1:$H$39,2,FALSE),)</f>
        <v>0</v>
      </c>
      <c r="P265" s="69">
        <f>IFERROR(VLOOKUP(O265,'Bron percelen'!$G$1:$H$39,2,FALSE),)</f>
        <v>0</v>
      </c>
    </row>
    <row r="266" spans="1:17" ht="15" thickBot="1" x14ac:dyDescent="0.4">
      <c r="A266" s="73" t="str">
        <f>IFERROR(VLOOKUP($B266,VLookup!$B$3:$C$463,2,FALSE),"")</f>
        <v>4.2.3 RELATIEMANAGEMENT IV</v>
      </c>
      <c r="B266" s="15" t="s">
        <v>163</v>
      </c>
      <c r="E266" s="54" t="s">
        <v>464</v>
      </c>
      <c r="F266" s="55" t="str">
        <f t="shared" si="32"/>
        <v>xProfessionele kennis</v>
      </c>
      <c r="G266" s="54" t="s">
        <v>525</v>
      </c>
      <c r="H266" s="12" t="str">
        <f>IFERROR(CONCATENATE(C266," ",(VLOOKUP($C266,'Bron percelen'!$B$1:$C$1977,2,FALSE))),"")</f>
        <v/>
      </c>
      <c r="I266" s="54" t="s">
        <v>427</v>
      </c>
      <c r="J266" s="69" t="str">
        <f>IFERROR(VLOOKUP(I266,'Bron percelen'!$G$1:$H$39,2,FALSE),)</f>
        <v>https://www.leer-rijk.nl/alle-opleidingen?title=&amp;field_provider_dropdown=IV+perceel+2+-+Beheerprocessen</v>
      </c>
      <c r="K266" s="64" t="s">
        <v>459</v>
      </c>
      <c r="L266" s="69" t="str">
        <f>IFERROR(VLOOKUP(K266,'Bron percelen'!$G$1:$H$39,2,FALSE),)</f>
        <v>https://www.leer-rijk.nl/alle-opleidingen?title=&amp;field_provider_dropdown=IV+perceel+20+-+Intermediair</v>
      </c>
      <c r="N266" s="69">
        <f>IFERROR(VLOOKUP(M266,'Bron percelen'!$G$1:$H$39,2,FALSE),)</f>
        <v>0</v>
      </c>
      <c r="P266" s="69">
        <f>IFERROR(VLOOKUP(O266,'Bron percelen'!$G$1:$H$39,2,FALSE),)</f>
        <v>0</v>
      </c>
      <c r="Q266" s="62" t="s">
        <v>607</v>
      </c>
    </row>
    <row r="267" spans="1:17" ht="15" thickBot="1" x14ac:dyDescent="0.4">
      <c r="A267" s="73" t="str">
        <f>IFERROR(VLOOKUP($B267,VLookup!$B$3:$C$463,2,FALSE),"")</f>
        <v>4.2.3 RELATIEMANAGEMENT IV</v>
      </c>
      <c r="B267" s="15" t="s">
        <v>163</v>
      </c>
      <c r="E267" s="54" t="s">
        <v>495</v>
      </c>
      <c r="F267" s="55" t="str">
        <f t="shared" si="32"/>
        <v>xAanvullende kennis</v>
      </c>
      <c r="G267" s="54" t="s">
        <v>516</v>
      </c>
      <c r="H267" s="12" t="str">
        <f>IFERROR(CONCATENATE(C267," ",(VLOOKUP($C267,'Bron percelen'!$B$1:$C$1977,2,FALSE))),"")</f>
        <v/>
      </c>
      <c r="I267" s="54" t="s">
        <v>427</v>
      </c>
      <c r="J267" s="69" t="str">
        <f>IFERROR(VLOOKUP(I267,'Bron percelen'!$G$1:$H$39,2,FALSE),)</f>
        <v>https://www.leer-rijk.nl/alle-opleidingen?title=&amp;field_provider_dropdown=IV+perceel+2+-+Beheerprocessen</v>
      </c>
      <c r="L267" s="69">
        <f>IFERROR(VLOOKUP(K267,'Bron percelen'!$G$1:$H$39,2,FALSE),)</f>
        <v>0</v>
      </c>
      <c r="N267" s="69">
        <f>IFERROR(VLOOKUP(M267,'Bron percelen'!$G$1:$H$39,2,FALSE),)</f>
        <v>0</v>
      </c>
      <c r="P267" s="69">
        <f>IFERROR(VLOOKUP(O267,'Bron percelen'!$G$1:$H$39,2,FALSE),)</f>
        <v>0</v>
      </c>
      <c r="Q267" s="62" t="s">
        <v>518</v>
      </c>
    </row>
    <row r="268" spans="1:17" ht="15" thickBot="1" x14ac:dyDescent="0.4">
      <c r="A268" s="73" t="str">
        <f>IFERROR(VLOOKUP($B268,VLookup!$B$3:$C$463,2,FALSE),"")</f>
        <v>4.2.3 RELATIEMANAGEMENT IV</v>
      </c>
      <c r="B268" s="15" t="s">
        <v>163</v>
      </c>
      <c r="E268" s="54" t="s">
        <v>495</v>
      </c>
      <c r="F268" s="55" t="str">
        <f t="shared" si="32"/>
        <v>xAanvullende kennis</v>
      </c>
      <c r="G268" s="54" t="s">
        <v>609</v>
      </c>
      <c r="H268" s="12" t="str">
        <f>IFERROR(CONCATENATE(C268," ",(VLOOKUP($C268,'Bron percelen'!$B$1:$C$1977,2,FALSE))),"")</f>
        <v/>
      </c>
      <c r="I268" s="54" t="s">
        <v>461</v>
      </c>
      <c r="J268" s="69" t="str">
        <f>IFERROR(VLOOKUP(I268,'Bron percelen'!$G$1:$H$39,2,FALSE),)</f>
        <v>https://www.google.com/</v>
      </c>
      <c r="L268" s="69">
        <f>IFERROR(VLOOKUP(K268,'Bron percelen'!$G$1:$H$39,2,FALSE),)</f>
        <v>0</v>
      </c>
      <c r="N268" s="69">
        <f>IFERROR(VLOOKUP(M268,'Bron percelen'!$G$1:$H$39,2,FALSE),)</f>
        <v>0</v>
      </c>
      <c r="P268" s="69">
        <f>IFERROR(VLOOKUP(O268,'Bron percelen'!$G$1:$H$39,2,FALSE),)</f>
        <v>0</v>
      </c>
      <c r="Q268" s="62" t="s">
        <v>608</v>
      </c>
    </row>
    <row r="269" spans="1:17" ht="15" thickBot="1" x14ac:dyDescent="0.4">
      <c r="A269" s="73" t="str">
        <f>IFERROR(VLOOKUP($B269,VLookup!$B$3:$C$463,2,FALSE),"")</f>
        <v>4.2.3 RELATIEMANAGEMENT IV</v>
      </c>
      <c r="B269" s="15" t="s">
        <v>163</v>
      </c>
      <c r="C269" s="10"/>
      <c r="E269" s="54" t="s">
        <v>495</v>
      </c>
      <c r="F269" s="55" t="str">
        <f t="shared" si="32"/>
        <v>xAanvullende kennis</v>
      </c>
      <c r="G269" s="54" t="s">
        <v>463</v>
      </c>
      <c r="H269" s="12" t="str">
        <f>IFERROR(CONCATENATE(C269," ",(VLOOKUP($C269,'Bron percelen'!$B$1:$C$1977,2,FALSE))),"")</f>
        <v/>
      </c>
      <c r="I269" s="54" t="s">
        <v>459</v>
      </c>
      <c r="J269" s="69" t="str">
        <f>IFERROR(VLOOKUP(I269,'Bron percelen'!$G$1:$H$39,2,FALSE),)</f>
        <v>https://www.leer-rijk.nl/alle-opleidingen?title=&amp;field_provider_dropdown=IV+perceel+20+-+Intermediair</v>
      </c>
      <c r="L269" s="69">
        <f>IFERROR(VLOOKUP(K269,'Bron percelen'!$G$1:$H$39,2,FALSE),)</f>
        <v>0</v>
      </c>
      <c r="N269" s="69">
        <f>IFERROR(VLOOKUP(M269,'Bron percelen'!$G$1:$H$39,2,FALSE),)</f>
        <v>0</v>
      </c>
      <c r="P269" s="69">
        <f>IFERROR(VLOOKUP(O269,'Bron percelen'!$G$1:$H$39,2,FALSE),)</f>
        <v>0</v>
      </c>
    </row>
    <row r="270" spans="1:17" ht="18.75" customHeight="1" thickBot="1" x14ac:dyDescent="0.4">
      <c r="A270" s="73" t="str">
        <f>IFERROR(VLOOKUP($B270,VLookup!$B$3:$C$463,2,FALSE),"")</f>
        <v>4.2.3 RELATIEMANAGEMENT IV</v>
      </c>
      <c r="B270" s="15" t="s">
        <v>163</v>
      </c>
      <c r="E270" s="54" t="s">
        <v>495</v>
      </c>
      <c r="F270" s="55" t="str">
        <f t="shared" si="32"/>
        <v>xAanvullende kennis</v>
      </c>
      <c r="G270" s="54" t="s">
        <v>529</v>
      </c>
      <c r="H270" s="12" t="str">
        <f>IFERROR(CONCATENATE(C270," ",(VLOOKUP($C270,'Bron percelen'!$B$1:$C$1977,2,FALSE))),"")</f>
        <v/>
      </c>
      <c r="I270" s="54" t="s">
        <v>440</v>
      </c>
      <c r="J270" s="69" t="str">
        <f>IFERROR(VLOOKUP(I270,'Bron percelen'!$G$1:$H$39,2,FALSE),)</f>
        <v>https://www.leer-rijk.nl/alle-opleidingen?title=&amp;field_provider_dropdown=IV+perceel+10a+-+Microsoft</v>
      </c>
      <c r="K270" s="62" t="s">
        <v>442</v>
      </c>
      <c r="L270" s="69" t="str">
        <f>IFERROR(VLOOKUP(K270,'Bron percelen'!$G$1:$H$39,2,FALSE),)</f>
        <v>https://www.leer-rijk.nl/alle-opleidingen?title=&amp;field_provider_dropdown=IV+perceel+10c+-+Citrix</v>
      </c>
      <c r="M270" s="62" t="s">
        <v>445</v>
      </c>
      <c r="N270" s="69" t="str">
        <f>IFERROR(VLOOKUP(M270,'Bron percelen'!$G$1:$H$39,2,FALSE),)</f>
        <v>https://www.leer-rijk.nl/alle-opleidingen?title=&amp;field_provider_dropdown=IV+perceel+10f+-+IBM</v>
      </c>
      <c r="P270" s="69">
        <f>IFERROR(VLOOKUP(O270,'Bron percelen'!$G$1:$H$39,2,FALSE),)</f>
        <v>0</v>
      </c>
      <c r="Q270" s="62" t="s">
        <v>531</v>
      </c>
    </row>
    <row r="271" spans="1:17" ht="15" thickBot="1" x14ac:dyDescent="0.4">
      <c r="A271" s="73" t="str">
        <f>IFERROR(VLOOKUP($B271,VLookup!$B$3:$C$463,2,FALSE),"")</f>
        <v>4.2.3 RELATIEMANAGEMENT IV</v>
      </c>
      <c r="B271" s="15" t="s">
        <v>163</v>
      </c>
      <c r="F271" s="55" t="str">
        <f t="shared" si="32"/>
        <v>x</v>
      </c>
      <c r="H271" s="12" t="str">
        <f>IFERROR(CONCATENATE(C271," ",(VLOOKUP($C271,'Bron percelen'!$B$1:$C$1977,2,FALSE))),"")</f>
        <v/>
      </c>
      <c r="I271" s="54"/>
      <c r="J271" s="69">
        <f>IFERROR(VLOOKUP(I271,'Bron percelen'!$G$1:$H$39,2,FALSE),)</f>
        <v>0</v>
      </c>
      <c r="L271" s="69">
        <f>IFERROR(VLOOKUP(K271,'Bron percelen'!$G$1:$H$39,2,FALSE),)</f>
        <v>0</v>
      </c>
      <c r="N271" s="69">
        <f>IFERROR(VLOOKUP(M271,'Bron percelen'!$G$1:$H$39,2,FALSE),)</f>
        <v>0</v>
      </c>
      <c r="P271" s="69">
        <f>IFERROR(VLOOKUP(O271,'Bron percelen'!$G$1:$H$39,2,FALSE),)</f>
        <v>0</v>
      </c>
    </row>
    <row r="272" spans="1:17" ht="15" thickBot="1" x14ac:dyDescent="0.4">
      <c r="A272" s="73" t="str">
        <f>IFERROR(VLOOKUP($B272,VLookup!$B$3:$C$463,2,FALSE),"")</f>
        <v>4.2.4 CONTRACT- / LEVERANCIERMANAGEMENT IV</v>
      </c>
      <c r="B272" s="15" t="s">
        <v>164</v>
      </c>
      <c r="E272" s="54" t="s">
        <v>464</v>
      </c>
      <c r="F272" s="55" t="str">
        <f t="shared" si="32"/>
        <v>xProfessionele kennis</v>
      </c>
      <c r="G272" s="54" t="s">
        <v>610</v>
      </c>
      <c r="H272" s="12" t="str">
        <f>IFERROR(CONCATENATE(C272," ",(VLOOKUP($C272,'Bron percelen'!$B$1:$C$1977,2,FALSE))),"")</f>
        <v/>
      </c>
      <c r="I272" s="54" t="s">
        <v>427</v>
      </c>
      <c r="J272" s="69" t="str">
        <f>IFERROR(VLOOKUP(I272,'Bron percelen'!$G$1:$H$39,2,FALSE),)</f>
        <v>https://www.leer-rijk.nl/alle-opleidingen?title=&amp;field_provider_dropdown=IV+perceel+2+-+Beheerprocessen</v>
      </c>
      <c r="K272" s="64" t="s">
        <v>459</v>
      </c>
      <c r="L272" s="69" t="str">
        <f>IFERROR(VLOOKUP(K272,'Bron percelen'!$G$1:$H$39,2,FALSE),)</f>
        <v>https://www.leer-rijk.nl/alle-opleidingen?title=&amp;field_provider_dropdown=IV+perceel+20+-+Intermediair</v>
      </c>
      <c r="N272" s="69">
        <f>IFERROR(VLOOKUP(M272,'Bron percelen'!$G$1:$H$39,2,FALSE),)</f>
        <v>0</v>
      </c>
      <c r="P272" s="69">
        <f>IFERROR(VLOOKUP(O272,'Bron percelen'!$G$1:$H$39,2,FALSE),)</f>
        <v>0</v>
      </c>
      <c r="Q272" s="62" t="s">
        <v>611</v>
      </c>
    </row>
    <row r="273" spans="1:17" ht="15" thickBot="1" x14ac:dyDescent="0.4">
      <c r="A273" s="73" t="str">
        <f>IFERROR(VLOOKUP($B273,VLookup!$B$3:$C$463,2,FALSE),"")</f>
        <v>4.2.4 CONTRACT- / LEVERANCIERMANAGEMENT IV</v>
      </c>
      <c r="B273" s="15" t="s">
        <v>164</v>
      </c>
      <c r="E273" s="54" t="s">
        <v>464</v>
      </c>
      <c r="F273" s="55" t="str">
        <f t="shared" ref="F273:F277" si="33">IFERROR(IF(A273&lt;&gt;"",CONCATENATE(C273,"x",E273),""),"")</f>
        <v>xProfessionele kennis</v>
      </c>
      <c r="G273" s="54" t="s">
        <v>603</v>
      </c>
      <c r="H273" s="12" t="str">
        <f>IFERROR(CONCATENATE(C273," ",(VLOOKUP($C273,'Bron percelen'!$B$1:$C$1977,2,FALSE))),"")</f>
        <v/>
      </c>
      <c r="I273" s="54" t="s">
        <v>461</v>
      </c>
      <c r="J273" s="69" t="str">
        <f>IFERROR(VLOOKUP(I273,'Bron percelen'!$G$1:$H$39,2,FALSE),)</f>
        <v>https://www.google.com/</v>
      </c>
      <c r="L273" s="69">
        <f>IFERROR(VLOOKUP(K273,'Bron percelen'!$G$1:$H$39,2,FALSE),)</f>
        <v>0</v>
      </c>
      <c r="N273" s="69">
        <f>IFERROR(VLOOKUP(M273,'Bron percelen'!$G$1:$H$39,2,FALSE),)</f>
        <v>0</v>
      </c>
      <c r="P273" s="69">
        <f>IFERROR(VLOOKUP(O273,'Bron percelen'!$G$1:$H$39,2,FALSE),)</f>
        <v>0</v>
      </c>
      <c r="Q273" s="62" t="s">
        <v>604</v>
      </c>
    </row>
    <row r="274" spans="1:17" ht="15" thickBot="1" x14ac:dyDescent="0.4">
      <c r="A274" s="73" t="str">
        <f>IFERROR(VLOOKUP($B274,VLookup!$B$3:$C$463,2,FALSE),"")</f>
        <v>4.2.4 CONTRACT- / LEVERANCIERMANAGEMENT IV</v>
      </c>
      <c r="B274" s="15" t="s">
        <v>164</v>
      </c>
      <c r="E274" s="54" t="s">
        <v>464</v>
      </c>
      <c r="F274" s="55" t="str">
        <f t="shared" si="33"/>
        <v>xProfessionele kennis</v>
      </c>
      <c r="G274" s="54" t="s">
        <v>605</v>
      </c>
      <c r="H274" s="12" t="str">
        <f>IFERROR(CONCATENATE(C274," ",(VLOOKUP($C274,'Bron percelen'!$B$1:$C$1977,2,FALSE))),"")</f>
        <v/>
      </c>
      <c r="I274" s="54" t="s">
        <v>461</v>
      </c>
      <c r="J274" s="69" t="str">
        <f>IFERROR(VLOOKUP(I274,'Bron percelen'!$G$1:$H$39,2,FALSE),)</f>
        <v>https://www.google.com/</v>
      </c>
      <c r="L274" s="69">
        <f>IFERROR(VLOOKUP(K274,'Bron percelen'!$G$1:$H$39,2,FALSE),)</f>
        <v>0</v>
      </c>
      <c r="N274" s="69">
        <f>IFERROR(VLOOKUP(M274,'Bron percelen'!$G$1:$H$39,2,FALSE),)</f>
        <v>0</v>
      </c>
      <c r="P274" s="69">
        <f>IFERROR(VLOOKUP(O274,'Bron percelen'!$G$1:$H$39,2,FALSE),)</f>
        <v>0</v>
      </c>
      <c r="Q274" s="62" t="s">
        <v>606</v>
      </c>
    </row>
    <row r="275" spans="1:17" ht="15" thickBot="1" x14ac:dyDescent="0.4">
      <c r="A275" s="73" t="str">
        <f>IFERROR(VLOOKUP($B275,VLookup!$B$3:$C$463,2,FALSE),"")</f>
        <v>4.2.4 CONTRACT- / LEVERANCIERMANAGEMENT IV</v>
      </c>
      <c r="B275" s="15" t="s">
        <v>164</v>
      </c>
      <c r="E275" s="54" t="s">
        <v>495</v>
      </c>
      <c r="F275" s="55" t="str">
        <f t="shared" si="33"/>
        <v>xAanvullende kennis</v>
      </c>
      <c r="G275" s="54" t="s">
        <v>562</v>
      </c>
      <c r="H275" s="12" t="str">
        <f>IFERROR(CONCATENATE(C275," ",(VLOOKUP($C275,'Bron percelen'!$B$1:$C$1977,2,FALSE))),"")</f>
        <v/>
      </c>
      <c r="I275" s="54" t="s">
        <v>459</v>
      </c>
      <c r="J275" s="69" t="str">
        <f>IFERROR(VLOOKUP(I275,'Bron percelen'!$G$1:$H$39,2,FALSE),)</f>
        <v>https://www.leer-rijk.nl/alle-opleidingen?title=&amp;field_provider_dropdown=IV+perceel+20+-+Intermediair</v>
      </c>
      <c r="L275" s="69">
        <f>IFERROR(VLOOKUP(K275,'Bron percelen'!$G$1:$H$39,2,FALSE),)</f>
        <v>0</v>
      </c>
      <c r="N275" s="69">
        <f>IFERROR(VLOOKUP(M275,'Bron percelen'!$G$1:$H$39,2,FALSE),)</f>
        <v>0</v>
      </c>
      <c r="P275" s="69">
        <f>IFERROR(VLOOKUP(O275,'Bron percelen'!$G$1:$H$39,2,FALSE),)</f>
        <v>0</v>
      </c>
    </row>
    <row r="276" spans="1:17" ht="15" thickBot="1" x14ac:dyDescent="0.4">
      <c r="A276" s="73" t="str">
        <f>IFERROR(VLOOKUP($B276,VLookup!$B$3:$C$463,2,FALSE),"")</f>
        <v>4.2.4 CONTRACT- / LEVERANCIERMANAGEMENT IV</v>
      </c>
      <c r="B276" s="15" t="s">
        <v>164</v>
      </c>
      <c r="E276" s="54" t="s">
        <v>495</v>
      </c>
      <c r="F276" s="55" t="str">
        <f t="shared" si="33"/>
        <v>xAanvullende kennis</v>
      </c>
      <c r="G276" s="54" t="s">
        <v>602</v>
      </c>
      <c r="H276" s="12" t="str">
        <f>IFERROR(CONCATENATE(C276," ",(VLOOKUP($C276,'Bron percelen'!$B$1:$C$1977,2,FALSE))),"")</f>
        <v/>
      </c>
      <c r="I276" s="54" t="s">
        <v>460</v>
      </c>
      <c r="J276" s="69" t="str">
        <f>IFERROR(VLOOKUP(I276,'Bron percelen'!$G$1:$H$39,2,FALSE),)</f>
        <v>GEEN HYPERLINK - OPVRAAGBAAR VIA EIGEN HRM-AFDELING</v>
      </c>
      <c r="K276" s="62" t="s">
        <v>461</v>
      </c>
      <c r="L276" s="69" t="str">
        <f>IFERROR(VLOOKUP(K276,'Bron percelen'!$G$1:$H$39,2,FALSE),)</f>
        <v>https://www.google.com/</v>
      </c>
      <c r="N276" s="69">
        <f>IFERROR(VLOOKUP(M276,'Bron percelen'!$G$1:$H$39,2,FALSE),)</f>
        <v>0</v>
      </c>
      <c r="P276" s="69">
        <f>IFERROR(VLOOKUP(O276,'Bron percelen'!$G$1:$H$39,2,FALSE),)</f>
        <v>0</v>
      </c>
      <c r="Q276" s="62" t="s">
        <v>601</v>
      </c>
    </row>
    <row r="277" spans="1:17" ht="15" thickBot="1" x14ac:dyDescent="0.4">
      <c r="A277" s="73" t="str">
        <f>IFERROR(VLOOKUP($B277,VLookup!$B$3:$C$463,2,FALSE),"")</f>
        <v>4.2.4 CONTRACT- / LEVERANCIERMANAGEMENT IV</v>
      </c>
      <c r="B277" s="15" t="s">
        <v>164</v>
      </c>
      <c r="E277" s="54" t="s">
        <v>495</v>
      </c>
      <c r="F277" s="55" t="str">
        <f t="shared" si="33"/>
        <v>xAanvullende kennis</v>
      </c>
      <c r="G277" s="54" t="s">
        <v>516</v>
      </c>
      <c r="H277" s="12" t="str">
        <f>IFERROR(CONCATENATE(C277," ",(VLOOKUP($C277,'Bron percelen'!$B$1:$C$1977,2,FALSE))),"")</f>
        <v/>
      </c>
      <c r="I277" s="54" t="s">
        <v>427</v>
      </c>
      <c r="J277" s="69" t="str">
        <f>IFERROR(VLOOKUP(I277,'Bron percelen'!$G$1:$H$39,2,FALSE),)</f>
        <v>https://www.leer-rijk.nl/alle-opleidingen?title=&amp;field_provider_dropdown=IV+perceel+2+-+Beheerprocessen</v>
      </c>
      <c r="L277" s="69">
        <f>IFERROR(VLOOKUP(K277,'Bron percelen'!$G$1:$H$39,2,FALSE),)</f>
        <v>0</v>
      </c>
      <c r="N277" s="69">
        <f>IFERROR(VLOOKUP(M277,'Bron percelen'!$G$1:$H$39,2,FALSE),)</f>
        <v>0</v>
      </c>
      <c r="P277" s="69">
        <f>IFERROR(VLOOKUP(O277,'Bron percelen'!$G$1:$H$39,2,FALSE),)</f>
        <v>0</v>
      </c>
      <c r="Q277" s="62" t="s">
        <v>518</v>
      </c>
    </row>
    <row r="278" spans="1:17" ht="15" thickBot="1" x14ac:dyDescent="0.4">
      <c r="A278" s="73" t="str">
        <f>IFERROR(VLOOKUP($B278,VLookup!$B$3:$C$463,2,FALSE),"")</f>
        <v>4.2.4 CONTRACT- / LEVERANCIERMANAGEMENT IV</v>
      </c>
      <c r="B278" s="15" t="s">
        <v>164</v>
      </c>
      <c r="F278" s="55" t="str">
        <f t="shared" si="32"/>
        <v>x</v>
      </c>
      <c r="H278" s="12" t="str">
        <f>IFERROR(CONCATENATE(C278," ",(VLOOKUP($C278,'Bron percelen'!$B$1:$C$1977,2,FALSE))),"")</f>
        <v/>
      </c>
      <c r="I278" s="54"/>
      <c r="J278" s="69">
        <f>IFERROR(VLOOKUP(I278,'Bron percelen'!$G$1:$H$39,2,FALSE),)</f>
        <v>0</v>
      </c>
      <c r="K278" s="64"/>
      <c r="L278" s="69">
        <f>IFERROR(VLOOKUP(K278,'Bron percelen'!$G$1:$H$39,2,FALSE),)</f>
        <v>0</v>
      </c>
      <c r="N278" s="69">
        <f>IFERROR(VLOOKUP(M278,'Bron percelen'!$G$1:$H$39,2,FALSE),)</f>
        <v>0</v>
      </c>
      <c r="P278" s="69">
        <f>IFERROR(VLOOKUP(O278,'Bron percelen'!$G$1:$H$39,2,FALSE),)</f>
        <v>0</v>
      </c>
    </row>
    <row r="279" spans="1:17" ht="15" thickBot="1" x14ac:dyDescent="0.4">
      <c r="A279" s="73" t="str">
        <f>IFERROR(VLOOKUP($B279,VLookup!$B$3:$C$463,2,FALSE),"")</f>
        <v>4.3.1 INFORMATIEANALYSE</v>
      </c>
      <c r="B279" s="13" t="s">
        <v>165</v>
      </c>
      <c r="C279" s="10"/>
      <c r="E279" s="54" t="s">
        <v>464</v>
      </c>
      <c r="F279" s="55" t="str">
        <f t="shared" si="32"/>
        <v>xProfessionele kennis</v>
      </c>
      <c r="G279" s="54" t="s">
        <v>463</v>
      </c>
      <c r="H279" s="12" t="str">
        <f>IFERROR(CONCATENATE(C279," ",(VLOOKUP($C279,'Bron percelen'!$B$1:$C$1977,2,FALSE))),"")</f>
        <v/>
      </c>
      <c r="I279" s="54" t="s">
        <v>459</v>
      </c>
      <c r="J279" s="69" t="str">
        <f>IFERROR(VLOOKUP(I279,'Bron percelen'!$G$1:$H$39,2,FALSE),)</f>
        <v>https://www.leer-rijk.nl/alle-opleidingen?title=&amp;field_provider_dropdown=IV+perceel+20+-+Intermediair</v>
      </c>
      <c r="L279" s="69">
        <f>IFERROR(VLOOKUP(K279,'Bron percelen'!$G$1:$H$39,2,FALSE),)</f>
        <v>0</v>
      </c>
      <c r="N279" s="69">
        <f>IFERROR(VLOOKUP(M279,'Bron percelen'!$G$1:$H$39,2,FALSE),)</f>
        <v>0</v>
      </c>
      <c r="P279" s="69">
        <f>IFERROR(VLOOKUP(O279,'Bron percelen'!$G$1:$H$39,2,FALSE),)</f>
        <v>0</v>
      </c>
    </row>
    <row r="280" spans="1:17" ht="15" thickBot="1" x14ac:dyDescent="0.4">
      <c r="A280" s="73" t="str">
        <f>IFERROR(VLOOKUP($B280,VLookup!$B$3:$C$463,2,FALSE),"")</f>
        <v>4.3.1 INFORMATIEANALYSE</v>
      </c>
      <c r="B280" s="13" t="s">
        <v>165</v>
      </c>
      <c r="C280" s="10"/>
      <c r="E280" s="54" t="s">
        <v>464</v>
      </c>
      <c r="F280" s="55" t="str">
        <f t="shared" si="32"/>
        <v>xProfessionele kennis</v>
      </c>
      <c r="G280" s="54" t="s">
        <v>544</v>
      </c>
      <c r="H280" s="12" t="str">
        <f>IFERROR(CONCATENATE(C280," ",(VLOOKUP($C280,'Bron percelen'!$B$1:$C$1977,2,FALSE))),"")</f>
        <v/>
      </c>
      <c r="I280" s="54" t="s">
        <v>428</v>
      </c>
      <c r="J280" s="69" t="str">
        <f>IFERROR(VLOOKUP(I280,'Bron percelen'!$G$1:$H$39,2,FALSE),)</f>
        <v>https://www.leer-rijk.nl/alle-opleidingen?title=&amp;field_provider_dropdown=IV+perceel+3+-+Architectuur+MTHV</v>
      </c>
      <c r="K280" s="61"/>
      <c r="L280" s="69">
        <f>IFERROR(VLOOKUP(K280,'Bron percelen'!$G$1:$H$39,2,FALSE),)</f>
        <v>0</v>
      </c>
      <c r="M280" s="61"/>
      <c r="N280" s="69">
        <f>IFERROR(VLOOKUP(M280,'Bron percelen'!$G$1:$H$39,2,FALSE),)</f>
        <v>0</v>
      </c>
      <c r="P280" s="69">
        <f>IFERROR(VLOOKUP(O280,'Bron percelen'!$G$1:$H$39,2,FALSE),)</f>
        <v>0</v>
      </c>
      <c r="Q280" s="63" t="s">
        <v>416</v>
      </c>
    </row>
    <row r="281" spans="1:17" ht="15" thickBot="1" x14ac:dyDescent="0.4">
      <c r="A281" s="73" t="str">
        <f>IFERROR(VLOOKUP($B281,VLookup!$B$3:$C$463,2,FALSE),"")</f>
        <v>4.3.1 INFORMATIEANALYSE</v>
      </c>
      <c r="B281" s="13" t="s">
        <v>165</v>
      </c>
      <c r="C281" s="10"/>
      <c r="E281" s="54" t="s">
        <v>495</v>
      </c>
      <c r="F281" s="55" t="str">
        <f>IFERROR(IF(A281&lt;&gt;"",CONCATENATE(C281,"x",E281),""),"")</f>
        <v>xAanvullende kennis</v>
      </c>
      <c r="G281" s="54" t="s">
        <v>413</v>
      </c>
      <c r="H281" s="12" t="str">
        <f>IFERROR(CONCATENATE(C281," ",(VLOOKUP($C281,'Bron percelen'!$B$1:$C$1977,2,FALSE))),"")</f>
        <v/>
      </c>
      <c r="I281" s="54" t="s">
        <v>461</v>
      </c>
      <c r="J281" s="69" t="str">
        <f>IFERROR(VLOOKUP(I281,'Bron percelen'!$G$1:$H$39,2,FALSE),)</f>
        <v>https://www.google.com/</v>
      </c>
      <c r="K281" s="61"/>
      <c r="L281" s="69">
        <f>IFERROR(VLOOKUP(K281,'Bron percelen'!$G$1:$H$39,2,FALSE),)</f>
        <v>0</v>
      </c>
      <c r="N281" s="69">
        <f>IFERROR(VLOOKUP(M281,'Bron percelen'!$G$1:$H$39,2,FALSE),)</f>
        <v>0</v>
      </c>
      <c r="P281" s="69">
        <f>IFERROR(VLOOKUP(O281,'Bron percelen'!$G$1:$H$39,2,FALSE),)</f>
        <v>0</v>
      </c>
      <c r="Q281" s="62" t="s">
        <v>425</v>
      </c>
    </row>
    <row r="282" spans="1:17" ht="15" thickBot="1" x14ac:dyDescent="0.4">
      <c r="A282" s="73" t="str">
        <f>IFERROR(VLOOKUP($B282,VLookup!$B$3:$C$463,2,FALSE),"")</f>
        <v>4.3.1 INFORMATIEANALYSE</v>
      </c>
      <c r="B282" s="13" t="s">
        <v>165</v>
      </c>
      <c r="C282" s="10"/>
      <c r="E282" s="54" t="s">
        <v>495</v>
      </c>
      <c r="F282" s="55" t="str">
        <f t="shared" ref="F282:F283" si="34">IFERROR(IF(A282&lt;&gt;"",CONCATENATE(C282,"x",E282),""),"")</f>
        <v>xAanvullende kennis</v>
      </c>
      <c r="G282" s="54" t="s">
        <v>465</v>
      </c>
      <c r="H282" s="12" t="str">
        <f>IFERROR(CONCATENATE(C282," ",(VLOOKUP($C282,'Bron percelen'!$B$1:$C$1977,2,FALSE))),"")</f>
        <v/>
      </c>
      <c r="I282" s="54" t="s">
        <v>451</v>
      </c>
      <c r="J282" s="69" t="str">
        <f>IFERROR(VLOOKUP(I282,'Bron percelen'!$G$1:$H$39,2,FALSE),)</f>
        <v>https://www.leer-rijk.nl/alle-opleidingen?title=&amp;field_provider_dropdown=IV+perceel+14+%E2%80%93+Security+en+Privacy</v>
      </c>
      <c r="L282" s="69">
        <f>IFERROR(VLOOKUP(K282,'Bron percelen'!$G$1:$H$39,2,FALSE),)</f>
        <v>0</v>
      </c>
      <c r="N282" s="69">
        <f>IFERROR(VLOOKUP(M282,'Bron percelen'!$G$1:$H$39,2,FALSE),)</f>
        <v>0</v>
      </c>
      <c r="P282" s="69">
        <f>IFERROR(VLOOKUP(O282,'Bron percelen'!$G$1:$H$39,2,FALSE),)</f>
        <v>0</v>
      </c>
    </row>
    <row r="283" spans="1:17" ht="15" thickBot="1" x14ac:dyDescent="0.4">
      <c r="A283" s="73" t="str">
        <f>IFERROR(VLOOKUP($B283,VLookup!$B$3:$C$463,2,FALSE),"")</f>
        <v>4.3.1 INFORMATIEANALYSE</v>
      </c>
      <c r="B283" s="13" t="s">
        <v>165</v>
      </c>
      <c r="C283" s="10"/>
      <c r="E283" s="54" t="s">
        <v>495</v>
      </c>
      <c r="F283" s="55" t="str">
        <f t="shared" si="34"/>
        <v>xAanvullende kennis</v>
      </c>
      <c r="G283" s="54" t="s">
        <v>496</v>
      </c>
      <c r="H283" s="12" t="str">
        <f>IFERROR(CONCATENATE(C283," ",(VLOOKUP($C283,'Bron percelen'!$B$1:$C$1977,2,FALSE))),"")</f>
        <v/>
      </c>
      <c r="I283" s="54" t="s">
        <v>440</v>
      </c>
      <c r="J283" s="69" t="str">
        <f>IFERROR(VLOOKUP(I283,'Bron percelen'!$G$1:$H$39,2,FALSE),)</f>
        <v>https://www.leer-rijk.nl/alle-opleidingen?title=&amp;field_provider_dropdown=IV+perceel+10a+-+Microsoft</v>
      </c>
      <c r="K283" s="62" t="s">
        <v>441</v>
      </c>
      <c r="L283" s="69" t="str">
        <f>IFERROR(VLOOKUP(K283,'Bron percelen'!$G$1:$H$39,2,FALSE),)</f>
        <v>https://www.leer-rijk.nl/alle-opleidingen?title=&amp;field_provider_dropdown=IV+perceel+10b+-+Redhat</v>
      </c>
      <c r="N283" s="69">
        <f>IFERROR(VLOOKUP(M283,'Bron percelen'!$G$1:$H$39,2,FALSE),)</f>
        <v>0</v>
      </c>
      <c r="P283" s="69">
        <f>IFERROR(VLOOKUP(O283,'Bron percelen'!$G$1:$H$39,2,FALSE),)</f>
        <v>0</v>
      </c>
      <c r="Q283" s="62" t="s">
        <v>565</v>
      </c>
    </row>
    <row r="284" spans="1:17" ht="15" thickBot="1" x14ac:dyDescent="0.4">
      <c r="A284" s="73" t="str">
        <f>IFERROR(VLOOKUP($B284,VLookup!$B$3:$C$463,2,FALSE),"")</f>
        <v>4.3.1 INFORMATIEANALYSE</v>
      </c>
      <c r="B284" s="13" t="s">
        <v>165</v>
      </c>
      <c r="C284" s="10"/>
      <c r="E284" s="54" t="s">
        <v>495</v>
      </c>
      <c r="F284" s="55" t="str">
        <f t="shared" ref="F284:F288" si="35">IFERROR(IF(A284&lt;&gt;"",CONCATENATE(C284,"x",E284),""),"")</f>
        <v>xAanvullende kennis</v>
      </c>
      <c r="G284" s="54" t="s">
        <v>507</v>
      </c>
      <c r="H284" s="12" t="str">
        <f>IFERROR(CONCATENATE(C284," ",(VLOOKUP($C284,'Bron percelen'!$B$1:$C$1977,2,FALSE))),"")</f>
        <v/>
      </c>
      <c r="I284" s="54" t="s">
        <v>427</v>
      </c>
      <c r="J284" s="69" t="str">
        <f>IFERROR(VLOOKUP(I284,'Bron percelen'!$G$1:$H$39,2,FALSE),)</f>
        <v>https://www.leer-rijk.nl/alle-opleidingen?title=&amp;field_provider_dropdown=IV+perceel+2+-+Beheerprocessen</v>
      </c>
      <c r="L284" s="69">
        <f>IFERROR(VLOOKUP(K284,'Bron percelen'!$G$1:$H$39,2,FALSE),)</f>
        <v>0</v>
      </c>
      <c r="N284" s="69">
        <f>IFERROR(VLOOKUP(M284,'Bron percelen'!$G$1:$H$39,2,FALSE),)</f>
        <v>0</v>
      </c>
      <c r="P284" s="69">
        <f>IFERROR(VLOOKUP(O284,'Bron percelen'!$G$1:$H$39,2,FALSE),)</f>
        <v>0</v>
      </c>
    </row>
    <row r="285" spans="1:17" ht="15" thickBot="1" x14ac:dyDescent="0.4">
      <c r="A285" s="73" t="str">
        <f>IFERROR(VLOOKUP($B285,VLookup!$B$3:$C$463,2,FALSE),"")</f>
        <v>4.3.1 INFORMATIEANALYSE</v>
      </c>
      <c r="B285" s="13" t="s">
        <v>165</v>
      </c>
      <c r="E285" s="54" t="s">
        <v>495</v>
      </c>
      <c r="F285" s="55" t="str">
        <f t="shared" si="35"/>
        <v>xAanvullende kennis</v>
      </c>
      <c r="G285" s="54" t="s">
        <v>516</v>
      </c>
      <c r="H285" s="12" t="str">
        <f>IFERROR(CONCATENATE(C285," ",(VLOOKUP($C285,'Bron percelen'!$B$1:$C$1977,2,FALSE))),"")</f>
        <v/>
      </c>
      <c r="I285" s="54" t="s">
        <v>427</v>
      </c>
      <c r="J285" s="69" t="str">
        <f>IFERROR(VLOOKUP(I285,'Bron percelen'!$G$1:$H$39,2,FALSE),)</f>
        <v>https://www.leer-rijk.nl/alle-opleidingen?title=&amp;field_provider_dropdown=IV+perceel+2+-+Beheerprocessen</v>
      </c>
      <c r="L285" s="69">
        <f>IFERROR(VLOOKUP(K285,'Bron percelen'!$G$1:$H$39,2,FALSE),)</f>
        <v>0</v>
      </c>
      <c r="N285" s="69">
        <f>IFERROR(VLOOKUP(M285,'Bron percelen'!$G$1:$H$39,2,FALSE),)</f>
        <v>0</v>
      </c>
      <c r="P285" s="69">
        <f>IFERROR(VLOOKUP(O285,'Bron percelen'!$G$1:$H$39,2,FALSE),)</f>
        <v>0</v>
      </c>
      <c r="Q285" s="62" t="s">
        <v>518</v>
      </c>
    </row>
    <row r="286" spans="1:17" ht="15" thickBot="1" x14ac:dyDescent="0.4">
      <c r="A286" s="73" t="str">
        <f>IFERROR(VLOOKUP($B286,VLookup!$B$3:$C$463,2,FALSE),"")</f>
        <v>4.3.1 INFORMATIEANALYSE</v>
      </c>
      <c r="B286" s="13" t="s">
        <v>165</v>
      </c>
      <c r="F286" s="55" t="str">
        <f t="shared" si="35"/>
        <v>x</v>
      </c>
      <c r="H286" s="12" t="str">
        <f>IFERROR(CONCATENATE(C286," ",(VLOOKUP($C286,'Bron percelen'!$B$1:$C$1977,2,FALSE))),"")</f>
        <v/>
      </c>
      <c r="I286" s="54"/>
      <c r="J286" s="69">
        <f>IFERROR(VLOOKUP(I286,'Bron percelen'!$G$1:$H$39,2,FALSE),)</f>
        <v>0</v>
      </c>
      <c r="K286" s="64"/>
      <c r="L286" s="69">
        <f>IFERROR(VLOOKUP(K286,'Bron percelen'!$G$1:$H$39,2,FALSE),)</f>
        <v>0</v>
      </c>
      <c r="N286" s="69">
        <f>IFERROR(VLOOKUP(M286,'Bron percelen'!$G$1:$H$39,2,FALSE),)</f>
        <v>0</v>
      </c>
      <c r="P286" s="69">
        <f>IFERROR(VLOOKUP(O286,'Bron percelen'!$G$1:$H$39,2,FALSE),)</f>
        <v>0</v>
      </c>
    </row>
    <row r="287" spans="1:17" ht="15" thickBot="1" x14ac:dyDescent="0.4">
      <c r="A287" s="73" t="str">
        <f>IFERROR(VLOOKUP($B287,VLookup!$B$3:$C$463,2,FALSE),"")</f>
        <v>4.3.2 BUSINESS ANALYSE</v>
      </c>
      <c r="B287" s="13" t="s">
        <v>166</v>
      </c>
      <c r="C287" s="10"/>
      <c r="E287" s="54" t="s">
        <v>464</v>
      </c>
      <c r="F287" s="55" t="str">
        <f t="shared" si="35"/>
        <v>xProfessionele kennis</v>
      </c>
      <c r="G287" s="54" t="s">
        <v>463</v>
      </c>
      <c r="H287" s="12" t="str">
        <f>IFERROR(CONCATENATE(C287," ",(VLOOKUP($C287,'Bron percelen'!$B$1:$C$1977,2,FALSE))),"")</f>
        <v/>
      </c>
      <c r="I287" s="54" t="s">
        <v>459</v>
      </c>
      <c r="J287" s="69" t="str">
        <f>IFERROR(VLOOKUP(I287,'Bron percelen'!$G$1:$H$39,2,FALSE),)</f>
        <v>https://www.leer-rijk.nl/alle-opleidingen?title=&amp;field_provider_dropdown=IV+perceel+20+-+Intermediair</v>
      </c>
      <c r="L287" s="69">
        <f>IFERROR(VLOOKUP(K287,'Bron percelen'!$G$1:$H$39,2,FALSE),)</f>
        <v>0</v>
      </c>
      <c r="N287" s="69">
        <f>IFERROR(VLOOKUP(M287,'Bron percelen'!$G$1:$H$39,2,FALSE),)</f>
        <v>0</v>
      </c>
      <c r="P287" s="69">
        <f>IFERROR(VLOOKUP(O287,'Bron percelen'!$G$1:$H$39,2,FALSE),)</f>
        <v>0</v>
      </c>
    </row>
    <row r="288" spans="1:17" ht="15" thickBot="1" x14ac:dyDescent="0.4">
      <c r="A288" s="73" t="str">
        <f>IFERROR(VLOOKUP($B288,VLookup!$B$3:$C$463,2,FALSE),"")</f>
        <v>4.3.2 BUSINESS ANALYSE</v>
      </c>
      <c r="B288" s="15" t="s">
        <v>166</v>
      </c>
      <c r="C288" s="10"/>
      <c r="E288" s="54" t="s">
        <v>495</v>
      </c>
      <c r="F288" s="55" t="str">
        <f t="shared" si="35"/>
        <v>xAanvullende kennis</v>
      </c>
      <c r="G288" s="54" t="s">
        <v>544</v>
      </c>
      <c r="H288" s="12" t="str">
        <f>IFERROR(CONCATENATE(C288," ",(VLOOKUP($C288,'Bron percelen'!$B$1:$C$1977,2,FALSE))),"")</f>
        <v/>
      </c>
      <c r="I288" s="54" t="s">
        <v>428</v>
      </c>
      <c r="J288" s="69" t="str">
        <f>IFERROR(VLOOKUP(I288,'Bron percelen'!$G$1:$H$39,2,FALSE),)</f>
        <v>https://www.leer-rijk.nl/alle-opleidingen?title=&amp;field_provider_dropdown=IV+perceel+3+-+Architectuur+MTHV</v>
      </c>
      <c r="K288" s="61"/>
      <c r="L288" s="69">
        <f>IFERROR(VLOOKUP(K288,'Bron percelen'!$G$1:$H$39,2,FALSE),)</f>
        <v>0</v>
      </c>
      <c r="M288" s="61"/>
      <c r="N288" s="69">
        <f>IFERROR(VLOOKUP(M288,'Bron percelen'!$G$1:$H$39,2,FALSE),)</f>
        <v>0</v>
      </c>
      <c r="P288" s="69">
        <f>IFERROR(VLOOKUP(O288,'Bron percelen'!$G$1:$H$39,2,FALSE),)</f>
        <v>0</v>
      </c>
      <c r="Q288" s="63" t="s">
        <v>416</v>
      </c>
    </row>
    <row r="289" spans="1:17" ht="15" thickBot="1" x14ac:dyDescent="0.4">
      <c r="A289" s="73" t="str">
        <f>IFERROR(VLOOKUP($B289,VLookup!$B$3:$C$463,2,FALSE),"")</f>
        <v>4.3.2 BUSINESS ANALYSE</v>
      </c>
      <c r="B289" s="13" t="s">
        <v>166</v>
      </c>
      <c r="C289" s="10"/>
      <c r="E289" s="54" t="s">
        <v>495</v>
      </c>
      <c r="F289" s="55" t="str">
        <f>IFERROR(IF(A289&lt;&gt;"",CONCATENATE(C289,"x",E289),""),"")</f>
        <v>xAanvullende kennis</v>
      </c>
      <c r="G289" s="54" t="s">
        <v>413</v>
      </c>
      <c r="H289" s="12" t="str">
        <f>IFERROR(CONCATENATE(C289," ",(VLOOKUP($C289,'Bron percelen'!$B$1:$C$1977,2,FALSE))),"")</f>
        <v/>
      </c>
      <c r="I289" s="54" t="s">
        <v>461</v>
      </c>
      <c r="J289" s="69" t="str">
        <f>IFERROR(VLOOKUP(I289,'Bron percelen'!$G$1:$H$39,2,FALSE),)</f>
        <v>https://www.google.com/</v>
      </c>
      <c r="K289" s="61"/>
      <c r="L289" s="69">
        <f>IFERROR(VLOOKUP(K289,'Bron percelen'!$G$1:$H$39,2,FALSE),)</f>
        <v>0</v>
      </c>
      <c r="N289" s="69">
        <f>IFERROR(VLOOKUP(M289,'Bron percelen'!$G$1:$H$39,2,FALSE),)</f>
        <v>0</v>
      </c>
      <c r="P289" s="69">
        <f>IFERROR(VLOOKUP(O289,'Bron percelen'!$G$1:$H$39,2,FALSE),)</f>
        <v>0</v>
      </c>
      <c r="Q289" s="62" t="s">
        <v>425</v>
      </c>
    </row>
    <row r="290" spans="1:17" ht="15" thickBot="1" x14ac:dyDescent="0.4">
      <c r="A290" s="73" t="str">
        <f>IFERROR(VLOOKUP($B290,VLookup!$B$3:$C$463,2,FALSE),"")</f>
        <v>4.3.2 BUSINESS ANALYSE</v>
      </c>
      <c r="B290" s="13" t="s">
        <v>166</v>
      </c>
      <c r="C290" s="10"/>
      <c r="E290" s="54" t="s">
        <v>495</v>
      </c>
      <c r="F290" s="55" t="str">
        <f t="shared" ref="F290:F293" si="36">IFERROR(IF(A290&lt;&gt;"",CONCATENATE(C290,"x",E290),""),"")</f>
        <v>xAanvullende kennis</v>
      </c>
      <c r="G290" s="54" t="s">
        <v>465</v>
      </c>
      <c r="H290" s="12" t="str">
        <f>IFERROR(CONCATENATE(C290," ",(VLOOKUP($C290,'Bron percelen'!$B$1:$C$1977,2,FALSE))),"")</f>
        <v/>
      </c>
      <c r="I290" s="54" t="s">
        <v>451</v>
      </c>
      <c r="J290" s="69" t="str">
        <f>IFERROR(VLOOKUP(I290,'Bron percelen'!$G$1:$H$39,2,FALSE),)</f>
        <v>https://www.leer-rijk.nl/alle-opleidingen?title=&amp;field_provider_dropdown=IV+perceel+14+%E2%80%93+Security+en+Privacy</v>
      </c>
      <c r="L290" s="69">
        <f>IFERROR(VLOOKUP(K290,'Bron percelen'!$G$1:$H$39,2,FALSE),)</f>
        <v>0</v>
      </c>
      <c r="N290" s="69">
        <f>IFERROR(VLOOKUP(M290,'Bron percelen'!$G$1:$H$39,2,FALSE),)</f>
        <v>0</v>
      </c>
      <c r="P290" s="69">
        <f>IFERROR(VLOOKUP(O290,'Bron percelen'!$G$1:$H$39,2,FALSE),)</f>
        <v>0</v>
      </c>
    </row>
    <row r="291" spans="1:17" ht="15" thickBot="1" x14ac:dyDescent="0.4">
      <c r="A291" s="73" t="str">
        <f>IFERROR(VLOOKUP($B291,VLookup!$B$3:$C$463,2,FALSE),"")</f>
        <v>4.3.2 BUSINESS ANALYSE</v>
      </c>
      <c r="B291" s="13" t="s">
        <v>166</v>
      </c>
      <c r="C291" s="10"/>
      <c r="E291" s="54" t="s">
        <v>495</v>
      </c>
      <c r="F291" s="55" t="str">
        <f t="shared" si="36"/>
        <v>xAanvullende kennis</v>
      </c>
      <c r="G291" s="54" t="s">
        <v>496</v>
      </c>
      <c r="H291" s="12" t="str">
        <f>IFERROR(CONCATENATE(C291," ",(VLOOKUP($C291,'Bron percelen'!$B$1:$C$1977,2,FALSE))),"")</f>
        <v/>
      </c>
      <c r="I291" s="54" t="s">
        <v>440</v>
      </c>
      <c r="J291" s="69" t="str">
        <f>IFERROR(VLOOKUP(I291,'Bron percelen'!$G$1:$H$39,2,FALSE),)</f>
        <v>https://www.leer-rijk.nl/alle-opleidingen?title=&amp;field_provider_dropdown=IV+perceel+10a+-+Microsoft</v>
      </c>
      <c r="K291" s="62" t="s">
        <v>441</v>
      </c>
      <c r="L291" s="69" t="str">
        <f>IFERROR(VLOOKUP(K291,'Bron percelen'!$G$1:$H$39,2,FALSE),)</f>
        <v>https://www.leer-rijk.nl/alle-opleidingen?title=&amp;field_provider_dropdown=IV+perceel+10b+-+Redhat</v>
      </c>
      <c r="N291" s="69">
        <f>IFERROR(VLOOKUP(M291,'Bron percelen'!$G$1:$H$39,2,FALSE),)</f>
        <v>0</v>
      </c>
      <c r="P291" s="69">
        <f>IFERROR(VLOOKUP(O291,'Bron percelen'!$G$1:$H$39,2,FALSE),)</f>
        <v>0</v>
      </c>
      <c r="Q291" s="62" t="s">
        <v>565</v>
      </c>
    </row>
    <row r="292" spans="1:17" ht="15" thickBot="1" x14ac:dyDescent="0.4">
      <c r="A292" s="73" t="str">
        <f>IFERROR(VLOOKUP($B292,VLookup!$B$3:$C$463,2,FALSE),"")</f>
        <v>4.3.2 BUSINESS ANALYSE</v>
      </c>
      <c r="B292" s="13" t="s">
        <v>166</v>
      </c>
      <c r="C292" s="10"/>
      <c r="E292" s="54" t="s">
        <v>495</v>
      </c>
      <c r="F292" s="55" t="str">
        <f t="shared" si="36"/>
        <v>xAanvullende kennis</v>
      </c>
      <c r="G292" s="54" t="s">
        <v>507</v>
      </c>
      <c r="H292" s="12" t="str">
        <f>IFERROR(CONCATENATE(C292," ",(VLOOKUP($C292,'Bron percelen'!$B$1:$C$1977,2,FALSE))),"")</f>
        <v/>
      </c>
      <c r="I292" s="54" t="s">
        <v>427</v>
      </c>
      <c r="J292" s="69" t="str">
        <f>IFERROR(VLOOKUP(I292,'Bron percelen'!$G$1:$H$39,2,FALSE),)</f>
        <v>https://www.leer-rijk.nl/alle-opleidingen?title=&amp;field_provider_dropdown=IV+perceel+2+-+Beheerprocessen</v>
      </c>
      <c r="L292" s="69">
        <f>IFERROR(VLOOKUP(K292,'Bron percelen'!$G$1:$H$39,2,FALSE),)</f>
        <v>0</v>
      </c>
      <c r="N292" s="69">
        <f>IFERROR(VLOOKUP(M292,'Bron percelen'!$G$1:$H$39,2,FALSE),)</f>
        <v>0</v>
      </c>
      <c r="P292" s="69">
        <f>IFERROR(VLOOKUP(O292,'Bron percelen'!$G$1:$H$39,2,FALSE),)</f>
        <v>0</v>
      </c>
    </row>
    <row r="293" spans="1:17" ht="15" thickBot="1" x14ac:dyDescent="0.4">
      <c r="A293" s="73" t="str">
        <f>IFERROR(VLOOKUP($B293,VLookup!$B$3:$C$463,2,FALSE),"")</f>
        <v>4.3.2 BUSINESS ANALYSE</v>
      </c>
      <c r="B293" s="13" t="s">
        <v>166</v>
      </c>
      <c r="E293" s="54" t="s">
        <v>495</v>
      </c>
      <c r="F293" s="55" t="str">
        <f t="shared" si="36"/>
        <v>xAanvullende kennis</v>
      </c>
      <c r="G293" s="54" t="s">
        <v>516</v>
      </c>
      <c r="H293" s="12" t="str">
        <f>IFERROR(CONCATENATE(C293," ",(VLOOKUP($C293,'Bron percelen'!$B$1:$C$1977,2,FALSE))),"")</f>
        <v/>
      </c>
      <c r="I293" s="54" t="s">
        <v>427</v>
      </c>
      <c r="J293" s="69" t="str">
        <f>IFERROR(VLOOKUP(I293,'Bron percelen'!$G$1:$H$39,2,FALSE),)</f>
        <v>https://www.leer-rijk.nl/alle-opleidingen?title=&amp;field_provider_dropdown=IV+perceel+2+-+Beheerprocessen</v>
      </c>
      <c r="L293" s="69">
        <f>IFERROR(VLOOKUP(K293,'Bron percelen'!$G$1:$H$39,2,FALSE),)</f>
        <v>0</v>
      </c>
      <c r="N293" s="69">
        <f>IFERROR(VLOOKUP(M293,'Bron percelen'!$G$1:$H$39,2,FALSE),)</f>
        <v>0</v>
      </c>
      <c r="P293" s="69">
        <f>IFERROR(VLOOKUP(O293,'Bron percelen'!$G$1:$H$39,2,FALSE),)</f>
        <v>0</v>
      </c>
      <c r="Q293" s="62" t="s">
        <v>518</v>
      </c>
    </row>
    <row r="294" spans="1:17" ht="15" thickBot="1" x14ac:dyDescent="0.4">
      <c r="A294" s="73" t="str">
        <f>IFERROR(VLOOKUP($B294,VLookup!$B$3:$C$463,2,FALSE),"")</f>
        <v>4.3.2 BUSINESS ANALYSE</v>
      </c>
      <c r="B294" s="15" t="s">
        <v>166</v>
      </c>
      <c r="F294" s="55" t="str">
        <f t="shared" ref="F294:F311" si="37">IFERROR(IF(A294&lt;&gt;"",CONCATENATE(C294,"x",E294),""),"")</f>
        <v>x</v>
      </c>
      <c r="H294" s="12" t="str">
        <f>IFERROR(CONCATENATE(C294," ",(VLOOKUP($C294,'Bron percelen'!$B$1:$C$1977,2,FALSE))),"")</f>
        <v/>
      </c>
      <c r="I294" s="54"/>
      <c r="J294" s="69">
        <f>IFERROR(VLOOKUP(I294,'Bron percelen'!$G$1:$H$39,2,FALSE),)</f>
        <v>0</v>
      </c>
      <c r="L294" s="69">
        <f>IFERROR(VLOOKUP(K294,'Bron percelen'!$G$1:$H$39,2,FALSE),)</f>
        <v>0</v>
      </c>
      <c r="N294" s="69">
        <f>IFERROR(VLOOKUP(M294,'Bron percelen'!$G$1:$H$39,2,FALSE),)</f>
        <v>0</v>
      </c>
      <c r="P294" s="69">
        <f>IFERROR(VLOOKUP(O294,'Bron percelen'!$G$1:$H$39,2,FALSE),)</f>
        <v>0</v>
      </c>
    </row>
    <row r="295" spans="1:17" ht="15" thickBot="1" x14ac:dyDescent="0.4">
      <c r="A295" s="73" t="str">
        <f>IFERROR(VLOOKUP($B295,VLookup!$B$3:$C$463,2,FALSE),"")</f>
        <v>4.3.3 BUSINESS INTELLIGENCE/DATA ANALYSE</v>
      </c>
      <c r="B295" s="15" t="s">
        <v>167</v>
      </c>
      <c r="C295" s="10"/>
      <c r="E295" s="54" t="s">
        <v>464</v>
      </c>
      <c r="F295" s="55" t="str">
        <f t="shared" si="37"/>
        <v>xProfessionele kennis</v>
      </c>
      <c r="G295" s="54" t="s">
        <v>463</v>
      </c>
      <c r="H295" s="12" t="str">
        <f>IFERROR(CONCATENATE(C295," ",(VLOOKUP($C295,'Bron percelen'!$B$1:$C$1977,2,FALSE))),"")</f>
        <v/>
      </c>
      <c r="I295" s="54" t="s">
        <v>459</v>
      </c>
      <c r="J295" s="69" t="str">
        <f>IFERROR(VLOOKUP(I295,'Bron percelen'!$G$1:$H$39,2,FALSE),)</f>
        <v>https://www.leer-rijk.nl/alle-opleidingen?title=&amp;field_provider_dropdown=IV+perceel+20+-+Intermediair</v>
      </c>
      <c r="L295" s="69">
        <f>IFERROR(VLOOKUP(K295,'Bron percelen'!$G$1:$H$39,2,FALSE),)</f>
        <v>0</v>
      </c>
      <c r="N295" s="69">
        <f>IFERROR(VLOOKUP(M295,'Bron percelen'!$G$1:$H$39,2,FALSE),)</f>
        <v>0</v>
      </c>
      <c r="P295" s="69">
        <f>IFERROR(VLOOKUP(O295,'Bron percelen'!$G$1:$H$39,2,FALSE),)</f>
        <v>0</v>
      </c>
    </row>
    <row r="296" spans="1:17" ht="15" thickBot="1" x14ac:dyDescent="0.4">
      <c r="A296" s="73" t="str">
        <f>IFERROR(VLOOKUP($B296,VLookup!$B$3:$C$463,2,FALSE),"")</f>
        <v>4.3.3 BUSINESS INTELLIGENCE/DATA ANALYSE</v>
      </c>
      <c r="B296" s="15" t="s">
        <v>167</v>
      </c>
      <c r="C296" s="10"/>
      <c r="E296" s="54" t="s">
        <v>495</v>
      </c>
      <c r="F296" s="55" t="str">
        <f t="shared" si="37"/>
        <v>xAanvullende kennis</v>
      </c>
      <c r="G296" s="54" t="s">
        <v>544</v>
      </c>
      <c r="H296" s="12" t="str">
        <f>IFERROR(CONCATENATE(C296," ",(VLOOKUP($C296,'Bron percelen'!$B$1:$C$1977,2,FALSE))),"")</f>
        <v/>
      </c>
      <c r="I296" s="54" t="s">
        <v>428</v>
      </c>
      <c r="J296" s="69" t="str">
        <f>IFERROR(VLOOKUP(I296,'Bron percelen'!$G$1:$H$39,2,FALSE),)</f>
        <v>https://www.leer-rijk.nl/alle-opleidingen?title=&amp;field_provider_dropdown=IV+perceel+3+-+Architectuur+MTHV</v>
      </c>
      <c r="K296" s="61"/>
      <c r="L296" s="69">
        <f>IFERROR(VLOOKUP(K296,'Bron percelen'!$G$1:$H$39,2,FALSE),)</f>
        <v>0</v>
      </c>
      <c r="M296" s="61"/>
      <c r="N296" s="69">
        <f>IFERROR(VLOOKUP(M296,'Bron percelen'!$G$1:$H$39,2,FALSE),)</f>
        <v>0</v>
      </c>
      <c r="P296" s="69">
        <f>IFERROR(VLOOKUP(O296,'Bron percelen'!$G$1:$H$39,2,FALSE),)</f>
        <v>0</v>
      </c>
      <c r="Q296" s="63" t="s">
        <v>416</v>
      </c>
    </row>
    <row r="297" spans="1:17" ht="15" thickBot="1" x14ac:dyDescent="0.4">
      <c r="A297" s="73" t="str">
        <f>IFERROR(VLOOKUP($B297,VLookup!$B$3:$C$463,2,FALSE),"")</f>
        <v>4.3.3 BUSINESS INTELLIGENCE/DATA ANALYSE</v>
      </c>
      <c r="B297" s="15" t="s">
        <v>167</v>
      </c>
      <c r="C297" s="10"/>
      <c r="E297" s="54" t="s">
        <v>495</v>
      </c>
      <c r="F297" s="55" t="str">
        <f>IFERROR(IF(A297&lt;&gt;"",CONCATENATE(C297,"x",E297),""),"")</f>
        <v>xAanvullende kennis</v>
      </c>
      <c r="G297" s="54" t="s">
        <v>413</v>
      </c>
      <c r="H297" s="12" t="str">
        <f>IFERROR(CONCATENATE(C297," ",(VLOOKUP($C297,'Bron percelen'!$B$1:$C$1977,2,FALSE))),"")</f>
        <v/>
      </c>
      <c r="I297" s="54" t="s">
        <v>461</v>
      </c>
      <c r="J297" s="69" t="str">
        <f>IFERROR(VLOOKUP(I297,'Bron percelen'!$G$1:$H$39,2,FALSE),)</f>
        <v>https://www.google.com/</v>
      </c>
      <c r="K297" s="61"/>
      <c r="L297" s="69">
        <f>IFERROR(VLOOKUP(K297,'Bron percelen'!$G$1:$H$39,2,FALSE),)</f>
        <v>0</v>
      </c>
      <c r="N297" s="69">
        <f>IFERROR(VLOOKUP(M297,'Bron percelen'!$G$1:$H$39,2,FALSE),)</f>
        <v>0</v>
      </c>
      <c r="P297" s="69">
        <f>IFERROR(VLOOKUP(O297,'Bron percelen'!$G$1:$H$39,2,FALSE),)</f>
        <v>0</v>
      </c>
      <c r="Q297" s="62" t="s">
        <v>425</v>
      </c>
    </row>
    <row r="298" spans="1:17" ht="15" thickBot="1" x14ac:dyDescent="0.4">
      <c r="A298" s="73" t="str">
        <f>IFERROR(VLOOKUP($B298,VLookup!$B$3:$C$463,2,FALSE),"")</f>
        <v>4.3.3 BUSINESS INTELLIGENCE/DATA ANALYSE</v>
      </c>
      <c r="B298" s="15" t="s">
        <v>167</v>
      </c>
      <c r="E298" s="54" t="s">
        <v>464</v>
      </c>
      <c r="F298" s="55" t="str">
        <f t="shared" ref="F298" si="38">IFERROR(IF(A298&lt;&gt;"",CONCATENATE(C298,"x",E298),""),"")</f>
        <v>xProfessionele kennis</v>
      </c>
      <c r="G298" s="54" t="s">
        <v>521</v>
      </c>
      <c r="H298" s="12" t="str">
        <f>IFERROR(CONCATENATE(C298," ",(VLOOKUP($C298,'Bron percelen'!$B$1:$C$1977,2,FALSE))),"")</f>
        <v/>
      </c>
      <c r="I298" s="54" t="s">
        <v>430</v>
      </c>
      <c r="J298" s="69" t="str">
        <f>IFERROR(VLOOKUP(I298,'Bron percelen'!$G$1:$H$39,2,FALSE),)</f>
        <v>https://www.leer-rijk.nl/alle-opleidingen?title=&amp;field_provider_dropdown=IV+perceel+5+-+Data+Gebruik+en+beheer</v>
      </c>
      <c r="L298" s="69">
        <f>IFERROR(VLOOKUP(K298,'Bron percelen'!$G$1:$H$39,2,FALSE),)</f>
        <v>0</v>
      </c>
      <c r="N298" s="69">
        <f>IFERROR(VLOOKUP(M298,'Bron percelen'!$G$1:$H$39,2,FALSE),)</f>
        <v>0</v>
      </c>
      <c r="P298" s="69">
        <f>IFERROR(VLOOKUP(O298,'Bron percelen'!$G$1:$H$39,2,FALSE),)</f>
        <v>0</v>
      </c>
      <c r="Q298" s="62" t="s">
        <v>524</v>
      </c>
    </row>
    <row r="299" spans="1:17" ht="15" thickBot="1" x14ac:dyDescent="0.4">
      <c r="A299" s="73" t="str">
        <f>IFERROR(VLOOKUP($B299,VLookup!$B$3:$C$463,2,FALSE),"")</f>
        <v>4.3.3 BUSINESS INTELLIGENCE/DATA ANALYSE</v>
      </c>
      <c r="B299" s="15" t="s">
        <v>167</v>
      </c>
      <c r="C299" s="10"/>
      <c r="E299" s="54" t="s">
        <v>495</v>
      </c>
      <c r="F299" s="55" t="str">
        <f t="shared" ref="F299:F300" si="39">IFERROR(IF(A299&lt;&gt;"",CONCATENATE(C299,"x",E299),""),"")</f>
        <v>xAanvullende kennis</v>
      </c>
      <c r="G299" s="54" t="s">
        <v>496</v>
      </c>
      <c r="H299" s="12" t="str">
        <f>IFERROR(CONCATENATE(C299," ",(VLOOKUP($C299,'Bron percelen'!$B$1:$C$1977,2,FALSE))),"")</f>
        <v/>
      </c>
      <c r="I299" s="54" t="s">
        <v>440</v>
      </c>
      <c r="J299" s="69" t="str">
        <f>IFERROR(VLOOKUP(I299,'Bron percelen'!$G$1:$H$39,2,FALSE),)</f>
        <v>https://www.leer-rijk.nl/alle-opleidingen?title=&amp;field_provider_dropdown=IV+perceel+10a+-+Microsoft</v>
      </c>
      <c r="K299" s="62" t="s">
        <v>441</v>
      </c>
      <c r="L299" s="69" t="str">
        <f>IFERROR(VLOOKUP(K299,'Bron percelen'!$G$1:$H$39,2,FALSE),)</f>
        <v>https://www.leer-rijk.nl/alle-opleidingen?title=&amp;field_provider_dropdown=IV+perceel+10b+-+Redhat</v>
      </c>
      <c r="N299" s="69">
        <f>IFERROR(VLOOKUP(M299,'Bron percelen'!$G$1:$H$39,2,FALSE),)</f>
        <v>0</v>
      </c>
      <c r="P299" s="69">
        <f>IFERROR(VLOOKUP(O299,'Bron percelen'!$G$1:$H$39,2,FALSE),)</f>
        <v>0</v>
      </c>
      <c r="Q299" s="62" t="s">
        <v>565</v>
      </c>
    </row>
    <row r="300" spans="1:17" ht="15" thickBot="1" x14ac:dyDescent="0.4">
      <c r="A300" s="73" t="str">
        <f>IFERROR(VLOOKUP($B300,VLookup!$B$3:$C$463,2,FALSE),"")</f>
        <v>4.3.3 BUSINESS INTELLIGENCE/DATA ANALYSE</v>
      </c>
      <c r="B300" s="15" t="s">
        <v>167</v>
      </c>
      <c r="E300" s="54" t="s">
        <v>495</v>
      </c>
      <c r="F300" s="55" t="str">
        <f t="shared" si="39"/>
        <v>xAanvullende kennis</v>
      </c>
      <c r="G300" s="54" t="s">
        <v>523</v>
      </c>
      <c r="H300" s="12" t="str">
        <f>IFERROR(CONCATENATE(C300," ",(VLOOKUP($C300,'Bron percelen'!$B$1:$C$1977,2,FALSE))),"")</f>
        <v/>
      </c>
      <c r="I300" s="54" t="s">
        <v>429</v>
      </c>
      <c r="J300" s="69" t="str">
        <f>IFERROR(VLOOKUP(I300,'Bron percelen'!$G$1:$H$39,2,FALSE),)</f>
        <v>https://www.leer-rijk.nl/alle-opleidingen?title=&amp;field_provider_dropdown=IV+perceel+4+-+Data+Analytics</v>
      </c>
      <c r="K300" s="62" t="s">
        <v>450</v>
      </c>
      <c r="L300" s="69" t="str">
        <f>IFERROR(VLOOKUP(K300,'Bron percelen'!$G$1:$H$39,2,FALSE),)</f>
        <v>https://www.leer-rijk.nl/alle-opleidingen?title=&amp;field_provider_dropdown=IV+perceel+13+-+Ontwikkeling+Talen+en+Frameworks</v>
      </c>
      <c r="N300" s="69">
        <f>IFERROR(VLOOKUP(M300,'Bron percelen'!$G$1:$H$39,2,FALSE),)</f>
        <v>0</v>
      </c>
      <c r="P300" s="69">
        <f>IFERROR(VLOOKUP(O300,'Bron percelen'!$G$1:$H$39,2,FALSE),)</f>
        <v>0</v>
      </c>
    </row>
    <row r="301" spans="1:17" ht="15" thickBot="1" x14ac:dyDescent="0.4">
      <c r="A301" s="73" t="str">
        <f>IFERROR(VLOOKUP($B301,VLookup!$B$3:$C$463,2,FALSE),"")</f>
        <v>4.3.3 BUSINESS INTELLIGENCE/DATA ANALYSE</v>
      </c>
      <c r="B301" s="15" t="s">
        <v>167</v>
      </c>
      <c r="C301" s="17"/>
      <c r="F301" s="55" t="str">
        <f t="shared" si="37"/>
        <v>x</v>
      </c>
      <c r="H301" s="12" t="str">
        <f>IFERROR(CONCATENATE(C301," ",(VLOOKUP($C301,'Bron percelen'!$B$1:$C$1977,2,FALSE))),"")</f>
        <v/>
      </c>
      <c r="I301" s="54"/>
      <c r="J301" s="69">
        <f>IFERROR(VLOOKUP(I301,'Bron percelen'!$G$1:$H$39,2,FALSE),)</f>
        <v>0</v>
      </c>
      <c r="L301" s="69">
        <f>IFERROR(VLOOKUP(K301,'Bron percelen'!$G$1:$H$39,2,FALSE),)</f>
        <v>0</v>
      </c>
      <c r="N301" s="69">
        <f>IFERROR(VLOOKUP(M301,'Bron percelen'!$G$1:$H$39,2,FALSE),)</f>
        <v>0</v>
      </c>
      <c r="P301" s="69">
        <f>IFERROR(VLOOKUP(O301,'Bron percelen'!$G$1:$H$39,2,FALSE),)</f>
        <v>0</v>
      </c>
    </row>
    <row r="302" spans="1:17" ht="15" thickBot="1" x14ac:dyDescent="0.4">
      <c r="A302" s="73" t="str">
        <f>IFERROR(VLOOKUP($B302,VLookup!$B$3:$C$463,2,FALSE),"")</f>
        <v>4.3.3 BUSINESS INTELLIGENCE/DATA ANALYSE</v>
      </c>
      <c r="B302" s="15" t="s">
        <v>167</v>
      </c>
      <c r="C302" s="10"/>
      <c r="E302" s="54" t="s">
        <v>464</v>
      </c>
      <c r="F302" s="55" t="str">
        <f>IFERROR(IF(A302&lt;&gt;"",CONCATENATE(C302,"x",E302),""),"")</f>
        <v>xProfessionele kennis</v>
      </c>
      <c r="G302" s="54" t="s">
        <v>413</v>
      </c>
      <c r="H302" s="12" t="str">
        <f>IFERROR(CONCATENATE(C302," ",(VLOOKUP($C302,'Bron percelen'!$B$1:$C$1977,2,FALSE))),"")</f>
        <v/>
      </c>
      <c r="I302" s="54" t="s">
        <v>461</v>
      </c>
      <c r="J302" s="69" t="str">
        <f>IFERROR(VLOOKUP(I302,'Bron percelen'!$G$1:$H$39,2,FALSE),)</f>
        <v>https://www.google.com/</v>
      </c>
      <c r="K302" s="61"/>
      <c r="L302" s="69">
        <f>IFERROR(VLOOKUP(K302,'Bron percelen'!$G$1:$H$39,2,FALSE),)</f>
        <v>0</v>
      </c>
      <c r="N302" s="69">
        <f>IFERROR(VLOOKUP(M302,'Bron percelen'!$G$1:$H$39,2,FALSE),)</f>
        <v>0</v>
      </c>
      <c r="P302" s="69">
        <f>IFERROR(VLOOKUP(O302,'Bron percelen'!$G$1:$H$39,2,FALSE),)</f>
        <v>0</v>
      </c>
      <c r="Q302" s="62" t="s">
        <v>425</v>
      </c>
    </row>
    <row r="303" spans="1:17" ht="15" thickBot="1" x14ac:dyDescent="0.4">
      <c r="A303" s="73" t="str">
        <f>IFERROR(VLOOKUP($B303,VLookup!$B$3:$C$463,2,FALSE),"")</f>
        <v>4.3.4 DATA SCIENCE</v>
      </c>
      <c r="B303" s="13" t="s">
        <v>168</v>
      </c>
      <c r="E303" s="54" t="s">
        <v>464</v>
      </c>
      <c r="F303" s="55" t="str">
        <f t="shared" si="37"/>
        <v>xProfessionele kennis</v>
      </c>
      <c r="G303" s="54" t="s">
        <v>612</v>
      </c>
      <c r="H303" s="12" t="str">
        <f>IFERROR(CONCATENATE(C303," ",(VLOOKUP($C303,'Bron percelen'!$B$1:$C$1977,2,FALSE))),"")</f>
        <v/>
      </c>
      <c r="I303" s="54" t="s">
        <v>430</v>
      </c>
      <c r="J303" s="69" t="str">
        <f>IFERROR(VLOOKUP(I303,'Bron percelen'!$G$1:$H$39,2,FALSE),)</f>
        <v>https://www.leer-rijk.nl/alle-opleidingen?title=&amp;field_provider_dropdown=IV+perceel+5+-+Data+Gebruik+en+beheer</v>
      </c>
      <c r="K303" s="62" t="s">
        <v>450</v>
      </c>
      <c r="L303" s="69" t="str">
        <f>IFERROR(VLOOKUP(K303,'Bron percelen'!$G$1:$H$39,2,FALSE),)</f>
        <v>https://www.leer-rijk.nl/alle-opleidingen?title=&amp;field_provider_dropdown=IV+perceel+13+-+Ontwikkeling+Talen+en+Frameworks</v>
      </c>
      <c r="M303" s="62" t="s">
        <v>461</v>
      </c>
      <c r="N303" s="69" t="str">
        <f>IFERROR(VLOOKUP(M303,'Bron percelen'!$G$1:$H$39,2,FALSE),)</f>
        <v>https://www.google.com/</v>
      </c>
      <c r="P303" s="69">
        <f>IFERROR(VLOOKUP(O303,'Bron percelen'!$G$1:$H$39,2,FALSE),)</f>
        <v>0</v>
      </c>
      <c r="Q303" s="62" t="s">
        <v>613</v>
      </c>
    </row>
    <row r="304" spans="1:17" ht="15" thickBot="1" x14ac:dyDescent="0.4">
      <c r="A304" s="73" t="str">
        <f>IFERROR(VLOOKUP($B304,VLookup!$B$3:$C$463,2,FALSE),"")</f>
        <v>4.3.4 DATA SCIENCE</v>
      </c>
      <c r="B304" s="13" t="s">
        <v>168</v>
      </c>
      <c r="C304" s="10"/>
      <c r="E304" s="54" t="s">
        <v>495</v>
      </c>
      <c r="F304" s="55" t="str">
        <f t="shared" ref="F304:F306" si="40">IFERROR(IF(A304&lt;&gt;"",CONCATENATE(C304,"x",E304),""),"")</f>
        <v>xAanvullende kennis</v>
      </c>
      <c r="G304" s="54" t="s">
        <v>463</v>
      </c>
      <c r="H304" s="12" t="str">
        <f>IFERROR(CONCATENATE(C304," ",(VLOOKUP($C304,'Bron percelen'!$B$1:$C$1977,2,FALSE))),"")</f>
        <v/>
      </c>
      <c r="I304" s="54" t="s">
        <v>459</v>
      </c>
      <c r="J304" s="69" t="str">
        <f>IFERROR(VLOOKUP(I304,'Bron percelen'!$G$1:$H$39,2,FALSE),)</f>
        <v>https://www.leer-rijk.nl/alle-opleidingen?title=&amp;field_provider_dropdown=IV+perceel+20+-+Intermediair</v>
      </c>
      <c r="L304" s="69">
        <f>IFERROR(VLOOKUP(K304,'Bron percelen'!$G$1:$H$39,2,FALSE),)</f>
        <v>0</v>
      </c>
      <c r="N304" s="69">
        <f>IFERROR(VLOOKUP(M304,'Bron percelen'!$G$1:$H$39,2,FALSE),)</f>
        <v>0</v>
      </c>
      <c r="P304" s="69">
        <f>IFERROR(VLOOKUP(O304,'Bron percelen'!$G$1:$H$39,2,FALSE),)</f>
        <v>0</v>
      </c>
    </row>
    <row r="305" spans="1:17" ht="15" thickBot="1" x14ac:dyDescent="0.4">
      <c r="A305" s="73" t="str">
        <f>IFERROR(VLOOKUP($B305,VLookup!$B$3:$C$463,2,FALSE),"")</f>
        <v>4.3.4 DATA SCIENCE</v>
      </c>
      <c r="B305" s="13" t="s">
        <v>168</v>
      </c>
      <c r="E305" s="54" t="s">
        <v>495</v>
      </c>
      <c r="F305" s="55" t="str">
        <f t="shared" si="40"/>
        <v>xAanvullende kennis</v>
      </c>
      <c r="G305" s="54" t="s">
        <v>521</v>
      </c>
      <c r="H305" s="12" t="str">
        <f>IFERROR(CONCATENATE(C305," ",(VLOOKUP($C305,'Bron percelen'!$B$1:$C$1977,2,FALSE))),"")</f>
        <v/>
      </c>
      <c r="I305" s="54" t="s">
        <v>430</v>
      </c>
      <c r="J305" s="69" t="str">
        <f>IFERROR(VLOOKUP(I305,'Bron percelen'!$G$1:$H$39,2,FALSE),)</f>
        <v>https://www.leer-rijk.nl/alle-opleidingen?title=&amp;field_provider_dropdown=IV+perceel+5+-+Data+Gebruik+en+beheer</v>
      </c>
      <c r="L305" s="69">
        <f>IFERROR(VLOOKUP(K305,'Bron percelen'!$G$1:$H$39,2,FALSE),)</f>
        <v>0</v>
      </c>
      <c r="N305" s="69">
        <f>IFERROR(VLOOKUP(M305,'Bron percelen'!$G$1:$H$39,2,FALSE),)</f>
        <v>0</v>
      </c>
      <c r="P305" s="69">
        <f>IFERROR(VLOOKUP(O305,'Bron percelen'!$G$1:$H$39,2,FALSE),)</f>
        <v>0</v>
      </c>
      <c r="Q305" s="62" t="s">
        <v>524</v>
      </c>
    </row>
    <row r="306" spans="1:17" ht="15" thickBot="1" x14ac:dyDescent="0.4">
      <c r="A306" s="73" t="str">
        <f>IFERROR(VLOOKUP($B306,VLookup!$B$3:$C$463,2,FALSE),"")</f>
        <v>4.3.4 DATA SCIENCE</v>
      </c>
      <c r="B306" s="13" t="s">
        <v>168</v>
      </c>
      <c r="E306" s="54" t="s">
        <v>495</v>
      </c>
      <c r="F306" s="55" t="str">
        <f t="shared" si="40"/>
        <v>xAanvullende kennis</v>
      </c>
      <c r="G306" s="54" t="s">
        <v>523</v>
      </c>
      <c r="H306" s="12" t="str">
        <f>IFERROR(CONCATENATE(C306," ",(VLOOKUP($C306,'Bron percelen'!$B$1:$C$1977,2,FALSE))),"")</f>
        <v/>
      </c>
      <c r="I306" s="54" t="s">
        <v>429</v>
      </c>
      <c r="J306" s="69" t="str">
        <f>IFERROR(VLOOKUP(I306,'Bron percelen'!$G$1:$H$39,2,FALSE),)</f>
        <v>https://www.leer-rijk.nl/alle-opleidingen?title=&amp;field_provider_dropdown=IV+perceel+4+-+Data+Analytics</v>
      </c>
      <c r="K306" s="62" t="s">
        <v>450</v>
      </c>
      <c r="L306" s="69" t="str">
        <f>IFERROR(VLOOKUP(K306,'Bron percelen'!$G$1:$H$39,2,FALSE),)</f>
        <v>https://www.leer-rijk.nl/alle-opleidingen?title=&amp;field_provider_dropdown=IV+perceel+13+-+Ontwikkeling+Talen+en+Frameworks</v>
      </c>
      <c r="N306" s="69">
        <f>IFERROR(VLOOKUP(M306,'Bron percelen'!$G$1:$H$39,2,FALSE),)</f>
        <v>0</v>
      </c>
      <c r="P306" s="69">
        <f>IFERROR(VLOOKUP(O306,'Bron percelen'!$G$1:$H$39,2,FALSE),)</f>
        <v>0</v>
      </c>
    </row>
    <row r="307" spans="1:17" ht="15" thickBot="1" x14ac:dyDescent="0.4">
      <c r="A307" s="73" t="str">
        <f>IFERROR(VLOOKUP($B307,VLookup!$B$3:$C$463,2,FALSE),"")</f>
        <v>4.3.4 DATA SCIENCE</v>
      </c>
      <c r="B307" s="13" t="s">
        <v>168</v>
      </c>
      <c r="F307" s="55" t="str">
        <f t="shared" si="37"/>
        <v>x</v>
      </c>
      <c r="H307" s="12" t="str">
        <f>IFERROR(CONCATENATE(C307," ",(VLOOKUP($C307,'Bron percelen'!$B$1:$C$1977,2,FALSE))),"")</f>
        <v/>
      </c>
      <c r="I307" s="54"/>
      <c r="J307" s="69">
        <f>IFERROR(VLOOKUP(I307,'Bron percelen'!$G$1:$H$39,2,FALSE),)</f>
        <v>0</v>
      </c>
      <c r="L307" s="69">
        <f>IFERROR(VLOOKUP(K307,'Bron percelen'!$G$1:$H$39,2,FALSE),)</f>
        <v>0</v>
      </c>
      <c r="N307" s="69">
        <f>IFERROR(VLOOKUP(M307,'Bron percelen'!$G$1:$H$39,2,FALSE),)</f>
        <v>0</v>
      </c>
      <c r="P307" s="69">
        <f>IFERROR(VLOOKUP(O307,'Bron percelen'!$G$1:$H$39,2,FALSE),)</f>
        <v>0</v>
      </c>
    </row>
    <row r="308" spans="1:17" ht="15" thickBot="1" x14ac:dyDescent="0.4">
      <c r="A308" s="73" t="str">
        <f>IFERROR(VLOOKUP($B308,VLookup!$B$3:$C$463,2,FALSE),"")</f>
        <v>4.4.1 INFORMATIECOACHING</v>
      </c>
      <c r="B308" s="15" t="s">
        <v>169</v>
      </c>
      <c r="C308" s="17"/>
      <c r="E308" s="54" t="s">
        <v>464</v>
      </c>
      <c r="F308" s="55" t="str">
        <f t="shared" si="37"/>
        <v>xProfessionele kennis</v>
      </c>
      <c r="G308" s="54" t="s">
        <v>554</v>
      </c>
      <c r="H308" s="12" t="str">
        <f>IFERROR(CONCATENATE(C308," ",(VLOOKUP($C308,'Bron percelen'!$B$1:$C$1977,2,FALSE))),"")</f>
        <v/>
      </c>
      <c r="I308" s="54" t="s">
        <v>427</v>
      </c>
      <c r="J308" s="69" t="str">
        <f>IFERROR(VLOOKUP(I308,'Bron percelen'!$G$1:$H$39,2,FALSE),)</f>
        <v>https://www.leer-rijk.nl/alle-opleidingen?title=&amp;field_provider_dropdown=IV+perceel+2+-+Beheerprocessen</v>
      </c>
      <c r="K308" s="62" t="s">
        <v>460</v>
      </c>
      <c r="L308" s="69" t="str">
        <f>IFERROR(VLOOKUP(K308,'Bron percelen'!$G$1:$H$39,2,FALSE),)</f>
        <v>GEEN HYPERLINK - OPVRAAGBAAR VIA EIGEN HRM-AFDELING</v>
      </c>
      <c r="M308" s="62" t="s">
        <v>461</v>
      </c>
      <c r="N308" s="69" t="str">
        <f>IFERROR(VLOOKUP(M308,'Bron percelen'!$G$1:$H$39,2,FALSE),)</f>
        <v>https://www.google.com/</v>
      </c>
      <c r="P308" s="69">
        <f>IFERROR(VLOOKUP(O308,'Bron percelen'!$G$1:$H$39,2,FALSE),)</f>
        <v>0</v>
      </c>
      <c r="Q308" s="62" t="s">
        <v>555</v>
      </c>
    </row>
    <row r="309" spans="1:17" ht="15" thickBot="1" x14ac:dyDescent="0.4">
      <c r="A309" s="73" t="str">
        <f>IFERROR(VLOOKUP($B309,VLookup!$B$3:$C$463,2,FALSE),"")</f>
        <v>4.4.1 INFORMATIECOACHING</v>
      </c>
      <c r="B309" s="15" t="s">
        <v>169</v>
      </c>
      <c r="C309" s="10"/>
      <c r="E309" s="54" t="s">
        <v>495</v>
      </c>
      <c r="F309" s="55" t="str">
        <f t="shared" si="37"/>
        <v>xAanvullende kennis</v>
      </c>
      <c r="G309" s="54" t="s">
        <v>463</v>
      </c>
      <c r="H309" s="12" t="str">
        <f>IFERROR(CONCATENATE(C309," ",(VLOOKUP($C309,'Bron percelen'!$B$1:$C$1977,2,FALSE))),"")</f>
        <v/>
      </c>
      <c r="I309" s="54" t="s">
        <v>459</v>
      </c>
      <c r="J309" s="69" t="str">
        <f>IFERROR(VLOOKUP(I309,'Bron percelen'!$G$1:$H$39,2,FALSE),)</f>
        <v>https://www.leer-rijk.nl/alle-opleidingen?title=&amp;field_provider_dropdown=IV+perceel+20+-+Intermediair</v>
      </c>
      <c r="L309" s="69">
        <f>IFERROR(VLOOKUP(K309,'Bron percelen'!$G$1:$H$39,2,FALSE),)</f>
        <v>0</v>
      </c>
      <c r="N309" s="69">
        <f>IFERROR(VLOOKUP(M309,'Bron percelen'!$G$1:$H$39,2,FALSE),)</f>
        <v>0</v>
      </c>
      <c r="P309" s="69">
        <f>IFERROR(VLOOKUP(O309,'Bron percelen'!$G$1:$H$39,2,FALSE),)</f>
        <v>0</v>
      </c>
    </row>
    <row r="310" spans="1:17" ht="18.75" customHeight="1" thickBot="1" x14ac:dyDescent="0.4">
      <c r="A310" s="73" t="str">
        <f>IFERROR(VLOOKUP($B310,VLookup!$B$3:$C$463,2,FALSE),"")</f>
        <v>4.4.1 INFORMATIECOACHING</v>
      </c>
      <c r="B310" s="15" t="s">
        <v>169</v>
      </c>
      <c r="E310" s="54" t="s">
        <v>495</v>
      </c>
      <c r="F310" s="55" t="str">
        <f t="shared" si="37"/>
        <v>xAanvullende kennis</v>
      </c>
      <c r="G310" s="54" t="s">
        <v>529</v>
      </c>
      <c r="H310" s="12" t="str">
        <f>IFERROR(CONCATENATE(C310," ",(VLOOKUP($C310,'Bron percelen'!$B$1:$C$1977,2,FALSE))),"")</f>
        <v/>
      </c>
      <c r="I310" s="54" t="s">
        <v>440</v>
      </c>
      <c r="J310" s="69" t="str">
        <f>IFERROR(VLOOKUP(I310,'Bron percelen'!$G$1:$H$39,2,FALSE),)</f>
        <v>https://www.leer-rijk.nl/alle-opleidingen?title=&amp;field_provider_dropdown=IV+perceel+10a+-+Microsoft</v>
      </c>
      <c r="K310" s="62" t="s">
        <v>442</v>
      </c>
      <c r="L310" s="69" t="str">
        <f>IFERROR(VLOOKUP(K310,'Bron percelen'!$G$1:$H$39,2,FALSE),)</f>
        <v>https://www.leer-rijk.nl/alle-opleidingen?title=&amp;field_provider_dropdown=IV+perceel+10c+-+Citrix</v>
      </c>
      <c r="M310" s="62" t="s">
        <v>445</v>
      </c>
      <c r="N310" s="69" t="str">
        <f>IFERROR(VLOOKUP(M310,'Bron percelen'!$G$1:$H$39,2,FALSE),)</f>
        <v>https://www.leer-rijk.nl/alle-opleidingen?title=&amp;field_provider_dropdown=IV+perceel+10f+-+IBM</v>
      </c>
      <c r="P310" s="69">
        <f>IFERROR(VLOOKUP(O310,'Bron percelen'!$G$1:$H$39,2,FALSE),)</f>
        <v>0</v>
      </c>
      <c r="Q310" s="62" t="s">
        <v>531</v>
      </c>
    </row>
    <row r="311" spans="1:17" ht="15" thickBot="1" x14ac:dyDescent="0.4">
      <c r="A311" s="73" t="str">
        <f>IFERROR(VLOOKUP($B311,VLookup!$B$3:$C$463,2,FALSE),"")</f>
        <v>4.4.1 INFORMATIECOACHING</v>
      </c>
      <c r="B311" s="15" t="s">
        <v>169</v>
      </c>
      <c r="E311" s="54" t="s">
        <v>495</v>
      </c>
      <c r="F311" s="55" t="str">
        <f t="shared" si="37"/>
        <v>xAanvullende kennis</v>
      </c>
      <c r="G311" s="54" t="s">
        <v>619</v>
      </c>
      <c r="H311" s="12" t="str">
        <f>IFERROR(CONCATENATE(C311," ",(VLOOKUP($C311,'Bron percelen'!$B$1:$C$1977,2,FALSE))),"")</f>
        <v/>
      </c>
      <c r="I311" s="54" t="s">
        <v>462</v>
      </c>
      <c r="J311" s="69" t="str">
        <f>IFERROR(VLOOKUP(I311,'Bron percelen'!$G$1:$H$39,2,FALSE),)</f>
        <v>https://www.ubrijk.nl/</v>
      </c>
      <c r="L311" s="69">
        <f>IFERROR(VLOOKUP(K311,'Bron percelen'!$G$1:$H$39,2,FALSE),)</f>
        <v>0</v>
      </c>
      <c r="N311" s="69">
        <f>IFERROR(VLOOKUP(M311,'Bron percelen'!$G$1:$H$39,2,FALSE),)</f>
        <v>0</v>
      </c>
      <c r="P311" s="69">
        <f>IFERROR(VLOOKUP(O311,'Bron percelen'!$G$1:$H$39,2,FALSE),)</f>
        <v>0</v>
      </c>
      <c r="Q311" s="62" t="s">
        <v>621</v>
      </c>
    </row>
    <row r="312" spans="1:17" ht="15" thickBot="1" x14ac:dyDescent="0.4">
      <c r="A312" s="73" t="str">
        <f>IFERROR(VLOOKUP($B312,VLookup!$B$3:$C$463,2,FALSE),"")</f>
        <v>4.4.1 INFORMATIECOACHING</v>
      </c>
      <c r="B312" s="15" t="s">
        <v>169</v>
      </c>
      <c r="F312" s="55" t="str">
        <f t="shared" ref="F312:F321" si="41">IFERROR(IF(A312&lt;&gt;"",CONCATENATE(C312,"x",E312),""),"")</f>
        <v>x</v>
      </c>
      <c r="H312" s="12" t="str">
        <f>IFERROR(CONCATENATE(C312," ",(VLOOKUP($C312,'Bron percelen'!$B$1:$C$1977,2,FALSE))),"")</f>
        <v/>
      </c>
      <c r="I312" s="54"/>
      <c r="J312" s="69">
        <f>IFERROR(VLOOKUP(I312,'Bron percelen'!$G$1:$H$39,2,FALSE),)</f>
        <v>0</v>
      </c>
      <c r="L312" s="69">
        <f>IFERROR(VLOOKUP(K312,'Bron percelen'!$G$1:$H$39,2,FALSE),)</f>
        <v>0</v>
      </c>
      <c r="N312" s="69">
        <f>IFERROR(VLOOKUP(M312,'Bron percelen'!$G$1:$H$39,2,FALSE),)</f>
        <v>0</v>
      </c>
      <c r="P312" s="69">
        <f>IFERROR(VLOOKUP(O312,'Bron percelen'!$G$1:$H$39,2,FALSE),)</f>
        <v>0</v>
      </c>
    </row>
    <row r="313" spans="1:17" ht="15" thickBot="1" x14ac:dyDescent="0.4">
      <c r="A313" s="73" t="str">
        <f>IFERROR(VLOOKUP($B313,VLookup!$B$3:$C$463,2,FALSE),"")</f>
        <v>4.4.2 LEER- EN ONTWIKKELMANAGEMENT</v>
      </c>
      <c r="B313" s="15" t="s">
        <v>171</v>
      </c>
      <c r="E313" s="54" t="s">
        <v>464</v>
      </c>
      <c r="F313" s="55" t="str">
        <f t="shared" si="41"/>
        <v>xProfessionele kennis</v>
      </c>
      <c r="G313" s="54" t="s">
        <v>614</v>
      </c>
      <c r="H313" s="12" t="str">
        <f>IFERROR(CONCATENATE(C313," ",(VLOOKUP($C313,'Bron percelen'!$B$1:$C$1977,2,FALSE))),"")</f>
        <v/>
      </c>
      <c r="I313" s="54" t="s">
        <v>426</v>
      </c>
      <c r="J313" s="69" t="str">
        <f>IFERROR(VLOOKUP(I313,'Bron percelen'!$G$1:$H$39,2,FALSE),)</f>
        <v>https://www.leer-rijk.nl/alle-opleidingen?title=&amp;field_provider_dropdown=IV+perceel+1+-+Agile+Methoden</v>
      </c>
      <c r="L313" s="69">
        <f>IFERROR(VLOOKUP(K313,'Bron percelen'!$G$1:$H$39,2,FALSE),)</f>
        <v>0</v>
      </c>
      <c r="N313" s="69">
        <f>IFERROR(VLOOKUP(M313,'Bron percelen'!$G$1:$H$39,2,FALSE),)</f>
        <v>0</v>
      </c>
      <c r="P313" s="69">
        <f>IFERROR(VLOOKUP(O313,'Bron percelen'!$G$1:$H$39,2,FALSE),)</f>
        <v>0</v>
      </c>
    </row>
    <row r="314" spans="1:17" ht="15" thickBot="1" x14ac:dyDescent="0.4">
      <c r="A314" s="73" t="str">
        <f>IFERROR(VLOOKUP($B314,VLookup!$B$3:$C$463,2,FALSE),"")</f>
        <v>4.4.2 LEER- EN ONTWIKKELMANAGEMENT</v>
      </c>
      <c r="B314" s="15" t="s">
        <v>171</v>
      </c>
      <c r="E314" s="54" t="s">
        <v>464</v>
      </c>
      <c r="F314" s="55" t="str">
        <f t="shared" si="41"/>
        <v>xProfessionele kennis</v>
      </c>
      <c r="G314" s="54" t="s">
        <v>615</v>
      </c>
      <c r="H314" s="12" t="str">
        <f>IFERROR(CONCATENATE(C314," ",(VLOOKUP($C314,'Bron percelen'!$B$1:$C$1977,2,FALSE))),"")</f>
        <v/>
      </c>
      <c r="I314" s="54" t="s">
        <v>426</v>
      </c>
      <c r="J314" s="69" t="str">
        <f>IFERROR(VLOOKUP(I314,'Bron percelen'!$G$1:$H$39,2,FALSE),)</f>
        <v>https://www.leer-rijk.nl/alle-opleidingen?title=&amp;field_provider_dropdown=IV+perceel+1+-+Agile+Methoden</v>
      </c>
      <c r="L314" s="69">
        <f>IFERROR(VLOOKUP(K314,'Bron percelen'!$G$1:$H$39,2,FALSE),)</f>
        <v>0</v>
      </c>
      <c r="N314" s="69">
        <f>IFERROR(VLOOKUP(M314,'Bron percelen'!$G$1:$H$39,2,FALSE),)</f>
        <v>0</v>
      </c>
      <c r="P314" s="69">
        <f>IFERROR(VLOOKUP(O314,'Bron percelen'!$G$1:$H$39,2,FALSE),)</f>
        <v>0</v>
      </c>
      <c r="Q314" s="62" t="s">
        <v>616</v>
      </c>
    </row>
    <row r="315" spans="1:17" ht="15" thickBot="1" x14ac:dyDescent="0.4">
      <c r="A315" s="73" t="str">
        <f>IFERROR(VLOOKUP($B315,VLookup!$B$3:$C$463,2,FALSE),"")</f>
        <v>4.4.2 LEER- EN ONTWIKKELMANAGEMENT</v>
      </c>
      <c r="B315" s="15" t="s">
        <v>171</v>
      </c>
      <c r="E315" s="54" t="s">
        <v>495</v>
      </c>
      <c r="F315" s="55" t="str">
        <f t="shared" si="41"/>
        <v>xAanvullende kennis</v>
      </c>
      <c r="G315" s="54" t="s">
        <v>617</v>
      </c>
      <c r="H315" s="12" t="str">
        <f>IFERROR(CONCATENATE(C315," ",(VLOOKUP($C315,'Bron percelen'!$B$1:$C$1977,2,FALSE))),"")</f>
        <v/>
      </c>
      <c r="I315" s="54" t="s">
        <v>426</v>
      </c>
      <c r="J315" s="69" t="str">
        <f>IFERROR(VLOOKUP(I315,'Bron percelen'!$G$1:$H$39,2,FALSE),)</f>
        <v>https://www.leer-rijk.nl/alle-opleidingen?title=&amp;field_provider_dropdown=IV+perceel+1+-+Agile+Methoden</v>
      </c>
      <c r="K315" s="62" t="s">
        <v>459</v>
      </c>
      <c r="L315" s="69" t="str">
        <f>IFERROR(VLOOKUP(K315,'Bron percelen'!$G$1:$H$39,2,FALSE),)</f>
        <v>https://www.leer-rijk.nl/alle-opleidingen?title=&amp;field_provider_dropdown=IV+perceel+20+-+Intermediair</v>
      </c>
      <c r="M315" s="62" t="s">
        <v>461</v>
      </c>
      <c r="N315" s="69" t="str">
        <f>IFERROR(VLOOKUP(M315,'Bron percelen'!$G$1:$H$39,2,FALSE),)</f>
        <v>https://www.google.com/</v>
      </c>
      <c r="P315" s="69">
        <f>IFERROR(VLOOKUP(O315,'Bron percelen'!$G$1:$H$39,2,FALSE),)</f>
        <v>0</v>
      </c>
      <c r="Q315" s="62" t="s">
        <v>618</v>
      </c>
    </row>
    <row r="316" spans="1:17" ht="15" thickBot="1" x14ac:dyDescent="0.4">
      <c r="A316" s="73" t="str">
        <f>IFERROR(VLOOKUP($B316,VLookup!$B$3:$C$463,2,FALSE),"")</f>
        <v>4.4.2 LEER- EN ONTWIKKELMANAGEMENT</v>
      </c>
      <c r="B316" s="15" t="s">
        <v>171</v>
      </c>
      <c r="E316" s="54" t="s">
        <v>495</v>
      </c>
      <c r="F316" s="55" t="str">
        <f t="shared" si="41"/>
        <v>xAanvullende kennis</v>
      </c>
      <c r="G316" s="54" t="s">
        <v>619</v>
      </c>
      <c r="H316" s="12" t="str">
        <f>IFERROR(CONCATENATE(C316," ",(VLOOKUP($C316,'Bron percelen'!$B$1:$C$1977,2,FALSE))),"")</f>
        <v/>
      </c>
      <c r="I316" s="54" t="s">
        <v>462</v>
      </c>
      <c r="J316" s="69" t="str">
        <f>IFERROR(VLOOKUP(I316,'Bron percelen'!$G$1:$H$39,2,FALSE),)</f>
        <v>https://www.ubrijk.nl/</v>
      </c>
      <c r="L316" s="69">
        <f>IFERROR(VLOOKUP(K316,'Bron percelen'!$G$1:$H$39,2,FALSE),)</f>
        <v>0</v>
      </c>
      <c r="N316" s="69">
        <f>IFERROR(VLOOKUP(M316,'Bron percelen'!$G$1:$H$39,2,FALSE),)</f>
        <v>0</v>
      </c>
      <c r="P316" s="69">
        <f>IFERROR(VLOOKUP(O316,'Bron percelen'!$G$1:$H$39,2,FALSE),)</f>
        <v>0</v>
      </c>
      <c r="Q316" s="62" t="s">
        <v>620</v>
      </c>
    </row>
    <row r="317" spans="1:17" ht="15" thickBot="1" x14ac:dyDescent="0.4">
      <c r="A317" s="73" t="str">
        <f>IFERROR(VLOOKUP($B317,VLookup!$B$3:$C$463,2,FALSE),"")</f>
        <v>4.4.2 LEER- EN ONTWIKKELMANAGEMENT</v>
      </c>
      <c r="B317" s="15" t="s">
        <v>171</v>
      </c>
      <c r="E317" s="54" t="s">
        <v>495</v>
      </c>
      <c r="F317" s="55" t="str">
        <f t="shared" si="41"/>
        <v>xAanvullende kennis</v>
      </c>
      <c r="G317" s="54" t="s">
        <v>622</v>
      </c>
      <c r="H317" s="12" t="str">
        <f>IFERROR(CONCATENATE(C317," ",(VLOOKUP($C317,'Bron percelen'!$B$1:$C$1977,2,FALSE))),"")</f>
        <v/>
      </c>
      <c r="I317" s="54" t="s">
        <v>461</v>
      </c>
      <c r="J317" s="69" t="str">
        <f>IFERROR(VLOOKUP(I317,'Bron percelen'!$G$1:$H$39,2,FALSE),)</f>
        <v>https://www.google.com/</v>
      </c>
      <c r="L317" s="69">
        <f>IFERROR(VLOOKUP(K317,'Bron percelen'!$G$1:$H$39,2,FALSE),)</f>
        <v>0</v>
      </c>
      <c r="N317" s="69">
        <f>IFERROR(VLOOKUP(M317,'Bron percelen'!$G$1:$H$39,2,FALSE),)</f>
        <v>0</v>
      </c>
      <c r="P317" s="69">
        <f>IFERROR(VLOOKUP(O317,'Bron percelen'!$G$1:$H$39,2,FALSE),)</f>
        <v>0</v>
      </c>
      <c r="Q317" s="62" t="s">
        <v>623</v>
      </c>
    </row>
    <row r="318" spans="1:17" ht="15" thickBot="1" x14ac:dyDescent="0.4">
      <c r="A318" s="73" t="str">
        <f>IFERROR(VLOOKUP($B318,VLookup!$B$3:$C$463,2,FALSE),"")</f>
        <v>4.4.2 LEER- EN ONTWIKKELMANAGEMENT</v>
      </c>
      <c r="B318" s="15" t="s">
        <v>171</v>
      </c>
      <c r="E318" s="54" t="s">
        <v>495</v>
      </c>
      <c r="F318" s="55" t="str">
        <f t="shared" si="41"/>
        <v>xAanvullende kennis</v>
      </c>
      <c r="G318" s="54" t="s">
        <v>624</v>
      </c>
      <c r="H318" s="12" t="str">
        <f>IFERROR(CONCATENATE(C318," ",(VLOOKUP($C318,'Bron percelen'!$B$1:$C$1977,2,FALSE))),"")</f>
        <v/>
      </c>
      <c r="I318" s="54" t="s">
        <v>426</v>
      </c>
      <c r="J318" s="69" t="str">
        <f>IFERROR(VLOOKUP(I318,'Bron percelen'!$G$1:$H$39,2,FALSE),)</f>
        <v>https://www.leer-rijk.nl/alle-opleidingen?title=&amp;field_provider_dropdown=IV+perceel+1+-+Agile+Methoden</v>
      </c>
      <c r="L318" s="69">
        <f>IFERROR(VLOOKUP(K318,'Bron percelen'!$G$1:$H$39,2,FALSE),)</f>
        <v>0</v>
      </c>
      <c r="N318" s="69">
        <f>IFERROR(VLOOKUP(M318,'Bron percelen'!$G$1:$H$39,2,FALSE),)</f>
        <v>0</v>
      </c>
      <c r="P318" s="69">
        <f>IFERROR(VLOOKUP(O318,'Bron percelen'!$G$1:$H$39,2,FALSE),)</f>
        <v>0</v>
      </c>
    </row>
    <row r="319" spans="1:17" ht="15" thickBot="1" x14ac:dyDescent="0.4">
      <c r="A319" s="73" t="str">
        <f>IFERROR(VLOOKUP($B319,VLookup!$B$3:$C$463,2,FALSE),"")</f>
        <v>4.4.2 LEER- EN ONTWIKKELMANAGEMENT</v>
      </c>
      <c r="B319" s="15" t="s">
        <v>171</v>
      </c>
      <c r="F319" s="55" t="str">
        <f t="shared" si="41"/>
        <v>x</v>
      </c>
      <c r="H319" s="12" t="str">
        <f>IFERROR(CONCATENATE(C319," ",(VLOOKUP($C319,'Bron percelen'!$B$1:$C$1977,2,FALSE))),"")</f>
        <v/>
      </c>
      <c r="I319" s="54"/>
      <c r="J319" s="69">
        <f>IFERROR(VLOOKUP(I319,'Bron percelen'!$G$1:$H$39,2,FALSE),)</f>
        <v>0</v>
      </c>
      <c r="L319" s="69">
        <f>IFERROR(VLOOKUP(K319,'Bron percelen'!$G$1:$H$39,2,FALSE),)</f>
        <v>0</v>
      </c>
      <c r="N319" s="69">
        <f>IFERROR(VLOOKUP(M319,'Bron percelen'!$G$1:$H$39,2,FALSE),)</f>
        <v>0</v>
      </c>
      <c r="P319" s="69">
        <f>IFERROR(VLOOKUP(O319,'Bron percelen'!$G$1:$H$39,2,FALSE),)</f>
        <v>0</v>
      </c>
    </row>
    <row r="320" spans="1:17" ht="15" thickBot="1" x14ac:dyDescent="0.4">
      <c r="A320" s="73" t="str">
        <f>IFERROR(VLOOKUP($B320,VLookup!$B$3:$C$463,2,FALSE),"")</f>
        <v>4.4.3 (AGILE) COACHING</v>
      </c>
      <c r="B320" s="15" t="s">
        <v>172</v>
      </c>
      <c r="E320" s="54" t="s">
        <v>464</v>
      </c>
      <c r="F320" s="55" t="str">
        <f t="shared" si="41"/>
        <v>xProfessionele kennis</v>
      </c>
      <c r="G320" s="54" t="s">
        <v>625</v>
      </c>
      <c r="H320" s="12" t="str">
        <f>IFERROR(CONCATENATE(C320," ",(VLOOKUP($C320,'Bron percelen'!$B$1:$C$1977,2,FALSE))),"")</f>
        <v/>
      </c>
      <c r="I320" s="54" t="s">
        <v>426</v>
      </c>
      <c r="J320" s="69" t="str">
        <f>IFERROR(VLOOKUP(I320,'Bron percelen'!$G$1:$H$39,2,FALSE),)</f>
        <v>https://www.leer-rijk.nl/alle-opleidingen?title=&amp;field_provider_dropdown=IV+perceel+1+-+Agile+Methoden</v>
      </c>
      <c r="K320" s="62" t="s">
        <v>461</v>
      </c>
      <c r="L320" s="69" t="str">
        <f>IFERROR(VLOOKUP(K320,'Bron percelen'!$G$1:$H$39,2,FALSE),)</f>
        <v>https://www.google.com/</v>
      </c>
      <c r="N320" s="69">
        <f>IFERROR(VLOOKUP(M320,'Bron percelen'!$G$1:$H$39,2,FALSE),)</f>
        <v>0</v>
      </c>
      <c r="P320" s="69">
        <f>IFERROR(VLOOKUP(O320,'Bron percelen'!$G$1:$H$39,2,FALSE),)</f>
        <v>0</v>
      </c>
      <c r="Q320" s="62" t="s">
        <v>627</v>
      </c>
    </row>
    <row r="321" spans="1:17" ht="15" thickBot="1" x14ac:dyDescent="0.4">
      <c r="A321" s="73" t="str">
        <f>IFERROR(VLOOKUP($B321,VLookup!$B$3:$C$463,2,FALSE),"")</f>
        <v>4.4.3 (AGILE) COACHING</v>
      </c>
      <c r="B321" s="15" t="s">
        <v>172</v>
      </c>
      <c r="E321" s="54" t="s">
        <v>464</v>
      </c>
      <c r="F321" s="55" t="str">
        <f t="shared" si="41"/>
        <v>xProfessionele kennis</v>
      </c>
      <c r="G321" s="54" t="s">
        <v>626</v>
      </c>
      <c r="H321" s="12" t="str">
        <f>IFERROR(CONCATENATE(C321," ",(VLOOKUP($C321,'Bron percelen'!$B$1:$C$1977,2,FALSE))),"")</f>
        <v/>
      </c>
      <c r="I321" s="54" t="s">
        <v>426</v>
      </c>
      <c r="J321" s="69" t="str">
        <f>IFERROR(VLOOKUP(I321,'Bron percelen'!$G$1:$H$39,2,FALSE),)</f>
        <v>https://www.leer-rijk.nl/alle-opleidingen?title=&amp;field_provider_dropdown=IV+perceel+1+-+Agile+Methoden</v>
      </c>
      <c r="K321" s="62" t="s">
        <v>461</v>
      </c>
      <c r="L321" s="69" t="str">
        <f>IFERROR(VLOOKUP(K321,'Bron percelen'!$G$1:$H$39,2,FALSE),)</f>
        <v>https://www.google.com/</v>
      </c>
      <c r="N321" s="69">
        <f>IFERROR(VLOOKUP(M321,'Bron percelen'!$G$1:$H$39,2,FALSE),)</f>
        <v>0</v>
      </c>
      <c r="P321" s="69">
        <f>IFERROR(VLOOKUP(O321,'Bron percelen'!$G$1:$H$39,2,FALSE),)</f>
        <v>0</v>
      </c>
      <c r="Q321" s="62" t="s">
        <v>628</v>
      </c>
    </row>
    <row r="322" spans="1:17" ht="15" thickBot="1" x14ac:dyDescent="0.4">
      <c r="A322" s="73" t="str">
        <f>IFERROR(VLOOKUP($B322,VLookup!$B$3:$C$463,2,FALSE),"")</f>
        <v>4.4.3 (AGILE) COACHING</v>
      </c>
      <c r="B322" s="15" t="s">
        <v>172</v>
      </c>
      <c r="E322" s="54" t="s">
        <v>464</v>
      </c>
      <c r="F322" s="55" t="str">
        <f t="shared" ref="F322:F327" si="42">IFERROR(IF(A322&lt;&gt;"",CONCATENATE(C322,"x",E322),""),"")</f>
        <v>xProfessionele kennis</v>
      </c>
      <c r="G322" s="54" t="s">
        <v>614</v>
      </c>
      <c r="H322" s="12" t="str">
        <f>IFERROR(CONCATENATE(C322," ",(VLOOKUP($C322,'Bron percelen'!$B$1:$C$1977,2,FALSE))),"")</f>
        <v/>
      </c>
      <c r="I322" s="54" t="s">
        <v>426</v>
      </c>
      <c r="J322" s="69" t="str">
        <f>IFERROR(VLOOKUP(I322,'Bron percelen'!$G$1:$H$39,2,FALSE),)</f>
        <v>https://www.leer-rijk.nl/alle-opleidingen?title=&amp;field_provider_dropdown=IV+perceel+1+-+Agile+Methoden</v>
      </c>
      <c r="L322" s="69">
        <f>IFERROR(VLOOKUP(K322,'Bron percelen'!$G$1:$H$39,2,FALSE),)</f>
        <v>0</v>
      </c>
      <c r="N322" s="69">
        <f>IFERROR(VLOOKUP(M322,'Bron percelen'!$G$1:$H$39,2,FALSE),)</f>
        <v>0</v>
      </c>
      <c r="P322" s="69">
        <f>IFERROR(VLOOKUP(O322,'Bron percelen'!$G$1:$H$39,2,FALSE),)</f>
        <v>0</v>
      </c>
    </row>
    <row r="323" spans="1:17" ht="15" thickBot="1" x14ac:dyDescent="0.4">
      <c r="A323" s="73" t="str">
        <f>IFERROR(VLOOKUP($B323,VLookup!$B$3:$C$463,2,FALSE),"")</f>
        <v>4.4.3 (AGILE) COACHING</v>
      </c>
      <c r="B323" s="15" t="s">
        <v>172</v>
      </c>
      <c r="E323" s="54" t="s">
        <v>464</v>
      </c>
      <c r="F323" s="55" t="str">
        <f t="shared" si="42"/>
        <v>xProfessionele kennis</v>
      </c>
      <c r="G323" s="54" t="s">
        <v>615</v>
      </c>
      <c r="H323" s="12" t="str">
        <f>IFERROR(CONCATENATE(C323," ",(VLOOKUP($C323,'Bron percelen'!$B$1:$C$1977,2,FALSE))),"")</f>
        <v/>
      </c>
      <c r="I323" s="54" t="s">
        <v>426</v>
      </c>
      <c r="J323" s="69" t="str">
        <f>IFERROR(VLOOKUP(I323,'Bron percelen'!$G$1:$H$39,2,FALSE),)</f>
        <v>https://www.leer-rijk.nl/alle-opleidingen?title=&amp;field_provider_dropdown=IV+perceel+1+-+Agile+Methoden</v>
      </c>
      <c r="L323" s="69">
        <f>IFERROR(VLOOKUP(K323,'Bron percelen'!$G$1:$H$39,2,FALSE),)</f>
        <v>0</v>
      </c>
      <c r="N323" s="69">
        <f>IFERROR(VLOOKUP(M323,'Bron percelen'!$G$1:$H$39,2,FALSE),)</f>
        <v>0</v>
      </c>
      <c r="P323" s="69">
        <f>IFERROR(VLOOKUP(O323,'Bron percelen'!$G$1:$H$39,2,FALSE),)</f>
        <v>0</v>
      </c>
      <c r="Q323" s="62" t="s">
        <v>616</v>
      </c>
    </row>
    <row r="324" spans="1:17" ht="15" thickBot="1" x14ac:dyDescent="0.4">
      <c r="A324" s="73" t="str">
        <f>IFERROR(VLOOKUP($B324,VLookup!$B$3:$C$463,2,FALSE),"")</f>
        <v>4.4.3 (AGILE) COACHING</v>
      </c>
      <c r="B324" s="15" t="s">
        <v>172</v>
      </c>
      <c r="E324" s="54" t="s">
        <v>495</v>
      </c>
      <c r="F324" s="55" t="str">
        <f t="shared" si="42"/>
        <v>xAanvullende kennis</v>
      </c>
      <c r="G324" s="54" t="s">
        <v>617</v>
      </c>
      <c r="H324" s="12" t="str">
        <f>IFERROR(CONCATENATE(C324," ",(VLOOKUP($C324,'Bron percelen'!$B$1:$C$1977,2,FALSE))),"")</f>
        <v/>
      </c>
      <c r="I324" s="54" t="s">
        <v>426</v>
      </c>
      <c r="J324" s="69" t="str">
        <f>IFERROR(VLOOKUP(I324,'Bron percelen'!$G$1:$H$39,2,FALSE),)</f>
        <v>https://www.leer-rijk.nl/alle-opleidingen?title=&amp;field_provider_dropdown=IV+perceel+1+-+Agile+Methoden</v>
      </c>
      <c r="K324" s="62" t="s">
        <v>459</v>
      </c>
      <c r="L324" s="69" t="str">
        <f>IFERROR(VLOOKUP(K324,'Bron percelen'!$G$1:$H$39,2,FALSE),)</f>
        <v>https://www.leer-rijk.nl/alle-opleidingen?title=&amp;field_provider_dropdown=IV+perceel+20+-+Intermediair</v>
      </c>
      <c r="M324" s="62" t="s">
        <v>461</v>
      </c>
      <c r="N324" s="69" t="str">
        <f>IFERROR(VLOOKUP(M324,'Bron percelen'!$G$1:$H$39,2,FALSE),)</f>
        <v>https://www.google.com/</v>
      </c>
      <c r="P324" s="69">
        <f>IFERROR(VLOOKUP(O324,'Bron percelen'!$G$1:$H$39,2,FALSE),)</f>
        <v>0</v>
      </c>
      <c r="Q324" s="62" t="s">
        <v>618</v>
      </c>
    </row>
    <row r="325" spans="1:17" ht="15" thickBot="1" x14ac:dyDescent="0.4">
      <c r="A325" s="73" t="str">
        <f>IFERROR(VLOOKUP($B325,VLookup!$B$3:$C$463,2,FALSE),"")</f>
        <v>4.4.3 (AGILE) COACHING</v>
      </c>
      <c r="B325" s="15" t="s">
        <v>172</v>
      </c>
      <c r="E325" s="54" t="s">
        <v>495</v>
      </c>
      <c r="F325" s="55" t="str">
        <f t="shared" si="42"/>
        <v>xAanvullende kennis</v>
      </c>
      <c r="G325" s="54" t="s">
        <v>619</v>
      </c>
      <c r="H325" s="12" t="str">
        <f>IFERROR(CONCATENATE(C325," ",(VLOOKUP($C325,'Bron percelen'!$B$1:$C$1977,2,FALSE))),"")</f>
        <v/>
      </c>
      <c r="I325" s="54" t="s">
        <v>462</v>
      </c>
      <c r="J325" s="69" t="str">
        <f>IFERROR(VLOOKUP(I325,'Bron percelen'!$G$1:$H$39,2,FALSE),)</f>
        <v>https://www.ubrijk.nl/</v>
      </c>
      <c r="L325" s="69">
        <f>IFERROR(VLOOKUP(K325,'Bron percelen'!$G$1:$H$39,2,FALSE),)</f>
        <v>0</v>
      </c>
      <c r="N325" s="69">
        <f>IFERROR(VLOOKUP(M325,'Bron percelen'!$G$1:$H$39,2,FALSE),)</f>
        <v>0</v>
      </c>
      <c r="P325" s="69">
        <f>IFERROR(VLOOKUP(O325,'Bron percelen'!$G$1:$H$39,2,FALSE),)</f>
        <v>0</v>
      </c>
      <c r="Q325" s="62" t="s">
        <v>620</v>
      </c>
    </row>
    <row r="326" spans="1:17" ht="15" thickBot="1" x14ac:dyDescent="0.4">
      <c r="A326" s="73" t="str">
        <f>IFERROR(VLOOKUP($B326,VLookup!$B$3:$C$463,2,FALSE),"")</f>
        <v>4.4.3 (AGILE) COACHING</v>
      </c>
      <c r="B326" s="15" t="s">
        <v>172</v>
      </c>
      <c r="E326" s="54" t="s">
        <v>495</v>
      </c>
      <c r="F326" s="55" t="str">
        <f t="shared" si="42"/>
        <v>xAanvullende kennis</v>
      </c>
      <c r="G326" s="54" t="s">
        <v>622</v>
      </c>
      <c r="H326" s="12" t="str">
        <f>IFERROR(CONCATENATE(C326," ",(VLOOKUP($C326,'Bron percelen'!$B$1:$C$1977,2,FALSE))),"")</f>
        <v/>
      </c>
      <c r="I326" s="54" t="s">
        <v>461</v>
      </c>
      <c r="J326" s="69" t="str">
        <f>IFERROR(VLOOKUP(I326,'Bron percelen'!$G$1:$H$39,2,FALSE),)</f>
        <v>https://www.google.com/</v>
      </c>
      <c r="L326" s="69">
        <f>IFERROR(VLOOKUP(K326,'Bron percelen'!$G$1:$H$39,2,FALSE),)</f>
        <v>0</v>
      </c>
      <c r="N326" s="69">
        <f>IFERROR(VLOOKUP(M326,'Bron percelen'!$G$1:$H$39,2,FALSE),)</f>
        <v>0</v>
      </c>
      <c r="P326" s="69">
        <f>IFERROR(VLOOKUP(O326,'Bron percelen'!$G$1:$H$39,2,FALSE),)</f>
        <v>0</v>
      </c>
      <c r="Q326" s="62" t="s">
        <v>623</v>
      </c>
    </row>
    <row r="327" spans="1:17" ht="15" thickBot="1" x14ac:dyDescent="0.4">
      <c r="A327" s="73" t="str">
        <f>IFERROR(VLOOKUP($B327,VLookup!$B$3:$C$463,2,FALSE),"")</f>
        <v>4.4.3 (AGILE) COACHING</v>
      </c>
      <c r="B327" s="15" t="s">
        <v>172</v>
      </c>
      <c r="E327" s="54" t="s">
        <v>495</v>
      </c>
      <c r="F327" s="55" t="str">
        <f t="shared" si="42"/>
        <v>xAanvullende kennis</v>
      </c>
      <c r="G327" s="54" t="s">
        <v>624</v>
      </c>
      <c r="H327" s="12" t="str">
        <f>IFERROR(CONCATENATE(C327," ",(VLOOKUP($C327,'Bron percelen'!$B$1:$C$1977,2,FALSE))),"")</f>
        <v/>
      </c>
      <c r="I327" s="54" t="s">
        <v>426</v>
      </c>
      <c r="J327" s="69" t="str">
        <f>IFERROR(VLOOKUP(I327,'Bron percelen'!$G$1:$H$39,2,FALSE),)</f>
        <v>https://www.leer-rijk.nl/alle-opleidingen?title=&amp;field_provider_dropdown=IV+perceel+1+-+Agile+Methoden</v>
      </c>
      <c r="L327" s="69">
        <f>IFERROR(VLOOKUP(K327,'Bron percelen'!$G$1:$H$39,2,FALSE),)</f>
        <v>0</v>
      </c>
      <c r="N327" s="69">
        <f>IFERROR(VLOOKUP(M327,'Bron percelen'!$G$1:$H$39,2,FALSE),)</f>
        <v>0</v>
      </c>
      <c r="P327" s="69">
        <f>IFERROR(VLOOKUP(O327,'Bron percelen'!$G$1:$H$39,2,FALSE),)</f>
        <v>0</v>
      </c>
    </row>
    <row r="328" spans="1:17" ht="15" thickBot="1" x14ac:dyDescent="0.4">
      <c r="A328" s="73" t="str">
        <f>IFERROR(VLOOKUP($B328,VLookup!$B$3:$C$463,2,FALSE),"")</f>
        <v>4.4.3 (AGILE) COACHING</v>
      </c>
      <c r="B328" s="15" t="s">
        <v>172</v>
      </c>
      <c r="F328" s="55" t="str">
        <f t="shared" ref="F328:F361" si="43">IFERROR(IF(A328&lt;&gt;"",CONCATENATE(C328,"x",E328),""),"")</f>
        <v>x</v>
      </c>
      <c r="H328" s="12" t="str">
        <f>IFERROR(CONCATENATE(C328," ",(VLOOKUP($C328,'Bron percelen'!$B$1:$C$1977,2,FALSE))),"")</f>
        <v/>
      </c>
      <c r="I328" s="54"/>
      <c r="J328" s="69">
        <f>IFERROR(VLOOKUP(I328,'Bron percelen'!$G$1:$H$39,2,FALSE),)</f>
        <v>0</v>
      </c>
      <c r="L328" s="69">
        <f>IFERROR(VLOOKUP(K328,'Bron percelen'!$G$1:$H$39,2,FALSE),)</f>
        <v>0</v>
      </c>
      <c r="N328" s="69">
        <f>IFERROR(VLOOKUP(M328,'Bron percelen'!$G$1:$H$39,2,FALSE),)</f>
        <v>0</v>
      </c>
      <c r="P328" s="69">
        <f>IFERROR(VLOOKUP(O328,'Bron percelen'!$G$1:$H$39,2,FALSE),)</f>
        <v>0</v>
      </c>
    </row>
    <row r="329" spans="1:17" ht="15" thickBot="1" x14ac:dyDescent="0.4">
      <c r="A329" s="73" t="str">
        <f>IFERROR(VLOOKUP($B329,VLookup!$B$3:$C$463,2,FALSE),"")</f>
        <v>4.5.1 PRODUCT OWNER</v>
      </c>
      <c r="B329" s="15" t="s">
        <v>173</v>
      </c>
      <c r="E329" s="54" t="s">
        <v>464</v>
      </c>
      <c r="F329" s="55" t="str">
        <f t="shared" si="43"/>
        <v>xProfessionele kennis</v>
      </c>
      <c r="G329" s="54" t="s">
        <v>626</v>
      </c>
      <c r="H329" s="12" t="str">
        <f>IFERROR(CONCATENATE(C329," ",(VLOOKUP($C329,'Bron percelen'!$B$1:$C$1977,2,FALSE))),"")</f>
        <v/>
      </c>
      <c r="I329" s="54" t="s">
        <v>426</v>
      </c>
      <c r="J329" s="69" t="str">
        <f>IFERROR(VLOOKUP(I329,'Bron percelen'!$G$1:$H$39,2,FALSE),)</f>
        <v>https://www.leer-rijk.nl/alle-opleidingen?title=&amp;field_provider_dropdown=IV+perceel+1+-+Agile+Methoden</v>
      </c>
      <c r="K329" s="62" t="s">
        <v>461</v>
      </c>
      <c r="L329" s="69" t="str">
        <f>IFERROR(VLOOKUP(K329,'Bron percelen'!$G$1:$H$39,2,FALSE),)</f>
        <v>https://www.google.com/</v>
      </c>
      <c r="N329" s="69">
        <f>IFERROR(VLOOKUP(M329,'Bron percelen'!$G$1:$H$39,2,FALSE),)</f>
        <v>0</v>
      </c>
      <c r="P329" s="69">
        <f>IFERROR(VLOOKUP(O329,'Bron percelen'!$G$1:$H$39,2,FALSE),)</f>
        <v>0</v>
      </c>
      <c r="Q329" s="62" t="s">
        <v>628</v>
      </c>
    </row>
    <row r="330" spans="1:17" ht="15" thickBot="1" x14ac:dyDescent="0.4">
      <c r="A330" s="73" t="str">
        <f>IFERROR(VLOOKUP($B330,VLookup!$B$3:$C$463,2,FALSE),"")</f>
        <v>4.5.1 PRODUCT OWNER</v>
      </c>
      <c r="B330" s="15" t="s">
        <v>173</v>
      </c>
      <c r="E330" s="54" t="s">
        <v>464</v>
      </c>
      <c r="F330" s="55" t="str">
        <f t="shared" si="43"/>
        <v>xProfessionele kennis</v>
      </c>
      <c r="G330" s="54" t="s">
        <v>615</v>
      </c>
      <c r="H330" s="12" t="str">
        <f>IFERROR(CONCATENATE(C330," ",(VLOOKUP($C330,'Bron percelen'!$B$1:$C$1977,2,FALSE))),"")</f>
        <v/>
      </c>
      <c r="I330" s="54" t="s">
        <v>426</v>
      </c>
      <c r="J330" s="69" t="str">
        <f>IFERROR(VLOOKUP(I330,'Bron percelen'!$G$1:$H$39,2,FALSE),)</f>
        <v>https://www.leer-rijk.nl/alle-opleidingen?title=&amp;field_provider_dropdown=IV+perceel+1+-+Agile+Methoden</v>
      </c>
      <c r="L330" s="69">
        <f>IFERROR(VLOOKUP(K330,'Bron percelen'!$G$1:$H$39,2,FALSE),)</f>
        <v>0</v>
      </c>
      <c r="N330" s="69">
        <f>IFERROR(VLOOKUP(M330,'Bron percelen'!$G$1:$H$39,2,FALSE),)</f>
        <v>0</v>
      </c>
      <c r="P330" s="69">
        <f>IFERROR(VLOOKUP(O330,'Bron percelen'!$G$1:$H$39,2,FALSE),)</f>
        <v>0</v>
      </c>
      <c r="Q330" s="62" t="s">
        <v>616</v>
      </c>
    </row>
    <row r="331" spans="1:17" ht="15" thickBot="1" x14ac:dyDescent="0.4">
      <c r="A331" s="73" t="str">
        <f>IFERROR(VLOOKUP($B331,VLookup!$B$3:$C$463,2,FALSE),"")</f>
        <v>4.5.1 PRODUCT OWNER</v>
      </c>
      <c r="B331" s="15" t="s">
        <v>173</v>
      </c>
      <c r="E331" s="54" t="s">
        <v>495</v>
      </c>
      <c r="F331" s="55" t="str">
        <f t="shared" si="43"/>
        <v>xAanvullende kennis</v>
      </c>
      <c r="G331" s="54" t="s">
        <v>617</v>
      </c>
      <c r="H331" s="12" t="str">
        <f>IFERROR(CONCATENATE(C331," ",(VLOOKUP($C331,'Bron percelen'!$B$1:$C$1977,2,FALSE))),"")</f>
        <v/>
      </c>
      <c r="I331" s="54" t="s">
        <v>426</v>
      </c>
      <c r="J331" s="69" t="str">
        <f>IFERROR(VLOOKUP(I331,'Bron percelen'!$G$1:$H$39,2,FALSE),)</f>
        <v>https://www.leer-rijk.nl/alle-opleidingen?title=&amp;field_provider_dropdown=IV+perceel+1+-+Agile+Methoden</v>
      </c>
      <c r="K331" s="62" t="s">
        <v>459</v>
      </c>
      <c r="L331" s="69" t="str">
        <f>IFERROR(VLOOKUP(K331,'Bron percelen'!$G$1:$H$39,2,FALSE),)</f>
        <v>https://www.leer-rijk.nl/alle-opleidingen?title=&amp;field_provider_dropdown=IV+perceel+20+-+Intermediair</v>
      </c>
      <c r="M331" s="62" t="s">
        <v>461</v>
      </c>
      <c r="N331" s="69" t="str">
        <f>IFERROR(VLOOKUP(M331,'Bron percelen'!$G$1:$H$39,2,FALSE),)</f>
        <v>https://www.google.com/</v>
      </c>
      <c r="P331" s="69">
        <f>IFERROR(VLOOKUP(O331,'Bron percelen'!$G$1:$H$39,2,FALSE),)</f>
        <v>0</v>
      </c>
      <c r="Q331" s="62" t="s">
        <v>618</v>
      </c>
    </row>
    <row r="332" spans="1:17" ht="15" thickBot="1" x14ac:dyDescent="0.4">
      <c r="A332" s="73" t="str">
        <f>IFERROR(VLOOKUP($B332,VLookup!$B$3:$C$463,2,FALSE),"")</f>
        <v>4.5.1 PRODUCT OWNER</v>
      </c>
      <c r="B332" s="15" t="s">
        <v>173</v>
      </c>
      <c r="E332" s="54" t="s">
        <v>495</v>
      </c>
      <c r="F332" s="55" t="str">
        <f t="shared" si="43"/>
        <v>xAanvullende kennis</v>
      </c>
      <c r="G332" s="54" t="s">
        <v>622</v>
      </c>
      <c r="H332" s="12" t="str">
        <f>IFERROR(CONCATENATE(C332," ",(VLOOKUP($C332,'Bron percelen'!$B$1:$C$1977,2,FALSE))),"")</f>
        <v/>
      </c>
      <c r="I332" s="54" t="s">
        <v>461</v>
      </c>
      <c r="J332" s="69" t="str">
        <f>IFERROR(VLOOKUP(I332,'Bron percelen'!$G$1:$H$39,2,FALSE),)</f>
        <v>https://www.google.com/</v>
      </c>
      <c r="L332" s="69">
        <f>IFERROR(VLOOKUP(K332,'Bron percelen'!$G$1:$H$39,2,FALSE),)</f>
        <v>0</v>
      </c>
      <c r="N332" s="69">
        <f>IFERROR(VLOOKUP(M332,'Bron percelen'!$G$1:$H$39,2,FALSE),)</f>
        <v>0</v>
      </c>
      <c r="P332" s="69">
        <f>IFERROR(VLOOKUP(O332,'Bron percelen'!$G$1:$H$39,2,FALSE),)</f>
        <v>0</v>
      </c>
      <c r="Q332" s="62" t="s">
        <v>623</v>
      </c>
    </row>
    <row r="333" spans="1:17" ht="15" thickBot="1" x14ac:dyDescent="0.4">
      <c r="A333" s="73" t="str">
        <f>IFERROR(VLOOKUP($B333,VLookup!$B$3:$C$463,2,FALSE),"")</f>
        <v>4.5.1 PRODUCT OWNER</v>
      </c>
      <c r="B333" s="15" t="s">
        <v>173</v>
      </c>
      <c r="E333" s="54" t="s">
        <v>495</v>
      </c>
      <c r="F333" s="55" t="str">
        <f t="shared" si="43"/>
        <v>xAanvullende kennis</v>
      </c>
      <c r="G333" s="54" t="s">
        <v>629</v>
      </c>
      <c r="H333" s="12" t="str">
        <f>IFERROR(CONCATENATE(C333," ",(VLOOKUP($C333,'Bron percelen'!$B$1:$C$1977,2,FALSE))),"")</f>
        <v/>
      </c>
      <c r="I333" s="54" t="s">
        <v>461</v>
      </c>
      <c r="J333" s="69" t="str">
        <f>IFERROR(VLOOKUP(I333,'Bron percelen'!$G$1:$H$39,2,FALSE),)</f>
        <v>https://www.google.com/</v>
      </c>
      <c r="L333" s="69">
        <f>IFERROR(VLOOKUP(K333,'Bron percelen'!$G$1:$H$39,2,FALSE),)</f>
        <v>0</v>
      </c>
      <c r="N333" s="69">
        <f>IFERROR(VLOOKUP(M333,'Bron percelen'!$G$1:$H$39,2,FALSE),)</f>
        <v>0</v>
      </c>
      <c r="P333" s="69">
        <f>IFERROR(VLOOKUP(O333,'Bron percelen'!$G$1:$H$39,2,FALSE),)</f>
        <v>0</v>
      </c>
      <c r="Q333" s="62" t="s">
        <v>630</v>
      </c>
    </row>
    <row r="334" spans="1:17" ht="15" thickBot="1" x14ac:dyDescent="0.4">
      <c r="A334" s="73" t="str">
        <f>IFERROR(VLOOKUP($B334,VLookup!$B$3:$C$463,2,FALSE),"")</f>
        <v>4.5.1 PRODUCT OWNER</v>
      </c>
      <c r="B334" s="15" t="s">
        <v>173</v>
      </c>
      <c r="E334" s="54" t="s">
        <v>495</v>
      </c>
      <c r="F334" s="55" t="str">
        <f t="shared" si="43"/>
        <v>xAanvullende kennis</v>
      </c>
      <c r="G334" s="54" t="s">
        <v>624</v>
      </c>
      <c r="H334" s="12" t="str">
        <f>IFERROR(CONCATENATE(C334," ",(VLOOKUP($C334,'Bron percelen'!$B$1:$C$1977,2,FALSE))),"")</f>
        <v/>
      </c>
      <c r="I334" s="54" t="s">
        <v>426</v>
      </c>
      <c r="J334" s="69" t="str">
        <f>IFERROR(VLOOKUP(I334,'Bron percelen'!$G$1:$H$39,2,FALSE),)</f>
        <v>https://www.leer-rijk.nl/alle-opleidingen?title=&amp;field_provider_dropdown=IV+perceel+1+-+Agile+Methoden</v>
      </c>
      <c r="L334" s="69">
        <f>IFERROR(VLOOKUP(K334,'Bron percelen'!$G$1:$H$39,2,FALSE),)</f>
        <v>0</v>
      </c>
      <c r="N334" s="69">
        <f>IFERROR(VLOOKUP(M334,'Bron percelen'!$G$1:$H$39,2,FALSE),)</f>
        <v>0</v>
      </c>
      <c r="P334" s="69">
        <f>IFERROR(VLOOKUP(O334,'Bron percelen'!$G$1:$H$39,2,FALSE),)</f>
        <v>0</v>
      </c>
    </row>
    <row r="335" spans="1:17" ht="15" thickBot="1" x14ac:dyDescent="0.4">
      <c r="A335" s="73" t="str">
        <f>IFERROR(VLOOKUP($B335,VLookup!$B$3:$C$463,2,FALSE),"")</f>
        <v>4.5.1 PRODUCT OWNER</v>
      </c>
      <c r="B335" s="15" t="s">
        <v>173</v>
      </c>
      <c r="E335" s="54" t="s">
        <v>495</v>
      </c>
      <c r="F335" s="55" t="str">
        <f t="shared" si="43"/>
        <v>xAanvullende kennis</v>
      </c>
      <c r="G335" s="54" t="s">
        <v>631</v>
      </c>
      <c r="H335" s="12" t="str">
        <f>IFERROR(CONCATENATE(C335," ",(VLOOKUP($C335,'Bron percelen'!$B$1:$C$1977,2,FALSE))),"")</f>
        <v/>
      </c>
      <c r="I335" s="54" t="s">
        <v>426</v>
      </c>
      <c r="J335" s="69" t="str">
        <f>IFERROR(VLOOKUP(I335,'Bron percelen'!$G$1:$H$39,2,FALSE),)</f>
        <v>https://www.leer-rijk.nl/alle-opleidingen?title=&amp;field_provider_dropdown=IV+perceel+1+-+Agile+Methoden</v>
      </c>
      <c r="L335" s="69">
        <f>IFERROR(VLOOKUP(K335,'Bron percelen'!$G$1:$H$39,2,FALSE),)</f>
        <v>0</v>
      </c>
      <c r="N335" s="69">
        <f>IFERROR(VLOOKUP(M335,'Bron percelen'!$G$1:$H$39,2,FALSE),)</f>
        <v>0</v>
      </c>
      <c r="P335" s="69">
        <f>IFERROR(VLOOKUP(O335,'Bron percelen'!$G$1:$H$39,2,FALSE),)</f>
        <v>0</v>
      </c>
    </row>
    <row r="336" spans="1:17" ht="15" thickBot="1" x14ac:dyDescent="0.4">
      <c r="A336" s="73" t="str">
        <f>IFERROR(VLOOKUP($B336,VLookup!$B$3:$C$463,2,FALSE),"")</f>
        <v>4.5.1 PRODUCT OWNER</v>
      </c>
      <c r="B336" s="15" t="s">
        <v>173</v>
      </c>
      <c r="E336" s="54" t="s">
        <v>495</v>
      </c>
      <c r="F336" s="55" t="str">
        <f t="shared" si="43"/>
        <v>xAanvullende kennis</v>
      </c>
      <c r="G336" s="54" t="s">
        <v>632</v>
      </c>
      <c r="H336" s="12" t="str">
        <f>IFERROR(CONCATENATE(C336," ",(VLOOKUP($C336,'Bron percelen'!$B$1:$C$1977,2,FALSE))),"")</f>
        <v/>
      </c>
      <c r="I336" s="54" t="s">
        <v>462</v>
      </c>
      <c r="J336" s="69" t="str">
        <f>IFERROR(VLOOKUP(I336,'Bron percelen'!$G$1:$H$39,2,FALSE),)</f>
        <v>https://www.ubrijk.nl/</v>
      </c>
      <c r="L336" s="69">
        <f>IFERROR(VLOOKUP(K336,'Bron percelen'!$G$1:$H$39,2,FALSE),)</f>
        <v>0</v>
      </c>
      <c r="N336" s="69">
        <f>IFERROR(VLOOKUP(M336,'Bron percelen'!$G$1:$H$39,2,FALSE),)</f>
        <v>0</v>
      </c>
      <c r="P336" s="69">
        <f>IFERROR(VLOOKUP(O336,'Bron percelen'!$G$1:$H$39,2,FALSE),)</f>
        <v>0</v>
      </c>
      <c r="Q336" s="62" t="s">
        <v>633</v>
      </c>
    </row>
    <row r="337" spans="1:17" ht="15" thickBot="1" x14ac:dyDescent="0.4">
      <c r="A337" s="73" t="str">
        <f>IFERROR(VLOOKUP($B337,VLookup!$B$3:$C$463,2,FALSE),"")</f>
        <v>4.5.1 PRODUCT OWNER</v>
      </c>
      <c r="B337" s="15" t="s">
        <v>173</v>
      </c>
      <c r="F337" s="55" t="str">
        <f t="shared" si="43"/>
        <v>x</v>
      </c>
      <c r="H337" s="12" t="str">
        <f>IFERROR(CONCATENATE(C337," ",(VLOOKUP($C337,'Bron percelen'!$B$1:$C$1977,2,FALSE))),"")</f>
        <v/>
      </c>
      <c r="I337" s="54"/>
      <c r="J337" s="69">
        <f>IFERROR(VLOOKUP(I337,'Bron percelen'!$G$1:$H$39,2,FALSE),)</f>
        <v>0</v>
      </c>
      <c r="L337" s="69">
        <f>IFERROR(VLOOKUP(K337,'Bron percelen'!$G$1:$H$39,2,FALSE),)</f>
        <v>0</v>
      </c>
      <c r="N337" s="69">
        <f>IFERROR(VLOOKUP(M337,'Bron percelen'!$G$1:$H$39,2,FALSE),)</f>
        <v>0</v>
      </c>
      <c r="P337" s="69">
        <f>IFERROR(VLOOKUP(O337,'Bron percelen'!$G$1:$H$39,2,FALSE),)</f>
        <v>0</v>
      </c>
    </row>
    <row r="338" spans="1:17" ht="15" thickBot="1" x14ac:dyDescent="0.4">
      <c r="A338" s="73" t="str">
        <f>IFERROR(VLOOKUP($B338,VLookup!$B$3:$C$463,2,FALSE),"")</f>
        <v>4.5.2 PRODUCT MANAGER</v>
      </c>
      <c r="B338" s="15" t="s">
        <v>174</v>
      </c>
      <c r="E338" s="54" t="s">
        <v>464</v>
      </c>
      <c r="F338" s="55" t="str">
        <f t="shared" ref="F338:F345" si="44">IFERROR(IF(A338&lt;&gt;"",CONCATENATE(C338,"x",E338),""),"")</f>
        <v>xProfessionele kennis</v>
      </c>
      <c r="G338" s="54" t="s">
        <v>626</v>
      </c>
      <c r="H338" s="12" t="str">
        <f>IFERROR(CONCATENATE(C338," ",(VLOOKUP($C338,'Bron percelen'!$B$1:$C$1977,2,FALSE))),"")</f>
        <v/>
      </c>
      <c r="I338" s="54" t="s">
        <v>426</v>
      </c>
      <c r="J338" s="69" t="str">
        <f>IFERROR(VLOOKUP(I338,'Bron percelen'!$G$1:$H$39,2,FALSE),)</f>
        <v>https://www.leer-rijk.nl/alle-opleidingen?title=&amp;field_provider_dropdown=IV+perceel+1+-+Agile+Methoden</v>
      </c>
      <c r="K338" s="62" t="s">
        <v>461</v>
      </c>
      <c r="L338" s="69" t="str">
        <f>IFERROR(VLOOKUP(K338,'Bron percelen'!$G$1:$H$39,2,FALSE),)</f>
        <v>https://www.google.com/</v>
      </c>
      <c r="N338" s="69">
        <f>IFERROR(VLOOKUP(M338,'Bron percelen'!$G$1:$H$39,2,FALSE),)</f>
        <v>0</v>
      </c>
      <c r="P338" s="69">
        <f>IFERROR(VLOOKUP(O338,'Bron percelen'!$G$1:$H$39,2,FALSE),)</f>
        <v>0</v>
      </c>
      <c r="Q338" s="62" t="s">
        <v>628</v>
      </c>
    </row>
    <row r="339" spans="1:17" ht="15" thickBot="1" x14ac:dyDescent="0.4">
      <c r="A339" s="73" t="str">
        <f>IFERROR(VLOOKUP($B339,VLookup!$B$3:$C$463,2,FALSE),"")</f>
        <v>4.5.2 PRODUCT MANAGER</v>
      </c>
      <c r="B339" s="15" t="s">
        <v>174</v>
      </c>
      <c r="E339" s="54" t="s">
        <v>464</v>
      </c>
      <c r="F339" s="55" t="str">
        <f t="shared" si="44"/>
        <v>xProfessionele kennis</v>
      </c>
      <c r="G339" s="54" t="s">
        <v>615</v>
      </c>
      <c r="H339" s="12" t="str">
        <f>IFERROR(CONCATENATE(C339," ",(VLOOKUP($C339,'Bron percelen'!$B$1:$C$1977,2,FALSE))),"")</f>
        <v/>
      </c>
      <c r="I339" s="54" t="s">
        <v>426</v>
      </c>
      <c r="J339" s="69" t="str">
        <f>IFERROR(VLOOKUP(I339,'Bron percelen'!$G$1:$H$39,2,FALSE),)</f>
        <v>https://www.leer-rijk.nl/alle-opleidingen?title=&amp;field_provider_dropdown=IV+perceel+1+-+Agile+Methoden</v>
      </c>
      <c r="L339" s="69">
        <f>IFERROR(VLOOKUP(K339,'Bron percelen'!$G$1:$H$39,2,FALSE),)</f>
        <v>0</v>
      </c>
      <c r="N339" s="69">
        <f>IFERROR(VLOOKUP(M339,'Bron percelen'!$G$1:$H$39,2,FALSE),)</f>
        <v>0</v>
      </c>
      <c r="P339" s="69">
        <f>IFERROR(VLOOKUP(O339,'Bron percelen'!$G$1:$H$39,2,FALSE),)</f>
        <v>0</v>
      </c>
      <c r="Q339" s="62" t="s">
        <v>616</v>
      </c>
    </row>
    <row r="340" spans="1:17" ht="15" thickBot="1" x14ac:dyDescent="0.4">
      <c r="A340" s="73" t="str">
        <f>IFERROR(VLOOKUP($B340,VLookup!$B$3:$C$463,2,FALSE),"")</f>
        <v>4.5.2 PRODUCT MANAGER</v>
      </c>
      <c r="B340" s="15" t="s">
        <v>174</v>
      </c>
      <c r="E340" s="54" t="s">
        <v>495</v>
      </c>
      <c r="F340" s="55" t="str">
        <f t="shared" si="44"/>
        <v>xAanvullende kennis</v>
      </c>
      <c r="G340" s="54" t="s">
        <v>617</v>
      </c>
      <c r="H340" s="12" t="str">
        <f>IFERROR(CONCATENATE(C340," ",(VLOOKUP($C340,'Bron percelen'!$B$1:$C$1977,2,FALSE))),"")</f>
        <v/>
      </c>
      <c r="I340" s="54" t="s">
        <v>426</v>
      </c>
      <c r="J340" s="69" t="str">
        <f>IFERROR(VLOOKUP(I340,'Bron percelen'!$G$1:$H$39,2,FALSE),)</f>
        <v>https://www.leer-rijk.nl/alle-opleidingen?title=&amp;field_provider_dropdown=IV+perceel+1+-+Agile+Methoden</v>
      </c>
      <c r="K340" s="62" t="s">
        <v>459</v>
      </c>
      <c r="L340" s="69" t="str">
        <f>IFERROR(VLOOKUP(K340,'Bron percelen'!$G$1:$H$39,2,FALSE),)</f>
        <v>https://www.leer-rijk.nl/alle-opleidingen?title=&amp;field_provider_dropdown=IV+perceel+20+-+Intermediair</v>
      </c>
      <c r="M340" s="62" t="s">
        <v>461</v>
      </c>
      <c r="N340" s="69" t="str">
        <f>IFERROR(VLOOKUP(M340,'Bron percelen'!$G$1:$H$39,2,FALSE),)</f>
        <v>https://www.google.com/</v>
      </c>
      <c r="P340" s="69">
        <f>IFERROR(VLOOKUP(O340,'Bron percelen'!$G$1:$H$39,2,FALSE),)</f>
        <v>0</v>
      </c>
      <c r="Q340" s="62" t="s">
        <v>618</v>
      </c>
    </row>
    <row r="341" spans="1:17" ht="15" thickBot="1" x14ac:dyDescent="0.4">
      <c r="A341" s="73" t="str">
        <f>IFERROR(VLOOKUP($B341,VLookup!$B$3:$C$463,2,FALSE),"")</f>
        <v>4.5.2 PRODUCT MANAGER</v>
      </c>
      <c r="B341" s="15" t="s">
        <v>174</v>
      </c>
      <c r="E341" s="54" t="s">
        <v>495</v>
      </c>
      <c r="F341" s="55" t="str">
        <f t="shared" si="44"/>
        <v>xAanvullende kennis</v>
      </c>
      <c r="G341" s="54" t="s">
        <v>622</v>
      </c>
      <c r="H341" s="12" t="str">
        <f>IFERROR(CONCATENATE(C341," ",(VLOOKUP($C341,'Bron percelen'!$B$1:$C$1977,2,FALSE))),"")</f>
        <v/>
      </c>
      <c r="I341" s="54" t="s">
        <v>461</v>
      </c>
      <c r="J341" s="69" t="str">
        <f>IFERROR(VLOOKUP(I341,'Bron percelen'!$G$1:$H$39,2,FALSE),)</f>
        <v>https://www.google.com/</v>
      </c>
      <c r="L341" s="69">
        <f>IFERROR(VLOOKUP(K341,'Bron percelen'!$G$1:$H$39,2,FALSE),)</f>
        <v>0</v>
      </c>
      <c r="N341" s="69">
        <f>IFERROR(VLOOKUP(M341,'Bron percelen'!$G$1:$H$39,2,FALSE),)</f>
        <v>0</v>
      </c>
      <c r="P341" s="69">
        <f>IFERROR(VLOOKUP(O341,'Bron percelen'!$G$1:$H$39,2,FALSE),)</f>
        <v>0</v>
      </c>
      <c r="Q341" s="62" t="s">
        <v>623</v>
      </c>
    </row>
    <row r="342" spans="1:17" ht="15" thickBot="1" x14ac:dyDescent="0.4">
      <c r="A342" s="73" t="str">
        <f>IFERROR(VLOOKUP($B342,VLookup!$B$3:$C$463,2,FALSE),"")</f>
        <v>4.5.2 PRODUCT MANAGER</v>
      </c>
      <c r="B342" s="15" t="s">
        <v>174</v>
      </c>
      <c r="E342" s="54" t="s">
        <v>495</v>
      </c>
      <c r="F342" s="55" t="str">
        <f t="shared" si="44"/>
        <v>xAanvullende kennis</v>
      </c>
      <c r="G342" s="54" t="s">
        <v>629</v>
      </c>
      <c r="H342" s="12" t="str">
        <f>IFERROR(CONCATENATE(C342," ",(VLOOKUP($C342,'Bron percelen'!$B$1:$C$1977,2,FALSE))),"")</f>
        <v/>
      </c>
      <c r="I342" s="54" t="s">
        <v>461</v>
      </c>
      <c r="J342" s="69" t="str">
        <f>IFERROR(VLOOKUP(I342,'Bron percelen'!$G$1:$H$39,2,FALSE),)</f>
        <v>https://www.google.com/</v>
      </c>
      <c r="L342" s="69">
        <f>IFERROR(VLOOKUP(K342,'Bron percelen'!$G$1:$H$39,2,FALSE),)</f>
        <v>0</v>
      </c>
      <c r="N342" s="69">
        <f>IFERROR(VLOOKUP(M342,'Bron percelen'!$G$1:$H$39,2,FALSE),)</f>
        <v>0</v>
      </c>
      <c r="P342" s="69">
        <f>IFERROR(VLOOKUP(O342,'Bron percelen'!$G$1:$H$39,2,FALSE),)</f>
        <v>0</v>
      </c>
      <c r="Q342" s="62" t="s">
        <v>630</v>
      </c>
    </row>
    <row r="343" spans="1:17" ht="15" thickBot="1" x14ac:dyDescent="0.4">
      <c r="A343" s="73" t="str">
        <f>IFERROR(VLOOKUP($B343,VLookup!$B$3:$C$463,2,FALSE),"")</f>
        <v>4.5.2 PRODUCT MANAGER</v>
      </c>
      <c r="B343" s="15" t="s">
        <v>174</v>
      </c>
      <c r="E343" s="54" t="s">
        <v>495</v>
      </c>
      <c r="F343" s="55" t="str">
        <f t="shared" si="44"/>
        <v>xAanvullende kennis</v>
      </c>
      <c r="G343" s="54" t="s">
        <v>624</v>
      </c>
      <c r="H343" s="12" t="str">
        <f>IFERROR(CONCATENATE(C343," ",(VLOOKUP($C343,'Bron percelen'!$B$1:$C$1977,2,FALSE))),"")</f>
        <v/>
      </c>
      <c r="I343" s="54" t="s">
        <v>426</v>
      </c>
      <c r="J343" s="69" t="str">
        <f>IFERROR(VLOOKUP(I343,'Bron percelen'!$G$1:$H$39,2,FALSE),)</f>
        <v>https://www.leer-rijk.nl/alle-opleidingen?title=&amp;field_provider_dropdown=IV+perceel+1+-+Agile+Methoden</v>
      </c>
      <c r="L343" s="69">
        <f>IFERROR(VLOOKUP(K343,'Bron percelen'!$G$1:$H$39,2,FALSE),)</f>
        <v>0</v>
      </c>
      <c r="N343" s="69">
        <f>IFERROR(VLOOKUP(M343,'Bron percelen'!$G$1:$H$39,2,FALSE),)</f>
        <v>0</v>
      </c>
      <c r="P343" s="69">
        <f>IFERROR(VLOOKUP(O343,'Bron percelen'!$G$1:$H$39,2,FALSE),)</f>
        <v>0</v>
      </c>
    </row>
    <row r="344" spans="1:17" ht="15" thickBot="1" x14ac:dyDescent="0.4">
      <c r="A344" s="73" t="str">
        <f>IFERROR(VLOOKUP($B344,VLookup!$B$3:$C$463,2,FALSE),"")</f>
        <v>4.5.2 PRODUCT MANAGER</v>
      </c>
      <c r="B344" s="15" t="s">
        <v>174</v>
      </c>
      <c r="E344" s="54" t="s">
        <v>495</v>
      </c>
      <c r="F344" s="55" t="str">
        <f t="shared" si="44"/>
        <v>xAanvullende kennis</v>
      </c>
      <c r="G344" s="54" t="s">
        <v>631</v>
      </c>
      <c r="H344" s="12" t="str">
        <f>IFERROR(CONCATENATE(C344," ",(VLOOKUP($C344,'Bron percelen'!$B$1:$C$1977,2,FALSE))),"")</f>
        <v/>
      </c>
      <c r="I344" s="54" t="s">
        <v>426</v>
      </c>
      <c r="J344" s="69" t="str">
        <f>IFERROR(VLOOKUP(I344,'Bron percelen'!$G$1:$H$39,2,FALSE),)</f>
        <v>https://www.leer-rijk.nl/alle-opleidingen?title=&amp;field_provider_dropdown=IV+perceel+1+-+Agile+Methoden</v>
      </c>
      <c r="L344" s="69">
        <f>IFERROR(VLOOKUP(K344,'Bron percelen'!$G$1:$H$39,2,FALSE),)</f>
        <v>0</v>
      </c>
      <c r="N344" s="69">
        <f>IFERROR(VLOOKUP(M344,'Bron percelen'!$G$1:$H$39,2,FALSE),)</f>
        <v>0</v>
      </c>
      <c r="P344" s="69">
        <f>IFERROR(VLOOKUP(O344,'Bron percelen'!$G$1:$H$39,2,FALSE),)</f>
        <v>0</v>
      </c>
    </row>
    <row r="345" spans="1:17" ht="15" thickBot="1" x14ac:dyDescent="0.4">
      <c r="A345" s="73" t="str">
        <f>IFERROR(VLOOKUP($B345,VLookup!$B$3:$C$463,2,FALSE),"")</f>
        <v>4.5.2 PRODUCT MANAGER</v>
      </c>
      <c r="B345" s="15" t="s">
        <v>174</v>
      </c>
      <c r="E345" s="54" t="s">
        <v>495</v>
      </c>
      <c r="F345" s="55" t="str">
        <f t="shared" si="44"/>
        <v>xAanvullende kennis</v>
      </c>
      <c r="G345" s="54" t="s">
        <v>632</v>
      </c>
      <c r="H345" s="12" t="str">
        <f>IFERROR(CONCATENATE(C345," ",(VLOOKUP($C345,'Bron percelen'!$B$1:$C$1977,2,FALSE))),"")</f>
        <v/>
      </c>
      <c r="I345" s="54" t="s">
        <v>462</v>
      </c>
      <c r="J345" s="69" t="str">
        <f>IFERROR(VLOOKUP(I345,'Bron percelen'!$G$1:$H$39,2,FALSE),)</f>
        <v>https://www.ubrijk.nl/</v>
      </c>
      <c r="L345" s="69">
        <f>IFERROR(VLOOKUP(K345,'Bron percelen'!$G$1:$H$39,2,FALSE),)</f>
        <v>0</v>
      </c>
      <c r="N345" s="69">
        <f>IFERROR(VLOOKUP(M345,'Bron percelen'!$G$1:$H$39,2,FALSE),)</f>
        <v>0</v>
      </c>
      <c r="P345" s="69">
        <f>IFERROR(VLOOKUP(O345,'Bron percelen'!$G$1:$H$39,2,FALSE),)</f>
        <v>0</v>
      </c>
      <c r="Q345" s="62" t="s">
        <v>633</v>
      </c>
    </row>
    <row r="346" spans="1:17" ht="15" thickBot="1" x14ac:dyDescent="0.4">
      <c r="A346" s="73" t="str">
        <f>IFERROR(VLOOKUP($B346,VLookup!$B$3:$C$463,2,FALSE),"")</f>
        <v>4.5.2 PRODUCT MANAGER</v>
      </c>
      <c r="B346" s="15" t="s">
        <v>174</v>
      </c>
      <c r="F346" s="55" t="str">
        <f t="shared" si="43"/>
        <v>x</v>
      </c>
      <c r="H346" s="12" t="str">
        <f>IFERROR(CONCATENATE(C346," ",(VLOOKUP($C346,'Bron percelen'!$B$1:$C$1977,2,FALSE))),"")</f>
        <v/>
      </c>
      <c r="I346" s="54"/>
      <c r="J346" s="69">
        <f>IFERROR(VLOOKUP(I346,'Bron percelen'!$G$1:$H$39,2,FALSE),)</f>
        <v>0</v>
      </c>
      <c r="L346" s="69">
        <f>IFERROR(VLOOKUP(K346,'Bron percelen'!$G$1:$H$39,2,FALSE),)</f>
        <v>0</v>
      </c>
      <c r="N346" s="69">
        <f>IFERROR(VLOOKUP(M346,'Bron percelen'!$G$1:$H$39,2,FALSE),)</f>
        <v>0</v>
      </c>
      <c r="P346" s="69">
        <f>IFERROR(VLOOKUP(O346,'Bron percelen'!$G$1:$H$39,2,FALSE),)</f>
        <v>0</v>
      </c>
    </row>
    <row r="347" spans="1:17" ht="15" thickBot="1" x14ac:dyDescent="0.4">
      <c r="A347" s="73" t="str">
        <f>IFERROR(VLOOKUP($B347,VLookup!$B$3:$C$463,2,FALSE),"")</f>
        <v>4.5.3 BUSINESS OWNER (GEDELEGEERD)</v>
      </c>
      <c r="B347" s="15" t="s">
        <v>175</v>
      </c>
      <c r="E347" s="54" t="s">
        <v>464</v>
      </c>
      <c r="F347" s="55" t="str">
        <f t="shared" si="43"/>
        <v>xProfessionele kennis</v>
      </c>
      <c r="G347" s="54" t="s">
        <v>634</v>
      </c>
      <c r="H347" s="12" t="str">
        <f>IFERROR(CONCATENATE(C347," ",(VLOOKUP($C347,'Bron percelen'!$B$1:$C$1977,2,FALSE))),"")</f>
        <v/>
      </c>
      <c r="I347" s="54" t="s">
        <v>426</v>
      </c>
      <c r="J347" s="69" t="str">
        <f>IFERROR(VLOOKUP(I347,'Bron percelen'!$G$1:$H$39,2,FALSE),)</f>
        <v>https://www.leer-rijk.nl/alle-opleidingen?title=&amp;field_provider_dropdown=IV+perceel+1+-+Agile+Methoden</v>
      </c>
      <c r="K347" s="62" t="s">
        <v>461</v>
      </c>
      <c r="L347" s="69" t="str">
        <f>IFERROR(VLOOKUP(K347,'Bron percelen'!$G$1:$H$39,2,FALSE),)</f>
        <v>https://www.google.com/</v>
      </c>
      <c r="N347" s="69">
        <f>IFERROR(VLOOKUP(M347,'Bron percelen'!$G$1:$H$39,2,FALSE),)</f>
        <v>0</v>
      </c>
      <c r="P347" s="69">
        <f>IFERROR(VLOOKUP(O347,'Bron percelen'!$G$1:$H$39,2,FALSE),)</f>
        <v>0</v>
      </c>
      <c r="Q347" s="62" t="s">
        <v>628</v>
      </c>
    </row>
    <row r="348" spans="1:17" ht="15" thickBot="1" x14ac:dyDescent="0.4">
      <c r="A348" s="73" t="str">
        <f>IFERROR(VLOOKUP($B348,VLookup!$B$3:$C$463,2,FALSE),"")</f>
        <v>4.5.3 BUSINESS OWNER (GEDELEGEERD)</v>
      </c>
      <c r="B348" s="15" t="s">
        <v>175</v>
      </c>
      <c r="E348" s="54" t="s">
        <v>464</v>
      </c>
      <c r="F348" s="55" t="str">
        <f t="shared" si="43"/>
        <v>xProfessionele kennis</v>
      </c>
      <c r="G348" s="54" t="s">
        <v>635</v>
      </c>
      <c r="H348" s="12" t="str">
        <f>IFERROR(CONCATENATE(C348," ",(VLOOKUP($C348,'Bron percelen'!$B$1:$C$1977,2,FALSE))),"")</f>
        <v/>
      </c>
      <c r="I348" s="54" t="s">
        <v>426</v>
      </c>
      <c r="J348" s="69" t="str">
        <f>IFERROR(VLOOKUP(I348,'Bron percelen'!$G$1:$H$39,2,FALSE),)</f>
        <v>https://www.leer-rijk.nl/alle-opleidingen?title=&amp;field_provider_dropdown=IV+perceel+1+-+Agile+Methoden</v>
      </c>
      <c r="L348" s="69">
        <f>IFERROR(VLOOKUP(K348,'Bron percelen'!$G$1:$H$39,2,FALSE),)</f>
        <v>0</v>
      </c>
      <c r="N348" s="69">
        <f>IFERROR(VLOOKUP(M348,'Bron percelen'!$G$1:$H$39,2,FALSE),)</f>
        <v>0</v>
      </c>
      <c r="P348" s="69">
        <f>IFERROR(VLOOKUP(O348,'Bron percelen'!$G$1:$H$39,2,FALSE),)</f>
        <v>0</v>
      </c>
      <c r="Q348" s="62" t="s">
        <v>616</v>
      </c>
    </row>
    <row r="349" spans="1:17" ht="15" thickBot="1" x14ac:dyDescent="0.4">
      <c r="A349" s="73" t="str">
        <f>IFERROR(VLOOKUP($B349,VLookup!$B$3:$C$463,2,FALSE),"")</f>
        <v>4.5.3 BUSINESS OWNER (GEDELEGEERD)</v>
      </c>
      <c r="B349" s="15" t="s">
        <v>175</v>
      </c>
      <c r="E349" s="54" t="s">
        <v>495</v>
      </c>
      <c r="F349" s="55" t="str">
        <f t="shared" si="43"/>
        <v>xAanvullende kennis</v>
      </c>
      <c r="G349" s="54" t="s">
        <v>617</v>
      </c>
      <c r="H349" s="12" t="str">
        <f>IFERROR(CONCATENATE(C349," ",(VLOOKUP($C349,'Bron percelen'!$B$1:$C$1977,2,FALSE))),"")</f>
        <v/>
      </c>
      <c r="I349" s="54" t="s">
        <v>426</v>
      </c>
      <c r="J349" s="69" t="str">
        <f>IFERROR(VLOOKUP(I349,'Bron percelen'!$G$1:$H$39,2,FALSE),)</f>
        <v>https://www.leer-rijk.nl/alle-opleidingen?title=&amp;field_provider_dropdown=IV+perceel+1+-+Agile+Methoden</v>
      </c>
      <c r="K349" s="62" t="s">
        <v>459</v>
      </c>
      <c r="L349" s="69" t="str">
        <f>IFERROR(VLOOKUP(K349,'Bron percelen'!$G$1:$H$39,2,FALSE),)</f>
        <v>https://www.leer-rijk.nl/alle-opleidingen?title=&amp;field_provider_dropdown=IV+perceel+20+-+Intermediair</v>
      </c>
      <c r="M349" s="62" t="s">
        <v>461</v>
      </c>
      <c r="N349" s="69" t="str">
        <f>IFERROR(VLOOKUP(M349,'Bron percelen'!$G$1:$H$39,2,FALSE),)</f>
        <v>https://www.google.com/</v>
      </c>
      <c r="P349" s="69">
        <f>IFERROR(VLOOKUP(O349,'Bron percelen'!$G$1:$H$39,2,FALSE),)</f>
        <v>0</v>
      </c>
      <c r="Q349" s="62" t="s">
        <v>618</v>
      </c>
    </row>
    <row r="350" spans="1:17" ht="15" thickBot="1" x14ac:dyDescent="0.4">
      <c r="A350" s="73" t="str">
        <f>IFERROR(VLOOKUP($B350,VLookup!$B$3:$C$463,2,FALSE),"")</f>
        <v>4.5.3 BUSINESS OWNER (GEDELEGEERD)</v>
      </c>
      <c r="B350" s="15" t="s">
        <v>175</v>
      </c>
      <c r="E350" s="54" t="s">
        <v>495</v>
      </c>
      <c r="F350" s="55" t="str">
        <f t="shared" si="43"/>
        <v>xAanvullende kennis</v>
      </c>
      <c r="G350" s="54" t="s">
        <v>622</v>
      </c>
      <c r="H350" s="12" t="str">
        <f>IFERROR(CONCATENATE(C350," ",(VLOOKUP($C350,'Bron percelen'!$B$1:$C$1977,2,FALSE))),"")</f>
        <v/>
      </c>
      <c r="I350" s="54" t="s">
        <v>461</v>
      </c>
      <c r="J350" s="69" t="str">
        <f>IFERROR(VLOOKUP(I350,'Bron percelen'!$G$1:$H$39,2,FALSE),)</f>
        <v>https://www.google.com/</v>
      </c>
      <c r="L350" s="69">
        <f>IFERROR(VLOOKUP(K350,'Bron percelen'!$G$1:$H$39,2,FALSE),)</f>
        <v>0</v>
      </c>
      <c r="N350" s="69">
        <f>IFERROR(VLOOKUP(M350,'Bron percelen'!$G$1:$H$39,2,FALSE),)</f>
        <v>0</v>
      </c>
      <c r="P350" s="69">
        <f>IFERROR(VLOOKUP(O350,'Bron percelen'!$G$1:$H$39,2,FALSE),)</f>
        <v>0</v>
      </c>
      <c r="Q350" s="62" t="s">
        <v>623</v>
      </c>
    </row>
    <row r="351" spans="1:17" ht="15" thickBot="1" x14ac:dyDescent="0.4">
      <c r="A351" s="73" t="str">
        <f>IFERROR(VLOOKUP($B351,VLookup!$B$3:$C$463,2,FALSE),"")</f>
        <v>4.5.3 BUSINESS OWNER (GEDELEGEERD)</v>
      </c>
      <c r="B351" s="15" t="s">
        <v>175</v>
      </c>
      <c r="E351" s="54" t="s">
        <v>495</v>
      </c>
      <c r="F351" s="55" t="str">
        <f t="shared" si="43"/>
        <v>xAanvullende kennis</v>
      </c>
      <c r="G351" s="54" t="s">
        <v>629</v>
      </c>
      <c r="H351" s="12" t="str">
        <f>IFERROR(CONCATENATE(C351," ",(VLOOKUP($C351,'Bron percelen'!$B$1:$C$1977,2,FALSE))),"")</f>
        <v/>
      </c>
      <c r="I351" s="54" t="s">
        <v>461</v>
      </c>
      <c r="J351" s="69" t="str">
        <f>IFERROR(VLOOKUP(I351,'Bron percelen'!$G$1:$H$39,2,FALSE),)</f>
        <v>https://www.google.com/</v>
      </c>
      <c r="L351" s="69">
        <f>IFERROR(VLOOKUP(K351,'Bron percelen'!$G$1:$H$39,2,FALSE),)</f>
        <v>0</v>
      </c>
      <c r="N351" s="69">
        <f>IFERROR(VLOOKUP(M351,'Bron percelen'!$G$1:$H$39,2,FALSE),)</f>
        <v>0</v>
      </c>
      <c r="P351" s="69">
        <f>IFERROR(VLOOKUP(O351,'Bron percelen'!$G$1:$H$39,2,FALSE),)</f>
        <v>0</v>
      </c>
      <c r="Q351" s="62" t="s">
        <v>630</v>
      </c>
    </row>
    <row r="352" spans="1:17" ht="15" thickBot="1" x14ac:dyDescent="0.4">
      <c r="A352" s="73" t="str">
        <f>IFERROR(VLOOKUP($B352,VLookup!$B$3:$C$463,2,FALSE),"")</f>
        <v>4.5.3 BUSINESS OWNER (GEDELEGEERD)</v>
      </c>
      <c r="B352" s="15" t="s">
        <v>175</v>
      </c>
      <c r="E352" s="54" t="s">
        <v>495</v>
      </c>
      <c r="F352" s="55" t="str">
        <f t="shared" si="43"/>
        <v>xAanvullende kennis</v>
      </c>
      <c r="G352" s="54" t="s">
        <v>624</v>
      </c>
      <c r="H352" s="12" t="str">
        <f>IFERROR(CONCATENATE(C352," ",(VLOOKUP($C352,'Bron percelen'!$B$1:$C$1977,2,FALSE))),"")</f>
        <v/>
      </c>
      <c r="I352" s="54" t="s">
        <v>426</v>
      </c>
      <c r="J352" s="69" t="str">
        <f>IFERROR(VLOOKUP(I352,'Bron percelen'!$G$1:$H$39,2,FALSE),)</f>
        <v>https://www.leer-rijk.nl/alle-opleidingen?title=&amp;field_provider_dropdown=IV+perceel+1+-+Agile+Methoden</v>
      </c>
      <c r="L352" s="69">
        <f>IFERROR(VLOOKUP(K352,'Bron percelen'!$G$1:$H$39,2,FALSE),)</f>
        <v>0</v>
      </c>
      <c r="N352" s="69">
        <f>IFERROR(VLOOKUP(M352,'Bron percelen'!$G$1:$H$39,2,FALSE),)</f>
        <v>0</v>
      </c>
      <c r="P352" s="69">
        <f>IFERROR(VLOOKUP(O352,'Bron percelen'!$G$1:$H$39,2,FALSE),)</f>
        <v>0</v>
      </c>
    </row>
    <row r="353" spans="1:17" ht="15" thickBot="1" x14ac:dyDescent="0.4">
      <c r="A353" s="73" t="str">
        <f>IFERROR(VLOOKUP($B353,VLookup!$B$3:$C$463,2,FALSE),"")</f>
        <v>4.5.3 BUSINESS OWNER (GEDELEGEERD)</v>
      </c>
      <c r="B353" s="15" t="s">
        <v>175</v>
      </c>
      <c r="E353" s="54" t="s">
        <v>495</v>
      </c>
      <c r="F353" s="55" t="str">
        <f t="shared" si="43"/>
        <v>xAanvullende kennis</v>
      </c>
      <c r="G353" s="54" t="s">
        <v>632</v>
      </c>
      <c r="H353" s="12" t="str">
        <f>IFERROR(CONCATENATE(C353," ",(VLOOKUP($C353,'Bron percelen'!$B$1:$C$1977,2,FALSE))),"")</f>
        <v/>
      </c>
      <c r="I353" s="54" t="s">
        <v>462</v>
      </c>
      <c r="J353" s="69" t="str">
        <f>IFERROR(VLOOKUP(I353,'Bron percelen'!$G$1:$H$39,2,FALSE),)</f>
        <v>https://www.ubrijk.nl/</v>
      </c>
      <c r="L353" s="69">
        <f>IFERROR(VLOOKUP(K353,'Bron percelen'!$G$1:$H$39,2,FALSE),)</f>
        <v>0</v>
      </c>
      <c r="N353" s="69">
        <f>IFERROR(VLOOKUP(M353,'Bron percelen'!$G$1:$H$39,2,FALSE),)</f>
        <v>0</v>
      </c>
      <c r="P353" s="69">
        <f>IFERROR(VLOOKUP(O353,'Bron percelen'!$G$1:$H$39,2,FALSE),)</f>
        <v>0</v>
      </c>
      <c r="Q353" s="62" t="s">
        <v>633</v>
      </c>
    </row>
    <row r="354" spans="1:17" ht="15" thickBot="1" x14ac:dyDescent="0.4">
      <c r="A354" s="73" t="str">
        <f>IFERROR(VLOOKUP($B354,VLookup!$B$3:$C$463,2,FALSE),"")</f>
        <v>4.5.3 BUSINESS OWNER (GEDELEGEERD)</v>
      </c>
      <c r="B354" s="15" t="s">
        <v>175</v>
      </c>
      <c r="F354" s="55" t="str">
        <f t="shared" si="43"/>
        <v>x</v>
      </c>
      <c r="H354" s="12" t="str">
        <f>IFERROR(CONCATENATE(C354," ",(VLOOKUP($C354,'Bron percelen'!$B$1:$C$1977,2,FALSE))),"")</f>
        <v/>
      </c>
      <c r="I354" s="54"/>
      <c r="J354" s="69">
        <f>IFERROR(VLOOKUP(I354,'Bron percelen'!$G$1:$H$39,2,FALSE),)</f>
        <v>0</v>
      </c>
      <c r="L354" s="69">
        <f>IFERROR(VLOOKUP(K354,'Bron percelen'!$G$1:$H$39,2,FALSE),)</f>
        <v>0</v>
      </c>
      <c r="N354" s="69">
        <f>IFERROR(VLOOKUP(M354,'Bron percelen'!$G$1:$H$39,2,FALSE),)</f>
        <v>0</v>
      </c>
      <c r="P354" s="69">
        <f>IFERROR(VLOOKUP(O354,'Bron percelen'!$G$1:$H$39,2,FALSE),)</f>
        <v>0</v>
      </c>
    </row>
    <row r="355" spans="1:17" ht="15" thickBot="1" x14ac:dyDescent="0.4">
      <c r="A355" s="73" t="str">
        <f>IFERROR(VLOOKUP($B355,VLookup!$B$3:$C$463,2,FALSE),"")</f>
        <v>5.1.1 PROJECTLEIDERSCHAP IV</v>
      </c>
      <c r="B355" s="15" t="s">
        <v>176</v>
      </c>
      <c r="E355" s="54" t="s">
        <v>464</v>
      </c>
      <c r="F355" s="55" t="str">
        <f t="shared" si="43"/>
        <v>xProfessionele kennis</v>
      </c>
      <c r="G355" s="54" t="s">
        <v>526</v>
      </c>
      <c r="H355" s="12" t="str">
        <f>IFERROR(CONCATENATE(C355," ",(VLOOKUP($C355,'Bron percelen'!$B$1:$C$1977,2,FALSE))),"")</f>
        <v/>
      </c>
      <c r="I355" s="54" t="s">
        <v>439</v>
      </c>
      <c r="J355" s="69" t="str">
        <f>IFERROR(VLOOKUP(I355,'Bron percelen'!$G$1:$H$39,2,FALSE),)</f>
        <v>https://www.leer-rijk.nl/alle-opleidingen?title=&amp;field_provider_dropdown=IV+perceel+9+-+Programma%2FProject%2FPortfolio+management</v>
      </c>
      <c r="L355" s="69">
        <f>IFERROR(VLOOKUP(K355,'Bron percelen'!$G$1:$H$39,2,FALSE),)</f>
        <v>0</v>
      </c>
      <c r="N355" s="69">
        <f>IFERROR(VLOOKUP(M355,'Bron percelen'!$G$1:$H$39,2,FALSE),)</f>
        <v>0</v>
      </c>
      <c r="P355" s="69">
        <f>IFERROR(VLOOKUP(O355,'Bron percelen'!$G$1:$H$39,2,FALSE),)</f>
        <v>0</v>
      </c>
    </row>
    <row r="356" spans="1:17" ht="15" thickBot="1" x14ac:dyDescent="0.4">
      <c r="A356" s="73" t="str">
        <f>IFERROR(VLOOKUP($B356,VLookup!$B$3:$C$463,2,FALSE),"")</f>
        <v>5.1.1 PROJECTLEIDERSCHAP IV</v>
      </c>
      <c r="B356" s="15" t="s">
        <v>176</v>
      </c>
      <c r="E356" s="54" t="s">
        <v>464</v>
      </c>
      <c r="F356" s="55" t="str">
        <f t="shared" si="43"/>
        <v>xProfessionele kennis</v>
      </c>
      <c r="G356" s="54" t="s">
        <v>539</v>
      </c>
      <c r="H356" s="12" t="str">
        <f>IFERROR(CONCATENATE(C356," ",(VLOOKUP($C356,'Bron percelen'!$B$1:$C$1977,2,FALSE))),"")</f>
        <v/>
      </c>
      <c r="I356" s="54" t="s">
        <v>439</v>
      </c>
      <c r="J356" s="69" t="str">
        <f>IFERROR(VLOOKUP(I356,'Bron percelen'!$G$1:$H$39,2,FALSE),)</f>
        <v>https://www.leer-rijk.nl/alle-opleidingen?title=&amp;field_provider_dropdown=IV+perceel+9+-+Programma%2FProject%2FPortfolio+management</v>
      </c>
      <c r="L356" s="69">
        <f>IFERROR(VLOOKUP(K356,'Bron percelen'!$G$1:$H$39,2,FALSE),)</f>
        <v>0</v>
      </c>
      <c r="N356" s="69">
        <f>IFERROR(VLOOKUP(M356,'Bron percelen'!$G$1:$H$39,2,FALSE),)</f>
        <v>0</v>
      </c>
      <c r="P356" s="69">
        <f>IFERROR(VLOOKUP(O356,'Bron percelen'!$G$1:$H$39,2,FALSE),)</f>
        <v>0</v>
      </c>
    </row>
    <row r="357" spans="1:17" ht="15" thickBot="1" x14ac:dyDescent="0.4">
      <c r="A357" s="73" t="str">
        <f>IFERROR(VLOOKUP($B357,VLookup!$B$3:$C$463,2,FALSE),"")</f>
        <v>5.1.1 PROJECTLEIDERSCHAP IV</v>
      </c>
      <c r="B357" s="15" t="s">
        <v>176</v>
      </c>
      <c r="E357" s="54" t="s">
        <v>495</v>
      </c>
      <c r="F357" s="55" t="str">
        <f t="shared" si="43"/>
        <v>xAanvullende kennis</v>
      </c>
      <c r="G357" s="54" t="s">
        <v>540</v>
      </c>
      <c r="H357" s="12" t="str">
        <f>IFERROR(CONCATENATE(C357," ",(VLOOKUP($C357,'Bron percelen'!$B$1:$C$1977,2,FALSE))),"")</f>
        <v/>
      </c>
      <c r="I357" s="54" t="s">
        <v>427</v>
      </c>
      <c r="J357" s="69" t="str">
        <f>IFERROR(VLOOKUP(I357,'Bron percelen'!$G$1:$H$39,2,FALSE),)</f>
        <v>https://www.leer-rijk.nl/alle-opleidingen?title=&amp;field_provider_dropdown=IV+perceel+2+-+Beheerprocessen</v>
      </c>
      <c r="K357" s="62" t="s">
        <v>459</v>
      </c>
      <c r="L357" s="69" t="str">
        <f>IFERROR(VLOOKUP(K357,'Bron percelen'!$G$1:$H$39,2,FALSE),)</f>
        <v>https://www.leer-rijk.nl/alle-opleidingen?title=&amp;field_provider_dropdown=IV+perceel+20+-+Intermediair</v>
      </c>
      <c r="N357" s="69">
        <f>IFERROR(VLOOKUP(M357,'Bron percelen'!$G$1:$H$39,2,FALSE),)</f>
        <v>0</v>
      </c>
      <c r="P357" s="69">
        <f>IFERROR(VLOOKUP(O357,'Bron percelen'!$G$1:$H$39,2,FALSE),)</f>
        <v>0</v>
      </c>
      <c r="Q357" s="62" t="s">
        <v>541</v>
      </c>
    </row>
    <row r="358" spans="1:17" ht="15" thickBot="1" x14ac:dyDescent="0.4">
      <c r="A358" s="73" t="str">
        <f>IFERROR(VLOOKUP($B358,VLookup!$B$3:$C$463,2,FALSE),"")</f>
        <v>5.1.1 PROJECTLEIDERSCHAP IV</v>
      </c>
      <c r="B358" s="15" t="s">
        <v>176</v>
      </c>
      <c r="E358" s="54" t="s">
        <v>495</v>
      </c>
      <c r="F358" s="55" t="str">
        <f t="shared" si="43"/>
        <v>xAanvullende kennis</v>
      </c>
      <c r="G358" s="54" t="s">
        <v>542</v>
      </c>
      <c r="H358" s="12" t="str">
        <f>IFERROR(CONCATENATE(C358," ",(VLOOKUP($C358,'Bron percelen'!$B$1:$C$1977,2,FALSE))),"")</f>
        <v/>
      </c>
      <c r="I358" s="54" t="s">
        <v>460</v>
      </c>
      <c r="J358" s="69" t="str">
        <f>IFERROR(VLOOKUP(I358,'Bron percelen'!$G$1:$H$39,2,FALSE),)</f>
        <v>GEEN HYPERLINK - OPVRAAGBAAR VIA EIGEN HRM-AFDELING</v>
      </c>
      <c r="L358" s="69">
        <f>IFERROR(VLOOKUP(K358,'Bron percelen'!$G$1:$H$39,2,FALSE),)</f>
        <v>0</v>
      </c>
      <c r="N358" s="69">
        <f>IFERROR(VLOOKUP(M358,'Bron percelen'!$G$1:$H$39,2,FALSE),)</f>
        <v>0</v>
      </c>
      <c r="P358" s="69">
        <f>IFERROR(VLOOKUP(O358,'Bron percelen'!$G$1:$H$39,2,FALSE),)</f>
        <v>0</v>
      </c>
      <c r="Q358" s="62" t="s">
        <v>543</v>
      </c>
    </row>
    <row r="359" spans="1:17" ht="15" thickBot="1" x14ac:dyDescent="0.4">
      <c r="A359" s="73" t="str">
        <f>IFERROR(VLOOKUP($B359,VLookup!$B$3:$C$463,2,FALSE),"")</f>
        <v>5.1.1 PROJECTLEIDERSCHAP IV</v>
      </c>
      <c r="B359" s="15" t="s">
        <v>176</v>
      </c>
      <c r="C359" s="10"/>
      <c r="E359" s="54" t="s">
        <v>495</v>
      </c>
      <c r="F359" s="55" t="str">
        <f t="shared" si="43"/>
        <v>xAanvullende kennis</v>
      </c>
      <c r="G359" s="54" t="s">
        <v>463</v>
      </c>
      <c r="H359" s="12" t="str">
        <f>IFERROR(CONCATENATE(C359," ",(VLOOKUP($C359,'Bron percelen'!$B$1:$C$1977,2,FALSE))),"")</f>
        <v/>
      </c>
      <c r="I359" s="54" t="s">
        <v>459</v>
      </c>
      <c r="J359" s="69" t="str">
        <f>IFERROR(VLOOKUP(I359,'Bron percelen'!$G$1:$H$39,2,FALSE),)</f>
        <v>https://www.leer-rijk.nl/alle-opleidingen?title=&amp;field_provider_dropdown=IV+perceel+20+-+Intermediair</v>
      </c>
      <c r="L359" s="69">
        <f>IFERROR(VLOOKUP(K359,'Bron percelen'!$G$1:$H$39,2,FALSE),)</f>
        <v>0</v>
      </c>
      <c r="N359" s="69">
        <f>IFERROR(VLOOKUP(M359,'Bron percelen'!$G$1:$H$39,2,FALSE),)</f>
        <v>0</v>
      </c>
      <c r="P359" s="69">
        <f>IFERROR(VLOOKUP(O359,'Bron percelen'!$G$1:$H$39,2,FALSE),)</f>
        <v>0</v>
      </c>
    </row>
    <row r="360" spans="1:17" ht="15" thickBot="1" x14ac:dyDescent="0.4">
      <c r="A360" s="73" t="str">
        <f>IFERROR(VLOOKUP($B360,VLookup!$B$3:$C$463,2,FALSE),"")</f>
        <v>5.1.1 PROJECTLEIDERSCHAP IV</v>
      </c>
      <c r="B360" s="15" t="s">
        <v>176</v>
      </c>
      <c r="E360" s="54" t="s">
        <v>495</v>
      </c>
      <c r="F360" s="55" t="str">
        <f t="shared" si="43"/>
        <v>xAanvullende kennis</v>
      </c>
      <c r="G360" s="54" t="s">
        <v>516</v>
      </c>
      <c r="H360" s="12" t="str">
        <f>IFERROR(CONCATENATE(C360," ",(VLOOKUP($C360,'Bron percelen'!$B$1:$C$1977,2,FALSE))),"")</f>
        <v/>
      </c>
      <c r="I360" s="54" t="s">
        <v>427</v>
      </c>
      <c r="J360" s="69" t="str">
        <f>IFERROR(VLOOKUP(I360,'Bron percelen'!$G$1:$H$39,2,FALSE),)</f>
        <v>https://www.leer-rijk.nl/alle-opleidingen?title=&amp;field_provider_dropdown=IV+perceel+2+-+Beheerprocessen</v>
      </c>
      <c r="L360" s="69">
        <f>IFERROR(VLOOKUP(K360,'Bron percelen'!$G$1:$H$39,2,FALSE),)</f>
        <v>0</v>
      </c>
      <c r="N360" s="69">
        <f>IFERROR(VLOOKUP(M360,'Bron percelen'!$G$1:$H$39,2,FALSE),)</f>
        <v>0</v>
      </c>
      <c r="P360" s="69">
        <f>IFERROR(VLOOKUP(O360,'Bron percelen'!$G$1:$H$39,2,FALSE),)</f>
        <v>0</v>
      </c>
      <c r="Q360" s="62" t="s">
        <v>518</v>
      </c>
    </row>
    <row r="361" spans="1:17" ht="15" thickBot="1" x14ac:dyDescent="0.4">
      <c r="A361" s="73" t="str">
        <f>IFERROR(VLOOKUP($B361,VLookup!$B$3:$C$463,2,FALSE),"")</f>
        <v>5.1.1 PROJECTLEIDERSCHAP IV</v>
      </c>
      <c r="B361" s="15" t="s">
        <v>176</v>
      </c>
      <c r="E361" s="54" t="s">
        <v>495</v>
      </c>
      <c r="F361" s="55" t="str">
        <f t="shared" si="43"/>
        <v>xAanvullende kennis</v>
      </c>
      <c r="G361" s="54" t="s">
        <v>636</v>
      </c>
      <c r="H361" s="12" t="str">
        <f>IFERROR(CONCATENATE(C361," ",(VLOOKUP($C361,'Bron percelen'!$B$1:$C$1977,2,FALSE))),"")</f>
        <v/>
      </c>
      <c r="I361" s="54" t="s">
        <v>426</v>
      </c>
      <c r="J361" s="69" t="str">
        <f>IFERROR(VLOOKUP(I361,'Bron percelen'!$G$1:$H$39,2,FALSE),)</f>
        <v>https://www.leer-rijk.nl/alle-opleidingen?title=&amp;field_provider_dropdown=IV+perceel+1+-+Agile+Methoden</v>
      </c>
      <c r="L361" s="69">
        <f>IFERROR(VLOOKUP(K361,'Bron percelen'!$G$1:$H$39,2,FALSE),)</f>
        <v>0</v>
      </c>
      <c r="N361" s="69">
        <f>IFERROR(VLOOKUP(M361,'Bron percelen'!$G$1:$H$39,2,FALSE),)</f>
        <v>0</v>
      </c>
      <c r="P361" s="69">
        <f>IFERROR(VLOOKUP(O361,'Bron percelen'!$G$1:$H$39,2,FALSE),)</f>
        <v>0</v>
      </c>
    </row>
    <row r="362" spans="1:17" ht="15" thickBot="1" x14ac:dyDescent="0.4">
      <c r="A362" s="73" t="str">
        <f>IFERROR(VLOOKUP($B362,VLookup!$B$3:$C$463,2,FALSE),"")</f>
        <v>5.1.1 PROJECTLEIDERSCHAP IV</v>
      </c>
      <c r="B362" s="15" t="s">
        <v>176</v>
      </c>
      <c r="F362" s="55" t="str">
        <f t="shared" ref="F362:F371" si="45">IFERROR(IF(A362&lt;&gt;"",CONCATENATE(C362,"x",E362),""),"")</f>
        <v>x</v>
      </c>
      <c r="H362" s="12" t="str">
        <f>IFERROR(CONCATENATE(C362," ",(VLOOKUP($C362,'Bron percelen'!$B$1:$C$1977,2,FALSE))),"")</f>
        <v/>
      </c>
      <c r="I362" s="54"/>
      <c r="J362" s="69">
        <f>IFERROR(VLOOKUP(I362,'Bron percelen'!$G$1:$H$39,2,FALSE),)</f>
        <v>0</v>
      </c>
      <c r="L362" s="69">
        <f>IFERROR(VLOOKUP(K362,'Bron percelen'!$G$1:$H$39,2,FALSE),)</f>
        <v>0</v>
      </c>
      <c r="N362" s="69">
        <f>IFERROR(VLOOKUP(M362,'Bron percelen'!$G$1:$H$39,2,FALSE),)</f>
        <v>0</v>
      </c>
      <c r="P362" s="69">
        <f>IFERROR(VLOOKUP(O362,'Bron percelen'!$G$1:$H$39,2,FALSE),)</f>
        <v>0</v>
      </c>
    </row>
    <row r="363" spans="1:17" ht="15" thickBot="1" x14ac:dyDescent="0.4">
      <c r="A363" s="73" t="str">
        <f>IFERROR(VLOOKUP($B363,VLookup!$B$3:$C$463,2,FALSE),"")</f>
        <v>5.1.2 PROJECTMANAGEMENT IV</v>
      </c>
      <c r="B363" s="15" t="s">
        <v>177</v>
      </c>
      <c r="E363" s="54" t="s">
        <v>464</v>
      </c>
      <c r="F363" s="55" t="str">
        <f t="shared" si="45"/>
        <v>xProfessionele kennis</v>
      </c>
      <c r="G363" s="54" t="s">
        <v>526</v>
      </c>
      <c r="H363" s="12" t="str">
        <f>IFERROR(CONCATENATE(C363," ",(VLOOKUP($C363,'Bron percelen'!$B$1:$C$1977,2,FALSE))),"")</f>
        <v/>
      </c>
      <c r="I363" s="54" t="s">
        <v>439</v>
      </c>
      <c r="J363" s="69" t="str">
        <f>IFERROR(VLOOKUP(I363,'Bron percelen'!$G$1:$H$39,2,FALSE),)</f>
        <v>https://www.leer-rijk.nl/alle-opleidingen?title=&amp;field_provider_dropdown=IV+perceel+9+-+Programma%2FProject%2FPortfolio+management</v>
      </c>
      <c r="L363" s="69">
        <f>IFERROR(VLOOKUP(K363,'Bron percelen'!$G$1:$H$39,2,FALSE),)</f>
        <v>0</v>
      </c>
      <c r="N363" s="69">
        <f>IFERROR(VLOOKUP(M363,'Bron percelen'!$G$1:$H$39,2,FALSE),)</f>
        <v>0</v>
      </c>
      <c r="P363" s="69">
        <f>IFERROR(VLOOKUP(O363,'Bron percelen'!$G$1:$H$39,2,FALSE),)</f>
        <v>0</v>
      </c>
    </row>
    <row r="364" spans="1:17" ht="15" thickBot="1" x14ac:dyDescent="0.4">
      <c r="A364" s="73" t="str">
        <f>IFERROR(VLOOKUP($B364,VLookup!$B$3:$C$463,2,FALSE),"")</f>
        <v>5.1.2 PROJECTMANAGEMENT IV</v>
      </c>
      <c r="B364" s="15" t="s">
        <v>177</v>
      </c>
      <c r="E364" s="54" t="s">
        <v>464</v>
      </c>
      <c r="F364" s="55" t="str">
        <f t="shared" si="45"/>
        <v>xProfessionele kennis</v>
      </c>
      <c r="G364" s="54" t="s">
        <v>539</v>
      </c>
      <c r="H364" s="12" t="str">
        <f>IFERROR(CONCATENATE(C364," ",(VLOOKUP($C364,'Bron percelen'!$B$1:$C$1977,2,FALSE))),"")</f>
        <v/>
      </c>
      <c r="I364" s="54" t="s">
        <v>439</v>
      </c>
      <c r="J364" s="69" t="str">
        <f>IFERROR(VLOOKUP(I364,'Bron percelen'!$G$1:$H$39,2,FALSE),)</f>
        <v>https://www.leer-rijk.nl/alle-opleidingen?title=&amp;field_provider_dropdown=IV+perceel+9+-+Programma%2FProject%2FPortfolio+management</v>
      </c>
      <c r="L364" s="69">
        <f>IFERROR(VLOOKUP(K364,'Bron percelen'!$G$1:$H$39,2,FALSE),)</f>
        <v>0</v>
      </c>
      <c r="N364" s="69">
        <f>IFERROR(VLOOKUP(M364,'Bron percelen'!$G$1:$H$39,2,FALSE),)</f>
        <v>0</v>
      </c>
      <c r="P364" s="69">
        <f>IFERROR(VLOOKUP(O364,'Bron percelen'!$G$1:$H$39,2,FALSE),)</f>
        <v>0</v>
      </c>
    </row>
    <row r="365" spans="1:17" ht="15" thickBot="1" x14ac:dyDescent="0.4">
      <c r="A365" s="73" t="str">
        <f>IFERROR(VLOOKUP($B365,VLookup!$B$3:$C$463,2,FALSE),"")</f>
        <v>5.1.2 PROJECTMANAGEMENT IV</v>
      </c>
      <c r="B365" s="15" t="s">
        <v>177</v>
      </c>
      <c r="E365" s="54" t="s">
        <v>495</v>
      </c>
      <c r="F365" s="55" t="str">
        <f t="shared" si="45"/>
        <v>xAanvullende kennis</v>
      </c>
      <c r="G365" s="54" t="s">
        <v>540</v>
      </c>
      <c r="H365" s="12" t="str">
        <f>IFERROR(CONCATENATE(C365," ",(VLOOKUP($C365,'Bron percelen'!$B$1:$C$1977,2,FALSE))),"")</f>
        <v/>
      </c>
      <c r="I365" s="54" t="s">
        <v>427</v>
      </c>
      <c r="J365" s="69" t="str">
        <f>IFERROR(VLOOKUP(I365,'Bron percelen'!$G$1:$H$39,2,FALSE),)</f>
        <v>https://www.leer-rijk.nl/alle-opleidingen?title=&amp;field_provider_dropdown=IV+perceel+2+-+Beheerprocessen</v>
      </c>
      <c r="K365" s="62" t="s">
        <v>459</v>
      </c>
      <c r="L365" s="69" t="str">
        <f>IFERROR(VLOOKUP(K365,'Bron percelen'!$G$1:$H$39,2,FALSE),)</f>
        <v>https://www.leer-rijk.nl/alle-opleidingen?title=&amp;field_provider_dropdown=IV+perceel+20+-+Intermediair</v>
      </c>
      <c r="N365" s="69">
        <f>IFERROR(VLOOKUP(M365,'Bron percelen'!$G$1:$H$39,2,FALSE),)</f>
        <v>0</v>
      </c>
      <c r="P365" s="69">
        <f>IFERROR(VLOOKUP(O365,'Bron percelen'!$G$1:$H$39,2,FALSE),)</f>
        <v>0</v>
      </c>
      <c r="Q365" s="62" t="s">
        <v>541</v>
      </c>
    </row>
    <row r="366" spans="1:17" ht="15" thickBot="1" x14ac:dyDescent="0.4">
      <c r="A366" s="73" t="str">
        <f>IFERROR(VLOOKUP($B366,VLookup!$B$3:$C$463,2,FALSE),"")</f>
        <v>5.1.2 PROJECTMANAGEMENT IV</v>
      </c>
      <c r="B366" s="15" t="s">
        <v>177</v>
      </c>
      <c r="E366" s="54" t="s">
        <v>495</v>
      </c>
      <c r="F366" s="55" t="str">
        <f t="shared" si="45"/>
        <v>xAanvullende kennis</v>
      </c>
      <c r="G366" s="54" t="s">
        <v>542</v>
      </c>
      <c r="H366" s="12" t="str">
        <f>IFERROR(CONCATENATE(C366," ",(VLOOKUP($C366,'Bron percelen'!$B$1:$C$1977,2,FALSE))),"")</f>
        <v/>
      </c>
      <c r="I366" s="54" t="s">
        <v>460</v>
      </c>
      <c r="J366" s="69" t="str">
        <f>IFERROR(VLOOKUP(I366,'Bron percelen'!$G$1:$H$39,2,FALSE),)</f>
        <v>GEEN HYPERLINK - OPVRAAGBAAR VIA EIGEN HRM-AFDELING</v>
      </c>
      <c r="L366" s="69">
        <f>IFERROR(VLOOKUP(K366,'Bron percelen'!$G$1:$H$39,2,FALSE),)</f>
        <v>0</v>
      </c>
      <c r="N366" s="69">
        <f>IFERROR(VLOOKUP(M366,'Bron percelen'!$G$1:$H$39,2,FALSE),)</f>
        <v>0</v>
      </c>
      <c r="P366" s="69">
        <f>IFERROR(VLOOKUP(O366,'Bron percelen'!$G$1:$H$39,2,FALSE),)</f>
        <v>0</v>
      </c>
      <c r="Q366" s="62" t="s">
        <v>543</v>
      </c>
    </row>
    <row r="367" spans="1:17" ht="15" thickBot="1" x14ac:dyDescent="0.4">
      <c r="A367" s="73" t="str">
        <f>IFERROR(VLOOKUP($B367,VLookup!$B$3:$C$463,2,FALSE),"")</f>
        <v>5.1.2 PROJECTMANAGEMENT IV</v>
      </c>
      <c r="B367" s="15" t="s">
        <v>177</v>
      </c>
      <c r="C367" s="10"/>
      <c r="E367" s="54" t="s">
        <v>495</v>
      </c>
      <c r="F367" s="55" t="str">
        <f t="shared" si="45"/>
        <v>xAanvullende kennis</v>
      </c>
      <c r="G367" s="54" t="s">
        <v>463</v>
      </c>
      <c r="H367" s="12" t="str">
        <f>IFERROR(CONCATENATE(C367," ",(VLOOKUP($C367,'Bron percelen'!$B$1:$C$1977,2,FALSE))),"")</f>
        <v/>
      </c>
      <c r="I367" s="54" t="s">
        <v>459</v>
      </c>
      <c r="J367" s="69" t="str">
        <f>IFERROR(VLOOKUP(I367,'Bron percelen'!$G$1:$H$39,2,FALSE),)</f>
        <v>https://www.leer-rijk.nl/alle-opleidingen?title=&amp;field_provider_dropdown=IV+perceel+20+-+Intermediair</v>
      </c>
      <c r="L367" s="69">
        <f>IFERROR(VLOOKUP(K367,'Bron percelen'!$G$1:$H$39,2,FALSE),)</f>
        <v>0</v>
      </c>
      <c r="N367" s="69">
        <f>IFERROR(VLOOKUP(M367,'Bron percelen'!$G$1:$H$39,2,FALSE),)</f>
        <v>0</v>
      </c>
      <c r="P367" s="69">
        <f>IFERROR(VLOOKUP(O367,'Bron percelen'!$G$1:$H$39,2,FALSE),)</f>
        <v>0</v>
      </c>
    </row>
    <row r="368" spans="1:17" ht="15" thickBot="1" x14ac:dyDescent="0.4">
      <c r="A368" s="73" t="str">
        <f>IFERROR(VLOOKUP($B368,VLookup!$B$3:$C$463,2,FALSE),"")</f>
        <v>5.1.2 PROJECTMANAGEMENT IV</v>
      </c>
      <c r="B368" s="15" t="s">
        <v>177</v>
      </c>
      <c r="E368" s="54" t="s">
        <v>495</v>
      </c>
      <c r="F368" s="55" t="str">
        <f t="shared" si="45"/>
        <v>xAanvullende kennis</v>
      </c>
      <c r="G368" s="54" t="s">
        <v>516</v>
      </c>
      <c r="H368" s="12" t="str">
        <f>IFERROR(CONCATENATE(C368," ",(VLOOKUP($C368,'Bron percelen'!$B$1:$C$1977,2,FALSE))),"")</f>
        <v/>
      </c>
      <c r="I368" s="54" t="s">
        <v>427</v>
      </c>
      <c r="J368" s="69" t="str">
        <f>IFERROR(VLOOKUP(I368,'Bron percelen'!$G$1:$H$39,2,FALSE),)</f>
        <v>https://www.leer-rijk.nl/alle-opleidingen?title=&amp;field_provider_dropdown=IV+perceel+2+-+Beheerprocessen</v>
      </c>
      <c r="L368" s="69">
        <f>IFERROR(VLOOKUP(K368,'Bron percelen'!$G$1:$H$39,2,FALSE),)</f>
        <v>0</v>
      </c>
      <c r="N368" s="69">
        <f>IFERROR(VLOOKUP(M368,'Bron percelen'!$G$1:$H$39,2,FALSE),)</f>
        <v>0</v>
      </c>
      <c r="P368" s="69">
        <f>IFERROR(VLOOKUP(O368,'Bron percelen'!$G$1:$H$39,2,FALSE),)</f>
        <v>0</v>
      </c>
      <c r="Q368" s="62" t="s">
        <v>518</v>
      </c>
    </row>
    <row r="369" spans="1:17" ht="15" thickBot="1" x14ac:dyDescent="0.4">
      <c r="A369" s="73" t="str">
        <f>IFERROR(VLOOKUP($B369,VLookup!$B$3:$C$463,2,FALSE),"")</f>
        <v>5.1.2 PROJECTMANAGEMENT IV</v>
      </c>
      <c r="B369" s="15" t="s">
        <v>177</v>
      </c>
      <c r="E369" s="54" t="s">
        <v>495</v>
      </c>
      <c r="F369" s="55" t="str">
        <f t="shared" si="45"/>
        <v>xAanvullende kennis</v>
      </c>
      <c r="G369" s="54" t="s">
        <v>636</v>
      </c>
      <c r="H369" s="12" t="str">
        <f>IFERROR(CONCATENATE(C369," ",(VLOOKUP($C369,'Bron percelen'!$B$1:$C$1977,2,FALSE))),"")</f>
        <v/>
      </c>
      <c r="I369" s="54" t="s">
        <v>426</v>
      </c>
      <c r="J369" s="69" t="str">
        <f>IFERROR(VLOOKUP(I369,'Bron percelen'!$G$1:$H$39,2,FALSE),)</f>
        <v>https://www.leer-rijk.nl/alle-opleidingen?title=&amp;field_provider_dropdown=IV+perceel+1+-+Agile+Methoden</v>
      </c>
      <c r="L369" s="69">
        <f>IFERROR(VLOOKUP(K369,'Bron percelen'!$G$1:$H$39,2,FALSE),)</f>
        <v>0</v>
      </c>
      <c r="N369" s="69">
        <f>IFERROR(VLOOKUP(M369,'Bron percelen'!$G$1:$H$39,2,FALSE),)</f>
        <v>0</v>
      </c>
      <c r="P369" s="69">
        <f>IFERROR(VLOOKUP(O369,'Bron percelen'!$G$1:$H$39,2,FALSE),)</f>
        <v>0</v>
      </c>
    </row>
    <row r="370" spans="1:17" ht="15" thickBot="1" x14ac:dyDescent="0.4">
      <c r="A370" s="73" t="str">
        <f>IFERROR(VLOOKUP($B370,VLookup!$B$3:$C$463,2,FALSE),"")</f>
        <v>5.1.2 PROJECTMANAGEMENT IV</v>
      </c>
      <c r="B370" s="15" t="s">
        <v>177</v>
      </c>
      <c r="E370" s="54" t="s">
        <v>495</v>
      </c>
      <c r="F370" s="55" t="str">
        <f t="shared" si="45"/>
        <v>xAanvullende kennis</v>
      </c>
      <c r="G370" s="54" t="s">
        <v>507</v>
      </c>
      <c r="H370" s="12" t="str">
        <f>IFERROR(CONCATENATE(C370," ",(VLOOKUP($C370,'Bron percelen'!$B$1:$C$1977,2,FALSE))),"")</f>
        <v/>
      </c>
      <c r="I370" s="54" t="s">
        <v>427</v>
      </c>
      <c r="J370" s="69" t="str">
        <f>IFERROR(VLOOKUP(I370,'Bron percelen'!$G$1:$H$39,2,FALSE),)</f>
        <v>https://www.leer-rijk.nl/alle-opleidingen?title=&amp;field_provider_dropdown=IV+perceel+2+-+Beheerprocessen</v>
      </c>
      <c r="L370" s="69">
        <f>IFERROR(VLOOKUP(K370,'Bron percelen'!$G$1:$H$39,2,FALSE),)</f>
        <v>0</v>
      </c>
      <c r="N370" s="69">
        <f>IFERROR(VLOOKUP(M370,'Bron percelen'!$G$1:$H$39,2,FALSE),)</f>
        <v>0</v>
      </c>
      <c r="P370" s="69">
        <f>IFERROR(VLOOKUP(O370,'Bron percelen'!$G$1:$H$39,2,FALSE),)</f>
        <v>0</v>
      </c>
    </row>
    <row r="371" spans="1:17" ht="15" thickBot="1" x14ac:dyDescent="0.4">
      <c r="A371" s="73" t="str">
        <f>IFERROR(VLOOKUP($B371,VLookup!$B$3:$C$463,2,FALSE),"")</f>
        <v>5.1.2 PROJECTMANAGEMENT IV</v>
      </c>
      <c r="B371" s="15" t="s">
        <v>177</v>
      </c>
      <c r="F371" s="55" t="str">
        <f t="shared" si="45"/>
        <v>x</v>
      </c>
      <c r="H371" s="12" t="str">
        <f>IFERROR(CONCATENATE(C371," ",(VLOOKUP($C371,'Bron percelen'!$B$1:$C$1977,2,FALSE))),"")</f>
        <v/>
      </c>
      <c r="I371" s="54"/>
      <c r="J371" s="69">
        <f>IFERROR(VLOOKUP(I371,'Bron percelen'!$G$1:$H$39,2,FALSE),)</f>
        <v>0</v>
      </c>
      <c r="L371" s="69">
        <f>IFERROR(VLOOKUP(K371,'Bron percelen'!$G$1:$H$39,2,FALSE),)</f>
        <v>0</v>
      </c>
      <c r="N371" s="69">
        <f>IFERROR(VLOOKUP(M371,'Bron percelen'!$G$1:$H$39,2,FALSE),)</f>
        <v>0</v>
      </c>
      <c r="P371" s="69">
        <f>IFERROR(VLOOKUP(O371,'Bron percelen'!$G$1:$H$39,2,FALSE),)</f>
        <v>0</v>
      </c>
    </row>
    <row r="372" spans="1:17" ht="15" thickBot="1" x14ac:dyDescent="0.4">
      <c r="A372" s="73" t="str">
        <f>IFERROR(VLOOKUP($B372,VLookup!$B$3:$C$463,2,FALSE),"")</f>
        <v>5.1.3 PROGRAMMAMANAGEMENT IV</v>
      </c>
      <c r="B372" s="15" t="s">
        <v>178</v>
      </c>
      <c r="E372" s="54" t="s">
        <v>464</v>
      </c>
      <c r="F372" s="55" t="str">
        <f t="shared" ref="F372:F379" si="46">IFERROR(IF(A372&lt;&gt;"",CONCATENATE(C372,"x",E372),""),"")</f>
        <v>xProfessionele kennis</v>
      </c>
      <c r="G372" s="54" t="s">
        <v>526</v>
      </c>
      <c r="H372" s="12" t="str">
        <f>IFERROR(CONCATENATE(C372," ",(VLOOKUP($C372,'Bron percelen'!$B$1:$C$1977,2,FALSE))),"")</f>
        <v/>
      </c>
      <c r="I372" s="54" t="s">
        <v>439</v>
      </c>
      <c r="J372" s="69" t="str">
        <f>IFERROR(VLOOKUP(I372,'Bron percelen'!$G$1:$H$39,2,FALSE),)</f>
        <v>https://www.leer-rijk.nl/alle-opleidingen?title=&amp;field_provider_dropdown=IV+perceel+9+-+Programma%2FProject%2FPortfolio+management</v>
      </c>
      <c r="L372" s="69">
        <f>IFERROR(VLOOKUP(K372,'Bron percelen'!$G$1:$H$39,2,FALSE),)</f>
        <v>0</v>
      </c>
      <c r="N372" s="69">
        <f>IFERROR(VLOOKUP(M372,'Bron percelen'!$G$1:$H$39,2,FALSE),)</f>
        <v>0</v>
      </c>
      <c r="P372" s="69">
        <f>IFERROR(VLOOKUP(O372,'Bron percelen'!$G$1:$H$39,2,FALSE),)</f>
        <v>0</v>
      </c>
    </row>
    <row r="373" spans="1:17" ht="15" thickBot="1" x14ac:dyDescent="0.4">
      <c r="A373" s="73" t="str">
        <f>IFERROR(VLOOKUP($B373,VLookup!$B$3:$C$463,2,FALSE),"")</f>
        <v>5.1.3 PROGRAMMAMANAGEMENT IV</v>
      </c>
      <c r="B373" s="15" t="s">
        <v>178</v>
      </c>
      <c r="E373" s="54" t="s">
        <v>464</v>
      </c>
      <c r="F373" s="55" t="str">
        <f t="shared" si="46"/>
        <v>xProfessionele kennis</v>
      </c>
      <c r="G373" s="54" t="s">
        <v>539</v>
      </c>
      <c r="H373" s="12" t="str">
        <f>IFERROR(CONCATENATE(C373," ",(VLOOKUP($C373,'Bron percelen'!$B$1:$C$1977,2,FALSE))),"")</f>
        <v/>
      </c>
      <c r="I373" s="54" t="s">
        <v>439</v>
      </c>
      <c r="J373" s="69" t="str">
        <f>IFERROR(VLOOKUP(I373,'Bron percelen'!$G$1:$H$39,2,FALSE),)</f>
        <v>https://www.leer-rijk.nl/alle-opleidingen?title=&amp;field_provider_dropdown=IV+perceel+9+-+Programma%2FProject%2FPortfolio+management</v>
      </c>
      <c r="L373" s="69">
        <f>IFERROR(VLOOKUP(K373,'Bron percelen'!$G$1:$H$39,2,FALSE),)</f>
        <v>0</v>
      </c>
      <c r="N373" s="69">
        <f>IFERROR(VLOOKUP(M373,'Bron percelen'!$G$1:$H$39,2,FALSE),)</f>
        <v>0</v>
      </c>
      <c r="P373" s="69">
        <f>IFERROR(VLOOKUP(O373,'Bron percelen'!$G$1:$H$39,2,FALSE),)</f>
        <v>0</v>
      </c>
    </row>
    <row r="374" spans="1:17" ht="15" thickBot="1" x14ac:dyDescent="0.4">
      <c r="A374" s="73" t="str">
        <f>IFERROR(VLOOKUP($B374,VLookup!$B$3:$C$463,2,FALSE),"")</f>
        <v>5.1.3 PROGRAMMAMANAGEMENT IV</v>
      </c>
      <c r="B374" s="15" t="s">
        <v>178</v>
      </c>
      <c r="E374" s="54" t="s">
        <v>495</v>
      </c>
      <c r="F374" s="55" t="str">
        <f t="shared" si="46"/>
        <v>xAanvullende kennis</v>
      </c>
      <c r="G374" s="54" t="s">
        <v>540</v>
      </c>
      <c r="H374" s="12" t="str">
        <f>IFERROR(CONCATENATE(C374," ",(VLOOKUP($C374,'Bron percelen'!$B$1:$C$1977,2,FALSE))),"")</f>
        <v/>
      </c>
      <c r="I374" s="54" t="s">
        <v>427</v>
      </c>
      <c r="J374" s="69" t="str">
        <f>IFERROR(VLOOKUP(I374,'Bron percelen'!$G$1:$H$39,2,FALSE),)</f>
        <v>https://www.leer-rijk.nl/alle-opleidingen?title=&amp;field_provider_dropdown=IV+perceel+2+-+Beheerprocessen</v>
      </c>
      <c r="K374" s="62" t="s">
        <v>459</v>
      </c>
      <c r="L374" s="69" t="str">
        <f>IFERROR(VLOOKUP(K374,'Bron percelen'!$G$1:$H$39,2,FALSE),)</f>
        <v>https://www.leer-rijk.nl/alle-opleidingen?title=&amp;field_provider_dropdown=IV+perceel+20+-+Intermediair</v>
      </c>
      <c r="N374" s="69">
        <f>IFERROR(VLOOKUP(M374,'Bron percelen'!$G$1:$H$39,2,FALSE),)</f>
        <v>0</v>
      </c>
      <c r="P374" s="69">
        <f>IFERROR(VLOOKUP(O374,'Bron percelen'!$G$1:$H$39,2,FALSE),)</f>
        <v>0</v>
      </c>
      <c r="Q374" s="62" t="s">
        <v>541</v>
      </c>
    </row>
    <row r="375" spans="1:17" ht="15" thickBot="1" x14ac:dyDescent="0.4">
      <c r="A375" s="73" t="str">
        <f>IFERROR(VLOOKUP($B375,VLookup!$B$3:$C$463,2,FALSE),"")</f>
        <v>5.1.3 PROGRAMMAMANAGEMENT IV</v>
      </c>
      <c r="B375" s="15" t="s">
        <v>178</v>
      </c>
      <c r="E375" s="54" t="s">
        <v>495</v>
      </c>
      <c r="F375" s="55" t="str">
        <f t="shared" si="46"/>
        <v>xAanvullende kennis</v>
      </c>
      <c r="G375" s="54" t="s">
        <v>542</v>
      </c>
      <c r="H375" s="12" t="str">
        <f>IFERROR(CONCATENATE(C375," ",(VLOOKUP($C375,'Bron percelen'!$B$1:$C$1977,2,FALSE))),"")</f>
        <v/>
      </c>
      <c r="I375" s="54" t="s">
        <v>460</v>
      </c>
      <c r="J375" s="69" t="str">
        <f>IFERROR(VLOOKUP(I375,'Bron percelen'!$G$1:$H$39,2,FALSE),)</f>
        <v>GEEN HYPERLINK - OPVRAAGBAAR VIA EIGEN HRM-AFDELING</v>
      </c>
      <c r="L375" s="69">
        <f>IFERROR(VLOOKUP(K375,'Bron percelen'!$G$1:$H$39,2,FALSE),)</f>
        <v>0</v>
      </c>
      <c r="N375" s="69">
        <f>IFERROR(VLOOKUP(M375,'Bron percelen'!$G$1:$H$39,2,FALSE),)</f>
        <v>0</v>
      </c>
      <c r="P375" s="69">
        <f>IFERROR(VLOOKUP(O375,'Bron percelen'!$G$1:$H$39,2,FALSE),)</f>
        <v>0</v>
      </c>
      <c r="Q375" s="62" t="s">
        <v>543</v>
      </c>
    </row>
    <row r="376" spans="1:17" ht="15" thickBot="1" x14ac:dyDescent="0.4">
      <c r="A376" s="73" t="str">
        <f>IFERROR(VLOOKUP($B376,VLookup!$B$3:$C$463,2,FALSE),"")</f>
        <v>5.1.3 PROGRAMMAMANAGEMENT IV</v>
      </c>
      <c r="B376" s="15" t="s">
        <v>178</v>
      </c>
      <c r="C376" s="10"/>
      <c r="E376" s="54" t="s">
        <v>495</v>
      </c>
      <c r="F376" s="55" t="str">
        <f t="shared" si="46"/>
        <v>xAanvullende kennis</v>
      </c>
      <c r="G376" s="54" t="s">
        <v>463</v>
      </c>
      <c r="H376" s="12" t="str">
        <f>IFERROR(CONCATENATE(C376," ",(VLOOKUP($C376,'Bron percelen'!$B$1:$C$1977,2,FALSE))),"")</f>
        <v/>
      </c>
      <c r="I376" s="54" t="s">
        <v>459</v>
      </c>
      <c r="J376" s="69" t="str">
        <f>IFERROR(VLOOKUP(I376,'Bron percelen'!$G$1:$H$39,2,FALSE),)</f>
        <v>https://www.leer-rijk.nl/alle-opleidingen?title=&amp;field_provider_dropdown=IV+perceel+20+-+Intermediair</v>
      </c>
      <c r="L376" s="69">
        <f>IFERROR(VLOOKUP(K376,'Bron percelen'!$G$1:$H$39,2,FALSE),)</f>
        <v>0</v>
      </c>
      <c r="N376" s="69">
        <f>IFERROR(VLOOKUP(M376,'Bron percelen'!$G$1:$H$39,2,FALSE),)</f>
        <v>0</v>
      </c>
      <c r="P376" s="69">
        <f>IFERROR(VLOOKUP(O376,'Bron percelen'!$G$1:$H$39,2,FALSE),)</f>
        <v>0</v>
      </c>
    </row>
    <row r="377" spans="1:17" ht="15" thickBot="1" x14ac:dyDescent="0.4">
      <c r="A377" s="73" t="str">
        <f>IFERROR(VLOOKUP($B377,VLookup!$B$3:$C$463,2,FALSE),"")</f>
        <v>5.1.3 PROGRAMMAMANAGEMENT IV</v>
      </c>
      <c r="B377" s="15" t="s">
        <v>178</v>
      </c>
      <c r="E377" s="54" t="s">
        <v>495</v>
      </c>
      <c r="F377" s="55" t="str">
        <f t="shared" si="46"/>
        <v>xAanvullende kennis</v>
      </c>
      <c r="G377" s="54" t="s">
        <v>516</v>
      </c>
      <c r="H377" s="12" t="str">
        <f>IFERROR(CONCATENATE(C377," ",(VLOOKUP($C377,'Bron percelen'!$B$1:$C$1977,2,FALSE))),"")</f>
        <v/>
      </c>
      <c r="I377" s="54" t="s">
        <v>427</v>
      </c>
      <c r="J377" s="69" t="str">
        <f>IFERROR(VLOOKUP(I377,'Bron percelen'!$G$1:$H$39,2,FALSE),)</f>
        <v>https://www.leer-rijk.nl/alle-opleidingen?title=&amp;field_provider_dropdown=IV+perceel+2+-+Beheerprocessen</v>
      </c>
      <c r="L377" s="69">
        <f>IFERROR(VLOOKUP(K377,'Bron percelen'!$G$1:$H$39,2,FALSE),)</f>
        <v>0</v>
      </c>
      <c r="N377" s="69">
        <f>IFERROR(VLOOKUP(M377,'Bron percelen'!$G$1:$H$39,2,FALSE),)</f>
        <v>0</v>
      </c>
      <c r="P377" s="69">
        <f>IFERROR(VLOOKUP(O377,'Bron percelen'!$G$1:$H$39,2,FALSE),)</f>
        <v>0</v>
      </c>
      <c r="Q377" s="62" t="s">
        <v>518</v>
      </c>
    </row>
    <row r="378" spans="1:17" ht="15" thickBot="1" x14ac:dyDescent="0.4">
      <c r="A378" s="73" t="str">
        <f>IFERROR(VLOOKUP($B378,VLookup!$B$3:$C$463,2,FALSE),"")</f>
        <v>5.1.3 PROGRAMMAMANAGEMENT IV</v>
      </c>
      <c r="B378" s="15" t="s">
        <v>178</v>
      </c>
      <c r="E378" s="54" t="s">
        <v>495</v>
      </c>
      <c r="F378" s="55" t="str">
        <f t="shared" si="46"/>
        <v>xAanvullende kennis</v>
      </c>
      <c r="G378" s="54" t="s">
        <v>520</v>
      </c>
      <c r="H378" s="12" t="str">
        <f>IFERROR(CONCATENATE(C378," ",(VLOOKUP($C378,'Bron percelen'!$B$1:$C$1977,2,FALSE))),"")</f>
        <v/>
      </c>
      <c r="I378" s="54" t="s">
        <v>426</v>
      </c>
      <c r="J378" s="69" t="str">
        <f>IFERROR(VLOOKUP(I378,'Bron percelen'!$G$1:$H$39,2,FALSE),)</f>
        <v>https://www.leer-rijk.nl/alle-opleidingen?title=&amp;field_provider_dropdown=IV+perceel+1+-+Agile+Methoden</v>
      </c>
      <c r="L378" s="69">
        <f>IFERROR(VLOOKUP(K378,'Bron percelen'!$G$1:$H$39,2,FALSE),)</f>
        <v>0</v>
      </c>
      <c r="N378" s="69">
        <f>IFERROR(VLOOKUP(M378,'Bron percelen'!$G$1:$H$39,2,FALSE),)</f>
        <v>0</v>
      </c>
      <c r="P378" s="69">
        <f>IFERROR(VLOOKUP(O378,'Bron percelen'!$G$1:$H$39,2,FALSE),)</f>
        <v>0</v>
      </c>
    </row>
    <row r="379" spans="1:17" ht="15" thickBot="1" x14ac:dyDescent="0.4">
      <c r="A379" s="73" t="str">
        <f>IFERROR(VLOOKUP($B379,VLookup!$B$3:$C$463,2,FALSE),"")</f>
        <v>5.1.3 PROGRAMMAMANAGEMENT IV</v>
      </c>
      <c r="B379" s="15" t="s">
        <v>178</v>
      </c>
      <c r="E379" s="54" t="s">
        <v>495</v>
      </c>
      <c r="F379" s="55" t="str">
        <f t="shared" si="46"/>
        <v>xAanvullende kennis</v>
      </c>
      <c r="G379" s="54" t="s">
        <v>507</v>
      </c>
      <c r="H379" s="12" t="str">
        <f>IFERROR(CONCATENATE(C379," ",(VLOOKUP($C379,'Bron percelen'!$B$1:$C$1977,2,FALSE))),"")</f>
        <v/>
      </c>
      <c r="I379" s="54" t="s">
        <v>427</v>
      </c>
      <c r="J379" s="69" t="str">
        <f>IFERROR(VLOOKUP(I379,'Bron percelen'!$G$1:$H$39,2,FALSE),)</f>
        <v>https://www.leer-rijk.nl/alle-opleidingen?title=&amp;field_provider_dropdown=IV+perceel+2+-+Beheerprocessen</v>
      </c>
      <c r="L379" s="69">
        <f>IFERROR(VLOOKUP(K379,'Bron percelen'!$G$1:$H$39,2,FALSE),)</f>
        <v>0</v>
      </c>
      <c r="N379" s="69">
        <f>IFERROR(VLOOKUP(M379,'Bron percelen'!$G$1:$H$39,2,FALSE),)</f>
        <v>0</v>
      </c>
      <c r="P379" s="69">
        <f>IFERROR(VLOOKUP(O379,'Bron percelen'!$G$1:$H$39,2,FALSE),)</f>
        <v>0</v>
      </c>
    </row>
    <row r="380" spans="1:17" ht="15" thickBot="1" x14ac:dyDescent="0.4">
      <c r="A380" s="73" t="str">
        <f>IFERROR(VLOOKUP($B380,VLookup!$B$3:$C$463,2,FALSE),"")</f>
        <v>5.1.3 PROGRAMMAMANAGEMENT IV</v>
      </c>
      <c r="B380" s="15" t="s">
        <v>178</v>
      </c>
      <c r="F380" s="55" t="str">
        <f t="shared" ref="F380:F388" si="47">IFERROR(IF(A380&lt;&gt;"",CONCATENATE(C380,"x",E380),""),"")</f>
        <v>x</v>
      </c>
      <c r="H380" s="12" t="str">
        <f>IFERROR(CONCATENATE(C380," ",(VLOOKUP($C380,'Bron percelen'!$B$1:$C$1977,2,FALSE))),"")</f>
        <v/>
      </c>
      <c r="I380" s="54"/>
      <c r="J380" s="69">
        <f>IFERROR(VLOOKUP(I380,'Bron percelen'!$G$1:$H$39,2,FALSE),)</f>
        <v>0</v>
      </c>
      <c r="L380" s="69">
        <f>IFERROR(VLOOKUP(K380,'Bron percelen'!$G$1:$H$39,2,FALSE),)</f>
        <v>0</v>
      </c>
      <c r="N380" s="69">
        <f>IFERROR(VLOOKUP(M380,'Bron percelen'!$G$1:$H$39,2,FALSE),)</f>
        <v>0</v>
      </c>
      <c r="P380" s="69">
        <f>IFERROR(VLOOKUP(O380,'Bron percelen'!$G$1:$H$39,2,FALSE),)</f>
        <v>0</v>
      </c>
    </row>
    <row r="381" spans="1:17" ht="15" thickBot="1" x14ac:dyDescent="0.4">
      <c r="A381" s="73" t="str">
        <f>IFERROR(VLOOKUP($B381,VLookup!$B$3:$C$463,2,FALSE),"")</f>
        <v>5.1.4 PORTFOLIOMANAGEMENT IV</v>
      </c>
      <c r="B381" s="15" t="s">
        <v>179</v>
      </c>
      <c r="C381" s="10"/>
      <c r="E381" s="54" t="s">
        <v>464</v>
      </c>
      <c r="F381" s="55" t="str">
        <f>IFERROR(IF(A381&lt;&gt;"",CONCATENATE(C381,"x",E381),""),"")</f>
        <v>xProfessionele kennis</v>
      </c>
      <c r="G381" s="54" t="s">
        <v>413</v>
      </c>
      <c r="H381" s="12" t="str">
        <f>IFERROR(CONCATENATE(C381," ",(VLOOKUP($C381,'Bron percelen'!$B$1:$C$1977,2,FALSE))),"")</f>
        <v/>
      </c>
      <c r="I381" s="54" t="s">
        <v>461</v>
      </c>
      <c r="J381" s="69" t="str">
        <f>IFERROR(VLOOKUP(I381,'Bron percelen'!$G$1:$H$39,2,FALSE),)</f>
        <v>https://www.google.com/</v>
      </c>
      <c r="K381" s="61"/>
      <c r="L381" s="69">
        <f>IFERROR(VLOOKUP(K381,'Bron percelen'!$G$1:$H$39,2,FALSE),)</f>
        <v>0</v>
      </c>
      <c r="N381" s="69">
        <f>IFERROR(VLOOKUP(M381,'Bron percelen'!$G$1:$H$39,2,FALSE),)</f>
        <v>0</v>
      </c>
      <c r="P381" s="69">
        <f>IFERROR(VLOOKUP(O381,'Bron percelen'!$G$1:$H$39,2,FALSE),)</f>
        <v>0</v>
      </c>
      <c r="Q381" s="62" t="s">
        <v>425</v>
      </c>
    </row>
    <row r="382" spans="1:17" ht="15" thickBot="1" x14ac:dyDescent="0.4">
      <c r="A382" s="73" t="str">
        <f>IFERROR(VLOOKUP($B382,VLookup!$B$3:$C$463,2,FALSE),"")</f>
        <v>5.1.4 PORTFOLIOMANAGEMENT IV</v>
      </c>
      <c r="B382" s="15" t="s">
        <v>179</v>
      </c>
      <c r="E382" s="54" t="s">
        <v>464</v>
      </c>
      <c r="F382" s="55" t="str">
        <f t="shared" si="47"/>
        <v>xProfessionele kennis</v>
      </c>
      <c r="G382" s="54" t="s">
        <v>637</v>
      </c>
      <c r="H382" s="12" t="str">
        <f>IFERROR(CONCATENATE(C382," ",(VLOOKUP($C382,'Bron percelen'!$B$1:$C$1977,2,FALSE))),"")</f>
        <v/>
      </c>
      <c r="I382" s="54" t="s">
        <v>439</v>
      </c>
      <c r="J382" s="69" t="str">
        <f>IFERROR(VLOOKUP(I382,'Bron percelen'!$G$1:$H$39,2,FALSE),)</f>
        <v>https://www.leer-rijk.nl/alle-opleidingen?title=&amp;field_provider_dropdown=IV+perceel+9+-+Programma%2FProject%2FPortfolio+management</v>
      </c>
      <c r="L382" s="69">
        <f>IFERROR(VLOOKUP(K382,'Bron percelen'!$G$1:$H$39,2,FALSE),)</f>
        <v>0</v>
      </c>
      <c r="N382" s="69">
        <f>IFERROR(VLOOKUP(M382,'Bron percelen'!$G$1:$H$39,2,FALSE),)</f>
        <v>0</v>
      </c>
      <c r="P382" s="69">
        <f>IFERROR(VLOOKUP(O382,'Bron percelen'!$G$1:$H$39,2,FALSE),)</f>
        <v>0</v>
      </c>
    </row>
    <row r="383" spans="1:17" ht="15" thickBot="1" x14ac:dyDescent="0.4">
      <c r="A383" s="73" t="str">
        <f>IFERROR(VLOOKUP($B383,VLookup!$B$3:$C$463,2,FALSE),"")</f>
        <v>5.1.4 PORTFOLIOMANAGEMENT IV</v>
      </c>
      <c r="B383" s="15" t="s">
        <v>179</v>
      </c>
      <c r="C383" s="10"/>
      <c r="E383" s="54" t="s">
        <v>495</v>
      </c>
      <c r="F383" s="55" t="str">
        <f t="shared" si="47"/>
        <v>xAanvullende kennis</v>
      </c>
      <c r="G383" s="54" t="s">
        <v>463</v>
      </c>
      <c r="H383" s="12" t="str">
        <f>IFERROR(CONCATENATE(C383," ",(VLOOKUP($C383,'Bron percelen'!$B$1:$C$1977,2,FALSE))),"")</f>
        <v/>
      </c>
      <c r="I383" s="54" t="s">
        <v>459</v>
      </c>
      <c r="J383" s="69" t="str">
        <f>IFERROR(VLOOKUP(I383,'Bron percelen'!$G$1:$H$39,2,FALSE),)</f>
        <v>https://www.leer-rijk.nl/alle-opleidingen?title=&amp;field_provider_dropdown=IV+perceel+20+-+Intermediair</v>
      </c>
      <c r="L383" s="69">
        <f>IFERROR(VLOOKUP(K383,'Bron percelen'!$G$1:$H$39,2,FALSE),)</f>
        <v>0</v>
      </c>
      <c r="N383" s="69">
        <f>IFERROR(VLOOKUP(M383,'Bron percelen'!$G$1:$H$39,2,FALSE),)</f>
        <v>0</v>
      </c>
      <c r="P383" s="69">
        <f>IFERROR(VLOOKUP(O383,'Bron percelen'!$G$1:$H$39,2,FALSE),)</f>
        <v>0</v>
      </c>
    </row>
    <row r="384" spans="1:17" ht="18.75" customHeight="1" thickBot="1" x14ac:dyDescent="0.4">
      <c r="A384" s="73" t="str">
        <f>IFERROR(VLOOKUP($B384,VLookup!$B$3:$C$463,2,FALSE),"")</f>
        <v>5.1.4 PORTFOLIOMANAGEMENT IV</v>
      </c>
      <c r="B384" s="15" t="s">
        <v>179</v>
      </c>
      <c r="E384" s="54" t="s">
        <v>495</v>
      </c>
      <c r="F384" s="55" t="str">
        <f t="shared" si="47"/>
        <v>xAanvullende kennis</v>
      </c>
      <c r="G384" s="54" t="s">
        <v>529</v>
      </c>
      <c r="H384" s="12" t="str">
        <f>IFERROR(CONCATENATE(C384," ",(VLOOKUP($C384,'Bron percelen'!$B$1:$C$1977,2,FALSE))),"")</f>
        <v/>
      </c>
      <c r="I384" s="54" t="s">
        <v>440</v>
      </c>
      <c r="J384" s="69" t="str">
        <f>IFERROR(VLOOKUP(I384,'Bron percelen'!$G$1:$H$39,2,FALSE),)</f>
        <v>https://www.leer-rijk.nl/alle-opleidingen?title=&amp;field_provider_dropdown=IV+perceel+10a+-+Microsoft</v>
      </c>
      <c r="K384" s="62" t="s">
        <v>442</v>
      </c>
      <c r="L384" s="69" t="str">
        <f>IFERROR(VLOOKUP(K384,'Bron percelen'!$G$1:$H$39,2,FALSE),)</f>
        <v>https://www.leer-rijk.nl/alle-opleidingen?title=&amp;field_provider_dropdown=IV+perceel+10c+-+Citrix</v>
      </c>
      <c r="M384" s="62" t="s">
        <v>445</v>
      </c>
      <c r="N384" s="69" t="str">
        <f>IFERROR(VLOOKUP(M384,'Bron percelen'!$G$1:$H$39,2,FALSE),)</f>
        <v>https://www.leer-rijk.nl/alle-opleidingen?title=&amp;field_provider_dropdown=IV+perceel+10f+-+IBM</v>
      </c>
      <c r="P384" s="69">
        <f>IFERROR(VLOOKUP(O384,'Bron percelen'!$G$1:$H$39,2,FALSE),)</f>
        <v>0</v>
      </c>
      <c r="Q384" s="62" t="s">
        <v>531</v>
      </c>
    </row>
    <row r="385" spans="1:17" ht="15" thickBot="1" x14ac:dyDescent="0.4">
      <c r="A385" s="73" t="str">
        <f>IFERROR(VLOOKUP($B385,VLookup!$B$3:$C$463,2,FALSE),"")</f>
        <v>5.1.4 PORTFOLIOMANAGEMENT IV</v>
      </c>
      <c r="B385" s="15" t="s">
        <v>179</v>
      </c>
      <c r="E385" s="54" t="s">
        <v>495</v>
      </c>
      <c r="F385" s="55" t="str">
        <f t="shared" si="47"/>
        <v>xAanvullende kennis</v>
      </c>
      <c r="G385" s="54" t="s">
        <v>638</v>
      </c>
      <c r="H385" s="12" t="str">
        <f>IFERROR(CONCATENATE(C385," ",(VLOOKUP($C385,'Bron percelen'!$B$1:$C$1977,2,FALSE))),"")</f>
        <v/>
      </c>
      <c r="I385" s="54" t="s">
        <v>461</v>
      </c>
      <c r="J385" s="69" t="str">
        <f>IFERROR(VLOOKUP(I385,'Bron percelen'!$G$1:$H$39,2,FALSE),)</f>
        <v>https://www.google.com/</v>
      </c>
      <c r="L385" s="69">
        <f>IFERROR(VLOOKUP(K385,'Bron percelen'!$G$1:$H$39,2,FALSE),)</f>
        <v>0</v>
      </c>
      <c r="N385" s="69">
        <f>IFERROR(VLOOKUP(M385,'Bron percelen'!$G$1:$H$39,2,FALSE),)</f>
        <v>0</v>
      </c>
      <c r="P385" s="69">
        <f>IFERROR(VLOOKUP(O385,'Bron percelen'!$G$1:$H$39,2,FALSE),)</f>
        <v>0</v>
      </c>
      <c r="Q385" s="62" t="s">
        <v>639</v>
      </c>
    </row>
    <row r="386" spans="1:17" ht="15" thickBot="1" x14ac:dyDescent="0.4">
      <c r="A386" s="73" t="str">
        <f>IFERROR(VLOOKUP($B386,VLookup!$B$3:$C$463,2,FALSE),"")</f>
        <v>5.1.4 PORTFOLIOMANAGEMENT IV</v>
      </c>
      <c r="B386" s="15" t="s">
        <v>179</v>
      </c>
      <c r="E386" s="54" t="s">
        <v>495</v>
      </c>
      <c r="F386" s="55" t="str">
        <f t="shared" si="47"/>
        <v>xAanvullende kennis</v>
      </c>
      <c r="G386" s="54" t="s">
        <v>539</v>
      </c>
      <c r="H386" s="12" t="str">
        <f>IFERROR(CONCATENATE(C386," ",(VLOOKUP($C386,'Bron percelen'!$B$1:$C$1977,2,FALSE))),"")</f>
        <v/>
      </c>
      <c r="I386" s="54" t="s">
        <v>439</v>
      </c>
      <c r="J386" s="69" t="str">
        <f>IFERROR(VLOOKUP(I386,'Bron percelen'!$G$1:$H$39,2,FALSE),)</f>
        <v>https://www.leer-rijk.nl/alle-opleidingen?title=&amp;field_provider_dropdown=IV+perceel+9+-+Programma%2FProject%2FPortfolio+management</v>
      </c>
      <c r="L386" s="69">
        <f>IFERROR(VLOOKUP(K386,'Bron percelen'!$G$1:$H$39,2,FALSE),)</f>
        <v>0</v>
      </c>
      <c r="N386" s="69">
        <f>IFERROR(VLOOKUP(M386,'Bron percelen'!$G$1:$H$39,2,FALSE),)</f>
        <v>0</v>
      </c>
      <c r="P386" s="69">
        <f>IFERROR(VLOOKUP(O386,'Bron percelen'!$G$1:$H$39,2,FALSE),)</f>
        <v>0</v>
      </c>
    </row>
    <row r="387" spans="1:17" ht="15" thickBot="1" x14ac:dyDescent="0.4">
      <c r="A387" s="73" t="str">
        <f>IFERROR(VLOOKUP($B387,VLookup!$B$3:$C$463,2,FALSE),"")</f>
        <v>5.1.4 PORTFOLIOMANAGEMENT IV</v>
      </c>
      <c r="B387" s="15" t="s">
        <v>179</v>
      </c>
      <c r="E387" s="54" t="s">
        <v>495</v>
      </c>
      <c r="F387" s="55" t="str">
        <f t="shared" si="47"/>
        <v>xAanvullende kennis</v>
      </c>
      <c r="G387" s="54" t="s">
        <v>640</v>
      </c>
      <c r="H387" s="12" t="str">
        <f>IFERROR(CONCATENATE(C387," ",(VLOOKUP($C387,'Bron percelen'!$B$1:$C$1977,2,FALSE))),"")</f>
        <v/>
      </c>
      <c r="I387" s="54" t="s">
        <v>461</v>
      </c>
      <c r="J387" s="69" t="str">
        <f>IFERROR(VLOOKUP(I387,'Bron percelen'!$G$1:$H$39,2,FALSE),)</f>
        <v>https://www.google.com/</v>
      </c>
      <c r="L387" s="69">
        <f>IFERROR(VLOOKUP(K387,'Bron percelen'!$G$1:$H$39,2,FALSE),)</f>
        <v>0</v>
      </c>
      <c r="N387" s="69">
        <f>IFERROR(VLOOKUP(M387,'Bron percelen'!$G$1:$H$39,2,FALSE),)</f>
        <v>0</v>
      </c>
      <c r="P387" s="69">
        <f>IFERROR(VLOOKUP(O387,'Bron percelen'!$G$1:$H$39,2,FALSE),)</f>
        <v>0</v>
      </c>
      <c r="Q387" s="62" t="s">
        <v>641</v>
      </c>
    </row>
    <row r="388" spans="1:17" ht="15" thickBot="1" x14ac:dyDescent="0.4">
      <c r="A388" s="73" t="str">
        <f>IFERROR(VLOOKUP($B388,VLookup!$B$3:$C$463,2,FALSE),"")</f>
        <v>5.1.4 PORTFOLIOMANAGEMENT IV</v>
      </c>
      <c r="B388" s="15" t="s">
        <v>179</v>
      </c>
      <c r="F388" s="55" t="str">
        <f t="shared" si="47"/>
        <v>x</v>
      </c>
      <c r="H388" s="12" t="str">
        <f>IFERROR(CONCATENATE(C388," ",(VLOOKUP($C388,'Bron percelen'!$B$1:$C$1977,2,FALSE))),"")</f>
        <v/>
      </c>
      <c r="I388" s="54"/>
      <c r="J388" s="69">
        <f>IFERROR(VLOOKUP(I388,'Bron percelen'!$G$1:$H$39,2,FALSE),)</f>
        <v>0</v>
      </c>
      <c r="L388" s="69">
        <f>IFERROR(VLOOKUP(K388,'Bron percelen'!$G$1:$H$39,2,FALSE),)</f>
        <v>0</v>
      </c>
      <c r="N388" s="69">
        <f>IFERROR(VLOOKUP(M388,'Bron percelen'!$G$1:$H$39,2,FALSE),)</f>
        <v>0</v>
      </c>
      <c r="P388" s="69">
        <f>IFERROR(VLOOKUP(O388,'Bron percelen'!$G$1:$H$39,2,FALSE),)</f>
        <v>0</v>
      </c>
    </row>
    <row r="389" spans="1:17" ht="15" thickBot="1" x14ac:dyDescent="0.4">
      <c r="A389" s="73" t="str">
        <f>IFERROR(VLOOKUP($B389,VLookup!$B$3:$C$463,2,FALSE),"")</f>
        <v>5.2.1 SCRUM MASTER</v>
      </c>
      <c r="B389" s="15" t="s">
        <v>180</v>
      </c>
      <c r="E389" s="54" t="s">
        <v>464</v>
      </c>
      <c r="F389" s="55" t="str">
        <f t="shared" ref="F389:F403" si="48">IFERROR(IF(A389&lt;&gt;"",CONCATENATE(C389,"x",E389),""),"")</f>
        <v>xProfessionele kennis</v>
      </c>
      <c r="G389" s="54" t="s">
        <v>625</v>
      </c>
      <c r="H389" s="12" t="str">
        <f>IFERROR(CONCATENATE(C389," ",(VLOOKUP($C389,'Bron percelen'!$B$1:$C$1977,2,FALSE))),"")</f>
        <v/>
      </c>
      <c r="I389" s="54" t="s">
        <v>426</v>
      </c>
      <c r="J389" s="69" t="str">
        <f>IFERROR(VLOOKUP(I389,'Bron percelen'!$G$1:$H$39,2,FALSE),)</f>
        <v>https://www.leer-rijk.nl/alle-opleidingen?title=&amp;field_provider_dropdown=IV+perceel+1+-+Agile+Methoden</v>
      </c>
      <c r="K389" s="62" t="s">
        <v>461</v>
      </c>
      <c r="L389" s="69" t="str">
        <f>IFERROR(VLOOKUP(K389,'Bron percelen'!$G$1:$H$39,2,FALSE),)</f>
        <v>https://www.google.com/</v>
      </c>
      <c r="N389" s="69">
        <f>IFERROR(VLOOKUP(M389,'Bron percelen'!$G$1:$H$39,2,FALSE),)</f>
        <v>0</v>
      </c>
      <c r="P389" s="69">
        <f>IFERROR(VLOOKUP(O389,'Bron percelen'!$G$1:$H$39,2,FALSE),)</f>
        <v>0</v>
      </c>
      <c r="Q389" s="62" t="s">
        <v>627</v>
      </c>
    </row>
    <row r="390" spans="1:17" ht="15" thickBot="1" x14ac:dyDescent="0.4">
      <c r="A390" s="73" t="str">
        <f>IFERROR(VLOOKUP($B390,VLookup!$B$3:$C$463,2,FALSE),"")</f>
        <v>5.2.1 SCRUM MASTER</v>
      </c>
      <c r="B390" s="15" t="s">
        <v>180</v>
      </c>
      <c r="E390" s="54" t="s">
        <v>464</v>
      </c>
      <c r="F390" s="55" t="str">
        <f t="shared" si="48"/>
        <v>xProfessionele kennis</v>
      </c>
      <c r="G390" s="54" t="s">
        <v>614</v>
      </c>
      <c r="H390" s="12" t="str">
        <f>IFERROR(CONCATENATE(C390," ",(VLOOKUP($C390,'Bron percelen'!$B$1:$C$1977,2,FALSE))),"")</f>
        <v/>
      </c>
      <c r="I390" s="54" t="s">
        <v>426</v>
      </c>
      <c r="J390" s="69" t="str">
        <f>IFERROR(VLOOKUP(I390,'Bron percelen'!$G$1:$H$39,2,FALSE),)</f>
        <v>https://www.leer-rijk.nl/alle-opleidingen?title=&amp;field_provider_dropdown=IV+perceel+1+-+Agile+Methoden</v>
      </c>
      <c r="L390" s="69">
        <f>IFERROR(VLOOKUP(K390,'Bron percelen'!$G$1:$H$39,2,FALSE),)</f>
        <v>0</v>
      </c>
      <c r="N390" s="69">
        <f>IFERROR(VLOOKUP(M390,'Bron percelen'!$G$1:$H$39,2,FALSE),)</f>
        <v>0</v>
      </c>
      <c r="P390" s="69">
        <f>IFERROR(VLOOKUP(O390,'Bron percelen'!$G$1:$H$39,2,FALSE),)</f>
        <v>0</v>
      </c>
    </row>
    <row r="391" spans="1:17" ht="15" thickBot="1" x14ac:dyDescent="0.4">
      <c r="A391" s="73" t="str">
        <f>IFERROR(VLOOKUP($B391,VLookup!$B$3:$C$463,2,FALSE),"")</f>
        <v>5.2.1 SCRUM MASTER</v>
      </c>
      <c r="B391" s="15" t="s">
        <v>180</v>
      </c>
      <c r="E391" s="54" t="s">
        <v>495</v>
      </c>
      <c r="F391" s="55" t="str">
        <f t="shared" si="48"/>
        <v>xAanvullende kennis</v>
      </c>
      <c r="G391" s="54" t="s">
        <v>617</v>
      </c>
      <c r="H391" s="12" t="str">
        <f>IFERROR(CONCATENATE(C391," ",(VLOOKUP($C391,'Bron percelen'!$B$1:$C$1977,2,FALSE))),"")</f>
        <v/>
      </c>
      <c r="I391" s="54" t="s">
        <v>426</v>
      </c>
      <c r="J391" s="69" t="str">
        <f>IFERROR(VLOOKUP(I391,'Bron percelen'!$G$1:$H$39,2,FALSE),)</f>
        <v>https://www.leer-rijk.nl/alle-opleidingen?title=&amp;field_provider_dropdown=IV+perceel+1+-+Agile+Methoden</v>
      </c>
      <c r="K391" s="62" t="s">
        <v>459</v>
      </c>
      <c r="L391" s="69" t="str">
        <f>IFERROR(VLOOKUP(K391,'Bron percelen'!$G$1:$H$39,2,FALSE),)</f>
        <v>https://www.leer-rijk.nl/alle-opleidingen?title=&amp;field_provider_dropdown=IV+perceel+20+-+Intermediair</v>
      </c>
      <c r="M391" s="62" t="s">
        <v>461</v>
      </c>
      <c r="N391" s="69" t="str">
        <f>IFERROR(VLOOKUP(M391,'Bron percelen'!$G$1:$H$39,2,FALSE),)</f>
        <v>https://www.google.com/</v>
      </c>
      <c r="P391" s="69">
        <f>IFERROR(VLOOKUP(O391,'Bron percelen'!$G$1:$H$39,2,FALSE),)</f>
        <v>0</v>
      </c>
      <c r="Q391" s="62" t="s">
        <v>618</v>
      </c>
    </row>
    <row r="392" spans="1:17" ht="15" thickBot="1" x14ac:dyDescent="0.4">
      <c r="A392" s="73" t="str">
        <f>IFERROR(VLOOKUP($B392,VLookup!$B$3:$C$463,2,FALSE),"")</f>
        <v>5.2.1 SCRUM MASTER</v>
      </c>
      <c r="B392" s="15" t="s">
        <v>180</v>
      </c>
      <c r="E392" s="54" t="s">
        <v>495</v>
      </c>
      <c r="F392" s="55" t="str">
        <f t="shared" si="48"/>
        <v>xAanvullende kennis</v>
      </c>
      <c r="G392" s="54" t="s">
        <v>622</v>
      </c>
      <c r="H392" s="12" t="str">
        <f>IFERROR(CONCATENATE(C392," ",(VLOOKUP($C392,'Bron percelen'!$B$1:$C$1977,2,FALSE))),"")</f>
        <v/>
      </c>
      <c r="I392" s="54" t="s">
        <v>461</v>
      </c>
      <c r="J392" s="69" t="str">
        <f>IFERROR(VLOOKUP(I392,'Bron percelen'!$G$1:$H$39,2,FALSE),)</f>
        <v>https://www.google.com/</v>
      </c>
      <c r="L392" s="69">
        <f>IFERROR(VLOOKUP(K392,'Bron percelen'!$G$1:$H$39,2,FALSE),)</f>
        <v>0</v>
      </c>
      <c r="N392" s="69">
        <f>IFERROR(VLOOKUP(M392,'Bron percelen'!$G$1:$H$39,2,FALSE),)</f>
        <v>0</v>
      </c>
      <c r="P392" s="69">
        <f>IFERROR(VLOOKUP(O392,'Bron percelen'!$G$1:$H$39,2,FALSE),)</f>
        <v>0</v>
      </c>
      <c r="Q392" s="62" t="s">
        <v>623</v>
      </c>
    </row>
    <row r="393" spans="1:17" ht="15" thickBot="1" x14ac:dyDescent="0.4">
      <c r="A393" s="73" t="str">
        <f>IFERROR(VLOOKUP($B393,VLookup!$B$3:$C$463,2,FALSE),"")</f>
        <v>5.2.1 SCRUM MASTER</v>
      </c>
      <c r="B393" s="15" t="s">
        <v>180</v>
      </c>
      <c r="E393" s="54" t="s">
        <v>495</v>
      </c>
      <c r="F393" s="55" t="str">
        <f t="shared" si="48"/>
        <v>xAanvullende kennis</v>
      </c>
      <c r="G393" s="54" t="s">
        <v>624</v>
      </c>
      <c r="H393" s="12" t="str">
        <f>IFERROR(CONCATENATE(C393," ",(VLOOKUP($C393,'Bron percelen'!$B$1:$C$1977,2,FALSE))),"")</f>
        <v/>
      </c>
      <c r="I393" s="54" t="s">
        <v>426</v>
      </c>
      <c r="J393" s="69" t="str">
        <f>IFERROR(VLOOKUP(I393,'Bron percelen'!$G$1:$H$39,2,FALSE),)</f>
        <v>https://www.leer-rijk.nl/alle-opleidingen?title=&amp;field_provider_dropdown=IV+perceel+1+-+Agile+Methoden</v>
      </c>
      <c r="L393" s="69">
        <f>IFERROR(VLOOKUP(K393,'Bron percelen'!$G$1:$H$39,2,FALSE),)</f>
        <v>0</v>
      </c>
      <c r="N393" s="69">
        <f>IFERROR(VLOOKUP(M393,'Bron percelen'!$G$1:$H$39,2,FALSE),)</f>
        <v>0</v>
      </c>
      <c r="P393" s="69">
        <f>IFERROR(VLOOKUP(O393,'Bron percelen'!$G$1:$H$39,2,FALSE),)</f>
        <v>0</v>
      </c>
    </row>
    <row r="394" spans="1:17" ht="15" thickBot="1" x14ac:dyDescent="0.4">
      <c r="A394" s="73" t="str">
        <f>IFERROR(VLOOKUP($B394,VLookup!$B$3:$C$463,2,FALSE),"")</f>
        <v>5.2.1 SCRUM MASTER</v>
      </c>
      <c r="B394" s="15" t="s">
        <v>180</v>
      </c>
      <c r="E394" s="54" t="s">
        <v>495</v>
      </c>
      <c r="F394" s="55" t="str">
        <f t="shared" si="48"/>
        <v>xAanvullende kennis</v>
      </c>
      <c r="G394" s="54" t="s">
        <v>619</v>
      </c>
      <c r="H394" s="12" t="str">
        <f>IFERROR(CONCATENATE(C394," ",(VLOOKUP($C394,'Bron percelen'!$B$1:$C$1977,2,FALSE))),"")</f>
        <v/>
      </c>
      <c r="I394" s="54" t="s">
        <v>462</v>
      </c>
      <c r="J394" s="69" t="str">
        <f>IFERROR(VLOOKUP(I394,'Bron percelen'!$G$1:$H$39,2,FALSE),)</f>
        <v>https://www.ubrijk.nl/</v>
      </c>
      <c r="L394" s="69">
        <f>IFERROR(VLOOKUP(K394,'Bron percelen'!$G$1:$H$39,2,FALSE),)</f>
        <v>0</v>
      </c>
      <c r="N394" s="69">
        <f>IFERROR(VLOOKUP(M394,'Bron percelen'!$G$1:$H$39,2,FALSE),)</f>
        <v>0</v>
      </c>
      <c r="P394" s="69">
        <f>IFERROR(VLOOKUP(O394,'Bron percelen'!$G$1:$H$39,2,FALSE),)</f>
        <v>0</v>
      </c>
      <c r="Q394" s="62" t="s">
        <v>620</v>
      </c>
    </row>
    <row r="395" spans="1:17" ht="15" thickBot="1" x14ac:dyDescent="0.4">
      <c r="A395" s="73" t="str">
        <f>IFERROR(VLOOKUP($B395,VLookup!$B$3:$C$463,2,FALSE),"")</f>
        <v>5.2.1 SCRUM MASTER</v>
      </c>
      <c r="B395" s="15" t="s">
        <v>180</v>
      </c>
      <c r="F395" s="55" t="str">
        <f t="shared" si="48"/>
        <v>x</v>
      </c>
      <c r="H395" s="12" t="str">
        <f>IFERROR(CONCATENATE(C395," ",(VLOOKUP($C395,'Bron percelen'!$B$1:$C$1977,2,FALSE))),"")</f>
        <v/>
      </c>
      <c r="I395" s="54"/>
      <c r="J395" s="69">
        <f>IFERROR(VLOOKUP(I395,'Bron percelen'!$G$1:$H$39,2,FALSE),)</f>
        <v>0</v>
      </c>
      <c r="L395" s="69">
        <f>IFERROR(VLOOKUP(K395,'Bron percelen'!$G$1:$H$39,2,FALSE),)</f>
        <v>0</v>
      </c>
      <c r="N395" s="69">
        <f>IFERROR(VLOOKUP(M395,'Bron percelen'!$G$1:$H$39,2,FALSE),)</f>
        <v>0</v>
      </c>
      <c r="P395" s="69">
        <f>IFERROR(VLOOKUP(O395,'Bron percelen'!$G$1:$H$39,2,FALSE),)</f>
        <v>0</v>
      </c>
    </row>
    <row r="396" spans="1:17" ht="15" thickBot="1" x14ac:dyDescent="0.4">
      <c r="A396" s="73" t="str">
        <f>IFERROR(VLOOKUP($B396,VLookup!$B$3:$C$463,2,FALSE),"")</f>
        <v>5.2.2 RELEASE TRAIN ENGINEER</v>
      </c>
      <c r="B396" s="15" t="s">
        <v>181</v>
      </c>
      <c r="E396" s="54" t="s">
        <v>464</v>
      </c>
      <c r="F396" s="55" t="str">
        <f t="shared" si="48"/>
        <v>xProfessionele kennis</v>
      </c>
      <c r="G396" s="54" t="s">
        <v>642</v>
      </c>
      <c r="H396" s="12" t="str">
        <f>IFERROR(CONCATENATE(C396," ",(VLOOKUP($C396,'Bron percelen'!$B$1:$C$1977,2,FALSE))),"")</f>
        <v/>
      </c>
      <c r="I396" s="54" t="s">
        <v>426</v>
      </c>
      <c r="J396" s="69" t="str">
        <f>IFERROR(VLOOKUP(I396,'Bron percelen'!$G$1:$H$39,2,FALSE),)</f>
        <v>https://www.leer-rijk.nl/alle-opleidingen?title=&amp;field_provider_dropdown=IV+perceel+1+-+Agile+Methoden</v>
      </c>
      <c r="L396" s="69">
        <f>IFERROR(VLOOKUP(K396,'Bron percelen'!$G$1:$H$39,2,FALSE),)</f>
        <v>0</v>
      </c>
      <c r="N396" s="69">
        <f>IFERROR(VLOOKUP(M396,'Bron percelen'!$G$1:$H$39,2,FALSE),)</f>
        <v>0</v>
      </c>
      <c r="P396" s="69">
        <f>IFERROR(VLOOKUP(O396,'Bron percelen'!$G$1:$H$39,2,FALSE),)</f>
        <v>0</v>
      </c>
      <c r="Q396" s="62" t="s">
        <v>643</v>
      </c>
    </row>
    <row r="397" spans="1:17" ht="15" thickBot="1" x14ac:dyDescent="0.4">
      <c r="A397" s="73" t="str">
        <f>IFERROR(VLOOKUP($B397,VLookup!$B$3:$C$463,2,FALSE),"")</f>
        <v>5.2.2 RELEASE TRAIN ENGINEER</v>
      </c>
      <c r="B397" s="15" t="s">
        <v>181</v>
      </c>
      <c r="E397" s="54" t="s">
        <v>464</v>
      </c>
      <c r="F397" s="55" t="str">
        <f t="shared" ref="F397:F402" si="49">IFERROR(IF(A397&lt;&gt;"",CONCATENATE(C397,"x",E397),""),"")</f>
        <v>xProfessionele kennis</v>
      </c>
      <c r="G397" s="54" t="s">
        <v>625</v>
      </c>
      <c r="H397" s="12" t="str">
        <f>IFERROR(CONCATENATE(C397," ",(VLOOKUP($C397,'Bron percelen'!$B$1:$C$1977,2,FALSE))),"")</f>
        <v/>
      </c>
      <c r="I397" s="54" t="s">
        <v>426</v>
      </c>
      <c r="J397" s="69" t="str">
        <f>IFERROR(VLOOKUP(I397,'Bron percelen'!$G$1:$H$39,2,FALSE),)</f>
        <v>https://www.leer-rijk.nl/alle-opleidingen?title=&amp;field_provider_dropdown=IV+perceel+1+-+Agile+Methoden</v>
      </c>
      <c r="K397" s="62" t="s">
        <v>461</v>
      </c>
      <c r="L397" s="69" t="str">
        <f>IFERROR(VLOOKUP(K397,'Bron percelen'!$G$1:$H$39,2,FALSE),)</f>
        <v>https://www.google.com/</v>
      </c>
      <c r="N397" s="69">
        <f>IFERROR(VLOOKUP(M397,'Bron percelen'!$G$1:$H$39,2,FALSE),)</f>
        <v>0</v>
      </c>
      <c r="P397" s="69">
        <f>IFERROR(VLOOKUP(O397,'Bron percelen'!$G$1:$H$39,2,FALSE),)</f>
        <v>0</v>
      </c>
      <c r="Q397" s="62" t="s">
        <v>627</v>
      </c>
    </row>
    <row r="398" spans="1:17" ht="15" thickBot="1" x14ac:dyDescent="0.4">
      <c r="A398" s="73" t="str">
        <f>IFERROR(VLOOKUP($B398,VLookup!$B$3:$C$463,2,FALSE),"")</f>
        <v>5.2.2 RELEASE TRAIN ENGINEER</v>
      </c>
      <c r="B398" s="15" t="s">
        <v>181</v>
      </c>
      <c r="E398" s="54" t="s">
        <v>464</v>
      </c>
      <c r="F398" s="55" t="str">
        <f t="shared" si="49"/>
        <v>xProfessionele kennis</v>
      </c>
      <c r="G398" s="54" t="s">
        <v>614</v>
      </c>
      <c r="H398" s="12" t="str">
        <f>IFERROR(CONCATENATE(C398," ",(VLOOKUP($C398,'Bron percelen'!$B$1:$C$1977,2,FALSE))),"")</f>
        <v/>
      </c>
      <c r="I398" s="54" t="s">
        <v>426</v>
      </c>
      <c r="J398" s="69" t="str">
        <f>IFERROR(VLOOKUP(I398,'Bron percelen'!$G$1:$H$39,2,FALSE),)</f>
        <v>https://www.leer-rijk.nl/alle-opleidingen?title=&amp;field_provider_dropdown=IV+perceel+1+-+Agile+Methoden</v>
      </c>
      <c r="L398" s="69">
        <f>IFERROR(VLOOKUP(K398,'Bron percelen'!$G$1:$H$39,2,FALSE),)</f>
        <v>0</v>
      </c>
      <c r="N398" s="69">
        <f>IFERROR(VLOOKUP(M398,'Bron percelen'!$G$1:$H$39,2,FALSE),)</f>
        <v>0</v>
      </c>
      <c r="P398" s="69">
        <f>IFERROR(VLOOKUP(O398,'Bron percelen'!$G$1:$H$39,2,FALSE),)</f>
        <v>0</v>
      </c>
    </row>
    <row r="399" spans="1:17" ht="15" thickBot="1" x14ac:dyDescent="0.4">
      <c r="A399" s="73" t="str">
        <f>IFERROR(VLOOKUP($B399,VLookup!$B$3:$C$463,2,FALSE),"")</f>
        <v>5.2.2 RELEASE TRAIN ENGINEER</v>
      </c>
      <c r="B399" s="15" t="s">
        <v>181</v>
      </c>
      <c r="E399" s="54" t="s">
        <v>495</v>
      </c>
      <c r="F399" s="55" t="str">
        <f t="shared" si="49"/>
        <v>xAanvullende kennis</v>
      </c>
      <c r="G399" s="54" t="s">
        <v>617</v>
      </c>
      <c r="H399" s="12" t="str">
        <f>IFERROR(CONCATENATE(C399," ",(VLOOKUP($C399,'Bron percelen'!$B$1:$C$1977,2,FALSE))),"")</f>
        <v/>
      </c>
      <c r="I399" s="54" t="s">
        <v>426</v>
      </c>
      <c r="J399" s="69" t="str">
        <f>IFERROR(VLOOKUP(I399,'Bron percelen'!$G$1:$H$39,2,FALSE),)</f>
        <v>https://www.leer-rijk.nl/alle-opleidingen?title=&amp;field_provider_dropdown=IV+perceel+1+-+Agile+Methoden</v>
      </c>
      <c r="K399" s="62" t="s">
        <v>459</v>
      </c>
      <c r="L399" s="69" t="str">
        <f>IFERROR(VLOOKUP(K399,'Bron percelen'!$G$1:$H$39,2,FALSE),)</f>
        <v>https://www.leer-rijk.nl/alle-opleidingen?title=&amp;field_provider_dropdown=IV+perceel+20+-+Intermediair</v>
      </c>
      <c r="M399" s="62" t="s">
        <v>461</v>
      </c>
      <c r="N399" s="69" t="str">
        <f>IFERROR(VLOOKUP(M399,'Bron percelen'!$G$1:$H$39,2,FALSE),)</f>
        <v>https://www.google.com/</v>
      </c>
      <c r="P399" s="69">
        <f>IFERROR(VLOOKUP(O399,'Bron percelen'!$G$1:$H$39,2,FALSE),)</f>
        <v>0</v>
      </c>
      <c r="Q399" s="62" t="s">
        <v>618</v>
      </c>
    </row>
    <row r="400" spans="1:17" ht="15" thickBot="1" x14ac:dyDescent="0.4">
      <c r="A400" s="73" t="str">
        <f>IFERROR(VLOOKUP($B400,VLookup!$B$3:$C$463,2,FALSE),"")</f>
        <v>5.2.2 RELEASE TRAIN ENGINEER</v>
      </c>
      <c r="B400" s="15" t="s">
        <v>181</v>
      </c>
      <c r="E400" s="54" t="s">
        <v>495</v>
      </c>
      <c r="F400" s="55" t="str">
        <f t="shared" si="49"/>
        <v>xAanvullende kennis</v>
      </c>
      <c r="G400" s="54" t="s">
        <v>622</v>
      </c>
      <c r="H400" s="12" t="str">
        <f>IFERROR(CONCATENATE(C400," ",(VLOOKUP($C400,'Bron percelen'!$B$1:$C$1977,2,FALSE))),"")</f>
        <v/>
      </c>
      <c r="I400" s="54" t="s">
        <v>461</v>
      </c>
      <c r="J400" s="69" t="str">
        <f>IFERROR(VLOOKUP(I400,'Bron percelen'!$G$1:$H$39,2,FALSE),)</f>
        <v>https://www.google.com/</v>
      </c>
      <c r="L400" s="69">
        <f>IFERROR(VLOOKUP(K400,'Bron percelen'!$G$1:$H$39,2,FALSE),)</f>
        <v>0</v>
      </c>
      <c r="N400" s="69">
        <f>IFERROR(VLOOKUP(M400,'Bron percelen'!$G$1:$H$39,2,FALSE),)</f>
        <v>0</v>
      </c>
      <c r="P400" s="69">
        <f>IFERROR(VLOOKUP(O400,'Bron percelen'!$G$1:$H$39,2,FALSE),)</f>
        <v>0</v>
      </c>
      <c r="Q400" s="62" t="s">
        <v>623</v>
      </c>
    </row>
    <row r="401" spans="1:17" ht="15" thickBot="1" x14ac:dyDescent="0.4">
      <c r="A401" s="73" t="str">
        <f>IFERROR(VLOOKUP($B401,VLookup!$B$3:$C$463,2,FALSE),"")</f>
        <v>5.2.2 RELEASE TRAIN ENGINEER</v>
      </c>
      <c r="B401" s="15" t="s">
        <v>181</v>
      </c>
      <c r="E401" s="54" t="s">
        <v>495</v>
      </c>
      <c r="F401" s="55" t="str">
        <f t="shared" si="49"/>
        <v>xAanvullende kennis</v>
      </c>
      <c r="G401" s="54" t="s">
        <v>624</v>
      </c>
      <c r="H401" s="12" t="str">
        <f>IFERROR(CONCATENATE(C401," ",(VLOOKUP($C401,'Bron percelen'!$B$1:$C$1977,2,FALSE))),"")</f>
        <v/>
      </c>
      <c r="I401" s="54" t="s">
        <v>426</v>
      </c>
      <c r="J401" s="69" t="str">
        <f>IFERROR(VLOOKUP(I401,'Bron percelen'!$G$1:$H$39,2,FALSE),)</f>
        <v>https://www.leer-rijk.nl/alle-opleidingen?title=&amp;field_provider_dropdown=IV+perceel+1+-+Agile+Methoden</v>
      </c>
      <c r="L401" s="69">
        <f>IFERROR(VLOOKUP(K401,'Bron percelen'!$G$1:$H$39,2,FALSE),)</f>
        <v>0</v>
      </c>
      <c r="N401" s="69">
        <f>IFERROR(VLOOKUP(M401,'Bron percelen'!$G$1:$H$39,2,FALSE),)</f>
        <v>0</v>
      </c>
      <c r="P401" s="69">
        <f>IFERROR(VLOOKUP(O401,'Bron percelen'!$G$1:$H$39,2,FALSE),)</f>
        <v>0</v>
      </c>
    </row>
    <row r="402" spans="1:17" ht="15" thickBot="1" x14ac:dyDescent="0.4">
      <c r="A402" s="73" t="str">
        <f>IFERROR(VLOOKUP($B402,VLookup!$B$3:$C$463,2,FALSE),"")</f>
        <v>5.2.2 RELEASE TRAIN ENGINEER</v>
      </c>
      <c r="B402" s="15" t="s">
        <v>181</v>
      </c>
      <c r="E402" s="54" t="s">
        <v>495</v>
      </c>
      <c r="F402" s="55" t="str">
        <f t="shared" si="49"/>
        <v>xAanvullende kennis</v>
      </c>
      <c r="G402" s="54" t="s">
        <v>619</v>
      </c>
      <c r="H402" s="12" t="str">
        <f>IFERROR(CONCATENATE(C402," ",(VLOOKUP($C402,'Bron percelen'!$B$1:$C$1977,2,FALSE))),"")</f>
        <v/>
      </c>
      <c r="I402" s="54" t="s">
        <v>462</v>
      </c>
      <c r="J402" s="69" t="str">
        <f>IFERROR(VLOOKUP(I402,'Bron percelen'!$G$1:$H$39,2,FALSE),)</f>
        <v>https://www.ubrijk.nl/</v>
      </c>
      <c r="L402" s="69">
        <f>IFERROR(VLOOKUP(K402,'Bron percelen'!$G$1:$H$39,2,FALSE),)</f>
        <v>0</v>
      </c>
      <c r="N402" s="69">
        <f>IFERROR(VLOOKUP(M402,'Bron percelen'!$G$1:$H$39,2,FALSE),)</f>
        <v>0</v>
      </c>
      <c r="P402" s="69">
        <f>IFERROR(VLOOKUP(O402,'Bron percelen'!$G$1:$H$39,2,FALSE),)</f>
        <v>0</v>
      </c>
      <c r="Q402" s="62" t="s">
        <v>620</v>
      </c>
    </row>
    <row r="403" spans="1:17" ht="15" thickBot="1" x14ac:dyDescent="0.4">
      <c r="A403" s="73" t="str">
        <f>IFERROR(VLOOKUP($B403,VLookup!$B$3:$C$463,2,FALSE),"")</f>
        <v>5.2.2 RELEASE TRAIN ENGINEER</v>
      </c>
      <c r="B403" s="15" t="s">
        <v>181</v>
      </c>
      <c r="F403" s="55" t="str">
        <f t="shared" si="48"/>
        <v>x</v>
      </c>
      <c r="H403" s="12" t="str">
        <f>IFERROR(CONCATENATE(C403," ",(VLOOKUP($C403,'Bron percelen'!$B$1:$C$1977,2,FALSE))),"")</f>
        <v/>
      </c>
      <c r="I403" s="54"/>
      <c r="J403" s="69">
        <f>IFERROR(VLOOKUP(I403,'Bron percelen'!$G$1:$H$39,2,FALSE),)</f>
        <v>0</v>
      </c>
      <c r="L403" s="69">
        <f>IFERROR(VLOOKUP(K403,'Bron percelen'!$G$1:$H$39,2,FALSE),)</f>
        <v>0</v>
      </c>
      <c r="N403" s="69">
        <f>IFERROR(VLOOKUP(M403,'Bron percelen'!$G$1:$H$39,2,FALSE),)</f>
        <v>0</v>
      </c>
      <c r="P403" s="69">
        <f>IFERROR(VLOOKUP(O403,'Bron percelen'!$G$1:$H$39,2,FALSE),)</f>
        <v>0</v>
      </c>
    </row>
    <row r="404" spans="1:17" ht="15" thickBot="1" x14ac:dyDescent="0.4">
      <c r="A404" s="73" t="str">
        <f>IFERROR(VLOOKUP($B404,VLookup!$B$3:$C$463,2,FALSE),"")</f>
        <v>5.3.1 INFORMATIEMANAGEMENT</v>
      </c>
      <c r="B404" s="15" t="s">
        <v>182</v>
      </c>
      <c r="C404" s="10"/>
      <c r="E404" s="54" t="s">
        <v>464</v>
      </c>
      <c r="F404" s="55" t="str">
        <f>IFERROR(IF(A404&lt;&gt;"",CONCATENATE(C404,"x",E404),""),"")</f>
        <v>xProfessionele kennis</v>
      </c>
      <c r="G404" s="54" t="s">
        <v>413</v>
      </c>
      <c r="H404" s="12" t="str">
        <f>IFERROR(CONCATENATE(C404," ",(VLOOKUP($C404,'Bron percelen'!$B$1:$C$1977,2,FALSE))),"")</f>
        <v/>
      </c>
      <c r="I404" s="54" t="s">
        <v>461</v>
      </c>
      <c r="J404" s="69" t="str">
        <f>IFERROR(VLOOKUP(I404,'Bron percelen'!$G$1:$H$39,2,FALSE),)</f>
        <v>https://www.google.com/</v>
      </c>
      <c r="K404" s="61"/>
      <c r="L404" s="69">
        <f>IFERROR(VLOOKUP(K404,'Bron percelen'!$G$1:$H$39,2,FALSE),)</f>
        <v>0</v>
      </c>
      <c r="N404" s="69">
        <f>IFERROR(VLOOKUP(M404,'Bron percelen'!$G$1:$H$39,2,FALSE),)</f>
        <v>0</v>
      </c>
      <c r="P404" s="69">
        <f>IFERROR(VLOOKUP(O404,'Bron percelen'!$G$1:$H$39,2,FALSE),)</f>
        <v>0</v>
      </c>
      <c r="Q404" s="62" t="s">
        <v>425</v>
      </c>
    </row>
    <row r="405" spans="1:17" ht="15" thickBot="1" x14ac:dyDescent="0.4">
      <c r="A405" s="73" t="str">
        <f>IFERROR(VLOOKUP($B405,VLookup!$B$3:$C$463,2,FALSE),"")</f>
        <v>5.3.1 INFORMATIEMANAGEMENT</v>
      </c>
      <c r="B405" s="15" t="s">
        <v>182</v>
      </c>
      <c r="E405" s="54" t="s">
        <v>495</v>
      </c>
      <c r="F405" s="55" t="str">
        <f t="shared" ref="F405:F406" si="50">IFERROR(IF(A405&lt;&gt;"",CONCATENATE(C405,"x",E405),""),"")</f>
        <v>xAanvullende kennis</v>
      </c>
      <c r="G405" s="54" t="s">
        <v>507</v>
      </c>
      <c r="H405" s="12" t="str">
        <f>IFERROR(CONCATENATE(C405," ",(VLOOKUP($C405,'Bron percelen'!$B$1:$C$1977,2,FALSE))),"")</f>
        <v/>
      </c>
      <c r="I405" s="54" t="s">
        <v>427</v>
      </c>
      <c r="J405" s="69" t="str">
        <f>IFERROR(VLOOKUP(I405,'Bron percelen'!$G$1:$H$39,2,FALSE),)</f>
        <v>https://www.leer-rijk.nl/alle-opleidingen?title=&amp;field_provider_dropdown=IV+perceel+2+-+Beheerprocessen</v>
      </c>
      <c r="L405" s="69">
        <f>IFERROR(VLOOKUP(K405,'Bron percelen'!$G$1:$H$39,2,FALSE),)</f>
        <v>0</v>
      </c>
      <c r="N405" s="69">
        <f>IFERROR(VLOOKUP(M405,'Bron percelen'!$G$1:$H$39,2,FALSE),)</f>
        <v>0</v>
      </c>
      <c r="P405" s="69">
        <f>IFERROR(VLOOKUP(O405,'Bron percelen'!$G$1:$H$39,2,FALSE),)</f>
        <v>0</v>
      </c>
    </row>
    <row r="406" spans="1:17" ht="15" thickBot="1" x14ac:dyDescent="0.4">
      <c r="A406" s="73" t="str">
        <f>IFERROR(VLOOKUP($B406,VLookup!$B$3:$C$463,2,FALSE),"")</f>
        <v>5.3.1 INFORMATIEMANAGEMENT</v>
      </c>
      <c r="B406" s="15" t="s">
        <v>182</v>
      </c>
      <c r="E406" s="54" t="s">
        <v>464</v>
      </c>
      <c r="F406" s="55" t="str">
        <f t="shared" si="50"/>
        <v>xProfessionele kennis</v>
      </c>
      <c r="G406" s="54" t="s">
        <v>526</v>
      </c>
      <c r="H406" s="12" t="str">
        <f>IFERROR(CONCATENATE(C406," ",(VLOOKUP($C406,'Bron percelen'!$B$1:$C$1977,2,FALSE))),"")</f>
        <v/>
      </c>
      <c r="I406" s="54" t="s">
        <v>439</v>
      </c>
      <c r="J406" s="69" t="str">
        <f>IFERROR(VLOOKUP(I406,'Bron percelen'!$G$1:$H$39,2,FALSE),)</f>
        <v>https://www.leer-rijk.nl/alle-opleidingen?title=&amp;field_provider_dropdown=IV+perceel+9+-+Programma%2FProject%2FPortfolio+management</v>
      </c>
      <c r="L406" s="69">
        <f>IFERROR(VLOOKUP(K406,'Bron percelen'!$G$1:$H$39,2,FALSE),)</f>
        <v>0</v>
      </c>
      <c r="N406" s="69">
        <f>IFERROR(VLOOKUP(M406,'Bron percelen'!$G$1:$H$39,2,FALSE),)</f>
        <v>0</v>
      </c>
      <c r="P406" s="69">
        <f>IFERROR(VLOOKUP(O406,'Bron percelen'!$G$1:$H$39,2,FALSE),)</f>
        <v>0</v>
      </c>
    </row>
    <row r="407" spans="1:17" ht="15" thickBot="1" x14ac:dyDescent="0.4">
      <c r="A407" s="73" t="str">
        <f>IFERROR(VLOOKUP($B407,VLookup!$B$3:$C$463,2,FALSE),"")</f>
        <v>5.3.1 INFORMATIEMANAGEMENT</v>
      </c>
      <c r="B407" s="15" t="s">
        <v>182</v>
      </c>
      <c r="C407" s="10"/>
      <c r="E407" s="54" t="s">
        <v>495</v>
      </c>
      <c r="F407" s="55" t="str">
        <f t="shared" ref="F407:F411" si="51">IFERROR(IF(A407&lt;&gt;"",CONCATENATE(C407,"x",E407),""),"")</f>
        <v>xAanvullende kennis</v>
      </c>
      <c r="G407" s="54" t="s">
        <v>463</v>
      </c>
      <c r="H407" s="12" t="str">
        <f>IFERROR(CONCATENATE(C407," ",(VLOOKUP($C407,'Bron percelen'!$B$1:$C$1977,2,FALSE))),"")</f>
        <v/>
      </c>
      <c r="I407" s="54" t="s">
        <v>459</v>
      </c>
      <c r="J407" s="69" t="str">
        <f>IFERROR(VLOOKUP(I407,'Bron percelen'!$G$1:$H$39,2,FALSE),)</f>
        <v>https://www.leer-rijk.nl/alle-opleidingen?title=&amp;field_provider_dropdown=IV+perceel+20+-+Intermediair</v>
      </c>
      <c r="L407" s="69">
        <f>IFERROR(VLOOKUP(K407,'Bron percelen'!$G$1:$H$39,2,FALSE),)</f>
        <v>0</v>
      </c>
      <c r="N407" s="69">
        <f>IFERROR(VLOOKUP(M407,'Bron percelen'!$G$1:$H$39,2,FALSE),)</f>
        <v>0</v>
      </c>
      <c r="P407" s="69">
        <f>IFERROR(VLOOKUP(O407,'Bron percelen'!$G$1:$H$39,2,FALSE),)</f>
        <v>0</v>
      </c>
    </row>
    <row r="408" spans="1:17" ht="15" thickBot="1" x14ac:dyDescent="0.4">
      <c r="A408" s="73" t="str">
        <f>IFERROR(VLOOKUP($B408,VLookup!$B$3:$C$463,2,FALSE),"")</f>
        <v>5.3.1 INFORMATIEMANAGEMENT</v>
      </c>
      <c r="B408" s="15" t="s">
        <v>182</v>
      </c>
      <c r="E408" s="54" t="s">
        <v>495</v>
      </c>
      <c r="F408" s="55" t="str">
        <f t="shared" si="51"/>
        <v>xAanvullende kennis</v>
      </c>
      <c r="G408" s="54" t="s">
        <v>516</v>
      </c>
      <c r="H408" s="12" t="str">
        <f>IFERROR(CONCATENATE(C408," ",(VLOOKUP($C408,'Bron percelen'!$B$1:$C$1977,2,FALSE))),"")</f>
        <v/>
      </c>
      <c r="I408" s="54" t="s">
        <v>427</v>
      </c>
      <c r="J408" s="69" t="str">
        <f>IFERROR(VLOOKUP(I408,'Bron percelen'!$G$1:$H$39,2,FALSE),)</f>
        <v>https://www.leer-rijk.nl/alle-opleidingen?title=&amp;field_provider_dropdown=IV+perceel+2+-+Beheerprocessen</v>
      </c>
      <c r="L408" s="69">
        <f>IFERROR(VLOOKUP(K408,'Bron percelen'!$G$1:$H$39,2,FALSE),)</f>
        <v>0</v>
      </c>
      <c r="N408" s="69">
        <f>IFERROR(VLOOKUP(M408,'Bron percelen'!$G$1:$H$39,2,FALSE),)</f>
        <v>0</v>
      </c>
      <c r="P408" s="69">
        <f>IFERROR(VLOOKUP(O408,'Bron percelen'!$G$1:$H$39,2,FALSE),)</f>
        <v>0</v>
      </c>
      <c r="Q408" s="62" t="s">
        <v>518</v>
      </c>
    </row>
    <row r="409" spans="1:17" ht="15" thickBot="1" x14ac:dyDescent="0.4">
      <c r="A409" s="73" t="str">
        <f>IFERROR(VLOOKUP($B409,VLookup!$B$3:$C$463,2,FALSE),"")</f>
        <v>5.3.1 INFORMATIEMANAGEMENT</v>
      </c>
      <c r="B409" s="15" t="s">
        <v>182</v>
      </c>
      <c r="E409" s="54" t="s">
        <v>464</v>
      </c>
      <c r="F409" s="55" t="str">
        <f t="shared" si="51"/>
        <v>xProfessionele kennis</v>
      </c>
      <c r="G409" s="54" t="s">
        <v>539</v>
      </c>
      <c r="H409" s="12" t="str">
        <f>IFERROR(CONCATENATE(C409," ",(VLOOKUP($C409,'Bron percelen'!$B$1:$C$1977,2,FALSE))),"")</f>
        <v/>
      </c>
      <c r="I409" s="54" t="s">
        <v>439</v>
      </c>
      <c r="J409" s="69" t="str">
        <f>IFERROR(VLOOKUP(I409,'Bron percelen'!$G$1:$H$39,2,FALSE),)</f>
        <v>https://www.leer-rijk.nl/alle-opleidingen?title=&amp;field_provider_dropdown=IV+perceel+9+-+Programma%2FProject%2FPortfolio+management</v>
      </c>
      <c r="L409" s="69">
        <f>IFERROR(VLOOKUP(K409,'Bron percelen'!$G$1:$H$39,2,FALSE),)</f>
        <v>0</v>
      </c>
      <c r="N409" s="69">
        <f>IFERROR(VLOOKUP(M409,'Bron percelen'!$G$1:$H$39,2,FALSE),)</f>
        <v>0</v>
      </c>
      <c r="P409" s="69">
        <f>IFERROR(VLOOKUP(O409,'Bron percelen'!$G$1:$H$39,2,FALSE),)</f>
        <v>0</v>
      </c>
    </row>
    <row r="410" spans="1:17" ht="15" thickBot="1" x14ac:dyDescent="0.4">
      <c r="A410" s="73" t="str">
        <f>IFERROR(VLOOKUP($B410,VLookup!$B$3:$C$463,2,FALSE),"")</f>
        <v>5.3.1 INFORMATIEMANAGEMENT</v>
      </c>
      <c r="B410" s="15" t="s">
        <v>182</v>
      </c>
      <c r="E410" s="54" t="s">
        <v>495</v>
      </c>
      <c r="F410" s="55" t="str">
        <f t="shared" si="51"/>
        <v>xAanvullende kennis</v>
      </c>
      <c r="G410" s="54" t="s">
        <v>465</v>
      </c>
      <c r="H410" s="12" t="str">
        <f>IFERROR(CONCATENATE(C410," ",(VLOOKUP($C410,'Bron percelen'!$B$1:$C$1977,2,FALSE))),"")</f>
        <v/>
      </c>
      <c r="I410" s="54" t="s">
        <v>451</v>
      </c>
      <c r="J410" s="69" t="str">
        <f>IFERROR(VLOOKUP(I410,'Bron percelen'!$G$1:$H$39,2,FALSE),)</f>
        <v>https://www.leer-rijk.nl/alle-opleidingen?title=&amp;field_provider_dropdown=IV+perceel+14+%E2%80%93+Security+en+Privacy</v>
      </c>
      <c r="L410" s="69">
        <f>IFERROR(VLOOKUP(K410,'Bron percelen'!$G$1:$H$39,2,FALSE),)</f>
        <v>0</v>
      </c>
      <c r="N410" s="69">
        <f>IFERROR(VLOOKUP(M410,'Bron percelen'!$G$1:$H$39,2,FALSE),)</f>
        <v>0</v>
      </c>
      <c r="P410" s="69">
        <f>IFERROR(VLOOKUP(O410,'Bron percelen'!$G$1:$H$39,2,FALSE),)</f>
        <v>0</v>
      </c>
    </row>
    <row r="411" spans="1:17" ht="15" thickBot="1" x14ac:dyDescent="0.4">
      <c r="A411" s="73" t="str">
        <f>IFERROR(VLOOKUP($B411,VLookup!$B$3:$C$463,2,FALSE),"")</f>
        <v>5.3.1 INFORMATIEMANAGEMENT</v>
      </c>
      <c r="B411" s="15" t="s">
        <v>182</v>
      </c>
      <c r="E411" s="54" t="s">
        <v>495</v>
      </c>
      <c r="F411" s="55" t="str">
        <f t="shared" si="51"/>
        <v>xAanvullende kennis</v>
      </c>
      <c r="G411" s="54" t="s">
        <v>638</v>
      </c>
      <c r="H411" s="12" t="str">
        <f>IFERROR(CONCATENATE(C411," ",(VLOOKUP($C411,'Bron percelen'!$B$1:$C$1977,2,FALSE))),"")</f>
        <v/>
      </c>
      <c r="I411" s="54" t="s">
        <v>461</v>
      </c>
      <c r="J411" s="69" t="str">
        <f>IFERROR(VLOOKUP(I411,'Bron percelen'!$G$1:$H$39,2,FALSE),)</f>
        <v>https://www.google.com/</v>
      </c>
      <c r="L411" s="69">
        <f>IFERROR(VLOOKUP(K411,'Bron percelen'!$G$1:$H$39,2,FALSE),)</f>
        <v>0</v>
      </c>
      <c r="N411" s="69">
        <f>IFERROR(VLOOKUP(M411,'Bron percelen'!$G$1:$H$39,2,FALSE),)</f>
        <v>0</v>
      </c>
      <c r="P411" s="69">
        <f>IFERROR(VLOOKUP(O411,'Bron percelen'!$G$1:$H$39,2,FALSE),)</f>
        <v>0</v>
      </c>
      <c r="Q411" s="62" t="s">
        <v>639</v>
      </c>
    </row>
    <row r="412" spans="1:17" ht="15" thickBot="1" x14ac:dyDescent="0.4">
      <c r="A412" s="73" t="str">
        <f>IFERROR(VLOOKUP($B412,VLookup!$B$3:$C$463,2,FALSE),"")</f>
        <v>5.3.1 INFORMATIEMANAGEMENT</v>
      </c>
      <c r="B412" s="15" t="s">
        <v>182</v>
      </c>
      <c r="F412" s="55" t="str">
        <f t="shared" ref="F412:F420" si="52">IFERROR(IF(A412&lt;&gt;"",CONCATENATE(C412,"x",E412),""),"")</f>
        <v>x</v>
      </c>
      <c r="H412" s="12" t="str">
        <f>IFERROR(CONCATENATE(C412," ",(VLOOKUP($C412,'Bron percelen'!$B$1:$C$1977,2,FALSE))),"")</f>
        <v/>
      </c>
      <c r="I412" s="54"/>
      <c r="J412" s="69">
        <f>IFERROR(VLOOKUP(I412,'Bron percelen'!$G$1:$H$39,2,FALSE),)</f>
        <v>0</v>
      </c>
      <c r="L412" s="69">
        <f>IFERROR(VLOOKUP(K412,'Bron percelen'!$G$1:$H$39,2,FALSE),)</f>
        <v>0</v>
      </c>
      <c r="N412" s="69">
        <f>IFERROR(VLOOKUP(M412,'Bron percelen'!$G$1:$H$39,2,FALSE),)</f>
        <v>0</v>
      </c>
      <c r="P412" s="69">
        <f>IFERROR(VLOOKUP(O412,'Bron percelen'!$G$1:$H$39,2,FALSE),)</f>
        <v>0</v>
      </c>
    </row>
    <row r="413" spans="1:17" ht="15" thickBot="1" x14ac:dyDescent="0.4">
      <c r="A413" s="73" t="str">
        <f>IFERROR(VLOOKUP($B413,VLookup!$B$3:$C$463,2,FALSE),"")</f>
        <v>5.3.2 DATA/GEGEVENSMANAGEMENT</v>
      </c>
      <c r="B413" s="18" t="s">
        <v>183</v>
      </c>
      <c r="E413" s="54" t="s">
        <v>464</v>
      </c>
      <c r="F413" s="55" t="str">
        <f t="shared" si="52"/>
        <v>xProfessionele kennis</v>
      </c>
      <c r="G413" s="54" t="s">
        <v>527</v>
      </c>
      <c r="H413" s="12" t="str">
        <f>IFERROR(CONCATENATE(C413," ",(VLOOKUP($C413,'Bron percelen'!$B$1:$C$1977,2,FALSE))),"")</f>
        <v/>
      </c>
      <c r="I413" s="54" t="s">
        <v>430</v>
      </c>
      <c r="J413" s="69" t="str">
        <f>IFERROR(VLOOKUP(I413,'Bron percelen'!$G$1:$H$39,2,FALSE),)</f>
        <v>https://www.leer-rijk.nl/alle-opleidingen?title=&amp;field_provider_dropdown=IV+perceel+5+-+Data+Gebruik+en+beheer</v>
      </c>
      <c r="K413" s="62" t="s">
        <v>434</v>
      </c>
      <c r="L413" s="69" t="str">
        <f>IFERROR(VLOOKUP(K413,'Bron percelen'!$G$1:$H$39,2,FALSE),)</f>
        <v>https://www.leer-rijk.nl/alle-opleidingen?title=&amp;field_provider_dropdown=IV+perceel+6z+-+Data+Technologie+%28Overig%29</v>
      </c>
      <c r="N413" s="69">
        <f>IFERROR(VLOOKUP(M413,'Bron percelen'!$G$1:$H$39,2,FALSE),)</f>
        <v>0</v>
      </c>
      <c r="P413" s="69">
        <f>IFERROR(VLOOKUP(O413,'Bron percelen'!$G$1:$H$39,2,FALSE),)</f>
        <v>0</v>
      </c>
    </row>
    <row r="414" spans="1:17" ht="15" thickBot="1" x14ac:dyDescent="0.4">
      <c r="A414" s="73" t="str">
        <f>IFERROR(VLOOKUP($B414,VLookup!$B$3:$C$463,2,FALSE),"")</f>
        <v>5.3.2 DATA/GEGEVENSMANAGEMENT</v>
      </c>
      <c r="B414" s="18" t="s">
        <v>183</v>
      </c>
      <c r="E414" s="54" t="s">
        <v>495</v>
      </c>
      <c r="F414" s="55" t="str">
        <f t="shared" si="52"/>
        <v>xAanvullende kennis</v>
      </c>
      <c r="G414" s="54" t="s">
        <v>530</v>
      </c>
      <c r="H414" s="12" t="str">
        <f>IFERROR(CONCATENATE(C414," ",(VLOOKUP($C414,'Bron percelen'!$B$1:$C$1977,2,FALSE))),"")</f>
        <v/>
      </c>
      <c r="I414" s="54" t="s">
        <v>430</v>
      </c>
      <c r="J414" s="69" t="str">
        <f>IFERROR(VLOOKUP(I414,'Bron percelen'!$G$1:$H$39,2,FALSE),)</f>
        <v>https://www.leer-rijk.nl/alle-opleidingen?title=&amp;field_provider_dropdown=IV+perceel+5+-+Data+Gebruik+en+beheer</v>
      </c>
      <c r="K414" s="54" t="s">
        <v>431</v>
      </c>
      <c r="L414" s="69" t="str">
        <f>IFERROR(VLOOKUP(K414,'Bron percelen'!$G$1:$H$39,2,FALSE),)</f>
        <v>https://www.leer-rijk.nl/alle-opleidingen?title=&amp;field_provider_dropdown=IV+perceel+6a+-+Data+Technologie+%28Oracle%29</v>
      </c>
      <c r="M414" s="62" t="s">
        <v>432</v>
      </c>
      <c r="N414" s="69" t="str">
        <f>IFERROR(VLOOKUP(M414,'Bron percelen'!$G$1:$H$39,2,FALSE),)</f>
        <v>https://www.leer-rijk.nl/alle-opleidingen?title=&amp;field_provider_dropdown=IV+perceel+6b+-+Data+Technologie+%28Microsoft%29</v>
      </c>
      <c r="O414" s="62" t="s">
        <v>433</v>
      </c>
      <c r="P414" s="69" t="str">
        <f>IFERROR(VLOOKUP(O414,'Bron percelen'!$G$1:$H$39,2,FALSE),)</f>
        <v>https://www.leer-rijk.nl/alle-opleidingen?title=&amp;field_provider_dropdown=IV+perceel+6c+-+Data+Technologie+%28IBM%29</v>
      </c>
    </row>
    <row r="415" spans="1:17" ht="15" thickBot="1" x14ac:dyDescent="0.4">
      <c r="A415" s="73" t="str">
        <f>IFERROR(VLOOKUP($B415,VLookup!$B$3:$C$463,2,FALSE),"")</f>
        <v>5.3.2 DATA/GEGEVENSMANAGEMENT</v>
      </c>
      <c r="B415" s="18" t="s">
        <v>183</v>
      </c>
      <c r="E415" s="54" t="s">
        <v>495</v>
      </c>
      <c r="F415" s="55" t="str">
        <f t="shared" si="52"/>
        <v>xAanvullende kennis</v>
      </c>
      <c r="G415" s="54" t="s">
        <v>496</v>
      </c>
      <c r="H415" s="12" t="str">
        <f>IFERROR(CONCATENATE(C415," ",(VLOOKUP($C415,'Bron percelen'!$B$1:$C$1977,2,FALSE))),"")</f>
        <v/>
      </c>
      <c r="I415" s="54" t="s">
        <v>440</v>
      </c>
      <c r="J415" s="69" t="str">
        <f>IFERROR(VLOOKUP(I415,'Bron percelen'!$G$1:$H$39,2,FALSE),)</f>
        <v>https://www.leer-rijk.nl/alle-opleidingen?title=&amp;field_provider_dropdown=IV+perceel+10a+-+Microsoft</v>
      </c>
      <c r="K415" s="62" t="s">
        <v>441</v>
      </c>
      <c r="L415" s="69" t="str">
        <f>IFERROR(VLOOKUP(K415,'Bron percelen'!$G$1:$H$39,2,FALSE),)</f>
        <v>https://www.leer-rijk.nl/alle-opleidingen?title=&amp;field_provider_dropdown=IV+perceel+10b+-+Redhat</v>
      </c>
      <c r="N415" s="69">
        <f>IFERROR(VLOOKUP(M415,'Bron percelen'!$G$1:$H$39,2,FALSE),)</f>
        <v>0</v>
      </c>
      <c r="P415" s="69">
        <f>IFERROR(VLOOKUP(O415,'Bron percelen'!$G$1:$H$39,2,FALSE),)</f>
        <v>0</v>
      </c>
      <c r="Q415" s="62" t="s">
        <v>532</v>
      </c>
    </row>
    <row r="416" spans="1:17" ht="18.75" customHeight="1" thickBot="1" x14ac:dyDescent="0.4">
      <c r="A416" s="73" t="str">
        <f>IFERROR(VLOOKUP($B416,VLookup!$B$3:$C$463,2,FALSE),"")</f>
        <v>5.3.2 DATA/GEGEVENSMANAGEMENT</v>
      </c>
      <c r="B416" s="18" t="s">
        <v>183</v>
      </c>
      <c r="E416" s="54" t="s">
        <v>495</v>
      </c>
      <c r="F416" s="55" t="str">
        <f t="shared" si="52"/>
        <v>xAanvullende kennis</v>
      </c>
      <c r="G416" s="54" t="s">
        <v>528</v>
      </c>
      <c r="H416" s="12" t="str">
        <f>IFERROR(CONCATENATE(C416," ",(VLOOKUP($C416,'Bron percelen'!$B$1:$C$1977,2,FALSE))),"")</f>
        <v/>
      </c>
      <c r="I416" s="54" t="s">
        <v>459</v>
      </c>
      <c r="J416" s="69" t="str">
        <f>IFERROR(VLOOKUP(I416,'Bron percelen'!$G$1:$H$39,2,FALSE),)</f>
        <v>https://www.leer-rijk.nl/alle-opleidingen?title=&amp;field_provider_dropdown=IV+perceel+20+-+Intermediair</v>
      </c>
      <c r="K416" s="62" t="s">
        <v>461</v>
      </c>
      <c r="L416" s="69" t="str">
        <f>IFERROR(VLOOKUP(K416,'Bron percelen'!$G$1:$H$39,2,FALSE),)</f>
        <v>https://www.google.com/</v>
      </c>
      <c r="N416" s="69">
        <f>IFERROR(VLOOKUP(M416,'Bron percelen'!$G$1:$H$39,2,FALSE),)</f>
        <v>0</v>
      </c>
      <c r="P416" s="69">
        <f>IFERROR(VLOOKUP(O416,'Bron percelen'!$G$1:$H$39,2,FALSE),)</f>
        <v>0</v>
      </c>
      <c r="Q416" s="62" t="s">
        <v>533</v>
      </c>
    </row>
    <row r="417" spans="1:17" ht="18.75" customHeight="1" thickBot="1" x14ac:dyDescent="0.4">
      <c r="A417" s="73" t="str">
        <f>IFERROR(VLOOKUP($B417,VLookup!$B$3:$C$463,2,FALSE),"")</f>
        <v>5.3.2 DATA/GEGEVENSMANAGEMENT</v>
      </c>
      <c r="B417" s="18" t="s">
        <v>183</v>
      </c>
      <c r="E417" s="54" t="s">
        <v>495</v>
      </c>
      <c r="F417" s="55" t="str">
        <f t="shared" si="52"/>
        <v>xAanvullende kennis</v>
      </c>
      <c r="G417" s="54" t="s">
        <v>529</v>
      </c>
      <c r="H417" s="12" t="str">
        <f>IFERROR(CONCATENATE(C417," ",(VLOOKUP($C417,'Bron percelen'!$B$1:$C$1977,2,FALSE))),"")</f>
        <v/>
      </c>
      <c r="I417" s="54" t="s">
        <v>440</v>
      </c>
      <c r="J417" s="69" t="str">
        <f>IFERROR(VLOOKUP(I417,'Bron percelen'!$G$1:$H$39,2,FALSE),)</f>
        <v>https://www.leer-rijk.nl/alle-opleidingen?title=&amp;field_provider_dropdown=IV+perceel+10a+-+Microsoft</v>
      </c>
      <c r="K417" s="62" t="s">
        <v>442</v>
      </c>
      <c r="L417" s="69" t="str">
        <f>IFERROR(VLOOKUP(K417,'Bron percelen'!$G$1:$H$39,2,FALSE),)</f>
        <v>https://www.leer-rijk.nl/alle-opleidingen?title=&amp;field_provider_dropdown=IV+perceel+10c+-+Citrix</v>
      </c>
      <c r="M417" s="62" t="s">
        <v>445</v>
      </c>
      <c r="N417" s="69" t="str">
        <f>IFERROR(VLOOKUP(M417,'Bron percelen'!$G$1:$H$39,2,FALSE),)</f>
        <v>https://www.leer-rijk.nl/alle-opleidingen?title=&amp;field_provider_dropdown=IV+perceel+10f+-+IBM</v>
      </c>
      <c r="P417" s="69">
        <f>IFERROR(VLOOKUP(O417,'Bron percelen'!$G$1:$H$39,2,FALSE),)</f>
        <v>0</v>
      </c>
      <c r="Q417" s="62" t="s">
        <v>531</v>
      </c>
    </row>
    <row r="418" spans="1:17" ht="15" thickBot="1" x14ac:dyDescent="0.4">
      <c r="A418" s="73" t="str">
        <f>IFERROR(VLOOKUP($B418,VLookup!$B$3:$C$463,2,FALSE),"")</f>
        <v>5.3.2 DATA/GEGEVENSMANAGEMENT</v>
      </c>
      <c r="B418" s="18" t="s">
        <v>183</v>
      </c>
      <c r="E418" s="54" t="s">
        <v>495</v>
      </c>
      <c r="F418" s="55" t="str">
        <f t="shared" si="52"/>
        <v>xAanvullende kennis</v>
      </c>
      <c r="G418" s="54" t="s">
        <v>507</v>
      </c>
      <c r="H418" s="12" t="str">
        <f>IFERROR(CONCATENATE(C418," ",(VLOOKUP($C418,'Bron percelen'!$B$1:$C$1977,2,FALSE))),"")</f>
        <v/>
      </c>
      <c r="I418" s="54" t="s">
        <v>427</v>
      </c>
      <c r="J418" s="69" t="str">
        <f>IFERROR(VLOOKUP(I418,'Bron percelen'!$G$1:$H$39,2,FALSE),)</f>
        <v>https://www.leer-rijk.nl/alle-opleidingen?title=&amp;field_provider_dropdown=IV+perceel+2+-+Beheerprocessen</v>
      </c>
      <c r="L418" s="69">
        <f>IFERROR(VLOOKUP(K418,'Bron percelen'!$G$1:$H$39,2,FALSE),)</f>
        <v>0</v>
      </c>
      <c r="N418" s="69">
        <f>IFERROR(VLOOKUP(M418,'Bron percelen'!$G$1:$H$39,2,FALSE),)</f>
        <v>0</v>
      </c>
      <c r="P418" s="69">
        <f>IFERROR(VLOOKUP(O418,'Bron percelen'!$G$1:$H$39,2,FALSE),)</f>
        <v>0</v>
      </c>
    </row>
    <row r="419" spans="1:17" ht="15" thickBot="1" x14ac:dyDescent="0.4">
      <c r="A419" s="73" t="str">
        <f>IFERROR(VLOOKUP($B419,VLookup!$B$3:$C$463,2,FALSE),"")</f>
        <v>5.3.2 DATA/GEGEVENSMANAGEMENT</v>
      </c>
      <c r="B419" s="18" t="s">
        <v>183</v>
      </c>
      <c r="E419" s="54" t="s">
        <v>495</v>
      </c>
      <c r="F419" s="55" t="str">
        <f t="shared" si="52"/>
        <v>xAanvullende kennis</v>
      </c>
      <c r="G419" s="54" t="s">
        <v>465</v>
      </c>
      <c r="H419" s="12" t="str">
        <f>IFERROR(CONCATENATE(C419," ",(VLOOKUP($C419,'Bron percelen'!$B$1:$C$1977,2,FALSE))),"")</f>
        <v/>
      </c>
      <c r="I419" s="54" t="s">
        <v>451</v>
      </c>
      <c r="J419" s="69" t="str">
        <f>IFERROR(VLOOKUP(I419,'Bron percelen'!$G$1:$H$39,2,FALSE),)</f>
        <v>https://www.leer-rijk.nl/alle-opleidingen?title=&amp;field_provider_dropdown=IV+perceel+14+%E2%80%93+Security+en+Privacy</v>
      </c>
      <c r="L419" s="69">
        <f>IFERROR(VLOOKUP(K419,'Bron percelen'!$G$1:$H$39,2,FALSE),)</f>
        <v>0</v>
      </c>
      <c r="N419" s="69">
        <f>IFERROR(VLOOKUP(M419,'Bron percelen'!$G$1:$H$39,2,FALSE),)</f>
        <v>0</v>
      </c>
      <c r="P419" s="69">
        <f>IFERROR(VLOOKUP(O419,'Bron percelen'!$G$1:$H$39,2,FALSE),)</f>
        <v>0</v>
      </c>
    </row>
    <row r="420" spans="1:17" ht="15" thickBot="1" x14ac:dyDescent="0.4">
      <c r="A420" s="73" t="str">
        <f>IFERROR(VLOOKUP($B420,VLookup!$B$3:$C$463,2,FALSE),"")</f>
        <v>5.3.2 DATA/GEGEVENSMANAGEMENT</v>
      </c>
      <c r="B420" s="18" t="s">
        <v>183</v>
      </c>
      <c r="F420" s="55" t="str">
        <f t="shared" si="52"/>
        <v>x</v>
      </c>
      <c r="H420" s="12" t="str">
        <f>IFERROR(CONCATENATE(C420," ",(VLOOKUP($C420,'Bron percelen'!$B$1:$C$1977,2,FALSE))),"")</f>
        <v/>
      </c>
      <c r="I420" s="54"/>
      <c r="J420" s="69">
        <f>IFERROR(VLOOKUP(I420,'Bron percelen'!$G$1:$H$39,2,FALSE),)</f>
        <v>0</v>
      </c>
      <c r="L420" s="69">
        <f>IFERROR(VLOOKUP(K420,'Bron percelen'!$G$1:$H$39,2,FALSE),)</f>
        <v>0</v>
      </c>
      <c r="N420" s="69">
        <f>IFERROR(VLOOKUP(M420,'Bron percelen'!$G$1:$H$39,2,FALSE),)</f>
        <v>0</v>
      </c>
      <c r="P420" s="69">
        <f>IFERROR(VLOOKUP(O420,'Bron percelen'!$G$1:$H$39,2,FALSE),)</f>
        <v>0</v>
      </c>
    </row>
    <row r="421" spans="1:17" ht="15" thickBot="1" x14ac:dyDescent="0.4">
      <c r="A421" s="73" t="str">
        <f>IFERROR(VLOOKUP($B421,VLookup!$B$3:$C$463,2,FALSE),"")</f>
        <v>5.3.3 RECORDMANAGEMENT</v>
      </c>
      <c r="B421" s="18" t="s">
        <v>184</v>
      </c>
      <c r="E421" s="54" t="s">
        <v>464</v>
      </c>
      <c r="F421" s="55" t="str">
        <f t="shared" ref="F421:F441" si="53">IFERROR(IF(A421&lt;&gt;"",CONCATENATE(C421,"x",E421),""),"")</f>
        <v>xProfessionele kennis</v>
      </c>
      <c r="G421" s="54" t="s">
        <v>527</v>
      </c>
      <c r="H421" s="12" t="str">
        <f>IFERROR(CONCATENATE(C421," ",(VLOOKUP($C421,'Bron percelen'!$B$1:$C$1977,2,FALSE))),"")</f>
        <v/>
      </c>
      <c r="I421" s="54" t="s">
        <v>430</v>
      </c>
      <c r="J421" s="69" t="str">
        <f>IFERROR(VLOOKUP(I421,'Bron percelen'!$G$1:$H$39,2,FALSE),)</f>
        <v>https://www.leer-rijk.nl/alle-opleidingen?title=&amp;field_provider_dropdown=IV+perceel+5+-+Data+Gebruik+en+beheer</v>
      </c>
      <c r="K421" s="62" t="s">
        <v>434</v>
      </c>
      <c r="L421" s="69" t="str">
        <f>IFERROR(VLOOKUP(K421,'Bron percelen'!$G$1:$H$39,2,FALSE),)</f>
        <v>https://www.leer-rijk.nl/alle-opleidingen?title=&amp;field_provider_dropdown=IV+perceel+6z+-+Data+Technologie+%28Overig%29</v>
      </c>
      <c r="N421" s="69">
        <f>IFERROR(VLOOKUP(M421,'Bron percelen'!$G$1:$H$39,2,FALSE),)</f>
        <v>0</v>
      </c>
      <c r="P421" s="69">
        <f>IFERROR(VLOOKUP(O421,'Bron percelen'!$G$1:$H$39,2,FALSE),)</f>
        <v>0</v>
      </c>
      <c r="Q421" s="62" t="s">
        <v>652</v>
      </c>
    </row>
    <row r="422" spans="1:17" ht="15" thickBot="1" x14ac:dyDescent="0.4">
      <c r="A422" s="73" t="str">
        <f>IFERROR(VLOOKUP($B422,VLookup!$B$3:$C$463,2,FALSE),"")</f>
        <v>5.3.3 RECORDMANAGEMENT</v>
      </c>
      <c r="B422" s="18" t="s">
        <v>184</v>
      </c>
      <c r="E422" s="54" t="s">
        <v>495</v>
      </c>
      <c r="F422" s="55" t="str">
        <f t="shared" si="53"/>
        <v>xAanvullende kennis</v>
      </c>
      <c r="G422" s="54" t="s">
        <v>530</v>
      </c>
      <c r="H422" s="12" t="str">
        <f>IFERROR(CONCATENATE(C422," ",(VLOOKUP($C422,'Bron percelen'!$B$1:$C$1977,2,FALSE))),"")</f>
        <v/>
      </c>
      <c r="I422" s="54" t="s">
        <v>430</v>
      </c>
      <c r="J422" s="69" t="str">
        <f>IFERROR(VLOOKUP(I422,'Bron percelen'!$G$1:$H$39,2,FALSE),)</f>
        <v>https://www.leer-rijk.nl/alle-opleidingen?title=&amp;field_provider_dropdown=IV+perceel+5+-+Data+Gebruik+en+beheer</v>
      </c>
      <c r="K422" s="54" t="s">
        <v>431</v>
      </c>
      <c r="L422" s="69" t="str">
        <f>IFERROR(VLOOKUP(K422,'Bron percelen'!$G$1:$H$39,2,FALSE),)</f>
        <v>https://www.leer-rijk.nl/alle-opleidingen?title=&amp;field_provider_dropdown=IV+perceel+6a+-+Data+Technologie+%28Oracle%29</v>
      </c>
      <c r="M422" s="62" t="s">
        <v>432</v>
      </c>
      <c r="N422" s="69" t="str">
        <f>IFERROR(VLOOKUP(M422,'Bron percelen'!$G$1:$H$39,2,FALSE),)</f>
        <v>https://www.leer-rijk.nl/alle-opleidingen?title=&amp;field_provider_dropdown=IV+perceel+6b+-+Data+Technologie+%28Microsoft%29</v>
      </c>
      <c r="O422" s="62" t="s">
        <v>433</v>
      </c>
      <c r="P422" s="69" t="str">
        <f>IFERROR(VLOOKUP(O422,'Bron percelen'!$G$1:$H$39,2,FALSE),)</f>
        <v>https://www.leer-rijk.nl/alle-opleidingen?title=&amp;field_provider_dropdown=IV+perceel+6c+-+Data+Technologie+%28IBM%29</v>
      </c>
    </row>
    <row r="423" spans="1:17" ht="18.75" customHeight="1" thickBot="1" x14ac:dyDescent="0.4">
      <c r="A423" s="73" t="str">
        <f>IFERROR(VLOOKUP($B423,VLookup!$B$3:$C$463,2,FALSE),"")</f>
        <v>5.3.3 RECORDMANAGEMENT</v>
      </c>
      <c r="B423" s="18" t="s">
        <v>184</v>
      </c>
      <c r="E423" s="54" t="s">
        <v>495</v>
      </c>
      <c r="F423" s="55" t="str">
        <f t="shared" si="53"/>
        <v>xAanvullende kennis</v>
      </c>
      <c r="G423" s="54" t="s">
        <v>528</v>
      </c>
      <c r="H423" s="12" t="str">
        <f>IFERROR(CONCATENATE(C423," ",(VLOOKUP($C423,'Bron percelen'!$B$1:$C$1977,2,FALSE))),"")</f>
        <v/>
      </c>
      <c r="I423" s="54" t="s">
        <v>459</v>
      </c>
      <c r="J423" s="69" t="str">
        <f>IFERROR(VLOOKUP(I423,'Bron percelen'!$G$1:$H$39,2,FALSE),)</f>
        <v>https://www.leer-rijk.nl/alle-opleidingen?title=&amp;field_provider_dropdown=IV+perceel+20+-+Intermediair</v>
      </c>
      <c r="K423" s="62" t="s">
        <v>461</v>
      </c>
      <c r="L423" s="69" t="str">
        <f>IFERROR(VLOOKUP(K423,'Bron percelen'!$G$1:$H$39,2,FALSE),)</f>
        <v>https://www.google.com/</v>
      </c>
      <c r="N423" s="69">
        <f>IFERROR(VLOOKUP(M423,'Bron percelen'!$G$1:$H$39,2,FALSE),)</f>
        <v>0</v>
      </c>
      <c r="P423" s="69">
        <f>IFERROR(VLOOKUP(O423,'Bron percelen'!$G$1:$H$39,2,FALSE),)</f>
        <v>0</v>
      </c>
      <c r="Q423" s="62" t="s">
        <v>533</v>
      </c>
    </row>
    <row r="424" spans="1:17" ht="18.75" customHeight="1" thickBot="1" x14ac:dyDescent="0.4">
      <c r="A424" s="73" t="str">
        <f>IFERROR(VLOOKUP($B424,VLookup!$B$3:$C$463,2,FALSE),"")</f>
        <v>5.3.3 RECORDMANAGEMENT</v>
      </c>
      <c r="B424" s="18" t="s">
        <v>184</v>
      </c>
      <c r="E424" s="54" t="s">
        <v>495</v>
      </c>
      <c r="F424" s="55" t="str">
        <f t="shared" si="53"/>
        <v>xAanvullende kennis</v>
      </c>
      <c r="G424" s="54" t="s">
        <v>529</v>
      </c>
      <c r="H424" s="12" t="str">
        <f>IFERROR(CONCATENATE(C424," ",(VLOOKUP($C424,'Bron percelen'!$B$1:$C$1977,2,FALSE))),"")</f>
        <v/>
      </c>
      <c r="I424" s="54" t="s">
        <v>440</v>
      </c>
      <c r="J424" s="69" t="str">
        <f>IFERROR(VLOOKUP(I424,'Bron percelen'!$G$1:$H$39,2,FALSE),)</f>
        <v>https://www.leer-rijk.nl/alle-opleidingen?title=&amp;field_provider_dropdown=IV+perceel+10a+-+Microsoft</v>
      </c>
      <c r="K424" s="62" t="s">
        <v>442</v>
      </c>
      <c r="L424" s="69" t="str">
        <f>IFERROR(VLOOKUP(K424,'Bron percelen'!$G$1:$H$39,2,FALSE),)</f>
        <v>https://www.leer-rijk.nl/alle-opleidingen?title=&amp;field_provider_dropdown=IV+perceel+10c+-+Citrix</v>
      </c>
      <c r="M424" s="62" t="s">
        <v>445</v>
      </c>
      <c r="N424" s="69" t="str">
        <f>IFERROR(VLOOKUP(M424,'Bron percelen'!$G$1:$H$39,2,FALSE),)</f>
        <v>https://www.leer-rijk.nl/alle-opleidingen?title=&amp;field_provider_dropdown=IV+perceel+10f+-+IBM</v>
      </c>
      <c r="P424" s="69">
        <f>IFERROR(VLOOKUP(O424,'Bron percelen'!$G$1:$H$39,2,FALSE),)</f>
        <v>0</v>
      </c>
      <c r="Q424" s="62" t="s">
        <v>531</v>
      </c>
    </row>
    <row r="425" spans="1:17" ht="15" thickBot="1" x14ac:dyDescent="0.4">
      <c r="A425" s="73" t="str">
        <f>IFERROR(VLOOKUP($B425,VLookup!$B$3:$C$463,2,FALSE),"")</f>
        <v>5.3.3 RECORDMANAGEMENT</v>
      </c>
      <c r="B425" s="18" t="s">
        <v>184</v>
      </c>
      <c r="C425" s="17"/>
      <c r="F425" s="55" t="str">
        <f t="shared" si="53"/>
        <v>x</v>
      </c>
      <c r="H425" s="12" t="str">
        <f>IFERROR(CONCATENATE(C425," ",(VLOOKUP($C425,'Bron percelen'!$B$1:$C$1977,2,FALSE))),"")</f>
        <v/>
      </c>
      <c r="I425" s="54"/>
      <c r="J425" s="69">
        <f>IFERROR(VLOOKUP(I425,'Bron percelen'!$G$1:$H$39,2,FALSE),)</f>
        <v>0</v>
      </c>
      <c r="L425" s="69">
        <f>IFERROR(VLOOKUP(K425,'Bron percelen'!$G$1:$H$39,2,FALSE),)</f>
        <v>0</v>
      </c>
      <c r="N425" s="69">
        <f>IFERROR(VLOOKUP(M425,'Bron percelen'!$G$1:$H$39,2,FALSE),)</f>
        <v>0</v>
      </c>
      <c r="P425" s="69">
        <f>IFERROR(VLOOKUP(O425,'Bron percelen'!$G$1:$H$39,2,FALSE),)</f>
        <v>0</v>
      </c>
    </row>
    <row r="426" spans="1:17" ht="15" thickBot="1" x14ac:dyDescent="0.4">
      <c r="A426" s="73" t="str">
        <f>IFERROR(VLOOKUP($B426,VLookup!$B$3:$C$463,2,FALSE),"")</f>
        <v>5.3.4 METADATA/GEGEVENSMANAGEMENT</v>
      </c>
      <c r="B426" s="18" t="s">
        <v>185</v>
      </c>
      <c r="E426" s="54" t="s">
        <v>464</v>
      </c>
      <c r="F426" s="55" t="str">
        <f t="shared" si="53"/>
        <v>xProfessionele kennis</v>
      </c>
      <c r="G426" s="54" t="s">
        <v>527</v>
      </c>
      <c r="H426" s="12" t="str">
        <f>IFERROR(CONCATENATE(C426," ",(VLOOKUP($C426,'Bron percelen'!$B$1:$C$1977,2,FALSE))),"")</f>
        <v/>
      </c>
      <c r="I426" s="54" t="s">
        <v>430</v>
      </c>
      <c r="J426" s="69" t="str">
        <f>IFERROR(VLOOKUP(I426,'Bron percelen'!$G$1:$H$39,2,FALSE),)</f>
        <v>https://www.leer-rijk.nl/alle-opleidingen?title=&amp;field_provider_dropdown=IV+perceel+5+-+Data+Gebruik+en+beheer</v>
      </c>
      <c r="K426" s="62" t="s">
        <v>434</v>
      </c>
      <c r="L426" s="69" t="str">
        <f>IFERROR(VLOOKUP(K426,'Bron percelen'!$G$1:$H$39,2,FALSE),)</f>
        <v>https://www.leer-rijk.nl/alle-opleidingen?title=&amp;field_provider_dropdown=IV+perceel+6z+-+Data+Technologie+%28Overig%29</v>
      </c>
      <c r="N426" s="69">
        <f>IFERROR(VLOOKUP(M426,'Bron percelen'!$G$1:$H$39,2,FALSE),)</f>
        <v>0</v>
      </c>
      <c r="P426" s="69">
        <f>IFERROR(VLOOKUP(O426,'Bron percelen'!$G$1:$H$39,2,FALSE),)</f>
        <v>0</v>
      </c>
    </row>
    <row r="427" spans="1:17" ht="15" thickBot="1" x14ac:dyDescent="0.4">
      <c r="A427" s="73" t="str">
        <f>IFERROR(VLOOKUP($B427,VLookup!$B$3:$C$463,2,FALSE),"")</f>
        <v>5.3.4 METADATA/GEGEVENSMANAGEMENT</v>
      </c>
      <c r="B427" s="18" t="s">
        <v>185</v>
      </c>
      <c r="E427" s="54" t="s">
        <v>495</v>
      </c>
      <c r="F427" s="55" t="str">
        <f t="shared" si="53"/>
        <v>xAanvullende kennis</v>
      </c>
      <c r="G427" s="54" t="s">
        <v>530</v>
      </c>
      <c r="H427" s="12" t="str">
        <f>IFERROR(CONCATENATE(C427," ",(VLOOKUP($C427,'Bron percelen'!$B$1:$C$1977,2,FALSE))),"")</f>
        <v/>
      </c>
      <c r="I427" s="54" t="s">
        <v>430</v>
      </c>
      <c r="J427" s="69" t="str">
        <f>IFERROR(VLOOKUP(I427,'Bron percelen'!$G$1:$H$39,2,FALSE),)</f>
        <v>https://www.leer-rijk.nl/alle-opleidingen?title=&amp;field_provider_dropdown=IV+perceel+5+-+Data+Gebruik+en+beheer</v>
      </c>
      <c r="K427" s="54" t="s">
        <v>431</v>
      </c>
      <c r="L427" s="69" t="str">
        <f>IFERROR(VLOOKUP(K427,'Bron percelen'!$G$1:$H$39,2,FALSE),)</f>
        <v>https://www.leer-rijk.nl/alle-opleidingen?title=&amp;field_provider_dropdown=IV+perceel+6a+-+Data+Technologie+%28Oracle%29</v>
      </c>
      <c r="M427" s="62" t="s">
        <v>432</v>
      </c>
      <c r="N427" s="69" t="str">
        <f>IFERROR(VLOOKUP(M427,'Bron percelen'!$G$1:$H$39,2,FALSE),)</f>
        <v>https://www.leer-rijk.nl/alle-opleidingen?title=&amp;field_provider_dropdown=IV+perceel+6b+-+Data+Technologie+%28Microsoft%29</v>
      </c>
      <c r="O427" s="62" t="s">
        <v>433</v>
      </c>
      <c r="P427" s="69" t="str">
        <f>IFERROR(VLOOKUP(O427,'Bron percelen'!$G$1:$H$39,2,FALSE),)</f>
        <v>https://www.leer-rijk.nl/alle-opleidingen?title=&amp;field_provider_dropdown=IV+perceel+6c+-+Data+Technologie+%28IBM%29</v>
      </c>
    </row>
    <row r="428" spans="1:17" ht="15" thickBot="1" x14ac:dyDescent="0.4">
      <c r="A428" s="73" t="str">
        <f>IFERROR(VLOOKUP($B428,VLookup!$B$3:$C$463,2,FALSE),"")</f>
        <v>5.3.4 METADATA/GEGEVENSMANAGEMENT</v>
      </c>
      <c r="B428" s="18" t="s">
        <v>185</v>
      </c>
      <c r="E428" s="54" t="s">
        <v>495</v>
      </c>
      <c r="F428" s="55" t="str">
        <f t="shared" si="53"/>
        <v>xAanvullende kennis</v>
      </c>
      <c r="G428" s="54" t="s">
        <v>496</v>
      </c>
      <c r="H428" s="12" t="str">
        <f>IFERROR(CONCATENATE(C428," ",(VLOOKUP($C428,'Bron percelen'!$B$1:$C$1977,2,FALSE))),"")</f>
        <v/>
      </c>
      <c r="I428" s="54" t="s">
        <v>440</v>
      </c>
      <c r="J428" s="69" t="str">
        <f>IFERROR(VLOOKUP(I428,'Bron percelen'!$G$1:$H$39,2,FALSE),)</f>
        <v>https://www.leer-rijk.nl/alle-opleidingen?title=&amp;field_provider_dropdown=IV+perceel+10a+-+Microsoft</v>
      </c>
      <c r="K428" s="62" t="s">
        <v>441</v>
      </c>
      <c r="L428" s="69" t="str">
        <f>IFERROR(VLOOKUP(K428,'Bron percelen'!$G$1:$H$39,2,FALSE),)</f>
        <v>https://www.leer-rijk.nl/alle-opleidingen?title=&amp;field_provider_dropdown=IV+perceel+10b+-+Redhat</v>
      </c>
      <c r="N428" s="69">
        <f>IFERROR(VLOOKUP(M428,'Bron percelen'!$G$1:$H$39,2,FALSE),)</f>
        <v>0</v>
      </c>
      <c r="P428" s="69">
        <f>IFERROR(VLOOKUP(O428,'Bron percelen'!$G$1:$H$39,2,FALSE),)</f>
        <v>0</v>
      </c>
      <c r="Q428" s="62" t="s">
        <v>532</v>
      </c>
    </row>
    <row r="429" spans="1:17" ht="18.75" customHeight="1" thickBot="1" x14ac:dyDescent="0.4">
      <c r="A429" s="73" t="str">
        <f>IFERROR(VLOOKUP($B429,VLookup!$B$3:$C$463,2,FALSE),"")</f>
        <v>5.3.4 METADATA/GEGEVENSMANAGEMENT</v>
      </c>
      <c r="B429" s="18" t="s">
        <v>185</v>
      </c>
      <c r="E429" s="54" t="s">
        <v>495</v>
      </c>
      <c r="F429" s="55" t="str">
        <f t="shared" si="53"/>
        <v>xAanvullende kennis</v>
      </c>
      <c r="G429" s="54" t="s">
        <v>528</v>
      </c>
      <c r="H429" s="12" t="str">
        <f>IFERROR(CONCATENATE(C429," ",(VLOOKUP($C429,'Bron percelen'!$B$1:$C$1977,2,FALSE))),"")</f>
        <v/>
      </c>
      <c r="I429" s="54" t="s">
        <v>459</v>
      </c>
      <c r="J429" s="69" t="str">
        <f>IFERROR(VLOOKUP(I429,'Bron percelen'!$G$1:$H$39,2,FALSE),)</f>
        <v>https://www.leer-rijk.nl/alle-opleidingen?title=&amp;field_provider_dropdown=IV+perceel+20+-+Intermediair</v>
      </c>
      <c r="K429" s="62" t="s">
        <v>461</v>
      </c>
      <c r="L429" s="69" t="str">
        <f>IFERROR(VLOOKUP(K429,'Bron percelen'!$G$1:$H$39,2,FALSE),)</f>
        <v>https://www.google.com/</v>
      </c>
      <c r="N429" s="69">
        <f>IFERROR(VLOOKUP(M429,'Bron percelen'!$G$1:$H$39,2,FALSE),)</f>
        <v>0</v>
      </c>
      <c r="P429" s="69">
        <f>IFERROR(VLOOKUP(O429,'Bron percelen'!$G$1:$H$39,2,FALSE),)</f>
        <v>0</v>
      </c>
      <c r="Q429" s="62" t="s">
        <v>533</v>
      </c>
    </row>
    <row r="430" spans="1:17" ht="18.75" customHeight="1" thickBot="1" x14ac:dyDescent="0.4">
      <c r="A430" s="73" t="str">
        <f>IFERROR(VLOOKUP($B430,VLookup!$B$3:$C$463,2,FALSE),"")</f>
        <v>5.3.4 METADATA/GEGEVENSMANAGEMENT</v>
      </c>
      <c r="B430" s="18" t="s">
        <v>185</v>
      </c>
      <c r="E430" s="54" t="s">
        <v>495</v>
      </c>
      <c r="F430" s="55" t="str">
        <f t="shared" si="53"/>
        <v>xAanvullende kennis</v>
      </c>
      <c r="G430" s="54" t="s">
        <v>529</v>
      </c>
      <c r="H430" s="12" t="str">
        <f>IFERROR(CONCATENATE(C430," ",(VLOOKUP($C430,'Bron percelen'!$B$1:$C$1977,2,FALSE))),"")</f>
        <v/>
      </c>
      <c r="I430" s="54" t="s">
        <v>440</v>
      </c>
      <c r="J430" s="69" t="str">
        <f>IFERROR(VLOOKUP(I430,'Bron percelen'!$G$1:$H$39,2,FALSE),)</f>
        <v>https://www.leer-rijk.nl/alle-opleidingen?title=&amp;field_provider_dropdown=IV+perceel+10a+-+Microsoft</v>
      </c>
      <c r="K430" s="62" t="s">
        <v>442</v>
      </c>
      <c r="L430" s="69" t="str">
        <f>IFERROR(VLOOKUP(K430,'Bron percelen'!$G$1:$H$39,2,FALSE),)</f>
        <v>https://www.leer-rijk.nl/alle-opleidingen?title=&amp;field_provider_dropdown=IV+perceel+10c+-+Citrix</v>
      </c>
      <c r="M430" s="62" t="s">
        <v>445</v>
      </c>
      <c r="N430" s="69" t="str">
        <f>IFERROR(VLOOKUP(M430,'Bron percelen'!$G$1:$H$39,2,FALSE),)</f>
        <v>https://www.leer-rijk.nl/alle-opleidingen?title=&amp;field_provider_dropdown=IV+perceel+10f+-+IBM</v>
      </c>
      <c r="P430" s="69">
        <f>IFERROR(VLOOKUP(O430,'Bron percelen'!$G$1:$H$39,2,FALSE),)</f>
        <v>0</v>
      </c>
      <c r="Q430" s="62" t="s">
        <v>531</v>
      </c>
    </row>
    <row r="431" spans="1:17" ht="15" thickBot="1" x14ac:dyDescent="0.4">
      <c r="A431" s="73" t="str">
        <f>IFERROR(VLOOKUP($B431,VLookup!$B$3:$C$463,2,FALSE),"")</f>
        <v>5.3.4 METADATA/GEGEVENSMANAGEMENT</v>
      </c>
      <c r="B431" s="18" t="s">
        <v>185</v>
      </c>
      <c r="E431" s="54" t="s">
        <v>495</v>
      </c>
      <c r="F431" s="55" t="str">
        <f t="shared" si="53"/>
        <v>xAanvullende kennis</v>
      </c>
      <c r="G431" s="54" t="s">
        <v>507</v>
      </c>
      <c r="H431" s="12" t="str">
        <f>IFERROR(CONCATENATE(C431," ",(VLOOKUP($C431,'Bron percelen'!$B$1:$C$1977,2,FALSE))),"")</f>
        <v/>
      </c>
      <c r="I431" s="54" t="s">
        <v>427</v>
      </c>
      <c r="J431" s="69" t="str">
        <f>IFERROR(VLOOKUP(I431,'Bron percelen'!$G$1:$H$39,2,FALSE),)</f>
        <v>https://www.leer-rijk.nl/alle-opleidingen?title=&amp;field_provider_dropdown=IV+perceel+2+-+Beheerprocessen</v>
      </c>
      <c r="L431" s="69">
        <f>IFERROR(VLOOKUP(K431,'Bron percelen'!$G$1:$H$39,2,FALSE),)</f>
        <v>0</v>
      </c>
      <c r="N431" s="69">
        <f>IFERROR(VLOOKUP(M431,'Bron percelen'!$G$1:$H$39,2,FALSE),)</f>
        <v>0</v>
      </c>
      <c r="P431" s="69">
        <f>IFERROR(VLOOKUP(O431,'Bron percelen'!$G$1:$H$39,2,FALSE),)</f>
        <v>0</v>
      </c>
    </row>
    <row r="432" spans="1:17" ht="15" thickBot="1" x14ac:dyDescent="0.4">
      <c r="A432" s="73" t="str">
        <f>IFERROR(VLOOKUP($B432,VLookup!$B$3:$C$463,2,FALSE),"")</f>
        <v>5.3.4 METADATA/GEGEVENSMANAGEMENT</v>
      </c>
      <c r="B432" s="18" t="s">
        <v>185</v>
      </c>
      <c r="E432" s="54" t="s">
        <v>495</v>
      </c>
      <c r="F432" s="55" t="str">
        <f t="shared" si="53"/>
        <v>xAanvullende kennis</v>
      </c>
      <c r="G432" s="54" t="s">
        <v>465</v>
      </c>
      <c r="H432" s="12" t="str">
        <f>IFERROR(CONCATENATE(C432," ",(VLOOKUP($C432,'Bron percelen'!$B$1:$C$1977,2,FALSE))),"")</f>
        <v/>
      </c>
      <c r="I432" s="54" t="s">
        <v>451</v>
      </c>
      <c r="J432" s="69" t="str">
        <f>IFERROR(VLOOKUP(I432,'Bron percelen'!$G$1:$H$39,2,FALSE),)</f>
        <v>https://www.leer-rijk.nl/alle-opleidingen?title=&amp;field_provider_dropdown=IV+perceel+14+%E2%80%93+Security+en+Privacy</v>
      </c>
      <c r="L432" s="69">
        <f>IFERROR(VLOOKUP(K432,'Bron percelen'!$G$1:$H$39,2,FALSE),)</f>
        <v>0</v>
      </c>
      <c r="N432" s="69">
        <f>IFERROR(VLOOKUP(M432,'Bron percelen'!$G$1:$H$39,2,FALSE),)</f>
        <v>0</v>
      </c>
      <c r="P432" s="69">
        <f>IFERROR(VLOOKUP(O432,'Bron percelen'!$G$1:$H$39,2,FALSE),)</f>
        <v>0</v>
      </c>
    </row>
    <row r="433" spans="1:17" ht="15" thickBot="1" x14ac:dyDescent="0.4">
      <c r="A433" s="73" t="str">
        <f>IFERROR(VLOOKUP($B433,VLookup!$B$3:$C$463,2,FALSE),"")</f>
        <v>5.3.4 METADATA/GEGEVENSMANAGEMENT</v>
      </c>
      <c r="B433" s="18" t="s">
        <v>185</v>
      </c>
      <c r="F433" s="55" t="s">
        <v>644</v>
      </c>
      <c r="H433" s="12"/>
      <c r="I433" s="54"/>
      <c r="N433" s="69"/>
      <c r="P433" s="69"/>
    </row>
    <row r="434" spans="1:17" ht="15" thickBot="1" x14ac:dyDescent="0.4">
      <c r="A434" s="73" t="str">
        <f>IFERROR(VLOOKUP($B434,VLookup!$B$3:$C$463,2,FALSE),"")</f>
        <v>5.3.5 KWALITEITSMANAGEMENT IV</v>
      </c>
      <c r="B434" s="18" t="s">
        <v>186</v>
      </c>
      <c r="E434" s="54" t="s">
        <v>464</v>
      </c>
      <c r="F434" s="55" t="str">
        <f>IFERROR(IF(A434&lt;&gt;"",CONCATENATE(C434,"x",E434),""),"")</f>
        <v>xProfessionele kennis</v>
      </c>
      <c r="G434" s="54" t="s">
        <v>538</v>
      </c>
      <c r="H434" s="12" t="str">
        <f>IFERROR(CONCATENATE(C434," ",(VLOOKUP($C434,'Bron percelen'!$B$1:$C$1977,2,FALSE))),"")</f>
        <v/>
      </c>
      <c r="I434" s="54" t="s">
        <v>430</v>
      </c>
      <c r="J434" s="69" t="str">
        <f>IFERROR(VLOOKUP(I434,'Bron percelen'!$G$1:$H$39,2,FALSE),)</f>
        <v>https://www.leer-rijk.nl/alle-opleidingen?title=&amp;field_provider_dropdown=IV+perceel+5+-+Data+Gebruik+en+beheer</v>
      </c>
      <c r="L434" s="69">
        <f>IFERROR(VLOOKUP(K434,'Bron percelen'!$G$1:$H$39,2,FALSE),)</f>
        <v>0</v>
      </c>
      <c r="N434" s="69">
        <f>IFERROR(VLOOKUP(M434,'Bron percelen'!$G$1:$H$39,2,FALSE),)</f>
        <v>0</v>
      </c>
      <c r="P434" s="69">
        <f>IFERROR(VLOOKUP(O434,'Bron percelen'!$G$1:$H$39,2,FALSE),)</f>
        <v>0</v>
      </c>
      <c r="Q434" s="62" t="s">
        <v>645</v>
      </c>
    </row>
    <row r="435" spans="1:17" ht="15" thickBot="1" x14ac:dyDescent="0.4">
      <c r="A435" s="73" t="str">
        <f>IFERROR(VLOOKUP($B435,VLookup!$B$3:$C$463,2,FALSE),"")</f>
        <v>5.3.5 KWALITEITSMANAGEMENT IV</v>
      </c>
      <c r="B435" s="18" t="s">
        <v>186</v>
      </c>
      <c r="E435" s="54" t="s">
        <v>464</v>
      </c>
      <c r="F435" s="55" t="str">
        <f t="shared" si="53"/>
        <v>xProfessionele kennis</v>
      </c>
      <c r="G435" s="54" t="s">
        <v>526</v>
      </c>
      <c r="H435" s="12" t="str">
        <f>IFERROR(CONCATENATE(C435," ",(VLOOKUP($C435,'Bron percelen'!$B$1:$C$1977,2,FALSE))),"")</f>
        <v/>
      </c>
      <c r="I435" s="54" t="s">
        <v>439</v>
      </c>
      <c r="J435" s="69" t="str">
        <f>IFERROR(VLOOKUP(I435,'Bron percelen'!$G$1:$H$39,2,FALSE),)</f>
        <v>https://www.leer-rijk.nl/alle-opleidingen?title=&amp;field_provider_dropdown=IV+perceel+9+-+Programma%2FProject%2FPortfolio+management</v>
      </c>
      <c r="L435" s="69">
        <f>IFERROR(VLOOKUP(K435,'Bron percelen'!$G$1:$H$39,2,FALSE),)</f>
        <v>0</v>
      </c>
      <c r="N435" s="69">
        <f>IFERROR(VLOOKUP(M435,'Bron percelen'!$G$1:$H$39,2,FALSE),)</f>
        <v>0</v>
      </c>
      <c r="P435" s="69">
        <f>IFERROR(VLOOKUP(O435,'Bron percelen'!$G$1:$H$39,2,FALSE),)</f>
        <v>0</v>
      </c>
    </row>
    <row r="436" spans="1:17" ht="15" thickBot="1" x14ac:dyDescent="0.4">
      <c r="A436" s="73" t="str">
        <f>IFERROR(VLOOKUP($B436,VLookup!$B$3:$C$463,2,FALSE),"")</f>
        <v>5.3.5 KWALITEITSMANAGEMENT IV</v>
      </c>
      <c r="B436" s="18" t="s">
        <v>186</v>
      </c>
      <c r="E436" s="54" t="s">
        <v>464</v>
      </c>
      <c r="F436" s="55" t="str">
        <f t="shared" si="53"/>
        <v>xProfessionele kennis</v>
      </c>
      <c r="G436" s="54" t="s">
        <v>539</v>
      </c>
      <c r="H436" s="12" t="str">
        <f>IFERROR(CONCATENATE(C436," ",(VLOOKUP($C436,'Bron percelen'!$B$1:$C$1977,2,FALSE))),"")</f>
        <v/>
      </c>
      <c r="I436" s="54" t="s">
        <v>439</v>
      </c>
      <c r="J436" s="69" t="str">
        <f>IFERROR(VLOOKUP(I436,'Bron percelen'!$G$1:$H$39,2,FALSE),)</f>
        <v>https://www.leer-rijk.nl/alle-opleidingen?title=&amp;field_provider_dropdown=IV+perceel+9+-+Programma%2FProject%2FPortfolio+management</v>
      </c>
      <c r="L436" s="69">
        <f>IFERROR(VLOOKUP(K436,'Bron percelen'!$G$1:$H$39,2,FALSE),)</f>
        <v>0</v>
      </c>
      <c r="N436" s="69">
        <f>IFERROR(VLOOKUP(M436,'Bron percelen'!$G$1:$H$39,2,FALSE),)</f>
        <v>0</v>
      </c>
      <c r="P436" s="69">
        <f>IFERROR(VLOOKUP(O436,'Bron percelen'!$G$1:$H$39,2,FALSE),)</f>
        <v>0</v>
      </c>
    </row>
    <row r="437" spans="1:17" ht="15" thickBot="1" x14ac:dyDescent="0.4">
      <c r="A437" s="73" t="str">
        <f>IFERROR(VLOOKUP($B437,VLookup!$B$3:$C$463,2,FALSE),"")</f>
        <v>5.3.5 KWALITEITSMANAGEMENT IV</v>
      </c>
      <c r="B437" s="18" t="s">
        <v>186</v>
      </c>
      <c r="E437" s="54" t="s">
        <v>495</v>
      </c>
      <c r="F437" s="55" t="str">
        <f t="shared" si="53"/>
        <v>xAanvullende kennis</v>
      </c>
      <c r="G437" s="54" t="s">
        <v>540</v>
      </c>
      <c r="H437" s="12" t="str">
        <f>IFERROR(CONCATENATE(C437," ",(VLOOKUP($C437,'Bron percelen'!$B$1:$C$1977,2,FALSE))),"")</f>
        <v/>
      </c>
      <c r="I437" s="54" t="s">
        <v>427</v>
      </c>
      <c r="J437" s="69" t="str">
        <f>IFERROR(VLOOKUP(I437,'Bron percelen'!$G$1:$H$39,2,FALSE),)</f>
        <v>https://www.leer-rijk.nl/alle-opleidingen?title=&amp;field_provider_dropdown=IV+perceel+2+-+Beheerprocessen</v>
      </c>
      <c r="K437" s="62" t="s">
        <v>459</v>
      </c>
      <c r="L437" s="69" t="str">
        <f>IFERROR(VLOOKUP(K437,'Bron percelen'!$G$1:$H$39,2,FALSE),)</f>
        <v>https://www.leer-rijk.nl/alle-opleidingen?title=&amp;field_provider_dropdown=IV+perceel+20+-+Intermediair</v>
      </c>
      <c r="N437" s="69">
        <f>IFERROR(VLOOKUP(M437,'Bron percelen'!$G$1:$H$39,2,FALSE),)</f>
        <v>0</v>
      </c>
      <c r="P437" s="69">
        <f>IFERROR(VLOOKUP(O437,'Bron percelen'!$G$1:$H$39,2,FALSE),)</f>
        <v>0</v>
      </c>
      <c r="Q437" s="62" t="s">
        <v>541</v>
      </c>
    </row>
    <row r="438" spans="1:17" ht="15" thickBot="1" x14ac:dyDescent="0.4">
      <c r="A438" s="73" t="str">
        <f>IFERROR(VLOOKUP($B438,VLookup!$B$3:$C$463,2,FALSE),"")</f>
        <v>5.3.5 KWALITEITSMANAGEMENT IV</v>
      </c>
      <c r="B438" s="18" t="s">
        <v>186</v>
      </c>
      <c r="E438" s="54" t="s">
        <v>495</v>
      </c>
      <c r="F438" s="55" t="str">
        <f t="shared" si="53"/>
        <v>xAanvullende kennis</v>
      </c>
      <c r="G438" s="54" t="s">
        <v>542</v>
      </c>
      <c r="H438" s="12" t="str">
        <f>IFERROR(CONCATENATE(C438," ",(VLOOKUP($C438,'Bron percelen'!$B$1:$C$1977,2,FALSE))),"")</f>
        <v/>
      </c>
      <c r="I438" s="54" t="s">
        <v>460</v>
      </c>
      <c r="J438" s="69" t="str">
        <f>IFERROR(VLOOKUP(I438,'Bron percelen'!$G$1:$H$39,2,FALSE),)</f>
        <v>GEEN HYPERLINK - OPVRAAGBAAR VIA EIGEN HRM-AFDELING</v>
      </c>
      <c r="L438" s="69">
        <f>IFERROR(VLOOKUP(K438,'Bron percelen'!$G$1:$H$39,2,FALSE),)</f>
        <v>0</v>
      </c>
      <c r="N438" s="69">
        <f>IFERROR(VLOOKUP(M438,'Bron percelen'!$G$1:$H$39,2,FALSE),)</f>
        <v>0</v>
      </c>
      <c r="P438" s="69">
        <f>IFERROR(VLOOKUP(O438,'Bron percelen'!$G$1:$H$39,2,FALSE),)</f>
        <v>0</v>
      </c>
      <c r="Q438" s="62" t="s">
        <v>543</v>
      </c>
    </row>
    <row r="439" spans="1:17" ht="15" thickBot="1" x14ac:dyDescent="0.4">
      <c r="A439" s="73" t="str">
        <f>IFERROR(VLOOKUP($B439,VLookup!$B$3:$C$463,2,FALSE),"")</f>
        <v>5.3.5 KWALITEITSMANAGEMENT IV</v>
      </c>
      <c r="B439" s="18" t="s">
        <v>186</v>
      </c>
      <c r="C439" s="10"/>
      <c r="E439" s="54" t="s">
        <v>495</v>
      </c>
      <c r="F439" s="55" t="str">
        <f t="shared" si="53"/>
        <v>xAanvullende kennis</v>
      </c>
      <c r="G439" s="54" t="s">
        <v>463</v>
      </c>
      <c r="H439" s="12" t="str">
        <f>IFERROR(CONCATENATE(C439," ",(VLOOKUP($C439,'Bron percelen'!$B$1:$C$1977,2,FALSE))),"")</f>
        <v/>
      </c>
      <c r="I439" s="54" t="s">
        <v>459</v>
      </c>
      <c r="J439" s="69" t="str">
        <f>IFERROR(VLOOKUP(I439,'Bron percelen'!$G$1:$H$39,2,FALSE),)</f>
        <v>https://www.leer-rijk.nl/alle-opleidingen?title=&amp;field_provider_dropdown=IV+perceel+20+-+Intermediair</v>
      </c>
      <c r="L439" s="69">
        <f>IFERROR(VLOOKUP(K439,'Bron percelen'!$G$1:$H$39,2,FALSE),)</f>
        <v>0</v>
      </c>
      <c r="N439" s="69">
        <f>IFERROR(VLOOKUP(M439,'Bron percelen'!$G$1:$H$39,2,FALSE),)</f>
        <v>0</v>
      </c>
      <c r="P439" s="69">
        <f>IFERROR(VLOOKUP(O439,'Bron percelen'!$G$1:$H$39,2,FALSE),)</f>
        <v>0</v>
      </c>
    </row>
    <row r="440" spans="1:17" ht="15" thickBot="1" x14ac:dyDescent="0.4">
      <c r="A440" s="73" t="str">
        <f>IFERROR(VLOOKUP($B440,VLookup!$B$3:$C$463,2,FALSE),"")</f>
        <v>5.3.5 KWALITEITSMANAGEMENT IV</v>
      </c>
      <c r="B440" s="18" t="s">
        <v>186</v>
      </c>
      <c r="E440" s="54" t="s">
        <v>495</v>
      </c>
      <c r="F440" s="55" t="str">
        <f t="shared" si="53"/>
        <v>xAanvullende kennis</v>
      </c>
      <c r="G440" s="54" t="s">
        <v>516</v>
      </c>
      <c r="H440" s="12" t="str">
        <f>IFERROR(CONCATENATE(C440," ",(VLOOKUP($C440,'Bron percelen'!$B$1:$C$1977,2,FALSE))),"")</f>
        <v/>
      </c>
      <c r="I440" s="54" t="s">
        <v>427</v>
      </c>
      <c r="J440" s="69" t="str">
        <f>IFERROR(VLOOKUP(I440,'Bron percelen'!$G$1:$H$39,2,FALSE),)</f>
        <v>https://www.leer-rijk.nl/alle-opleidingen?title=&amp;field_provider_dropdown=IV+perceel+2+-+Beheerprocessen</v>
      </c>
      <c r="L440" s="69">
        <f>IFERROR(VLOOKUP(K440,'Bron percelen'!$G$1:$H$39,2,FALSE),)</f>
        <v>0</v>
      </c>
      <c r="N440" s="69">
        <f>IFERROR(VLOOKUP(M440,'Bron percelen'!$G$1:$H$39,2,FALSE),)</f>
        <v>0</v>
      </c>
      <c r="P440" s="69">
        <f>IFERROR(VLOOKUP(O440,'Bron percelen'!$G$1:$H$39,2,FALSE),)</f>
        <v>0</v>
      </c>
      <c r="Q440" s="62" t="s">
        <v>518</v>
      </c>
    </row>
    <row r="441" spans="1:17" ht="15" thickBot="1" x14ac:dyDescent="0.4">
      <c r="A441" s="73" t="str">
        <f>IFERROR(VLOOKUP($B441,VLookup!$B$3:$C$463,2,FALSE),"")</f>
        <v>5.3.5 KWALITEITSMANAGEMENT IV</v>
      </c>
      <c r="B441" s="18" t="s">
        <v>186</v>
      </c>
      <c r="E441" s="54" t="s">
        <v>495</v>
      </c>
      <c r="F441" s="55" t="str">
        <f t="shared" si="53"/>
        <v>xAanvullende kennis</v>
      </c>
      <c r="G441" s="54" t="s">
        <v>636</v>
      </c>
      <c r="H441" s="12" t="str">
        <f>IFERROR(CONCATENATE(C441," ",(VLOOKUP($C441,'Bron percelen'!$B$1:$C$1977,2,FALSE))),"")</f>
        <v/>
      </c>
      <c r="I441" s="54" t="s">
        <v>426</v>
      </c>
      <c r="J441" s="69" t="str">
        <f>IFERROR(VLOOKUP(I441,'Bron percelen'!$G$1:$H$39,2,FALSE),)</f>
        <v>https://www.leer-rijk.nl/alle-opleidingen?title=&amp;field_provider_dropdown=IV+perceel+1+-+Agile+Methoden</v>
      </c>
      <c r="L441" s="69">
        <f>IFERROR(VLOOKUP(K441,'Bron percelen'!$G$1:$H$39,2,FALSE),)</f>
        <v>0</v>
      </c>
      <c r="N441" s="69">
        <f>IFERROR(VLOOKUP(M441,'Bron percelen'!$G$1:$H$39,2,FALSE),)</f>
        <v>0</v>
      </c>
      <c r="P441" s="69">
        <f>IFERROR(VLOOKUP(O441,'Bron percelen'!$G$1:$H$39,2,FALSE),)</f>
        <v>0</v>
      </c>
    </row>
    <row r="442" spans="1:17" ht="15" thickBot="1" x14ac:dyDescent="0.4">
      <c r="A442" s="73" t="str">
        <f>IFERROR(VLOOKUP($B442,VLookup!$B$3:$C$463,2,FALSE),"")</f>
        <v>5.3.5 KWALITEITSMANAGEMENT IV</v>
      </c>
      <c r="B442" s="18" t="s">
        <v>186</v>
      </c>
      <c r="F442" s="55" t="str">
        <f t="shared" ref="F442:F459" si="54">IFERROR(IF(A442&lt;&gt;"",CONCATENATE(C442,"x",E442),""),"")</f>
        <v>x</v>
      </c>
      <c r="H442" s="12" t="str">
        <f>IFERROR(CONCATENATE(C442," ",(VLOOKUP($C442,'Bron percelen'!$B$1:$C$1977,2,FALSE))),"")</f>
        <v/>
      </c>
      <c r="I442" s="54"/>
      <c r="J442" s="69">
        <f>IFERROR(VLOOKUP(I442,'Bron percelen'!$G$1:$H$39,2,FALSE),)</f>
        <v>0</v>
      </c>
      <c r="L442" s="69">
        <f>IFERROR(VLOOKUP(K442,'Bron percelen'!$G$1:$H$39,2,FALSE),)</f>
        <v>0</v>
      </c>
      <c r="N442" s="69">
        <f>IFERROR(VLOOKUP(M442,'Bron percelen'!$G$1:$H$39,2,FALSE),)</f>
        <v>0</v>
      </c>
      <c r="P442" s="69">
        <f>IFERROR(VLOOKUP(O442,'Bron percelen'!$G$1:$H$39,2,FALSE),)</f>
        <v>0</v>
      </c>
    </row>
    <row r="443" spans="1:17" ht="15" thickBot="1" x14ac:dyDescent="0.4">
      <c r="A443" s="73" t="str">
        <f>IFERROR(VLOOKUP($B443,VLookup!$B$3:$C$463,2,FALSE),"")</f>
        <v>5.4.1 IT-CONTROL</v>
      </c>
      <c r="B443" s="18" t="s">
        <v>187</v>
      </c>
      <c r="E443" s="54" t="s">
        <v>464</v>
      </c>
      <c r="F443" s="55" t="str">
        <f t="shared" si="54"/>
        <v>xProfessionele kennis</v>
      </c>
      <c r="G443" s="54" t="s">
        <v>646</v>
      </c>
      <c r="H443" s="12" t="str">
        <f>IFERROR(CONCATENATE(C443," ",(VLOOKUP($C443,'Bron percelen'!$B$1:$C$1977,2,FALSE))),"")</f>
        <v/>
      </c>
      <c r="I443" s="54" t="s">
        <v>435</v>
      </c>
      <c r="J443" s="69" t="str">
        <f>IFERROR(VLOOKUP(I443,'Bron percelen'!$G$1:$H$39,2,FALSE),)</f>
        <v>https://www.leer-rijk.nl/alle-opleidingen?title=&amp;field_provider_dropdown=IV+perceel+7+-+Bedrijfsvoering</v>
      </c>
      <c r="K443" s="62" t="s">
        <v>451</v>
      </c>
      <c r="L443" s="69" t="str">
        <f>IFERROR(VLOOKUP(K443,'Bron percelen'!$G$1:$H$39,2,FALSE),)</f>
        <v>https://www.leer-rijk.nl/alle-opleidingen?title=&amp;field_provider_dropdown=IV+perceel+14+%E2%80%93+Security+en+Privacy</v>
      </c>
      <c r="N443" s="69">
        <f>IFERROR(VLOOKUP(M443,'Bron percelen'!$G$1:$H$39,2,FALSE),)</f>
        <v>0</v>
      </c>
      <c r="P443" s="69">
        <f>IFERROR(VLOOKUP(O443,'Bron percelen'!$G$1:$H$39,2,FALSE),)</f>
        <v>0</v>
      </c>
    </row>
    <row r="444" spans="1:17" ht="15" thickBot="1" x14ac:dyDescent="0.4">
      <c r="A444" s="73" t="str">
        <f>IFERROR(VLOOKUP($B444,VLookup!$B$3:$C$463,2,FALSE),"")</f>
        <v>5.4.1 IT-CONTROL</v>
      </c>
      <c r="B444" s="18" t="s">
        <v>187</v>
      </c>
      <c r="C444" s="10"/>
      <c r="E444" s="54" t="s">
        <v>495</v>
      </c>
      <c r="F444" s="55" t="str">
        <f t="shared" si="54"/>
        <v>xAanvullende kennis</v>
      </c>
      <c r="G444" s="54" t="s">
        <v>463</v>
      </c>
      <c r="H444" s="12" t="str">
        <f>IFERROR(CONCATENATE(C444," ",(VLOOKUP($C444,'Bron percelen'!$B$1:$C$1977,2,FALSE))),"")</f>
        <v/>
      </c>
      <c r="I444" s="54" t="s">
        <v>459</v>
      </c>
      <c r="J444" s="69" t="str">
        <f>IFERROR(VLOOKUP(I444,'Bron percelen'!$G$1:$H$39,2,FALSE),)</f>
        <v>https://www.leer-rijk.nl/alle-opleidingen?title=&amp;field_provider_dropdown=IV+perceel+20+-+Intermediair</v>
      </c>
      <c r="L444" s="69">
        <f>IFERROR(VLOOKUP(K444,'Bron percelen'!$G$1:$H$39,2,FALSE),)</f>
        <v>0</v>
      </c>
      <c r="N444" s="69">
        <f>IFERROR(VLOOKUP(M444,'Bron percelen'!$G$1:$H$39,2,FALSE),)</f>
        <v>0</v>
      </c>
      <c r="P444" s="69">
        <f>IFERROR(VLOOKUP(O444,'Bron percelen'!$G$1:$H$39,2,FALSE),)</f>
        <v>0</v>
      </c>
    </row>
    <row r="445" spans="1:17" ht="18.75" customHeight="1" thickBot="1" x14ac:dyDescent="0.4">
      <c r="A445" s="73" t="str">
        <f>IFERROR(VLOOKUP($B445,VLookup!$B$3:$C$463,2,FALSE),"")</f>
        <v>5.4.1 IT-CONTROL</v>
      </c>
      <c r="B445" s="18" t="s">
        <v>187</v>
      </c>
      <c r="E445" s="54" t="s">
        <v>495</v>
      </c>
      <c r="F445" s="55" t="str">
        <f t="shared" si="54"/>
        <v>xAanvullende kennis</v>
      </c>
      <c r="G445" s="54" t="s">
        <v>529</v>
      </c>
      <c r="H445" s="12" t="str">
        <f>IFERROR(CONCATENATE(C445," ",(VLOOKUP($C445,'Bron percelen'!$B$1:$C$1977,2,FALSE))),"")</f>
        <v/>
      </c>
      <c r="I445" s="54" t="s">
        <v>440</v>
      </c>
      <c r="J445" s="69" t="str">
        <f>IFERROR(VLOOKUP(I445,'Bron percelen'!$G$1:$H$39,2,FALSE),)</f>
        <v>https://www.leer-rijk.nl/alle-opleidingen?title=&amp;field_provider_dropdown=IV+perceel+10a+-+Microsoft</v>
      </c>
      <c r="K445" s="62" t="s">
        <v>442</v>
      </c>
      <c r="L445" s="69" t="str">
        <f>IFERROR(VLOOKUP(K445,'Bron percelen'!$G$1:$H$39,2,FALSE),)</f>
        <v>https://www.leer-rijk.nl/alle-opleidingen?title=&amp;field_provider_dropdown=IV+perceel+10c+-+Citrix</v>
      </c>
      <c r="M445" s="62" t="s">
        <v>445</v>
      </c>
      <c r="N445" s="69" t="str">
        <f>IFERROR(VLOOKUP(M445,'Bron percelen'!$G$1:$H$39,2,FALSE),)</f>
        <v>https://www.leer-rijk.nl/alle-opleidingen?title=&amp;field_provider_dropdown=IV+perceel+10f+-+IBM</v>
      </c>
      <c r="P445" s="69">
        <f>IFERROR(VLOOKUP(O445,'Bron percelen'!$G$1:$H$39,2,FALSE),)</f>
        <v>0</v>
      </c>
      <c r="Q445" s="62" t="s">
        <v>531</v>
      </c>
    </row>
    <row r="446" spans="1:17" ht="15" thickBot="1" x14ac:dyDescent="0.4">
      <c r="A446" s="73" t="str">
        <f>IFERROR(VLOOKUP($B446,VLookup!$B$3:$C$463,2,FALSE),"")</f>
        <v>5.4.1 IT-CONTROL</v>
      </c>
      <c r="B446" s="18" t="s">
        <v>187</v>
      </c>
      <c r="E446" s="54" t="s">
        <v>495</v>
      </c>
      <c r="F446" s="55" t="str">
        <f t="shared" si="54"/>
        <v>xAanvullende kennis</v>
      </c>
      <c r="G446" s="54" t="s">
        <v>528</v>
      </c>
      <c r="H446" s="12" t="str">
        <f>IFERROR(CONCATENATE(C446," ",(VLOOKUP($C446,'Bron percelen'!$B$1:$C$1977,2,FALSE))),"")</f>
        <v/>
      </c>
      <c r="I446" s="54" t="s">
        <v>459</v>
      </c>
      <c r="J446" s="69" t="str">
        <f>IFERROR(VLOOKUP(I446,'Bron percelen'!$G$1:$H$39,2,FALSE),)</f>
        <v>https://www.leer-rijk.nl/alle-opleidingen?title=&amp;field_provider_dropdown=IV+perceel+20+-+Intermediair</v>
      </c>
      <c r="K446" s="62" t="s">
        <v>461</v>
      </c>
      <c r="L446" s="69" t="str">
        <f>IFERROR(VLOOKUP(K446,'Bron percelen'!$G$1:$H$39,2,FALSE),)</f>
        <v>https://www.google.com/</v>
      </c>
      <c r="N446" s="69">
        <f>IFERROR(VLOOKUP(M446,'Bron percelen'!$G$1:$H$39,2,FALSE),)</f>
        <v>0</v>
      </c>
      <c r="P446" s="69">
        <f>IFERROR(VLOOKUP(O446,'Bron percelen'!$G$1:$H$39,2,FALSE),)</f>
        <v>0</v>
      </c>
      <c r="Q446" s="62" t="s">
        <v>533</v>
      </c>
    </row>
    <row r="447" spans="1:17" ht="15" thickBot="1" x14ac:dyDescent="0.4">
      <c r="A447" s="73" t="str">
        <f>IFERROR(VLOOKUP($B447,VLookup!$B$3:$C$463,2,FALSE),"")</f>
        <v>5.4.1 IT-CONTROL</v>
      </c>
      <c r="B447" s="18" t="s">
        <v>187</v>
      </c>
      <c r="C447" s="10"/>
      <c r="E447" s="54" t="s">
        <v>495</v>
      </c>
      <c r="F447" s="55" t="str">
        <f t="shared" si="54"/>
        <v>xAanvullende kennis</v>
      </c>
      <c r="G447" s="54" t="s">
        <v>507</v>
      </c>
      <c r="H447" s="12" t="str">
        <f>IFERROR(CONCATENATE(C447," ",(VLOOKUP($C447,'Bron percelen'!$B$1:$C$1977,2,FALSE))),"")</f>
        <v/>
      </c>
      <c r="I447" s="54" t="s">
        <v>427</v>
      </c>
      <c r="J447" s="69" t="str">
        <f>IFERROR(VLOOKUP(I447,'Bron percelen'!$G$1:$H$39,2,FALSE),)</f>
        <v>https://www.leer-rijk.nl/alle-opleidingen?title=&amp;field_provider_dropdown=IV+perceel+2+-+Beheerprocessen</v>
      </c>
      <c r="L447" s="69">
        <f>IFERROR(VLOOKUP(K447,'Bron percelen'!$G$1:$H$39,2,FALSE),)</f>
        <v>0</v>
      </c>
      <c r="N447" s="69">
        <f>IFERROR(VLOOKUP(M447,'Bron percelen'!$G$1:$H$39,2,FALSE),)</f>
        <v>0</v>
      </c>
      <c r="P447" s="69">
        <f>IFERROR(VLOOKUP(O447,'Bron percelen'!$G$1:$H$39,2,FALSE),)</f>
        <v>0</v>
      </c>
    </row>
    <row r="448" spans="1:17" ht="15" thickBot="1" x14ac:dyDescent="0.4">
      <c r="A448" s="73" t="str">
        <f>IFERROR(VLOOKUP($B448,VLookup!$B$3:$C$463,2,FALSE),"")</f>
        <v>5.4.1 IT-CONTROL</v>
      </c>
      <c r="B448" s="18" t="s">
        <v>187</v>
      </c>
      <c r="C448" s="10"/>
      <c r="E448" s="54" t="s">
        <v>495</v>
      </c>
      <c r="F448" s="55" t="str">
        <f t="shared" si="54"/>
        <v>xAanvullende kennis</v>
      </c>
      <c r="G448" s="54" t="s">
        <v>544</v>
      </c>
      <c r="H448" s="12" t="str">
        <f>IFERROR(CONCATENATE(C448," ",(VLOOKUP($C448,'Bron percelen'!$B$1:$C$1977,2,FALSE))),"")</f>
        <v/>
      </c>
      <c r="I448" s="54" t="s">
        <v>428</v>
      </c>
      <c r="J448" s="69" t="str">
        <f>IFERROR(VLOOKUP(I448,'Bron percelen'!$G$1:$H$39,2,FALSE),)</f>
        <v>https://www.leer-rijk.nl/alle-opleidingen?title=&amp;field_provider_dropdown=IV+perceel+3+-+Architectuur+MTHV</v>
      </c>
      <c r="K448" s="61"/>
      <c r="L448" s="69">
        <f>IFERROR(VLOOKUP(K448,'Bron percelen'!$G$1:$H$39,2,FALSE),)</f>
        <v>0</v>
      </c>
      <c r="M448" s="61"/>
      <c r="N448" s="69">
        <f>IFERROR(VLOOKUP(M448,'Bron percelen'!$G$1:$H$39,2,FALSE),)</f>
        <v>0</v>
      </c>
      <c r="P448" s="69">
        <f>IFERROR(VLOOKUP(O448,'Bron percelen'!$G$1:$H$39,2,FALSE),)</f>
        <v>0</v>
      </c>
      <c r="Q448" s="63" t="s">
        <v>416</v>
      </c>
    </row>
    <row r="449" spans="1:17" ht="15" thickBot="1" x14ac:dyDescent="0.4">
      <c r="A449" s="73" t="str">
        <f>IFERROR(VLOOKUP($B449,VLookup!$B$3:$C$463,2,FALSE),"")</f>
        <v>5.4.1 IT-CONTROL</v>
      </c>
      <c r="B449" s="18" t="s">
        <v>187</v>
      </c>
      <c r="E449" s="54" t="s">
        <v>495</v>
      </c>
      <c r="F449" s="55" t="str">
        <f t="shared" si="54"/>
        <v>xAanvullende kennis</v>
      </c>
      <c r="G449" s="54" t="s">
        <v>530</v>
      </c>
      <c r="H449" s="12" t="str">
        <f>IFERROR(CONCATENATE(C449," ",(VLOOKUP($C449,'Bron percelen'!$B$1:$C$1977,2,FALSE))),"")</f>
        <v/>
      </c>
      <c r="I449" s="54" t="s">
        <v>430</v>
      </c>
      <c r="J449" s="69" t="str">
        <f>IFERROR(VLOOKUP(I449,'Bron percelen'!$G$1:$H$39,2,FALSE),)</f>
        <v>https://www.leer-rijk.nl/alle-opleidingen?title=&amp;field_provider_dropdown=IV+perceel+5+-+Data+Gebruik+en+beheer</v>
      </c>
      <c r="K449" s="54" t="s">
        <v>431</v>
      </c>
      <c r="L449" s="69" t="str">
        <f>IFERROR(VLOOKUP(K449,'Bron percelen'!$G$1:$H$39,2,FALSE),)</f>
        <v>https://www.leer-rijk.nl/alle-opleidingen?title=&amp;field_provider_dropdown=IV+perceel+6a+-+Data+Technologie+%28Oracle%29</v>
      </c>
      <c r="M449" s="62" t="s">
        <v>432</v>
      </c>
      <c r="N449" s="69" t="str">
        <f>IFERROR(VLOOKUP(M449,'Bron percelen'!$G$1:$H$39,2,FALSE),)</f>
        <v>https://www.leer-rijk.nl/alle-opleidingen?title=&amp;field_provider_dropdown=IV+perceel+6b+-+Data+Technologie+%28Microsoft%29</v>
      </c>
      <c r="O449" s="62" t="s">
        <v>433</v>
      </c>
      <c r="P449" s="69" t="str">
        <f>IFERROR(VLOOKUP(O449,'Bron percelen'!$G$1:$H$39,2,FALSE),)</f>
        <v>https://www.leer-rijk.nl/alle-opleidingen?title=&amp;field_provider_dropdown=IV+perceel+6c+-+Data+Technologie+%28IBM%29</v>
      </c>
    </row>
    <row r="450" spans="1:17" ht="15" thickBot="1" x14ac:dyDescent="0.4">
      <c r="A450" s="73" t="str">
        <f>IFERROR(VLOOKUP($B450,VLookup!$B$3:$C$463,2,FALSE),"")</f>
        <v>5.4.1 IT-CONTROL</v>
      </c>
      <c r="B450" s="18" t="s">
        <v>187</v>
      </c>
      <c r="C450" s="10"/>
      <c r="E450" s="54" t="s">
        <v>495</v>
      </c>
      <c r="F450" s="55" t="str">
        <f t="shared" si="54"/>
        <v>xAanvullende kennis</v>
      </c>
      <c r="G450" s="54" t="s">
        <v>465</v>
      </c>
      <c r="H450" s="12" t="str">
        <f>IFERROR(CONCATENATE(C450," ",(VLOOKUP($C450,'Bron percelen'!$B$1:$C$1977,2,FALSE))),"")</f>
        <v/>
      </c>
      <c r="I450" s="54" t="s">
        <v>451</v>
      </c>
      <c r="J450" s="69" t="str">
        <f>IFERROR(VLOOKUP(I450,'Bron percelen'!$G$1:$H$39,2,FALSE),)</f>
        <v>https://www.leer-rijk.nl/alle-opleidingen?title=&amp;field_provider_dropdown=IV+perceel+14+%E2%80%93+Security+en+Privacy</v>
      </c>
      <c r="L450" s="69">
        <f>IFERROR(VLOOKUP(K450,'Bron percelen'!$G$1:$H$39,2,FALSE),)</f>
        <v>0</v>
      </c>
      <c r="N450" s="69">
        <f>IFERROR(VLOOKUP(M450,'Bron percelen'!$G$1:$H$39,2,FALSE),)</f>
        <v>0</v>
      </c>
      <c r="P450" s="69">
        <f>IFERROR(VLOOKUP(O450,'Bron percelen'!$G$1:$H$39,2,FALSE),)</f>
        <v>0</v>
      </c>
    </row>
    <row r="451" spans="1:17" ht="15" thickBot="1" x14ac:dyDescent="0.4">
      <c r="A451" s="73" t="str">
        <f>IFERROR(VLOOKUP($B451,VLookup!$B$3:$C$463,2,FALSE),"")</f>
        <v>5.4.1 IT-CONTROL</v>
      </c>
      <c r="B451" s="18" t="s">
        <v>187</v>
      </c>
      <c r="E451" s="54" t="s">
        <v>495</v>
      </c>
      <c r="F451" s="55" t="str">
        <f t="shared" si="54"/>
        <v>xAanvullende kennis</v>
      </c>
      <c r="G451" s="54" t="s">
        <v>516</v>
      </c>
      <c r="H451" s="12" t="str">
        <f>IFERROR(CONCATENATE(C451," ",(VLOOKUP($C451,'Bron percelen'!$B$1:$C$1977,2,FALSE))),"")</f>
        <v/>
      </c>
      <c r="I451" s="54" t="s">
        <v>427</v>
      </c>
      <c r="J451" s="69" t="str">
        <f>IFERROR(VLOOKUP(I451,'Bron percelen'!$G$1:$H$39,2,FALSE),)</f>
        <v>https://www.leer-rijk.nl/alle-opleidingen?title=&amp;field_provider_dropdown=IV+perceel+2+-+Beheerprocessen</v>
      </c>
      <c r="L451" s="69">
        <f>IFERROR(VLOOKUP(K451,'Bron percelen'!$G$1:$H$39,2,FALSE),)</f>
        <v>0</v>
      </c>
      <c r="N451" s="69">
        <f>IFERROR(VLOOKUP(M451,'Bron percelen'!$G$1:$H$39,2,FALSE),)</f>
        <v>0</v>
      </c>
      <c r="P451" s="69">
        <f>IFERROR(VLOOKUP(O451,'Bron percelen'!$G$1:$H$39,2,FALSE),)</f>
        <v>0</v>
      </c>
      <c r="Q451" s="62" t="s">
        <v>518</v>
      </c>
    </row>
    <row r="452" spans="1:17" ht="15" thickBot="1" x14ac:dyDescent="0.4">
      <c r="A452" s="73" t="str">
        <f>IFERROR(VLOOKUP($B452,VLookup!$B$3:$C$463,2,FALSE),"")</f>
        <v>5.4.1 IT-CONTROL</v>
      </c>
      <c r="B452" s="18" t="s">
        <v>187</v>
      </c>
      <c r="F452" s="55" t="str">
        <f t="shared" si="54"/>
        <v>x</v>
      </c>
      <c r="H452" s="12" t="str">
        <f>IFERROR(CONCATENATE(C452," ",(VLOOKUP($C452,'Bron percelen'!$B$1:$C$1977,2,FALSE))),"")</f>
        <v/>
      </c>
      <c r="I452" s="54"/>
      <c r="J452" s="69">
        <f>IFERROR(VLOOKUP(I452,'Bron percelen'!$G$1:$H$39,2,FALSE),)</f>
        <v>0</v>
      </c>
      <c r="L452" s="69">
        <f>IFERROR(VLOOKUP(K452,'Bron percelen'!$G$1:$H$39,2,FALSE),)</f>
        <v>0</v>
      </c>
      <c r="N452" s="69">
        <f>IFERROR(VLOOKUP(M452,'Bron percelen'!$G$1:$H$39,2,FALSE),)</f>
        <v>0</v>
      </c>
      <c r="P452" s="69">
        <f>IFERROR(VLOOKUP(O452,'Bron percelen'!$G$1:$H$39,2,FALSE),)</f>
        <v>0</v>
      </c>
    </row>
    <row r="453" spans="1:17" s="78" customFormat="1" ht="15" thickBot="1" x14ac:dyDescent="0.4">
      <c r="A453" s="73" t="str">
        <f>IFERROR(VLOOKUP($B453,VLookup!$B$3:$C$463,2,FALSE),"")</f>
        <v>9.9.9 Transversale aspecten</v>
      </c>
      <c r="B453" s="75" t="s">
        <v>580</v>
      </c>
      <c r="C453" s="75"/>
      <c r="D453" s="76"/>
      <c r="E453" s="77" t="s">
        <v>495</v>
      </c>
      <c r="F453" s="55" t="str">
        <f t="shared" si="54"/>
        <v>xAanvullende kennis</v>
      </c>
      <c r="G453" s="77" t="s">
        <v>545</v>
      </c>
      <c r="I453" s="54" t="s">
        <v>427</v>
      </c>
      <c r="J453" s="69" t="str">
        <f>IFERROR(VLOOKUP(I453,'Bron percelen'!$G$1:$H$39,2,FALSE),)</f>
        <v>https://www.leer-rijk.nl/alle-opleidingen?title=&amp;field_provider_dropdown=IV+perceel+2+-+Beheerprocessen</v>
      </c>
      <c r="K453" s="54" t="s">
        <v>462</v>
      </c>
      <c r="L453" s="69" t="str">
        <f>IFERROR(VLOOKUP(K453,'Bron percelen'!$G$1:$H$39,2,FALSE),)</f>
        <v>https://www.ubrijk.nl/</v>
      </c>
      <c r="M453" s="54" t="s">
        <v>461</v>
      </c>
      <c r="N453" s="69" t="str">
        <f>IFERROR(VLOOKUP(M453,'Bron percelen'!$G$1:$H$39,2,FALSE),)</f>
        <v>https://www.google.com/</v>
      </c>
      <c r="O453" s="54"/>
      <c r="P453" s="69">
        <f>IFERROR(VLOOKUP(O453,'Bron percelen'!$G$1:$H$39,2,FALSE),)</f>
        <v>0</v>
      </c>
      <c r="Q453" s="78" t="s">
        <v>647</v>
      </c>
    </row>
    <row r="454" spans="1:17" s="78" customFormat="1" ht="15" thickBot="1" x14ac:dyDescent="0.4">
      <c r="A454" s="73" t="str">
        <f>IFERROR(VLOOKUP($B454,VLookup!$B$3:$C$463,2,FALSE),"")</f>
        <v>9.9.9 Transversale aspecten</v>
      </c>
      <c r="B454" s="75" t="s">
        <v>580</v>
      </c>
      <c r="C454" s="75"/>
      <c r="D454" s="76"/>
      <c r="E454" s="77" t="s">
        <v>495</v>
      </c>
      <c r="F454" s="55" t="str">
        <f t="shared" si="54"/>
        <v>xAanvullende kennis</v>
      </c>
      <c r="G454" s="77" t="s">
        <v>546</v>
      </c>
      <c r="I454" s="54" t="s">
        <v>462</v>
      </c>
      <c r="J454" s="69" t="str">
        <f>IFERROR(VLOOKUP(I454,'Bron percelen'!$G$1:$H$39,2,FALSE),)</f>
        <v>https://www.ubrijk.nl/</v>
      </c>
      <c r="K454" s="54" t="s">
        <v>461</v>
      </c>
      <c r="L454" s="69" t="str">
        <f>IFERROR(VLOOKUP(K454,'Bron percelen'!$G$1:$H$39,2,FALSE),)</f>
        <v>https://www.google.com/</v>
      </c>
      <c r="M454" s="54"/>
      <c r="N454" s="69">
        <f>IFERROR(VLOOKUP(M454,'Bron percelen'!$G$1:$H$39,2,FALSE),)</f>
        <v>0</v>
      </c>
      <c r="O454" s="54"/>
      <c r="P454" s="69">
        <f>IFERROR(VLOOKUP(O454,'Bron percelen'!$G$1:$H$39,2,FALSE),)</f>
        <v>0</v>
      </c>
      <c r="Q454" s="78" t="s">
        <v>647</v>
      </c>
    </row>
    <row r="455" spans="1:17" s="78" customFormat="1" ht="15" thickBot="1" x14ac:dyDescent="0.4">
      <c r="A455" s="73" t="str">
        <f>IFERROR(VLOOKUP($B455,VLookup!$B$3:$C$463,2,FALSE),"")</f>
        <v>9.9.9 Transversale aspecten</v>
      </c>
      <c r="B455" s="75" t="s">
        <v>580</v>
      </c>
      <c r="C455" s="75"/>
      <c r="D455" s="76"/>
      <c r="E455" s="77" t="s">
        <v>495</v>
      </c>
      <c r="F455" s="55" t="str">
        <f t="shared" si="54"/>
        <v>xAanvullende kennis</v>
      </c>
      <c r="G455" s="77" t="s">
        <v>547</v>
      </c>
      <c r="I455" s="54" t="s">
        <v>435</v>
      </c>
      <c r="J455" s="69" t="str">
        <f>IFERROR(VLOOKUP(I455,'Bron percelen'!$G$1:$H$39,2,FALSE),)</f>
        <v>https://www.leer-rijk.nl/alle-opleidingen?title=&amp;field_provider_dropdown=IV+perceel+7+-+Bedrijfsvoering</v>
      </c>
      <c r="K455" s="54" t="s">
        <v>462</v>
      </c>
      <c r="L455" s="69" t="str">
        <f>IFERROR(VLOOKUP(K455,'Bron percelen'!$G$1:$H$39,2,FALSE),)</f>
        <v>https://www.ubrijk.nl/</v>
      </c>
      <c r="M455" s="54" t="s">
        <v>461</v>
      </c>
      <c r="N455" s="69" t="str">
        <f>IFERROR(VLOOKUP(M455,'Bron percelen'!$G$1:$H$39,2,FALSE),)</f>
        <v>https://www.google.com/</v>
      </c>
      <c r="O455" s="54"/>
      <c r="P455" s="69">
        <f>IFERROR(VLOOKUP(O455,'Bron percelen'!$G$1:$H$39,2,FALSE),)</f>
        <v>0</v>
      </c>
      <c r="Q455" s="78" t="s">
        <v>647</v>
      </c>
    </row>
    <row r="456" spans="1:17" s="78" customFormat="1" ht="15" thickBot="1" x14ac:dyDescent="0.4">
      <c r="A456" s="73" t="str">
        <f>IFERROR(VLOOKUP($B456,VLookup!$B$3:$C$463,2,FALSE),"")</f>
        <v>9.9.9 Transversale aspecten</v>
      </c>
      <c r="B456" s="75" t="s">
        <v>580</v>
      </c>
      <c r="C456" s="75"/>
      <c r="D456" s="76"/>
      <c r="E456" s="77" t="s">
        <v>495</v>
      </c>
      <c r="F456" s="55" t="str">
        <f t="shared" si="54"/>
        <v>xAanvullende kennis</v>
      </c>
      <c r="G456" s="77" t="s">
        <v>548</v>
      </c>
      <c r="I456" s="54" t="s">
        <v>451</v>
      </c>
      <c r="J456" s="69" t="str">
        <f>IFERROR(VLOOKUP(I456,'Bron percelen'!$G$1:$H$39,2,FALSE),)</f>
        <v>https://www.leer-rijk.nl/alle-opleidingen?title=&amp;field_provider_dropdown=IV+perceel+14+%E2%80%93+Security+en+Privacy</v>
      </c>
      <c r="K456" s="54" t="s">
        <v>462</v>
      </c>
      <c r="L456" s="69" t="str">
        <f>IFERROR(VLOOKUP(K456,'Bron percelen'!$G$1:$H$39,2,FALSE),)</f>
        <v>https://www.ubrijk.nl/</v>
      </c>
      <c r="M456" s="54" t="s">
        <v>461</v>
      </c>
      <c r="N456" s="69" t="str">
        <f>IFERROR(VLOOKUP(M456,'Bron percelen'!$G$1:$H$39,2,FALSE),)</f>
        <v>https://www.google.com/</v>
      </c>
      <c r="O456" s="54"/>
      <c r="P456" s="69">
        <f>IFERROR(VLOOKUP(O456,'Bron percelen'!$G$1:$H$39,2,FALSE),)</f>
        <v>0</v>
      </c>
      <c r="Q456" s="78" t="s">
        <v>647</v>
      </c>
    </row>
    <row r="457" spans="1:17" s="78" customFormat="1" ht="15" thickBot="1" x14ac:dyDescent="0.4">
      <c r="A457" s="73" t="str">
        <f>IFERROR(VLOOKUP($B457,VLookup!$B$3:$C$463,2,FALSE),"")</f>
        <v>9.9.9 Transversale aspecten</v>
      </c>
      <c r="B457" s="75" t="s">
        <v>580</v>
      </c>
      <c r="C457" s="75"/>
      <c r="D457" s="76"/>
      <c r="E457" s="77" t="s">
        <v>495</v>
      </c>
      <c r="F457" s="55" t="str">
        <f t="shared" si="54"/>
        <v>xAanvullende kennis</v>
      </c>
      <c r="G457" s="77" t="s">
        <v>549</v>
      </c>
      <c r="I457" s="54" t="s">
        <v>435</v>
      </c>
      <c r="J457" s="69" t="str">
        <f>IFERROR(VLOOKUP(I457,'Bron percelen'!$G$1:$H$39,2,FALSE),)</f>
        <v>https://www.leer-rijk.nl/alle-opleidingen?title=&amp;field_provider_dropdown=IV+perceel+7+-+Bedrijfsvoering</v>
      </c>
      <c r="K457" s="54" t="s">
        <v>451</v>
      </c>
      <c r="L457" s="69" t="str">
        <f>IFERROR(VLOOKUP(K457,'Bron percelen'!$G$1:$H$39,2,FALSE),)</f>
        <v>https://www.leer-rijk.nl/alle-opleidingen?title=&amp;field_provider_dropdown=IV+perceel+14+%E2%80%93+Security+en+Privacy</v>
      </c>
      <c r="M457" s="54" t="s">
        <v>462</v>
      </c>
      <c r="N457" s="69" t="str">
        <f>IFERROR(VLOOKUP(M457,'Bron percelen'!$G$1:$H$39,2,FALSE),)</f>
        <v>https://www.ubrijk.nl/</v>
      </c>
      <c r="O457" s="54" t="s">
        <v>461</v>
      </c>
      <c r="P457" s="69" t="str">
        <f>IFERROR(VLOOKUP(O457,'Bron percelen'!$G$1:$H$39,2,FALSE),)</f>
        <v>https://www.google.com/</v>
      </c>
      <c r="Q457" s="78" t="s">
        <v>647</v>
      </c>
    </row>
    <row r="458" spans="1:17" s="78" customFormat="1" ht="15" thickBot="1" x14ac:dyDescent="0.4">
      <c r="A458" s="73" t="str">
        <f>IFERROR(VLOOKUP($B458,VLookup!$B$3:$C$463,2,FALSE),"")</f>
        <v>9.9.9 Transversale aspecten</v>
      </c>
      <c r="B458" s="75" t="s">
        <v>580</v>
      </c>
      <c r="C458" s="75"/>
      <c r="D458" s="76"/>
      <c r="E458" s="77" t="s">
        <v>495</v>
      </c>
      <c r="F458" s="55" t="str">
        <f t="shared" si="54"/>
        <v>xAanvullende kennis</v>
      </c>
      <c r="G458" s="77" t="s">
        <v>550</v>
      </c>
      <c r="I458" s="54" t="s">
        <v>462</v>
      </c>
      <c r="J458" s="69" t="str">
        <f>IFERROR(VLOOKUP(I458,'Bron percelen'!$G$1:$H$39,2,FALSE),)</f>
        <v>https://www.ubrijk.nl/</v>
      </c>
      <c r="K458" s="54" t="s">
        <v>461</v>
      </c>
      <c r="L458" s="69" t="str">
        <f>IFERROR(VLOOKUP(K458,'Bron percelen'!$G$1:$H$39,2,FALSE),)</f>
        <v>https://www.google.com/</v>
      </c>
      <c r="M458" s="54"/>
      <c r="N458" s="69">
        <f>IFERROR(VLOOKUP(M458,'Bron percelen'!$G$1:$H$39,2,FALSE),)</f>
        <v>0</v>
      </c>
      <c r="O458" s="54"/>
      <c r="P458" s="69">
        <f>IFERROR(VLOOKUP(O458,'Bron percelen'!$G$1:$H$39,2,FALSE),)</f>
        <v>0</v>
      </c>
      <c r="Q458" s="78" t="s">
        <v>647</v>
      </c>
    </row>
    <row r="459" spans="1:17" s="78" customFormat="1" x14ac:dyDescent="0.35">
      <c r="A459" s="73" t="str">
        <f>IFERROR(VLOOKUP($B459,VLookup!$B$3:$C$463,2,FALSE),"")</f>
        <v>9.9.9 Transversale aspecten</v>
      </c>
      <c r="B459" s="75" t="s">
        <v>580</v>
      </c>
      <c r="C459" s="75"/>
      <c r="D459" s="76"/>
      <c r="E459" s="77" t="s">
        <v>495</v>
      </c>
      <c r="F459" s="55" t="str">
        <f t="shared" si="54"/>
        <v>xAanvullende kennis</v>
      </c>
      <c r="G459" s="77" t="s">
        <v>551</v>
      </c>
      <c r="I459" s="54" t="s">
        <v>462</v>
      </c>
      <c r="J459" s="69" t="str">
        <f>IFERROR(VLOOKUP(I459,'Bron percelen'!$G$1:$H$39,2,FALSE),)</f>
        <v>https://www.ubrijk.nl/</v>
      </c>
      <c r="K459" s="54" t="s">
        <v>461</v>
      </c>
      <c r="L459" s="69" t="str">
        <f>IFERROR(VLOOKUP(K459,'Bron percelen'!$G$1:$H$39,2,FALSE),)</f>
        <v>https://www.google.com/</v>
      </c>
      <c r="M459" s="54"/>
      <c r="N459" s="69">
        <f>IFERROR(VLOOKUP(M459,'Bron percelen'!$G$1:$H$39,2,FALSE),)</f>
        <v>0</v>
      </c>
      <c r="O459" s="54"/>
      <c r="P459" s="69">
        <f>IFERROR(VLOOKUP(O459,'Bron percelen'!$G$1:$H$39,2,FALSE),)</f>
        <v>0</v>
      </c>
      <c r="Q459" s="78" t="s">
        <v>647</v>
      </c>
    </row>
    <row r="460" spans="1:17" x14ac:dyDescent="0.35">
      <c r="J460" s="69">
        <f>IFERROR(VLOOKUP(I460,'Bron percelen'!$G$1:$H$39,2,FALSE),)</f>
        <v>0</v>
      </c>
    </row>
  </sheetData>
  <autoFilter ref="A1:K1" xr:uid="{00000000-0009-0000-0000-000002000000}">
    <sortState xmlns:xlrd2="http://schemas.microsoft.com/office/spreadsheetml/2017/richdata2" ref="A2:J1635">
      <sortCondition ref="A1"/>
    </sortState>
  </autoFilter>
  <conditionalFormatting sqref="J23 J105 J2:J7 L2:L7 N2:N7 P2:P7 J171:J172 J177 L177 L420 J420 P425 N425 J425 L425 P436:P438 N436:N438 J436:J438 L436:L438 J37:J38 L37:L38 N37:N38 P37:P38 P121:P122 N121:N122 L121:L122 J121:J122 J124 L124 N124 P124 P126 N126 L126 J126 J134 L134 N134 P134 P139:P141 N139:N141 L139:L141 J139:J141 P155 N155 L155 J155 P59 N59 L59 J59 J64 L64 N64 P64 P72 N72 L72 J72 J76 L76 N76 P76 J14:J15 L15 N15 P15 J30 L30 N30 P30 P46:P47 N46:N47 L46:L47 J46:J47 J55 L55 N55 P55 L78:L85 J78:J85 J87:J90 L87:L90 P78:P90 N78:N90 J108:J110 L108:L110 N108:N110 P108:P110 J148 L148 N148 P148 J165:J169 L165:L169 L171:L175 J174:J175 N165:N177 P165:P177 P223:P224 N223:N224 L223:L224 J223:J224 J294 L294 N294 P294 N96 P96 L96 J96 J103 L103 P103 N103 P112 N112 L112 J112 J119 L119 N119 P119 J185:J186 J179:J181 L179:L181 N179:N181 P179:P181 P183:P186 N183:N186 L183:L186 J183 L198 N198 P198 J198 J204:J205 P204:P205 N204:N205 L204:L205 L211 N211 P211 J211 J219:J220 P219:P220 N219:N220 L219:L220 J229 L229 N229 P229 P236 N236 L236 J236 J241:J242 L241:L242 N241:N242 P241:P242 P244 N244 L244 J244 J246:J247 L246:L247 N246:N247 P246:P247 P251 N251 L251 J251 J253:J255 L253:L255 N253:N255 P253:P255 P257 N257 L257 J257 J259:J260 L259:L260 N259:N260 P259:P260 P263:P265 N263:N265 L263:L265 J263:J265 J268 L268 N268 P268 P271:P272 N271:N272 L271:L272 J271:J272 J278 L278 N278 P278 J286 L286 N286 P286 P301 N301 L301 J301 J303 L303 N303 P303 P307 N307 L307 J307 J312:J321 L312:L321 N312:N321 P312:P321 P328 N328 L328 J328 J333 L333 N333 P333 P335:P337 N335:N337 L335:L337 J335:J337 J346 L346 N346 P346 P353:P354 N353:N354 L353:L354 J353:J354 J362 L362 N362 P362 P371 N371 L371 J371 J380 L380 N380 P380 P382 N382 L382 J382 J385 L385 N385 P385 P387:P388 N387:N388 L387:L388 J387:J388 J395:J396 L395:L396 N395:N396 P395:P396 P403 N403 L403 J403 J412:J414 L412:L414 N412:N420 P412:P420 L442:L443 J442:J443 N442:N443 P442:P443 P452 N452 J452 L452">
    <cfRule type="cellIs" dxfId="470" priority="537" operator="equal">
      <formula>0</formula>
    </cfRule>
  </conditionalFormatting>
  <conditionalFormatting sqref="L14 L23 L105">
    <cfRule type="cellIs" dxfId="469" priority="536" operator="equal">
      <formula>0</formula>
    </cfRule>
  </conditionalFormatting>
  <conditionalFormatting sqref="N14 N23 N105">
    <cfRule type="cellIs" dxfId="468" priority="535" operator="equal">
      <formula>0</formula>
    </cfRule>
  </conditionalFormatting>
  <conditionalFormatting sqref="P14 P23 P105">
    <cfRule type="cellIs" dxfId="467" priority="534" operator="equal">
      <formula>0</formula>
    </cfRule>
  </conditionalFormatting>
  <conditionalFormatting sqref="J86">
    <cfRule type="cellIs" dxfId="466" priority="533" operator="equal">
      <formula>0</formula>
    </cfRule>
  </conditionalFormatting>
  <conditionalFormatting sqref="L86">
    <cfRule type="cellIs" dxfId="465" priority="532" operator="equal">
      <formula>0</formula>
    </cfRule>
  </conditionalFormatting>
  <conditionalFormatting sqref="J29">
    <cfRule type="cellIs" dxfId="464" priority="465" operator="equal">
      <formula>0</formula>
    </cfRule>
  </conditionalFormatting>
  <conditionalFormatting sqref="J31:J35">
    <cfRule type="cellIs" dxfId="463" priority="464" operator="equal">
      <formula>0</formula>
    </cfRule>
  </conditionalFormatting>
  <conditionalFormatting sqref="L31:L35">
    <cfRule type="cellIs" dxfId="462" priority="463" operator="equal">
      <formula>0</formula>
    </cfRule>
  </conditionalFormatting>
  <conditionalFormatting sqref="N31:N35">
    <cfRule type="cellIs" dxfId="461" priority="462" operator="equal">
      <formula>0</formula>
    </cfRule>
  </conditionalFormatting>
  <conditionalFormatting sqref="P31:P35">
    <cfRule type="cellIs" dxfId="460" priority="461" operator="equal">
      <formula>0</formula>
    </cfRule>
  </conditionalFormatting>
  <conditionalFormatting sqref="N36">
    <cfRule type="cellIs" dxfId="459" priority="460" operator="equal">
      <formula>0</formula>
    </cfRule>
  </conditionalFormatting>
  <conditionalFormatting sqref="P36">
    <cfRule type="cellIs" dxfId="458" priority="459" operator="equal">
      <formula>0</formula>
    </cfRule>
  </conditionalFormatting>
  <conditionalFormatting sqref="L29">
    <cfRule type="cellIs" dxfId="457" priority="470" operator="equal">
      <formula>0</formula>
    </cfRule>
  </conditionalFormatting>
  <conditionalFormatting sqref="J8">
    <cfRule type="cellIs" dxfId="456" priority="517" operator="equal">
      <formula>0</formula>
    </cfRule>
  </conditionalFormatting>
  <conditionalFormatting sqref="L8">
    <cfRule type="cellIs" dxfId="455" priority="516" operator="equal">
      <formula>0</formula>
    </cfRule>
  </conditionalFormatting>
  <conditionalFormatting sqref="N8">
    <cfRule type="cellIs" dxfId="454" priority="515" operator="equal">
      <formula>0</formula>
    </cfRule>
  </conditionalFormatting>
  <conditionalFormatting sqref="P8">
    <cfRule type="cellIs" dxfId="453" priority="514" operator="equal">
      <formula>0</formula>
    </cfRule>
  </conditionalFormatting>
  <conditionalFormatting sqref="J9">
    <cfRule type="cellIs" dxfId="452" priority="513" operator="equal">
      <formula>0</formula>
    </cfRule>
  </conditionalFormatting>
  <conditionalFormatting sqref="L9">
    <cfRule type="cellIs" dxfId="451" priority="512" operator="equal">
      <formula>0</formula>
    </cfRule>
  </conditionalFormatting>
  <conditionalFormatting sqref="N9">
    <cfRule type="cellIs" dxfId="450" priority="511" operator="equal">
      <formula>0</formula>
    </cfRule>
  </conditionalFormatting>
  <conditionalFormatting sqref="P9">
    <cfRule type="cellIs" dxfId="449" priority="510" operator="equal">
      <formula>0</formula>
    </cfRule>
  </conditionalFormatting>
  <conditionalFormatting sqref="J12:J13">
    <cfRule type="cellIs" dxfId="448" priority="509" operator="equal">
      <formula>0</formula>
    </cfRule>
  </conditionalFormatting>
  <conditionalFormatting sqref="L12:L13">
    <cfRule type="cellIs" dxfId="447" priority="508" operator="equal">
      <formula>0</formula>
    </cfRule>
  </conditionalFormatting>
  <conditionalFormatting sqref="N12:N13">
    <cfRule type="cellIs" dxfId="446" priority="507" operator="equal">
      <formula>0</formula>
    </cfRule>
  </conditionalFormatting>
  <conditionalFormatting sqref="P12:P13">
    <cfRule type="cellIs" dxfId="445" priority="506" operator="equal">
      <formula>0</formula>
    </cfRule>
  </conditionalFormatting>
  <conditionalFormatting sqref="J10">
    <cfRule type="cellIs" dxfId="444" priority="505" operator="equal">
      <formula>0</formula>
    </cfRule>
  </conditionalFormatting>
  <conditionalFormatting sqref="L10">
    <cfRule type="cellIs" dxfId="443" priority="504" operator="equal">
      <formula>0</formula>
    </cfRule>
  </conditionalFormatting>
  <conditionalFormatting sqref="N10">
    <cfRule type="cellIs" dxfId="442" priority="503" operator="equal">
      <formula>0</formula>
    </cfRule>
  </conditionalFormatting>
  <conditionalFormatting sqref="P10">
    <cfRule type="cellIs" dxfId="441" priority="502" operator="equal">
      <formula>0</formula>
    </cfRule>
  </conditionalFormatting>
  <conditionalFormatting sqref="N11">
    <cfRule type="cellIs" dxfId="440" priority="497" operator="equal">
      <formula>0</formula>
    </cfRule>
  </conditionalFormatting>
  <conditionalFormatting sqref="P11">
    <cfRule type="cellIs" dxfId="439" priority="496" operator="equal">
      <formula>0</formula>
    </cfRule>
  </conditionalFormatting>
  <conditionalFormatting sqref="J11">
    <cfRule type="cellIs" dxfId="438" priority="495" operator="equal">
      <formula>0</formula>
    </cfRule>
  </conditionalFormatting>
  <conditionalFormatting sqref="L11">
    <cfRule type="cellIs" dxfId="437" priority="494" operator="equal">
      <formula>0</formula>
    </cfRule>
  </conditionalFormatting>
  <conditionalFormatting sqref="J16:J20">
    <cfRule type="cellIs" dxfId="436" priority="489" operator="equal">
      <formula>0</formula>
    </cfRule>
  </conditionalFormatting>
  <conditionalFormatting sqref="L16:L20">
    <cfRule type="cellIs" dxfId="435" priority="488" operator="equal">
      <formula>0</formula>
    </cfRule>
  </conditionalFormatting>
  <conditionalFormatting sqref="N16:N20">
    <cfRule type="cellIs" dxfId="434" priority="487" operator="equal">
      <formula>0</formula>
    </cfRule>
  </conditionalFormatting>
  <conditionalFormatting sqref="P16:P20">
    <cfRule type="cellIs" dxfId="433" priority="486" operator="equal">
      <formula>0</formula>
    </cfRule>
  </conditionalFormatting>
  <conditionalFormatting sqref="N21">
    <cfRule type="cellIs" dxfId="432" priority="485" operator="equal">
      <formula>0</formula>
    </cfRule>
  </conditionalFormatting>
  <conditionalFormatting sqref="P21">
    <cfRule type="cellIs" dxfId="431" priority="484" operator="equal">
      <formula>0</formula>
    </cfRule>
  </conditionalFormatting>
  <conditionalFormatting sqref="J21">
    <cfRule type="cellIs" dxfId="430" priority="483" operator="equal">
      <formula>0</formula>
    </cfRule>
  </conditionalFormatting>
  <conditionalFormatting sqref="L21">
    <cfRule type="cellIs" dxfId="429" priority="482" operator="equal">
      <formula>0</formula>
    </cfRule>
  </conditionalFormatting>
  <conditionalFormatting sqref="J22">
    <cfRule type="cellIs" dxfId="428" priority="481" operator="equal">
      <formula>0</formula>
    </cfRule>
  </conditionalFormatting>
  <conditionalFormatting sqref="L22">
    <cfRule type="cellIs" dxfId="427" priority="480" operator="equal">
      <formula>0</formula>
    </cfRule>
  </conditionalFormatting>
  <conditionalFormatting sqref="N22">
    <cfRule type="cellIs" dxfId="426" priority="479" operator="equal">
      <formula>0</formula>
    </cfRule>
  </conditionalFormatting>
  <conditionalFormatting sqref="P22">
    <cfRule type="cellIs" dxfId="425" priority="478" operator="equal">
      <formula>0</formula>
    </cfRule>
  </conditionalFormatting>
  <conditionalFormatting sqref="J24:J28">
    <cfRule type="cellIs" dxfId="424" priority="477" operator="equal">
      <formula>0</formula>
    </cfRule>
  </conditionalFormatting>
  <conditionalFormatting sqref="L24:L28">
    <cfRule type="cellIs" dxfId="423" priority="476" operator="equal">
      <formula>0</formula>
    </cfRule>
  </conditionalFormatting>
  <conditionalFormatting sqref="N24:N28">
    <cfRule type="cellIs" dxfId="422" priority="475" operator="equal">
      <formula>0</formula>
    </cfRule>
  </conditionalFormatting>
  <conditionalFormatting sqref="P24:P28">
    <cfRule type="cellIs" dxfId="421" priority="474" operator="equal">
      <formula>0</formula>
    </cfRule>
  </conditionalFormatting>
  <conditionalFormatting sqref="N29">
    <cfRule type="cellIs" dxfId="420" priority="473" operator="equal">
      <formula>0</formula>
    </cfRule>
  </conditionalFormatting>
  <conditionalFormatting sqref="P29">
    <cfRule type="cellIs" dxfId="419" priority="472" operator="equal">
      <formula>0</formula>
    </cfRule>
  </conditionalFormatting>
  <conditionalFormatting sqref="N104">
    <cfRule type="cellIs" dxfId="418" priority="450" operator="equal">
      <formula>0</formula>
    </cfRule>
  </conditionalFormatting>
  <conditionalFormatting sqref="L36">
    <cfRule type="cellIs" dxfId="417" priority="458" operator="equal">
      <formula>0</formula>
    </cfRule>
  </conditionalFormatting>
  <conditionalFormatting sqref="J36">
    <cfRule type="cellIs" dxfId="416" priority="457" operator="equal">
      <formula>0</formula>
    </cfRule>
  </conditionalFormatting>
  <conditionalFormatting sqref="J106">
    <cfRule type="cellIs" dxfId="415" priority="456" operator="equal">
      <formula>0</formula>
    </cfRule>
  </conditionalFormatting>
  <conditionalFormatting sqref="L106">
    <cfRule type="cellIs" dxfId="414" priority="455" operator="equal">
      <formula>0</formula>
    </cfRule>
  </conditionalFormatting>
  <conditionalFormatting sqref="N106">
    <cfRule type="cellIs" dxfId="413" priority="454" operator="equal">
      <formula>0</formula>
    </cfRule>
  </conditionalFormatting>
  <conditionalFormatting sqref="P106">
    <cfRule type="cellIs" dxfId="412" priority="453" operator="equal">
      <formula>0</formula>
    </cfRule>
  </conditionalFormatting>
  <conditionalFormatting sqref="J104">
    <cfRule type="cellIs" dxfId="411" priority="452" operator="equal">
      <formula>0</formula>
    </cfRule>
  </conditionalFormatting>
  <conditionalFormatting sqref="L104">
    <cfRule type="cellIs" dxfId="410" priority="451" operator="equal">
      <formula>0</formula>
    </cfRule>
  </conditionalFormatting>
  <conditionalFormatting sqref="P104">
    <cfRule type="cellIs" dxfId="409" priority="449" operator="equal">
      <formula>0</formula>
    </cfRule>
  </conditionalFormatting>
  <conditionalFormatting sqref="J107">
    <cfRule type="cellIs" dxfId="408" priority="448" operator="equal">
      <formula>0</formula>
    </cfRule>
  </conditionalFormatting>
  <conditionalFormatting sqref="L107">
    <cfRule type="cellIs" dxfId="407" priority="447" operator="equal">
      <formula>0</formula>
    </cfRule>
  </conditionalFormatting>
  <conditionalFormatting sqref="N107">
    <cfRule type="cellIs" dxfId="406" priority="446" operator="equal">
      <formula>0</formula>
    </cfRule>
  </conditionalFormatting>
  <conditionalFormatting sqref="P107">
    <cfRule type="cellIs" dxfId="405" priority="445" operator="equal">
      <formula>0</formula>
    </cfRule>
  </conditionalFormatting>
  <conditionalFormatting sqref="J221">
    <cfRule type="cellIs" dxfId="404" priority="437" operator="equal">
      <formula>0</formula>
    </cfRule>
  </conditionalFormatting>
  <conditionalFormatting sqref="L221">
    <cfRule type="cellIs" dxfId="403" priority="438" operator="equal">
      <formula>0</formula>
    </cfRule>
  </conditionalFormatting>
  <conditionalFormatting sqref="N221">
    <cfRule type="cellIs" dxfId="402" priority="440" operator="equal">
      <formula>0</formula>
    </cfRule>
  </conditionalFormatting>
  <conditionalFormatting sqref="P221">
    <cfRule type="cellIs" dxfId="401" priority="439" operator="equal">
      <formula>0</formula>
    </cfRule>
  </conditionalFormatting>
  <conditionalFormatting sqref="J222">
    <cfRule type="cellIs" dxfId="400" priority="436" operator="equal">
      <formula>0</formula>
    </cfRule>
  </conditionalFormatting>
  <conditionalFormatting sqref="L222">
    <cfRule type="cellIs" dxfId="399" priority="435" operator="equal">
      <formula>0</formula>
    </cfRule>
  </conditionalFormatting>
  <conditionalFormatting sqref="N222">
    <cfRule type="cellIs" dxfId="398" priority="434" operator="equal">
      <formula>0</formula>
    </cfRule>
  </conditionalFormatting>
  <conditionalFormatting sqref="P222">
    <cfRule type="cellIs" dxfId="397" priority="433" operator="equal">
      <formula>0</formula>
    </cfRule>
  </conditionalFormatting>
  <conditionalFormatting sqref="J289 L289 N289 P289">
    <cfRule type="cellIs" dxfId="396" priority="432" operator="equal">
      <formula>0</formula>
    </cfRule>
  </conditionalFormatting>
  <conditionalFormatting sqref="J290:J291 L290:L291 N290:N291 P290:P291">
    <cfRule type="cellIs" dxfId="395" priority="431" operator="equal">
      <formula>0</formula>
    </cfRule>
  </conditionalFormatting>
  <conditionalFormatting sqref="J292">
    <cfRule type="cellIs" dxfId="394" priority="430" operator="equal">
      <formula>0</formula>
    </cfRule>
  </conditionalFormatting>
  <conditionalFormatting sqref="L292">
    <cfRule type="cellIs" dxfId="393" priority="429" operator="equal">
      <formula>0</formula>
    </cfRule>
  </conditionalFormatting>
  <conditionalFormatting sqref="N292">
    <cfRule type="cellIs" dxfId="392" priority="428" operator="equal">
      <formula>0</formula>
    </cfRule>
  </conditionalFormatting>
  <conditionalFormatting sqref="P292">
    <cfRule type="cellIs" dxfId="391" priority="427" operator="equal">
      <formula>0</formula>
    </cfRule>
  </conditionalFormatting>
  <conditionalFormatting sqref="J293">
    <cfRule type="cellIs" dxfId="390" priority="423" operator="equal">
      <formula>0</formula>
    </cfRule>
  </conditionalFormatting>
  <conditionalFormatting sqref="L293">
    <cfRule type="cellIs" dxfId="389" priority="424" operator="equal">
      <formula>0</formula>
    </cfRule>
  </conditionalFormatting>
  <conditionalFormatting sqref="N293">
    <cfRule type="cellIs" dxfId="388" priority="426" operator="equal">
      <formula>0</formula>
    </cfRule>
  </conditionalFormatting>
  <conditionalFormatting sqref="P293">
    <cfRule type="cellIs" dxfId="387" priority="425" operator="equal">
      <formula>0</formula>
    </cfRule>
  </conditionalFormatting>
  <conditionalFormatting sqref="J288 L288 N288 P288">
    <cfRule type="cellIs" dxfId="386" priority="422" operator="equal">
      <formula>0</formula>
    </cfRule>
  </conditionalFormatting>
  <conditionalFormatting sqref="J287 L287 N287 P287">
    <cfRule type="cellIs" dxfId="385" priority="421" operator="equal">
      <formula>0</formula>
    </cfRule>
  </conditionalFormatting>
  <conditionalFormatting sqref="J170 L170">
    <cfRule type="cellIs" dxfId="384" priority="420" operator="equal">
      <formula>0</formula>
    </cfRule>
  </conditionalFormatting>
  <conditionalFormatting sqref="J173">
    <cfRule type="cellIs" dxfId="383" priority="419" operator="equal">
      <formula>0</formula>
    </cfRule>
  </conditionalFormatting>
  <conditionalFormatting sqref="J178 N178 P178 L178">
    <cfRule type="cellIs" dxfId="382" priority="418" operator="equal">
      <formula>0</formula>
    </cfRule>
  </conditionalFormatting>
  <conditionalFormatting sqref="J176 L176">
    <cfRule type="cellIs" dxfId="381" priority="417" operator="equal">
      <formula>0</formula>
    </cfRule>
  </conditionalFormatting>
  <conditionalFormatting sqref="J416:J417 L416:L419 J419">
    <cfRule type="cellIs" dxfId="380" priority="416" operator="equal">
      <formula>0</formula>
    </cfRule>
  </conditionalFormatting>
  <conditionalFormatting sqref="J415 L415">
    <cfRule type="cellIs" dxfId="379" priority="415" operator="equal">
      <formula>0</formula>
    </cfRule>
  </conditionalFormatting>
  <conditionalFormatting sqref="J418">
    <cfRule type="cellIs" dxfId="378" priority="414" operator="equal">
      <formula>0</formula>
    </cfRule>
  </conditionalFormatting>
  <conditionalFormatting sqref="J421:J422 L421:L422 N421:N422 P421:P422">
    <cfRule type="cellIs" dxfId="377" priority="413" operator="equal">
      <formula>0</formula>
    </cfRule>
  </conditionalFormatting>
  <conditionalFormatting sqref="N423:N424 P423:P424">
    <cfRule type="cellIs" dxfId="376" priority="412" operator="equal">
      <formula>0</formula>
    </cfRule>
  </conditionalFormatting>
  <conditionalFormatting sqref="J423:J424 L423:L424">
    <cfRule type="cellIs" dxfId="375" priority="411" operator="equal">
      <formula>0</formula>
    </cfRule>
  </conditionalFormatting>
  <conditionalFormatting sqref="J426:J427 L426:L427 N426:N433 P426:P433">
    <cfRule type="cellIs" dxfId="374" priority="410" operator="equal">
      <formula>0</formula>
    </cfRule>
  </conditionalFormatting>
  <conditionalFormatting sqref="J429:J430 L429:L433 J432:J433">
    <cfRule type="cellIs" dxfId="373" priority="409" operator="equal">
      <formula>0</formula>
    </cfRule>
  </conditionalFormatting>
  <conditionalFormatting sqref="J428 L428">
    <cfRule type="cellIs" dxfId="372" priority="408" operator="equal">
      <formula>0</formula>
    </cfRule>
  </conditionalFormatting>
  <conditionalFormatting sqref="J431">
    <cfRule type="cellIs" dxfId="371" priority="407" operator="equal">
      <formula>0</formula>
    </cfRule>
  </conditionalFormatting>
  <conditionalFormatting sqref="P435 N435 L435 J435">
    <cfRule type="cellIs" dxfId="370" priority="406" operator="equal">
      <formula>0</formula>
    </cfRule>
  </conditionalFormatting>
  <conditionalFormatting sqref="J439 L439 N439 P439">
    <cfRule type="cellIs" dxfId="369" priority="405" operator="equal">
      <formula>0</formula>
    </cfRule>
  </conditionalFormatting>
  <conditionalFormatting sqref="J440">
    <cfRule type="cellIs" dxfId="368" priority="401" operator="equal">
      <formula>0</formula>
    </cfRule>
  </conditionalFormatting>
  <conditionalFormatting sqref="L440">
    <cfRule type="cellIs" dxfId="367" priority="402" operator="equal">
      <formula>0</formula>
    </cfRule>
  </conditionalFormatting>
  <conditionalFormatting sqref="N440">
    <cfRule type="cellIs" dxfId="366" priority="404" operator="equal">
      <formula>0</formula>
    </cfRule>
  </conditionalFormatting>
  <conditionalFormatting sqref="P440">
    <cfRule type="cellIs" dxfId="365" priority="403" operator="equal">
      <formula>0</formula>
    </cfRule>
  </conditionalFormatting>
  <conditionalFormatting sqref="J120 L120 P120 N120">
    <cfRule type="cellIs" dxfId="364" priority="399" operator="equal">
      <formula>0</formula>
    </cfRule>
  </conditionalFormatting>
  <conditionalFormatting sqref="J123 L123 N123 P123">
    <cfRule type="cellIs" dxfId="363" priority="398" operator="equal">
      <formula>0</formula>
    </cfRule>
  </conditionalFormatting>
  <conditionalFormatting sqref="L125 J125 P125 N125">
    <cfRule type="cellIs" dxfId="362" priority="397" operator="equal">
      <formula>0</formula>
    </cfRule>
  </conditionalFormatting>
  <conditionalFormatting sqref="P128:P129 N128:N129 L128:L129 J128:J129">
    <cfRule type="cellIs" dxfId="361" priority="396" operator="equal">
      <formula>0</formula>
    </cfRule>
  </conditionalFormatting>
  <conditionalFormatting sqref="J131 L131 N131 P131">
    <cfRule type="cellIs" dxfId="360" priority="391" operator="equal">
      <formula>0</formula>
    </cfRule>
  </conditionalFormatting>
  <conditionalFormatting sqref="J130 L130 N130 P130">
    <cfRule type="cellIs" dxfId="359" priority="394" operator="equal">
      <formula>0</formula>
    </cfRule>
  </conditionalFormatting>
  <conditionalFormatting sqref="L132 J132 P132 N132">
    <cfRule type="cellIs" dxfId="358" priority="393" operator="equal">
      <formula>0</formula>
    </cfRule>
  </conditionalFormatting>
  <conditionalFormatting sqref="P127 N127 L127 J127">
    <cfRule type="cellIs" dxfId="357" priority="392" operator="equal">
      <formula>0</formula>
    </cfRule>
  </conditionalFormatting>
  <conditionalFormatting sqref="L133 N133 P133">
    <cfRule type="cellIs" dxfId="356" priority="390" operator="equal">
      <formula>0</formula>
    </cfRule>
  </conditionalFormatting>
  <conditionalFormatting sqref="J133">
    <cfRule type="cellIs" dxfId="355" priority="389" operator="equal">
      <formula>0</formula>
    </cfRule>
  </conditionalFormatting>
  <conditionalFormatting sqref="P135 N135 L135 J135">
    <cfRule type="cellIs" dxfId="354" priority="388" operator="equal">
      <formula>0</formula>
    </cfRule>
  </conditionalFormatting>
  <conditionalFormatting sqref="J137 L137 N137 P137">
    <cfRule type="cellIs" dxfId="353" priority="385" operator="equal">
      <formula>0</formula>
    </cfRule>
  </conditionalFormatting>
  <conditionalFormatting sqref="J142 L142 P142 N142">
    <cfRule type="cellIs" dxfId="352" priority="382" operator="equal">
      <formula>0</formula>
    </cfRule>
  </conditionalFormatting>
  <conditionalFormatting sqref="L138 J138 P138 N138">
    <cfRule type="cellIs" dxfId="351" priority="386" operator="equal">
      <formula>0</formula>
    </cfRule>
  </conditionalFormatting>
  <conditionalFormatting sqref="J136 L136 N136 P136">
    <cfRule type="cellIs" dxfId="350" priority="384" operator="equal">
      <formula>0</formula>
    </cfRule>
  </conditionalFormatting>
  <conditionalFormatting sqref="P143:P144 N143:N144 L143:L144 J143:J144 J146 L146 N146 P146">
    <cfRule type="cellIs" dxfId="349" priority="383" operator="equal">
      <formula>0</formula>
    </cfRule>
  </conditionalFormatting>
  <conditionalFormatting sqref="J149 L149 P149 N149">
    <cfRule type="cellIs" dxfId="348" priority="378" operator="equal">
      <formula>0</formula>
    </cfRule>
  </conditionalFormatting>
  <conditionalFormatting sqref="J145 L145 N145 P145">
    <cfRule type="cellIs" dxfId="347" priority="381" operator="equal">
      <formula>0</formula>
    </cfRule>
  </conditionalFormatting>
  <conditionalFormatting sqref="L147 J147 P147 N147">
    <cfRule type="cellIs" dxfId="346" priority="380" operator="equal">
      <formula>0</formula>
    </cfRule>
  </conditionalFormatting>
  <conditionalFormatting sqref="J162">
    <cfRule type="cellIs" dxfId="345" priority="364" operator="equal">
      <formula>0</formula>
    </cfRule>
  </conditionalFormatting>
  <conditionalFormatting sqref="P150:P151 N150:N151 L150:L151 J150:J151 J153 L153 N153 P153">
    <cfRule type="cellIs" dxfId="344" priority="379" operator="equal">
      <formula>0</formula>
    </cfRule>
  </conditionalFormatting>
  <conditionalFormatting sqref="J152 L152 N152 P152">
    <cfRule type="cellIs" dxfId="343" priority="377" operator="equal">
      <formula>0</formula>
    </cfRule>
  </conditionalFormatting>
  <conditionalFormatting sqref="L154 J154 P154 N154">
    <cfRule type="cellIs" dxfId="342" priority="376" operator="equal">
      <formula>0</formula>
    </cfRule>
  </conditionalFormatting>
  <conditionalFormatting sqref="L156 N156 P156">
    <cfRule type="cellIs" dxfId="341" priority="375" operator="equal">
      <formula>0</formula>
    </cfRule>
  </conditionalFormatting>
  <conditionalFormatting sqref="J156">
    <cfRule type="cellIs" dxfId="340" priority="374" operator="equal">
      <formula>0</formula>
    </cfRule>
  </conditionalFormatting>
  <conditionalFormatting sqref="N157">
    <cfRule type="cellIs" dxfId="339" priority="373" operator="equal">
      <formula>0</formula>
    </cfRule>
  </conditionalFormatting>
  <conditionalFormatting sqref="P157">
    <cfRule type="cellIs" dxfId="338" priority="372" operator="equal">
      <formula>0</formula>
    </cfRule>
  </conditionalFormatting>
  <conditionalFormatting sqref="J157">
    <cfRule type="cellIs" dxfId="337" priority="371" operator="equal">
      <formula>0</formula>
    </cfRule>
  </conditionalFormatting>
  <conditionalFormatting sqref="L157">
    <cfRule type="cellIs" dxfId="336" priority="370" operator="equal">
      <formula>0</formula>
    </cfRule>
  </conditionalFormatting>
  <conditionalFormatting sqref="N158 P158">
    <cfRule type="cellIs" dxfId="335" priority="369" operator="equal">
      <formula>0</formula>
    </cfRule>
  </conditionalFormatting>
  <conditionalFormatting sqref="J158 L158">
    <cfRule type="cellIs" dxfId="334" priority="368" operator="equal">
      <formula>0</formula>
    </cfRule>
  </conditionalFormatting>
  <conditionalFormatting sqref="J159 L159 N159 P159">
    <cfRule type="cellIs" dxfId="333" priority="367" operator="equal">
      <formula>0</formula>
    </cfRule>
  </conditionalFormatting>
  <conditionalFormatting sqref="J160 L160 N160 P160">
    <cfRule type="cellIs" dxfId="332" priority="366" operator="equal">
      <formula>0</formula>
    </cfRule>
  </conditionalFormatting>
  <conditionalFormatting sqref="J161 L161:L162 N161:N162 P161:P162">
    <cfRule type="cellIs" dxfId="331" priority="365" operator="equal">
      <formula>0</formula>
    </cfRule>
  </conditionalFormatting>
  <conditionalFormatting sqref="P163 N163 L163 J163">
    <cfRule type="cellIs" dxfId="330" priority="363" operator="equal">
      <formula>0</formula>
    </cfRule>
  </conditionalFormatting>
  <conditionalFormatting sqref="P164 N164 L164 J164">
    <cfRule type="cellIs" dxfId="329" priority="362" operator="equal">
      <formula>0</formula>
    </cfRule>
  </conditionalFormatting>
  <conditionalFormatting sqref="J45 L45 N45 P45">
    <cfRule type="cellIs" dxfId="328" priority="361" operator="equal">
      <formula>0</formula>
    </cfRule>
  </conditionalFormatting>
  <conditionalFormatting sqref="J39:J42">
    <cfRule type="cellIs" dxfId="327" priority="360" operator="equal">
      <formula>0</formula>
    </cfRule>
  </conditionalFormatting>
  <conditionalFormatting sqref="L39:L42">
    <cfRule type="cellIs" dxfId="326" priority="359" operator="equal">
      <formula>0</formula>
    </cfRule>
  </conditionalFormatting>
  <conditionalFormatting sqref="N39:N42">
    <cfRule type="cellIs" dxfId="325" priority="358" operator="equal">
      <formula>0</formula>
    </cfRule>
  </conditionalFormatting>
  <conditionalFormatting sqref="P39:P42">
    <cfRule type="cellIs" dxfId="324" priority="357" operator="equal">
      <formula>0</formula>
    </cfRule>
  </conditionalFormatting>
  <conditionalFormatting sqref="N44">
    <cfRule type="cellIs" dxfId="323" priority="356" operator="equal">
      <formula>0</formula>
    </cfRule>
  </conditionalFormatting>
  <conditionalFormatting sqref="P44">
    <cfRule type="cellIs" dxfId="322" priority="355" operator="equal">
      <formula>0</formula>
    </cfRule>
  </conditionalFormatting>
  <conditionalFormatting sqref="L44">
    <cfRule type="cellIs" dxfId="321" priority="354" operator="equal">
      <formula>0</formula>
    </cfRule>
  </conditionalFormatting>
  <conditionalFormatting sqref="J44">
    <cfRule type="cellIs" dxfId="320" priority="353" operator="equal">
      <formula>0</formula>
    </cfRule>
  </conditionalFormatting>
  <conditionalFormatting sqref="J43">
    <cfRule type="cellIs" dxfId="319" priority="352" operator="equal">
      <formula>0</formula>
    </cfRule>
  </conditionalFormatting>
  <conditionalFormatting sqref="L43">
    <cfRule type="cellIs" dxfId="318" priority="351" operator="equal">
      <formula>0</formula>
    </cfRule>
  </conditionalFormatting>
  <conditionalFormatting sqref="N43">
    <cfRule type="cellIs" dxfId="317" priority="350" operator="equal">
      <formula>0</formula>
    </cfRule>
  </conditionalFormatting>
  <conditionalFormatting sqref="P43">
    <cfRule type="cellIs" dxfId="316" priority="349" operator="equal">
      <formula>0</formula>
    </cfRule>
  </conditionalFormatting>
  <conditionalFormatting sqref="N65:N67">
    <cfRule type="cellIs" dxfId="315" priority="307" operator="equal">
      <formula>0</formula>
    </cfRule>
  </conditionalFormatting>
  <conditionalFormatting sqref="P48:P51">
    <cfRule type="cellIs" dxfId="314" priority="343" operator="equal">
      <formula>0</formula>
    </cfRule>
  </conditionalFormatting>
  <conditionalFormatting sqref="J48:J51">
    <cfRule type="cellIs" dxfId="313" priority="346" operator="equal">
      <formula>0</formula>
    </cfRule>
  </conditionalFormatting>
  <conditionalFormatting sqref="L48:L51">
    <cfRule type="cellIs" dxfId="312" priority="345" operator="equal">
      <formula>0</formula>
    </cfRule>
  </conditionalFormatting>
  <conditionalFormatting sqref="N48:N51">
    <cfRule type="cellIs" dxfId="311" priority="344" operator="equal">
      <formula>0</formula>
    </cfRule>
  </conditionalFormatting>
  <conditionalFormatting sqref="P68">
    <cfRule type="cellIs" dxfId="310" priority="302" operator="equal">
      <formula>0</formula>
    </cfRule>
  </conditionalFormatting>
  <conditionalFormatting sqref="N53">
    <cfRule type="cellIs" dxfId="309" priority="342" operator="equal">
      <formula>0</formula>
    </cfRule>
  </conditionalFormatting>
  <conditionalFormatting sqref="P53">
    <cfRule type="cellIs" dxfId="308" priority="341" operator="equal">
      <formula>0</formula>
    </cfRule>
  </conditionalFormatting>
  <conditionalFormatting sqref="L53">
    <cfRule type="cellIs" dxfId="307" priority="340" operator="equal">
      <formula>0</formula>
    </cfRule>
  </conditionalFormatting>
  <conditionalFormatting sqref="J53">
    <cfRule type="cellIs" dxfId="306" priority="339" operator="equal">
      <formula>0</formula>
    </cfRule>
  </conditionalFormatting>
  <conditionalFormatting sqref="J52">
    <cfRule type="cellIs" dxfId="305" priority="338" operator="equal">
      <formula>0</formula>
    </cfRule>
  </conditionalFormatting>
  <conditionalFormatting sqref="L52">
    <cfRule type="cellIs" dxfId="304" priority="337" operator="equal">
      <formula>0</formula>
    </cfRule>
  </conditionalFormatting>
  <conditionalFormatting sqref="N52">
    <cfRule type="cellIs" dxfId="303" priority="336" operator="equal">
      <formula>0</formula>
    </cfRule>
  </conditionalFormatting>
  <conditionalFormatting sqref="P52">
    <cfRule type="cellIs" dxfId="302" priority="335" operator="equal">
      <formula>0</formula>
    </cfRule>
  </conditionalFormatting>
  <conditionalFormatting sqref="J54">
    <cfRule type="cellIs" dxfId="301" priority="334" operator="equal">
      <formula>0</formula>
    </cfRule>
  </conditionalFormatting>
  <conditionalFormatting sqref="L54">
    <cfRule type="cellIs" dxfId="300" priority="333" operator="equal">
      <formula>0</formula>
    </cfRule>
  </conditionalFormatting>
  <conditionalFormatting sqref="N54">
    <cfRule type="cellIs" dxfId="299" priority="332" operator="equal">
      <formula>0</formula>
    </cfRule>
  </conditionalFormatting>
  <conditionalFormatting sqref="P54">
    <cfRule type="cellIs" dxfId="298" priority="331" operator="equal">
      <formula>0</formula>
    </cfRule>
  </conditionalFormatting>
  <conditionalFormatting sqref="P56:P58">
    <cfRule type="cellIs" dxfId="297" priority="327" operator="equal">
      <formula>0</formula>
    </cfRule>
  </conditionalFormatting>
  <conditionalFormatting sqref="J56:J58">
    <cfRule type="cellIs" dxfId="296" priority="330" operator="equal">
      <formula>0</formula>
    </cfRule>
  </conditionalFormatting>
  <conditionalFormatting sqref="L56:L58">
    <cfRule type="cellIs" dxfId="295" priority="329" operator="equal">
      <formula>0</formula>
    </cfRule>
  </conditionalFormatting>
  <conditionalFormatting sqref="N56:N58">
    <cfRule type="cellIs" dxfId="294" priority="328" operator="equal">
      <formula>0</formula>
    </cfRule>
  </conditionalFormatting>
  <conditionalFormatting sqref="P60">
    <cfRule type="cellIs" dxfId="293" priority="323" operator="equal">
      <formula>0</formula>
    </cfRule>
  </conditionalFormatting>
  <conditionalFormatting sqref="J60">
    <cfRule type="cellIs" dxfId="292" priority="326" operator="equal">
      <formula>0</formula>
    </cfRule>
  </conditionalFormatting>
  <conditionalFormatting sqref="L60">
    <cfRule type="cellIs" dxfId="291" priority="325" operator="equal">
      <formula>0</formula>
    </cfRule>
  </conditionalFormatting>
  <conditionalFormatting sqref="N60">
    <cfRule type="cellIs" dxfId="290" priority="324" operator="equal">
      <formula>0</formula>
    </cfRule>
  </conditionalFormatting>
  <conditionalFormatting sqref="N62">
    <cfRule type="cellIs" dxfId="289" priority="322" operator="equal">
      <formula>0</formula>
    </cfRule>
  </conditionalFormatting>
  <conditionalFormatting sqref="P62">
    <cfRule type="cellIs" dxfId="288" priority="321" operator="equal">
      <formula>0</formula>
    </cfRule>
  </conditionalFormatting>
  <conditionalFormatting sqref="L62">
    <cfRule type="cellIs" dxfId="287" priority="320" operator="equal">
      <formula>0</formula>
    </cfRule>
  </conditionalFormatting>
  <conditionalFormatting sqref="J62">
    <cfRule type="cellIs" dxfId="286" priority="319" operator="equal">
      <formula>0</formula>
    </cfRule>
  </conditionalFormatting>
  <conditionalFormatting sqref="J61">
    <cfRule type="cellIs" dxfId="285" priority="318" operator="equal">
      <formula>0</formula>
    </cfRule>
  </conditionalFormatting>
  <conditionalFormatting sqref="L61">
    <cfRule type="cellIs" dxfId="284" priority="317" operator="equal">
      <formula>0</formula>
    </cfRule>
  </conditionalFormatting>
  <conditionalFormatting sqref="N61">
    <cfRule type="cellIs" dxfId="283" priority="316" operator="equal">
      <formula>0</formula>
    </cfRule>
  </conditionalFormatting>
  <conditionalFormatting sqref="P61">
    <cfRule type="cellIs" dxfId="282" priority="315" operator="equal">
      <formula>0</formula>
    </cfRule>
  </conditionalFormatting>
  <conditionalFormatting sqref="J63">
    <cfRule type="cellIs" dxfId="281" priority="314" operator="equal">
      <formula>0</formula>
    </cfRule>
  </conditionalFormatting>
  <conditionalFormatting sqref="L63">
    <cfRule type="cellIs" dxfId="280" priority="313" operator="equal">
      <formula>0</formula>
    </cfRule>
  </conditionalFormatting>
  <conditionalFormatting sqref="N63">
    <cfRule type="cellIs" dxfId="279" priority="312" operator="equal">
      <formula>0</formula>
    </cfRule>
  </conditionalFormatting>
  <conditionalFormatting sqref="P63">
    <cfRule type="cellIs" dxfId="278" priority="311" operator="equal">
      <formula>0</formula>
    </cfRule>
  </conditionalFormatting>
  <conditionalFormatting sqref="P65:P67">
    <cfRule type="cellIs" dxfId="277" priority="306" operator="equal">
      <formula>0</formula>
    </cfRule>
  </conditionalFormatting>
  <conditionalFormatting sqref="J65:J67">
    <cfRule type="cellIs" dxfId="276" priority="309" operator="equal">
      <formula>0</formula>
    </cfRule>
  </conditionalFormatting>
  <conditionalFormatting sqref="L65:L67">
    <cfRule type="cellIs" dxfId="275" priority="308" operator="equal">
      <formula>0</formula>
    </cfRule>
  </conditionalFormatting>
  <conditionalFormatting sqref="J68">
    <cfRule type="cellIs" dxfId="274" priority="305" operator="equal">
      <formula>0</formula>
    </cfRule>
  </conditionalFormatting>
  <conditionalFormatting sqref="L68">
    <cfRule type="cellIs" dxfId="273" priority="304" operator="equal">
      <formula>0</formula>
    </cfRule>
  </conditionalFormatting>
  <conditionalFormatting sqref="N68">
    <cfRule type="cellIs" dxfId="272" priority="303" operator="equal">
      <formula>0</formula>
    </cfRule>
  </conditionalFormatting>
  <conditionalFormatting sqref="N70">
    <cfRule type="cellIs" dxfId="271" priority="301" operator="equal">
      <formula>0</formula>
    </cfRule>
  </conditionalFormatting>
  <conditionalFormatting sqref="P70">
    <cfRule type="cellIs" dxfId="270" priority="300" operator="equal">
      <formula>0</formula>
    </cfRule>
  </conditionalFormatting>
  <conditionalFormatting sqref="L70">
    <cfRule type="cellIs" dxfId="269" priority="299" operator="equal">
      <formula>0</formula>
    </cfRule>
  </conditionalFormatting>
  <conditionalFormatting sqref="J70">
    <cfRule type="cellIs" dxfId="268" priority="298" operator="equal">
      <formula>0</formula>
    </cfRule>
  </conditionalFormatting>
  <conditionalFormatting sqref="J69">
    <cfRule type="cellIs" dxfId="267" priority="297" operator="equal">
      <formula>0</formula>
    </cfRule>
  </conditionalFormatting>
  <conditionalFormatting sqref="L69">
    <cfRule type="cellIs" dxfId="266" priority="296" operator="equal">
      <formula>0</formula>
    </cfRule>
  </conditionalFormatting>
  <conditionalFormatting sqref="N69">
    <cfRule type="cellIs" dxfId="265" priority="295" operator="equal">
      <formula>0</formula>
    </cfRule>
  </conditionalFormatting>
  <conditionalFormatting sqref="P69">
    <cfRule type="cellIs" dxfId="264" priority="294" operator="equal">
      <formula>0</formula>
    </cfRule>
  </conditionalFormatting>
  <conditionalFormatting sqref="J71">
    <cfRule type="cellIs" dxfId="263" priority="293" operator="equal">
      <formula>0</formula>
    </cfRule>
  </conditionalFormatting>
  <conditionalFormatting sqref="L71">
    <cfRule type="cellIs" dxfId="262" priority="292" operator="equal">
      <formula>0</formula>
    </cfRule>
  </conditionalFormatting>
  <conditionalFormatting sqref="N71">
    <cfRule type="cellIs" dxfId="261" priority="291" operator="equal">
      <formula>0</formula>
    </cfRule>
  </conditionalFormatting>
  <conditionalFormatting sqref="P71">
    <cfRule type="cellIs" dxfId="260" priority="290" operator="equal">
      <formula>0</formula>
    </cfRule>
  </conditionalFormatting>
  <conditionalFormatting sqref="N74">
    <cfRule type="cellIs" dxfId="259" priority="287" operator="equal">
      <formula>0</formula>
    </cfRule>
  </conditionalFormatting>
  <conditionalFormatting sqref="P75">
    <cfRule type="cellIs" dxfId="258" priority="282" operator="equal">
      <formula>0</formula>
    </cfRule>
  </conditionalFormatting>
  <conditionalFormatting sqref="P74">
    <cfRule type="cellIs" dxfId="257" priority="286" operator="equal">
      <formula>0</formula>
    </cfRule>
  </conditionalFormatting>
  <conditionalFormatting sqref="J74">
    <cfRule type="cellIs" dxfId="256" priority="289" operator="equal">
      <formula>0</formula>
    </cfRule>
  </conditionalFormatting>
  <conditionalFormatting sqref="L74">
    <cfRule type="cellIs" dxfId="255" priority="288" operator="equal">
      <formula>0</formula>
    </cfRule>
  </conditionalFormatting>
  <conditionalFormatting sqref="J75">
    <cfRule type="cellIs" dxfId="254" priority="285" operator="equal">
      <formula>0</formula>
    </cfRule>
  </conditionalFormatting>
  <conditionalFormatting sqref="L75">
    <cfRule type="cellIs" dxfId="253" priority="284" operator="equal">
      <formula>0</formula>
    </cfRule>
  </conditionalFormatting>
  <conditionalFormatting sqref="N75">
    <cfRule type="cellIs" dxfId="252" priority="283" operator="equal">
      <formula>0</formula>
    </cfRule>
  </conditionalFormatting>
  <conditionalFormatting sqref="N73">
    <cfRule type="cellIs" dxfId="251" priority="279" operator="equal">
      <formula>0</formula>
    </cfRule>
  </conditionalFormatting>
  <conditionalFormatting sqref="P73">
    <cfRule type="cellIs" dxfId="250" priority="278" operator="equal">
      <formula>0</formula>
    </cfRule>
  </conditionalFormatting>
  <conditionalFormatting sqref="J73">
    <cfRule type="cellIs" dxfId="249" priority="281" operator="equal">
      <formula>0</formula>
    </cfRule>
  </conditionalFormatting>
  <conditionalFormatting sqref="L73">
    <cfRule type="cellIs" dxfId="248" priority="280" operator="equal">
      <formula>0</formula>
    </cfRule>
  </conditionalFormatting>
  <conditionalFormatting sqref="J77 L77 N77 P77">
    <cfRule type="cellIs" dxfId="247" priority="277" operator="equal">
      <formula>0</formula>
    </cfRule>
  </conditionalFormatting>
  <conditionalFormatting sqref="J297 L297 N297 P297">
    <cfRule type="cellIs" dxfId="246" priority="276" operator="equal">
      <formula>0</formula>
    </cfRule>
  </conditionalFormatting>
  <conditionalFormatting sqref="J299 L299 N299 P299">
    <cfRule type="cellIs" dxfId="245" priority="275" operator="equal">
      <formula>0</formula>
    </cfRule>
  </conditionalFormatting>
  <conditionalFormatting sqref="J296 L296 N296 P296">
    <cfRule type="cellIs" dxfId="244" priority="266" operator="equal">
      <formula>0</formula>
    </cfRule>
  </conditionalFormatting>
  <conditionalFormatting sqref="J295 L295 N295 P295">
    <cfRule type="cellIs" dxfId="243" priority="265" operator="equal">
      <formula>0</formula>
    </cfRule>
  </conditionalFormatting>
  <conditionalFormatting sqref="J298">
    <cfRule type="cellIs" dxfId="242" priority="264" operator="equal">
      <formula>0</formula>
    </cfRule>
  </conditionalFormatting>
  <conditionalFormatting sqref="L298">
    <cfRule type="cellIs" dxfId="241" priority="263" operator="equal">
      <formula>0</formula>
    </cfRule>
  </conditionalFormatting>
  <conditionalFormatting sqref="N298">
    <cfRule type="cellIs" dxfId="240" priority="262" operator="equal">
      <formula>0</formula>
    </cfRule>
  </conditionalFormatting>
  <conditionalFormatting sqref="P298">
    <cfRule type="cellIs" dxfId="239" priority="261" operator="equal">
      <formula>0</formula>
    </cfRule>
  </conditionalFormatting>
  <conditionalFormatting sqref="J300 L300 N300 P300">
    <cfRule type="cellIs" dxfId="238" priority="260" operator="equal">
      <formula>0</formula>
    </cfRule>
  </conditionalFormatting>
  <conditionalFormatting sqref="J92 L92 P91:P92 N91:N92">
    <cfRule type="cellIs" dxfId="237" priority="259" operator="equal">
      <formula>0</formula>
    </cfRule>
  </conditionalFormatting>
  <conditionalFormatting sqref="J91">
    <cfRule type="cellIs" dxfId="236" priority="258" operator="equal">
      <formula>0</formula>
    </cfRule>
  </conditionalFormatting>
  <conditionalFormatting sqref="L91">
    <cfRule type="cellIs" dxfId="235" priority="257" operator="equal">
      <formula>0</formula>
    </cfRule>
  </conditionalFormatting>
  <conditionalFormatting sqref="J101 L101 N101 P101">
    <cfRule type="cellIs" dxfId="234" priority="247" operator="equal">
      <formula>0</formula>
    </cfRule>
  </conditionalFormatting>
  <conditionalFormatting sqref="L93 J93 P93 N93">
    <cfRule type="cellIs" dxfId="233" priority="255" operator="equal">
      <formula>0</formula>
    </cfRule>
  </conditionalFormatting>
  <conditionalFormatting sqref="J94 L94 N94 P94">
    <cfRule type="cellIs" dxfId="232" priority="254" operator="equal">
      <formula>0</formula>
    </cfRule>
  </conditionalFormatting>
  <conditionalFormatting sqref="L95 J95 P95 N95">
    <cfRule type="cellIs" dxfId="231" priority="253" operator="equal">
      <formula>0</formula>
    </cfRule>
  </conditionalFormatting>
  <conditionalFormatting sqref="J97 L97 P97 N97">
    <cfRule type="cellIs" dxfId="230" priority="252" operator="equal">
      <formula>0</formula>
    </cfRule>
  </conditionalFormatting>
  <conditionalFormatting sqref="J99 L99 P98:P99 N98:N99">
    <cfRule type="cellIs" dxfId="229" priority="251" operator="equal">
      <formula>0</formula>
    </cfRule>
  </conditionalFormatting>
  <conditionalFormatting sqref="J98">
    <cfRule type="cellIs" dxfId="228" priority="250" operator="equal">
      <formula>0</formula>
    </cfRule>
  </conditionalFormatting>
  <conditionalFormatting sqref="L98">
    <cfRule type="cellIs" dxfId="227" priority="249" operator="equal">
      <formula>0</formula>
    </cfRule>
  </conditionalFormatting>
  <conditionalFormatting sqref="L102 J102 P102 N102">
    <cfRule type="cellIs" dxfId="226" priority="246" operator="equal">
      <formula>0</formula>
    </cfRule>
  </conditionalFormatting>
  <conditionalFormatting sqref="J100 L100 N100 P100">
    <cfRule type="cellIs" dxfId="225" priority="245" operator="equal">
      <formula>0</formula>
    </cfRule>
  </conditionalFormatting>
  <conditionalFormatting sqref="P111 N111 L111 J111">
    <cfRule type="cellIs" dxfId="224" priority="244" operator="equal">
      <formula>0</formula>
    </cfRule>
  </conditionalFormatting>
  <conditionalFormatting sqref="P113 N113 L113 J113">
    <cfRule type="cellIs" dxfId="223" priority="243" operator="equal">
      <formula>0</formula>
    </cfRule>
  </conditionalFormatting>
  <conditionalFormatting sqref="J115 L115 N115 P115">
    <cfRule type="cellIs" dxfId="222" priority="242" operator="equal">
      <formula>0</formula>
    </cfRule>
  </conditionalFormatting>
  <conditionalFormatting sqref="J114 L114 N114 P114">
    <cfRule type="cellIs" dxfId="221" priority="241" operator="equal">
      <formula>0</formula>
    </cfRule>
  </conditionalFormatting>
  <conditionalFormatting sqref="J116 L116 P116 N116">
    <cfRule type="cellIs" dxfId="220" priority="240" operator="equal">
      <formula>0</formula>
    </cfRule>
  </conditionalFormatting>
  <conditionalFormatting sqref="P117 N117">
    <cfRule type="cellIs" dxfId="219" priority="239" operator="equal">
      <formula>0</formula>
    </cfRule>
  </conditionalFormatting>
  <conditionalFormatting sqref="J117">
    <cfRule type="cellIs" dxfId="218" priority="238" operator="equal">
      <formula>0</formula>
    </cfRule>
  </conditionalFormatting>
  <conditionalFormatting sqref="L117">
    <cfRule type="cellIs" dxfId="217" priority="237" operator="equal">
      <formula>0</formula>
    </cfRule>
  </conditionalFormatting>
  <conditionalFormatting sqref="P118 N118 L118 J118">
    <cfRule type="cellIs" dxfId="216" priority="236" operator="equal">
      <formula>0</formula>
    </cfRule>
  </conditionalFormatting>
  <conditionalFormatting sqref="J184">
    <cfRule type="cellIs" dxfId="215" priority="233" operator="equal">
      <formula>0</formula>
    </cfRule>
  </conditionalFormatting>
  <conditionalFormatting sqref="J182 L182 N182 P182">
    <cfRule type="cellIs" dxfId="214" priority="232" operator="equal">
      <formula>0</formula>
    </cfRule>
  </conditionalFormatting>
  <conditionalFormatting sqref="P188:P189 N188:N189 L188:L189 J188:J189">
    <cfRule type="cellIs" dxfId="213" priority="231" operator="equal">
      <formula>0</formula>
    </cfRule>
  </conditionalFormatting>
  <conditionalFormatting sqref="J191 L191 N191 P191">
    <cfRule type="cellIs" dxfId="212" priority="227" operator="equal">
      <formula>0</formula>
    </cfRule>
  </conditionalFormatting>
  <conditionalFormatting sqref="J190 L190 N190 P190">
    <cfRule type="cellIs" dxfId="211" priority="230" operator="equal">
      <formula>0</formula>
    </cfRule>
  </conditionalFormatting>
  <conditionalFormatting sqref="L192 J192 P192 N192">
    <cfRule type="cellIs" dxfId="210" priority="229" operator="equal">
      <formula>0</formula>
    </cfRule>
  </conditionalFormatting>
  <conditionalFormatting sqref="J196 L196">
    <cfRule type="cellIs" dxfId="209" priority="222" operator="equal">
      <formula>0</formula>
    </cfRule>
  </conditionalFormatting>
  <conditionalFormatting sqref="L193 N193 P193">
    <cfRule type="cellIs" dxfId="208" priority="226" operator="equal">
      <formula>0</formula>
    </cfRule>
  </conditionalFormatting>
  <conditionalFormatting sqref="J193">
    <cfRule type="cellIs" dxfId="207" priority="225" operator="equal">
      <formula>0</formula>
    </cfRule>
  </conditionalFormatting>
  <conditionalFormatting sqref="J194 L194 P194 N194">
    <cfRule type="cellIs" dxfId="206" priority="224" operator="equal">
      <formula>0</formula>
    </cfRule>
  </conditionalFormatting>
  <conditionalFormatting sqref="P195:P196 N195:N196 L195 J195">
    <cfRule type="cellIs" dxfId="205" priority="223" operator="equal">
      <formula>0</formula>
    </cfRule>
  </conditionalFormatting>
  <conditionalFormatting sqref="P197 N197 L197 J197">
    <cfRule type="cellIs" dxfId="204" priority="221" operator="equal">
      <formula>0</formula>
    </cfRule>
  </conditionalFormatting>
  <conditionalFormatting sqref="J202 L202 N202 P202">
    <cfRule type="cellIs" dxfId="203" priority="215" operator="equal">
      <formula>0</formula>
    </cfRule>
  </conditionalFormatting>
  <conditionalFormatting sqref="J187 L187 P187 N187">
    <cfRule type="cellIs" dxfId="202" priority="219" operator="equal">
      <formula>0</formula>
    </cfRule>
  </conditionalFormatting>
  <conditionalFormatting sqref="J199 P199 N199 L199">
    <cfRule type="cellIs" dxfId="201" priority="218" operator="equal">
      <formula>0</formula>
    </cfRule>
  </conditionalFormatting>
  <conditionalFormatting sqref="P200 N200 L200 J200">
    <cfRule type="cellIs" dxfId="200" priority="217" operator="equal">
      <formula>0</formula>
    </cfRule>
  </conditionalFormatting>
  <conditionalFormatting sqref="J201 L201 N201 P201">
    <cfRule type="cellIs" dxfId="199" priority="216" operator="equal">
      <formula>0</formula>
    </cfRule>
  </conditionalFormatting>
  <conditionalFormatting sqref="L203 N203 P203 J203">
    <cfRule type="cellIs" dxfId="198" priority="214" operator="equal">
      <formula>0</formula>
    </cfRule>
  </conditionalFormatting>
  <conditionalFormatting sqref="J208 L208 N208 P208">
    <cfRule type="cellIs" dxfId="197" priority="211" operator="equal">
      <formula>0</formula>
    </cfRule>
  </conditionalFormatting>
  <conditionalFormatting sqref="P206 N206 L206 J206">
    <cfRule type="cellIs" dxfId="196" priority="213" operator="equal">
      <formula>0</formula>
    </cfRule>
  </conditionalFormatting>
  <conditionalFormatting sqref="J207 L207 N207 P207">
    <cfRule type="cellIs" dxfId="195" priority="212" operator="equal">
      <formula>0</formula>
    </cfRule>
  </conditionalFormatting>
  <conditionalFormatting sqref="L218 J218 P218 N218">
    <cfRule type="cellIs" dxfId="194" priority="199" operator="equal">
      <formula>0</formula>
    </cfRule>
  </conditionalFormatting>
  <conditionalFormatting sqref="L209 N209 P209">
    <cfRule type="cellIs" dxfId="193" priority="209" operator="equal">
      <formula>0</formula>
    </cfRule>
  </conditionalFormatting>
  <conditionalFormatting sqref="J209">
    <cfRule type="cellIs" dxfId="192" priority="208" operator="equal">
      <formula>0</formula>
    </cfRule>
  </conditionalFormatting>
  <conditionalFormatting sqref="L210 J210 P210 N210">
    <cfRule type="cellIs" dxfId="191" priority="207" operator="equal">
      <formula>0</formula>
    </cfRule>
  </conditionalFormatting>
  <conditionalFormatting sqref="J212 P212 N212 L212">
    <cfRule type="cellIs" dxfId="190" priority="206" operator="equal">
      <formula>0</formula>
    </cfRule>
  </conditionalFormatting>
  <conditionalFormatting sqref="J213 L213 P213 N213">
    <cfRule type="cellIs" dxfId="189" priority="205" operator="equal">
      <formula>0</formula>
    </cfRule>
  </conditionalFormatting>
  <conditionalFormatting sqref="J216 L216 N216 P216">
    <cfRule type="cellIs" dxfId="188" priority="202" operator="equal">
      <formula>0</formula>
    </cfRule>
  </conditionalFormatting>
  <conditionalFormatting sqref="P214 N214 L214 J214">
    <cfRule type="cellIs" dxfId="187" priority="204" operator="equal">
      <formula>0</formula>
    </cfRule>
  </conditionalFormatting>
  <conditionalFormatting sqref="J215 L215 N215 P215">
    <cfRule type="cellIs" dxfId="186" priority="203" operator="equal">
      <formula>0</formula>
    </cfRule>
  </conditionalFormatting>
  <conditionalFormatting sqref="L217 N217 P217">
    <cfRule type="cellIs" dxfId="185" priority="201" operator="equal">
      <formula>0</formula>
    </cfRule>
  </conditionalFormatting>
  <conditionalFormatting sqref="J217">
    <cfRule type="cellIs" dxfId="184" priority="200" operator="equal">
      <formula>0</formula>
    </cfRule>
  </conditionalFormatting>
  <conditionalFormatting sqref="J225 L225 P225 N225">
    <cfRule type="cellIs" dxfId="183" priority="198" operator="equal">
      <formula>0</formula>
    </cfRule>
  </conditionalFormatting>
  <conditionalFormatting sqref="N226">
    <cfRule type="cellIs" dxfId="182" priority="196" operator="equal">
      <formula>0</formula>
    </cfRule>
  </conditionalFormatting>
  <conditionalFormatting sqref="J226">
    <cfRule type="cellIs" dxfId="181" priority="193" operator="equal">
      <formula>0</formula>
    </cfRule>
  </conditionalFormatting>
  <conditionalFormatting sqref="L226">
    <cfRule type="cellIs" dxfId="180" priority="194" operator="equal">
      <formula>0</formula>
    </cfRule>
  </conditionalFormatting>
  <conditionalFormatting sqref="P226">
    <cfRule type="cellIs" dxfId="179" priority="195" operator="equal">
      <formula>0</formula>
    </cfRule>
  </conditionalFormatting>
  <conditionalFormatting sqref="J227 L227 N227 P227">
    <cfRule type="cellIs" dxfId="178" priority="188" operator="equal">
      <formula>0</formula>
    </cfRule>
  </conditionalFormatting>
  <conditionalFormatting sqref="J228 L228 N228 P228">
    <cfRule type="cellIs" dxfId="177" priority="187" operator="equal">
      <formula>0</formula>
    </cfRule>
  </conditionalFormatting>
  <conditionalFormatting sqref="P230 N230 L230 J230">
    <cfRule type="cellIs" dxfId="176" priority="186" operator="equal">
      <formula>0</formula>
    </cfRule>
  </conditionalFormatting>
  <conditionalFormatting sqref="N231">
    <cfRule type="cellIs" dxfId="175" priority="185" operator="equal">
      <formula>0</formula>
    </cfRule>
  </conditionalFormatting>
  <conditionalFormatting sqref="J231">
    <cfRule type="cellIs" dxfId="174" priority="182" operator="equal">
      <formula>0</formula>
    </cfRule>
  </conditionalFormatting>
  <conditionalFormatting sqref="L231">
    <cfRule type="cellIs" dxfId="173" priority="183" operator="equal">
      <formula>0</formula>
    </cfRule>
  </conditionalFormatting>
  <conditionalFormatting sqref="P231">
    <cfRule type="cellIs" dxfId="172" priority="184" operator="equal">
      <formula>0</formula>
    </cfRule>
  </conditionalFormatting>
  <conditionalFormatting sqref="J232 L232 N232 P232">
    <cfRule type="cellIs" dxfId="171" priority="181" operator="equal">
      <formula>0</formula>
    </cfRule>
  </conditionalFormatting>
  <conditionalFormatting sqref="J233 L233 N233 P233">
    <cfRule type="cellIs" dxfId="170" priority="180" operator="equal">
      <formula>0</formula>
    </cfRule>
  </conditionalFormatting>
  <conditionalFormatting sqref="L235 J235 P235 N235">
    <cfRule type="cellIs" dxfId="169" priority="177" operator="equal">
      <formula>0</formula>
    </cfRule>
  </conditionalFormatting>
  <conditionalFormatting sqref="L234 N234 P234">
    <cfRule type="cellIs" dxfId="168" priority="179" operator="equal">
      <formula>0</formula>
    </cfRule>
  </conditionalFormatting>
  <conditionalFormatting sqref="J234">
    <cfRule type="cellIs" dxfId="167" priority="178" operator="equal">
      <formula>0</formula>
    </cfRule>
  </conditionalFormatting>
  <conditionalFormatting sqref="P237 N237 L237 J237">
    <cfRule type="cellIs" dxfId="166" priority="176" operator="equal">
      <formula>0</formula>
    </cfRule>
  </conditionalFormatting>
  <conditionalFormatting sqref="N238">
    <cfRule type="cellIs" dxfId="165" priority="175" operator="equal">
      <formula>0</formula>
    </cfRule>
  </conditionalFormatting>
  <conditionalFormatting sqref="J238">
    <cfRule type="cellIs" dxfId="164" priority="172" operator="equal">
      <formula>0</formula>
    </cfRule>
  </conditionalFormatting>
  <conditionalFormatting sqref="L238">
    <cfRule type="cellIs" dxfId="163" priority="173" operator="equal">
      <formula>0</formula>
    </cfRule>
  </conditionalFormatting>
  <conditionalFormatting sqref="P238">
    <cfRule type="cellIs" dxfId="162" priority="174" operator="equal">
      <formula>0</formula>
    </cfRule>
  </conditionalFormatting>
  <conditionalFormatting sqref="J239 L239 N239 P239">
    <cfRule type="cellIs" dxfId="161" priority="171" operator="equal">
      <formula>0</formula>
    </cfRule>
  </conditionalFormatting>
  <conditionalFormatting sqref="J240 L240 N240 P240">
    <cfRule type="cellIs" dxfId="160" priority="170" operator="equal">
      <formula>0</formula>
    </cfRule>
  </conditionalFormatting>
  <conditionalFormatting sqref="J243">
    <cfRule type="cellIs" dxfId="159" priority="166" operator="equal">
      <formula>0</formula>
    </cfRule>
  </conditionalFormatting>
  <conditionalFormatting sqref="L243">
    <cfRule type="cellIs" dxfId="158" priority="165" operator="equal">
      <formula>0</formula>
    </cfRule>
  </conditionalFormatting>
  <conditionalFormatting sqref="N243">
    <cfRule type="cellIs" dxfId="157" priority="164" operator="equal">
      <formula>0</formula>
    </cfRule>
  </conditionalFormatting>
  <conditionalFormatting sqref="P243">
    <cfRule type="cellIs" dxfId="156" priority="163" operator="equal">
      <formula>0</formula>
    </cfRule>
  </conditionalFormatting>
  <conditionalFormatting sqref="J245 L245 N245 P245">
    <cfRule type="cellIs" dxfId="155" priority="162" operator="equal">
      <formula>0</formula>
    </cfRule>
  </conditionalFormatting>
  <conditionalFormatting sqref="L248 J248 P248 N248">
    <cfRule type="cellIs" dxfId="154" priority="161" operator="equal">
      <formula>0</formula>
    </cfRule>
  </conditionalFormatting>
  <conditionalFormatting sqref="P249 N249 J249 L249">
    <cfRule type="cellIs" dxfId="153" priority="160" operator="equal">
      <formula>0</formula>
    </cfRule>
  </conditionalFormatting>
  <conditionalFormatting sqref="P250 N250 J250 L250">
    <cfRule type="cellIs" dxfId="152" priority="159" operator="equal">
      <formula>0</formula>
    </cfRule>
  </conditionalFormatting>
  <conditionalFormatting sqref="J252 L252 N252 P252">
    <cfRule type="cellIs" dxfId="151" priority="158" operator="equal">
      <formula>0</formula>
    </cfRule>
  </conditionalFormatting>
  <conditionalFormatting sqref="J256 L256 N256 P256">
    <cfRule type="cellIs" dxfId="150" priority="157" operator="equal">
      <formula>0</formula>
    </cfRule>
  </conditionalFormatting>
  <conditionalFormatting sqref="P258 N258 J258 L258">
    <cfRule type="cellIs" dxfId="149" priority="156" operator="equal">
      <formula>0</formula>
    </cfRule>
  </conditionalFormatting>
  <conditionalFormatting sqref="J261 L261 N261 P261">
    <cfRule type="cellIs" dxfId="148" priority="155" operator="equal">
      <formula>0</formula>
    </cfRule>
  </conditionalFormatting>
  <conditionalFormatting sqref="J262 L262 N262 P262">
    <cfRule type="cellIs" dxfId="147" priority="154" operator="equal">
      <formula>0</formula>
    </cfRule>
  </conditionalFormatting>
  <conditionalFormatting sqref="J266 P266 N266 L266">
    <cfRule type="cellIs" dxfId="146" priority="153" operator="equal">
      <formula>0</formula>
    </cfRule>
  </conditionalFormatting>
  <conditionalFormatting sqref="J267">
    <cfRule type="cellIs" dxfId="145" priority="149" operator="equal">
      <formula>0</formula>
    </cfRule>
  </conditionalFormatting>
  <conditionalFormatting sqref="L267">
    <cfRule type="cellIs" dxfId="144" priority="150" operator="equal">
      <formula>0</formula>
    </cfRule>
  </conditionalFormatting>
  <conditionalFormatting sqref="N267">
    <cfRule type="cellIs" dxfId="143" priority="152" operator="equal">
      <formula>0</formula>
    </cfRule>
  </conditionalFormatting>
  <conditionalFormatting sqref="P267">
    <cfRule type="cellIs" dxfId="142" priority="151" operator="equal">
      <formula>0</formula>
    </cfRule>
  </conditionalFormatting>
  <conditionalFormatting sqref="J269 L269 N269 P269">
    <cfRule type="cellIs" dxfId="141" priority="148" operator="equal">
      <formula>0</formula>
    </cfRule>
  </conditionalFormatting>
  <conditionalFormatting sqref="P270 N270">
    <cfRule type="cellIs" dxfId="140" priority="147" operator="equal">
      <formula>0</formula>
    </cfRule>
  </conditionalFormatting>
  <conditionalFormatting sqref="J270 L270">
    <cfRule type="cellIs" dxfId="139" priority="146" operator="equal">
      <formula>0</formula>
    </cfRule>
  </conditionalFormatting>
  <conditionalFormatting sqref="P273:P274 N273:N274 L273:L274 J273:J274">
    <cfRule type="cellIs" dxfId="138" priority="145" operator="equal">
      <formula>0</formula>
    </cfRule>
  </conditionalFormatting>
  <conditionalFormatting sqref="L275 J275 P275 N275">
    <cfRule type="cellIs" dxfId="137" priority="144" operator="equal">
      <formula>0</formula>
    </cfRule>
  </conditionalFormatting>
  <conditionalFormatting sqref="J276 L276 N276 P276">
    <cfRule type="cellIs" dxfId="136" priority="143" operator="equal">
      <formula>0</formula>
    </cfRule>
  </conditionalFormatting>
  <conditionalFormatting sqref="J277">
    <cfRule type="cellIs" dxfId="135" priority="139" operator="equal">
      <formula>0</formula>
    </cfRule>
  </conditionalFormatting>
  <conditionalFormatting sqref="L277">
    <cfRule type="cellIs" dxfId="134" priority="140" operator="equal">
      <formula>0</formula>
    </cfRule>
  </conditionalFormatting>
  <conditionalFormatting sqref="N277">
    <cfRule type="cellIs" dxfId="133" priority="142" operator="equal">
      <formula>0</formula>
    </cfRule>
  </conditionalFormatting>
  <conditionalFormatting sqref="P277">
    <cfRule type="cellIs" dxfId="132" priority="141" operator="equal">
      <formula>0</formula>
    </cfRule>
  </conditionalFormatting>
  <conditionalFormatting sqref="J279 L279 N279 P279">
    <cfRule type="cellIs" dxfId="131" priority="138" operator="equal">
      <formula>0</formula>
    </cfRule>
  </conditionalFormatting>
  <conditionalFormatting sqref="J280">
    <cfRule type="cellIs" dxfId="130" priority="137" operator="equal">
      <formula>0</formula>
    </cfRule>
  </conditionalFormatting>
  <conditionalFormatting sqref="L280">
    <cfRule type="cellIs" dxfId="129" priority="136" operator="equal">
      <formula>0</formula>
    </cfRule>
  </conditionalFormatting>
  <conditionalFormatting sqref="N280">
    <cfRule type="cellIs" dxfId="128" priority="135" operator="equal">
      <formula>0</formula>
    </cfRule>
  </conditionalFormatting>
  <conditionalFormatting sqref="P280">
    <cfRule type="cellIs" dxfId="127" priority="134" operator="equal">
      <formula>0</formula>
    </cfRule>
  </conditionalFormatting>
  <conditionalFormatting sqref="J285">
    <cfRule type="cellIs" dxfId="126" priority="123" operator="equal">
      <formula>0</formula>
    </cfRule>
  </conditionalFormatting>
  <conditionalFormatting sqref="J281 L281 N281 P281">
    <cfRule type="cellIs" dxfId="125" priority="132" operator="equal">
      <formula>0</formula>
    </cfRule>
  </conditionalFormatting>
  <conditionalFormatting sqref="J282:J283 L282:L283 N282:N283 P282:P283">
    <cfRule type="cellIs" dxfId="124" priority="131" operator="equal">
      <formula>0</formula>
    </cfRule>
  </conditionalFormatting>
  <conditionalFormatting sqref="J284">
    <cfRule type="cellIs" dxfId="123" priority="130" operator="equal">
      <formula>0</formula>
    </cfRule>
  </conditionalFormatting>
  <conditionalFormatting sqref="L284">
    <cfRule type="cellIs" dxfId="122" priority="129" operator="equal">
      <formula>0</formula>
    </cfRule>
  </conditionalFormatting>
  <conditionalFormatting sqref="N284">
    <cfRule type="cellIs" dxfId="121" priority="128" operator="equal">
      <formula>0</formula>
    </cfRule>
  </conditionalFormatting>
  <conditionalFormatting sqref="P284">
    <cfRule type="cellIs" dxfId="120" priority="127" operator="equal">
      <formula>0</formula>
    </cfRule>
  </conditionalFormatting>
  <conditionalFormatting sqref="L285">
    <cfRule type="cellIs" dxfId="119" priority="124" operator="equal">
      <formula>0</formula>
    </cfRule>
  </conditionalFormatting>
  <conditionalFormatting sqref="N285">
    <cfRule type="cellIs" dxfId="118" priority="126" operator="equal">
      <formula>0</formula>
    </cfRule>
  </conditionalFormatting>
  <conditionalFormatting sqref="P285">
    <cfRule type="cellIs" dxfId="117" priority="125" operator="equal">
      <formula>0</formula>
    </cfRule>
  </conditionalFormatting>
  <conditionalFormatting sqref="J302 L302 N302 P302">
    <cfRule type="cellIs" dxfId="116" priority="122" operator="equal">
      <formula>0</formula>
    </cfRule>
  </conditionalFormatting>
  <conditionalFormatting sqref="J304 L304 N304 P304">
    <cfRule type="cellIs" dxfId="115" priority="121" operator="equal">
      <formula>0</formula>
    </cfRule>
  </conditionalFormatting>
  <conditionalFormatting sqref="J305">
    <cfRule type="cellIs" dxfId="114" priority="120" operator="equal">
      <formula>0</formula>
    </cfRule>
  </conditionalFormatting>
  <conditionalFormatting sqref="L305">
    <cfRule type="cellIs" dxfId="113" priority="119" operator="equal">
      <formula>0</formula>
    </cfRule>
  </conditionalFormatting>
  <conditionalFormatting sqref="N305">
    <cfRule type="cellIs" dxfId="112" priority="118" operator="equal">
      <formula>0</formula>
    </cfRule>
  </conditionalFormatting>
  <conditionalFormatting sqref="P305">
    <cfRule type="cellIs" dxfId="111" priority="117" operator="equal">
      <formula>0</formula>
    </cfRule>
  </conditionalFormatting>
  <conditionalFormatting sqref="J306 L306 N306 P306">
    <cfRule type="cellIs" dxfId="110" priority="116" operator="equal">
      <formula>0</formula>
    </cfRule>
  </conditionalFormatting>
  <conditionalFormatting sqref="P308 N308 L308 J308">
    <cfRule type="cellIs" dxfId="109" priority="115" operator="equal">
      <formula>0</formula>
    </cfRule>
  </conditionalFormatting>
  <conditionalFormatting sqref="J309 L309 N309 P309">
    <cfRule type="cellIs" dxfId="108" priority="114" operator="equal">
      <formula>0</formula>
    </cfRule>
  </conditionalFormatting>
  <conditionalFormatting sqref="N310 P310">
    <cfRule type="cellIs" dxfId="107" priority="113" operator="equal">
      <formula>0</formula>
    </cfRule>
  </conditionalFormatting>
  <conditionalFormatting sqref="J310 L310">
    <cfRule type="cellIs" dxfId="106" priority="112" operator="equal">
      <formula>0</formula>
    </cfRule>
  </conditionalFormatting>
  <conditionalFormatting sqref="J311 L311 N311 P311">
    <cfRule type="cellIs" dxfId="105" priority="111" operator="equal">
      <formula>0</formula>
    </cfRule>
  </conditionalFormatting>
  <conditionalFormatting sqref="J322:J327 L322:L327 N322:N327 P322:P327">
    <cfRule type="cellIs" dxfId="104" priority="110" operator="equal">
      <formula>0</formula>
    </cfRule>
  </conditionalFormatting>
  <conditionalFormatting sqref="J329 L329 N329 P329">
    <cfRule type="cellIs" dxfId="103" priority="109" operator="equal">
      <formula>0</formula>
    </cfRule>
  </conditionalFormatting>
  <conditionalFormatting sqref="J330 L330 N330 P330">
    <cfRule type="cellIs" dxfId="102" priority="108" operator="equal">
      <formula>0</formula>
    </cfRule>
  </conditionalFormatting>
  <conditionalFormatting sqref="J331 L331 N331 P331">
    <cfRule type="cellIs" dxfId="101" priority="107" operator="equal">
      <formula>0</formula>
    </cfRule>
  </conditionalFormatting>
  <conditionalFormatting sqref="J332 L332 N332 P332">
    <cfRule type="cellIs" dxfId="100" priority="106" operator="equal">
      <formula>0</formula>
    </cfRule>
  </conditionalFormatting>
  <conditionalFormatting sqref="J334 L334 N334 P334">
    <cfRule type="cellIs" dxfId="99" priority="105" operator="equal">
      <formula>0</formula>
    </cfRule>
  </conditionalFormatting>
  <conditionalFormatting sqref="J342 L342 N342 P342 P344:P345 N344:N345 L344:L345 J344:J345">
    <cfRule type="cellIs" dxfId="98" priority="104" operator="equal">
      <formula>0</formula>
    </cfRule>
  </conditionalFormatting>
  <conditionalFormatting sqref="J338 L338 N338 P338">
    <cfRule type="cellIs" dxfId="97" priority="103" operator="equal">
      <formula>0</formula>
    </cfRule>
  </conditionalFormatting>
  <conditionalFormatting sqref="J339 L339 N339 P339">
    <cfRule type="cellIs" dxfId="96" priority="102" operator="equal">
      <formula>0</formula>
    </cfRule>
  </conditionalFormatting>
  <conditionalFormatting sqref="J340 L340 N340 P340">
    <cfRule type="cellIs" dxfId="95" priority="101" operator="equal">
      <formula>0</formula>
    </cfRule>
  </conditionalFormatting>
  <conditionalFormatting sqref="J341 L341 N341 P341">
    <cfRule type="cellIs" dxfId="94" priority="100" operator="equal">
      <formula>0</formula>
    </cfRule>
  </conditionalFormatting>
  <conditionalFormatting sqref="J343 L343 N343 P343">
    <cfRule type="cellIs" dxfId="93" priority="99" operator="equal">
      <formula>0</formula>
    </cfRule>
  </conditionalFormatting>
  <conditionalFormatting sqref="J351 L351 N351 P351">
    <cfRule type="cellIs" dxfId="92" priority="98" operator="equal">
      <formula>0</formula>
    </cfRule>
  </conditionalFormatting>
  <conditionalFormatting sqref="J347 L347 N347 P347">
    <cfRule type="cellIs" dxfId="91" priority="97" operator="equal">
      <formula>0</formula>
    </cfRule>
  </conditionalFormatting>
  <conditionalFormatting sqref="J348 L348 N348 P348">
    <cfRule type="cellIs" dxfId="90" priority="96" operator="equal">
      <formula>0</formula>
    </cfRule>
  </conditionalFormatting>
  <conditionalFormatting sqref="J349 L349 N349 P349">
    <cfRule type="cellIs" dxfId="89" priority="95" operator="equal">
      <formula>0</formula>
    </cfRule>
  </conditionalFormatting>
  <conditionalFormatting sqref="J350 L350 N350 P350">
    <cfRule type="cellIs" dxfId="88" priority="94" operator="equal">
      <formula>0</formula>
    </cfRule>
  </conditionalFormatting>
  <conditionalFormatting sqref="J352 L352 N352 P352">
    <cfRule type="cellIs" dxfId="87" priority="93" operator="equal">
      <formula>0</formula>
    </cfRule>
  </conditionalFormatting>
  <conditionalFormatting sqref="P356 N356 J356 L356">
    <cfRule type="cellIs" dxfId="86" priority="92" operator="equal">
      <formula>0</formula>
    </cfRule>
  </conditionalFormatting>
  <conditionalFormatting sqref="P355 N355 L355 J355">
    <cfRule type="cellIs" dxfId="85" priority="91" operator="equal">
      <formula>0</formula>
    </cfRule>
  </conditionalFormatting>
  <conditionalFormatting sqref="P357:P358 N357:N358 J357:J358 L357:L358">
    <cfRule type="cellIs" dxfId="84" priority="90" operator="equal">
      <formula>0</formula>
    </cfRule>
  </conditionalFormatting>
  <conditionalFormatting sqref="J359 L359 N359 P359">
    <cfRule type="cellIs" dxfId="83" priority="89" operator="equal">
      <formula>0</formula>
    </cfRule>
  </conditionalFormatting>
  <conditionalFormatting sqref="J360">
    <cfRule type="cellIs" dxfId="82" priority="85" operator="equal">
      <formula>0</formula>
    </cfRule>
  </conditionalFormatting>
  <conditionalFormatting sqref="L360">
    <cfRule type="cellIs" dxfId="81" priority="86" operator="equal">
      <formula>0</formula>
    </cfRule>
  </conditionalFormatting>
  <conditionalFormatting sqref="N360">
    <cfRule type="cellIs" dxfId="80" priority="88" operator="equal">
      <formula>0</formula>
    </cfRule>
  </conditionalFormatting>
  <conditionalFormatting sqref="P360">
    <cfRule type="cellIs" dxfId="79" priority="87" operator="equal">
      <formula>0</formula>
    </cfRule>
  </conditionalFormatting>
  <conditionalFormatting sqref="J361 L361 N361 P361">
    <cfRule type="cellIs" dxfId="78" priority="84" operator="equal">
      <formula>0</formula>
    </cfRule>
  </conditionalFormatting>
  <conditionalFormatting sqref="P364 N364 J364 L364">
    <cfRule type="cellIs" dxfId="77" priority="83" operator="equal">
      <formula>0</formula>
    </cfRule>
  </conditionalFormatting>
  <conditionalFormatting sqref="P363 N363 L363 J363">
    <cfRule type="cellIs" dxfId="76" priority="82" operator="equal">
      <formula>0</formula>
    </cfRule>
  </conditionalFormatting>
  <conditionalFormatting sqref="P365:P366 N365:N366 J365:J366 L365:L366">
    <cfRule type="cellIs" dxfId="75" priority="81" operator="equal">
      <formula>0</formula>
    </cfRule>
  </conditionalFormatting>
  <conditionalFormatting sqref="J367 L367 N367 P367">
    <cfRule type="cellIs" dxfId="74" priority="80" operator="equal">
      <formula>0</formula>
    </cfRule>
  </conditionalFormatting>
  <conditionalFormatting sqref="J368">
    <cfRule type="cellIs" dxfId="73" priority="76" operator="equal">
      <formula>0</formula>
    </cfRule>
  </conditionalFormatting>
  <conditionalFormatting sqref="L368">
    <cfRule type="cellIs" dxfId="72" priority="77" operator="equal">
      <formula>0</formula>
    </cfRule>
  </conditionalFormatting>
  <conditionalFormatting sqref="N368">
    <cfRule type="cellIs" dxfId="71" priority="79" operator="equal">
      <formula>0</formula>
    </cfRule>
  </conditionalFormatting>
  <conditionalFormatting sqref="P368">
    <cfRule type="cellIs" dxfId="70" priority="78" operator="equal">
      <formula>0</formula>
    </cfRule>
  </conditionalFormatting>
  <conditionalFormatting sqref="J369 L369 N369 P369">
    <cfRule type="cellIs" dxfId="69" priority="75" operator="equal">
      <formula>0</formula>
    </cfRule>
  </conditionalFormatting>
  <conditionalFormatting sqref="P370 N370">
    <cfRule type="cellIs" dxfId="68" priority="74" operator="equal">
      <formula>0</formula>
    </cfRule>
  </conditionalFormatting>
  <conditionalFormatting sqref="L370">
    <cfRule type="cellIs" dxfId="67" priority="73" operator="equal">
      <formula>0</formula>
    </cfRule>
  </conditionalFormatting>
  <conditionalFormatting sqref="J370">
    <cfRule type="cellIs" dxfId="66" priority="72" operator="equal">
      <formula>0</formula>
    </cfRule>
  </conditionalFormatting>
  <conditionalFormatting sqref="P373 N373 J373 L373">
    <cfRule type="cellIs" dxfId="65" priority="71" operator="equal">
      <formula>0</formula>
    </cfRule>
  </conditionalFormatting>
  <conditionalFormatting sqref="P372 N372 L372 J372">
    <cfRule type="cellIs" dxfId="64" priority="70" operator="equal">
      <formula>0</formula>
    </cfRule>
  </conditionalFormatting>
  <conditionalFormatting sqref="P374:P375 N374:N375 J374:J375 L374:L375">
    <cfRule type="cellIs" dxfId="63" priority="69" operator="equal">
      <formula>0</formula>
    </cfRule>
  </conditionalFormatting>
  <conditionalFormatting sqref="J376 L376 N376 P376">
    <cfRule type="cellIs" dxfId="62" priority="68" operator="equal">
      <formula>0</formula>
    </cfRule>
  </conditionalFormatting>
  <conditionalFormatting sqref="J377">
    <cfRule type="cellIs" dxfId="61" priority="64" operator="equal">
      <formula>0</formula>
    </cfRule>
  </conditionalFormatting>
  <conditionalFormatting sqref="L377">
    <cfRule type="cellIs" dxfId="60" priority="65" operator="equal">
      <formula>0</formula>
    </cfRule>
  </conditionalFormatting>
  <conditionalFormatting sqref="N377">
    <cfRule type="cellIs" dxfId="59" priority="67" operator="equal">
      <formula>0</formula>
    </cfRule>
  </conditionalFormatting>
  <conditionalFormatting sqref="P377">
    <cfRule type="cellIs" dxfId="58" priority="66" operator="equal">
      <formula>0</formula>
    </cfRule>
  </conditionalFormatting>
  <conditionalFormatting sqref="J383 L383 N383 P383">
    <cfRule type="cellIs" dxfId="57" priority="57" operator="equal">
      <formula>0</formula>
    </cfRule>
  </conditionalFormatting>
  <conditionalFormatting sqref="P379 N379">
    <cfRule type="cellIs" dxfId="56" priority="62" operator="equal">
      <formula>0</formula>
    </cfRule>
  </conditionalFormatting>
  <conditionalFormatting sqref="L379">
    <cfRule type="cellIs" dxfId="55" priority="61" operator="equal">
      <formula>0</formula>
    </cfRule>
  </conditionalFormatting>
  <conditionalFormatting sqref="J379">
    <cfRule type="cellIs" dxfId="54" priority="60" operator="equal">
      <formula>0</formula>
    </cfRule>
  </conditionalFormatting>
  <conditionalFormatting sqref="J378 L378 N378 P378">
    <cfRule type="cellIs" dxfId="53" priority="59" operator="equal">
      <formula>0</formula>
    </cfRule>
  </conditionalFormatting>
  <conditionalFormatting sqref="J381 L381 N381 P381">
    <cfRule type="cellIs" dxfId="52" priority="58" operator="equal">
      <formula>0</formula>
    </cfRule>
  </conditionalFormatting>
  <conditionalFormatting sqref="N384 P384">
    <cfRule type="cellIs" dxfId="51" priority="56" operator="equal">
      <formula>0</formula>
    </cfRule>
  </conditionalFormatting>
  <conditionalFormatting sqref="J384 L384">
    <cfRule type="cellIs" dxfId="50" priority="55" operator="equal">
      <formula>0</formula>
    </cfRule>
  </conditionalFormatting>
  <conditionalFormatting sqref="P386 N386 J386 L386">
    <cfRule type="cellIs" dxfId="49" priority="54" operator="equal">
      <formula>0</formula>
    </cfRule>
  </conditionalFormatting>
  <conditionalFormatting sqref="J389 L389 N389 P389">
    <cfRule type="cellIs" dxfId="48" priority="53" operator="equal">
      <formula>0</formula>
    </cfRule>
  </conditionalFormatting>
  <conditionalFormatting sqref="J390 L390 N390 P390">
    <cfRule type="cellIs" dxfId="47" priority="52" operator="equal">
      <formula>0</formula>
    </cfRule>
  </conditionalFormatting>
  <conditionalFormatting sqref="J397 L397 N397 P397">
    <cfRule type="cellIs" dxfId="46" priority="45" operator="equal">
      <formula>0</formula>
    </cfRule>
  </conditionalFormatting>
  <conditionalFormatting sqref="J391 L391 N391 P391">
    <cfRule type="cellIs" dxfId="45" priority="49" operator="equal">
      <formula>0</formula>
    </cfRule>
  </conditionalFormatting>
  <conditionalFormatting sqref="J399 L399 N399 P399">
    <cfRule type="cellIs" dxfId="44" priority="43" operator="equal">
      <formula>0</formula>
    </cfRule>
  </conditionalFormatting>
  <conditionalFormatting sqref="J392 L392 N392 P392">
    <cfRule type="cellIs" dxfId="43" priority="48" operator="equal">
      <formula>0</formula>
    </cfRule>
  </conditionalFormatting>
  <conditionalFormatting sqref="J393 L393 N393 P393">
    <cfRule type="cellIs" dxfId="42" priority="47" operator="equal">
      <formula>0</formula>
    </cfRule>
  </conditionalFormatting>
  <conditionalFormatting sqref="J394 L394 N394 P394">
    <cfRule type="cellIs" dxfId="41" priority="46" operator="equal">
      <formula>0</formula>
    </cfRule>
  </conditionalFormatting>
  <conditionalFormatting sqref="J398 L398 N398 P398">
    <cfRule type="cellIs" dxfId="40" priority="44" operator="equal">
      <formula>0</formula>
    </cfRule>
  </conditionalFormatting>
  <conditionalFormatting sqref="J400 L400 N400 P400">
    <cfRule type="cellIs" dxfId="39" priority="42" operator="equal">
      <formula>0</formula>
    </cfRule>
  </conditionalFormatting>
  <conditionalFormatting sqref="J401 L401 N401 P401">
    <cfRule type="cellIs" dxfId="38" priority="41" operator="equal">
      <formula>0</formula>
    </cfRule>
  </conditionalFormatting>
  <conditionalFormatting sqref="J402 L402 N402 P402">
    <cfRule type="cellIs" dxfId="37" priority="40" operator="equal">
      <formula>0</formula>
    </cfRule>
  </conditionalFormatting>
  <conditionalFormatting sqref="J404 L404 N404 P404">
    <cfRule type="cellIs" dxfId="36" priority="39" operator="equal">
      <formula>0</formula>
    </cfRule>
  </conditionalFormatting>
  <conditionalFormatting sqref="J408">
    <cfRule type="cellIs" dxfId="35" priority="33" operator="equal">
      <formula>0</formula>
    </cfRule>
  </conditionalFormatting>
  <conditionalFormatting sqref="J407 L407 N407 P407">
    <cfRule type="cellIs" dxfId="34" priority="37" operator="equal">
      <formula>0</formula>
    </cfRule>
  </conditionalFormatting>
  <conditionalFormatting sqref="L408">
    <cfRule type="cellIs" dxfId="33" priority="34" operator="equal">
      <formula>0</formula>
    </cfRule>
  </conditionalFormatting>
  <conditionalFormatting sqref="N408">
    <cfRule type="cellIs" dxfId="32" priority="36" operator="equal">
      <formula>0</formula>
    </cfRule>
  </conditionalFormatting>
  <conditionalFormatting sqref="P408">
    <cfRule type="cellIs" dxfId="31" priority="35" operator="equal">
      <formula>0</formula>
    </cfRule>
  </conditionalFormatting>
  <conditionalFormatting sqref="P406 N406 L406 J406">
    <cfRule type="cellIs" dxfId="30" priority="28" operator="equal">
      <formula>0</formula>
    </cfRule>
  </conditionalFormatting>
  <conditionalFormatting sqref="N405 P405">
    <cfRule type="cellIs" dxfId="29" priority="31" operator="equal">
      <formula>0</formula>
    </cfRule>
  </conditionalFormatting>
  <conditionalFormatting sqref="L405">
    <cfRule type="cellIs" dxfId="28" priority="30" operator="equal">
      <formula>0</formula>
    </cfRule>
  </conditionalFormatting>
  <conditionalFormatting sqref="J405">
    <cfRule type="cellIs" dxfId="27" priority="29" operator="equal">
      <formula>0</formula>
    </cfRule>
  </conditionalFormatting>
  <conditionalFormatting sqref="P409 N409 J409 L409">
    <cfRule type="cellIs" dxfId="26" priority="27" operator="equal">
      <formula>0</formula>
    </cfRule>
  </conditionalFormatting>
  <conditionalFormatting sqref="N410 P410">
    <cfRule type="cellIs" dxfId="25" priority="26" operator="equal">
      <formula>0</formula>
    </cfRule>
  </conditionalFormatting>
  <conditionalFormatting sqref="L410 J410">
    <cfRule type="cellIs" dxfId="24" priority="25" operator="equal">
      <formula>0</formula>
    </cfRule>
  </conditionalFormatting>
  <conditionalFormatting sqref="J411 L411 N411 P411">
    <cfRule type="cellIs" dxfId="23" priority="24" operator="equal">
      <formula>0</formula>
    </cfRule>
  </conditionalFormatting>
  <conditionalFormatting sqref="J434 P434 N434 L434">
    <cfRule type="cellIs" dxfId="22" priority="23" operator="equal">
      <formula>0</formula>
    </cfRule>
  </conditionalFormatting>
  <conditionalFormatting sqref="J441 L441 N441 P441">
    <cfRule type="cellIs" dxfId="21" priority="22" operator="equal">
      <formula>0</formula>
    </cfRule>
  </conditionalFormatting>
  <conditionalFormatting sqref="J444 L444 N444 P444">
    <cfRule type="cellIs" dxfId="20" priority="21" operator="equal">
      <formula>0</formula>
    </cfRule>
  </conditionalFormatting>
  <conditionalFormatting sqref="N445 P445">
    <cfRule type="cellIs" dxfId="19" priority="20" operator="equal">
      <formula>0</formula>
    </cfRule>
  </conditionalFormatting>
  <conditionalFormatting sqref="J445 L445">
    <cfRule type="cellIs" dxfId="18" priority="19" operator="equal">
      <formula>0</formula>
    </cfRule>
  </conditionalFormatting>
  <conditionalFormatting sqref="J446 L446 N446 P446">
    <cfRule type="cellIs" dxfId="17" priority="18" operator="equal">
      <formula>0</formula>
    </cfRule>
  </conditionalFormatting>
  <conditionalFormatting sqref="J447">
    <cfRule type="cellIs" dxfId="16" priority="17" operator="equal">
      <formula>0</formula>
    </cfRule>
  </conditionalFormatting>
  <conditionalFormatting sqref="L447">
    <cfRule type="cellIs" dxfId="15" priority="16" operator="equal">
      <formula>0</formula>
    </cfRule>
  </conditionalFormatting>
  <conditionalFormatting sqref="N447">
    <cfRule type="cellIs" dxfId="14" priority="15" operator="equal">
      <formula>0</formula>
    </cfRule>
  </conditionalFormatting>
  <conditionalFormatting sqref="P447">
    <cfRule type="cellIs" dxfId="13" priority="14" operator="equal">
      <formula>0</formula>
    </cfRule>
  </conditionalFormatting>
  <conditionalFormatting sqref="J448 L448 N448 P448">
    <cfRule type="cellIs" dxfId="12" priority="13" operator="equal">
      <formula>0</formula>
    </cfRule>
  </conditionalFormatting>
  <conditionalFormatting sqref="J449 L449 N449 P449">
    <cfRule type="cellIs" dxfId="11" priority="12" operator="equal">
      <formula>0</formula>
    </cfRule>
  </conditionalFormatting>
  <conditionalFormatting sqref="J450 L450 N450 P450">
    <cfRule type="cellIs" dxfId="10" priority="11" operator="equal">
      <formula>0</formula>
    </cfRule>
  </conditionalFormatting>
  <conditionalFormatting sqref="J451">
    <cfRule type="cellIs" dxfId="9" priority="7" operator="equal">
      <formula>0</formula>
    </cfRule>
  </conditionalFormatting>
  <conditionalFormatting sqref="L451">
    <cfRule type="cellIs" dxfId="8" priority="8" operator="equal">
      <formula>0</formula>
    </cfRule>
  </conditionalFormatting>
  <conditionalFormatting sqref="N451">
    <cfRule type="cellIs" dxfId="7" priority="10" operator="equal">
      <formula>0</formula>
    </cfRule>
  </conditionalFormatting>
  <conditionalFormatting sqref="P451">
    <cfRule type="cellIs" dxfId="6" priority="9" operator="equal">
      <formula>0</formula>
    </cfRule>
  </conditionalFormatting>
  <conditionalFormatting sqref="J453:J458 J460">
    <cfRule type="cellIs" dxfId="5" priority="6" operator="equal">
      <formula>0</formula>
    </cfRule>
  </conditionalFormatting>
  <conditionalFormatting sqref="L453:L458">
    <cfRule type="cellIs" dxfId="4" priority="5" operator="equal">
      <formula>0</formula>
    </cfRule>
  </conditionalFormatting>
  <conditionalFormatting sqref="N453:N459">
    <cfRule type="cellIs" dxfId="3" priority="4" operator="equal">
      <formula>0</formula>
    </cfRule>
  </conditionalFormatting>
  <conditionalFormatting sqref="P453:P459">
    <cfRule type="cellIs" dxfId="2" priority="3" operator="equal">
      <formula>0</formula>
    </cfRule>
  </conditionalFormatting>
  <conditionalFormatting sqref="J459">
    <cfRule type="cellIs" dxfId="1" priority="2" operator="equal">
      <formula>0</formula>
    </cfRule>
  </conditionalFormatting>
  <conditionalFormatting sqref="L459">
    <cfRule type="cellIs" dxfId="0" priority="1" operator="equal">
      <formula>0</formula>
    </cfRule>
  </conditionalFormatting>
  <hyperlinks>
    <hyperlink ref="I3" r:id="rId1" display="Perceel III" xr:uid="{00000000-0004-0000-0200-000000000000}"/>
    <hyperlink ref="I8" r:id="rId2" display="Perceel III" xr:uid="{00000000-0004-0000-0200-000001000000}"/>
    <hyperlink ref="I17" r:id="rId3" display="Perceel III" xr:uid="{00000000-0004-0000-0200-000002000000}"/>
    <hyperlink ref="I25" r:id="rId4" display="Perceel III" xr:uid="{00000000-0004-0000-0200-000003000000}"/>
    <hyperlink ref="I32" r:id="rId5" display="Perceel III" xr:uid="{00000000-0004-0000-0200-000004000000}"/>
    <hyperlink ref="I288" r:id="rId6" display="Perceel III" xr:uid="{00000000-0004-0000-0200-000005000000}"/>
    <hyperlink ref="I40" r:id="rId7" display="Perceel III" xr:uid="{00000000-0004-0000-0200-000006000000}"/>
    <hyperlink ref="I49" r:id="rId8" display="Perceel III" xr:uid="{00000000-0004-0000-0200-000007000000}"/>
    <hyperlink ref="I57" r:id="rId9" display="Perceel III" xr:uid="{00000000-0004-0000-0200-000008000000}"/>
    <hyperlink ref="I66" r:id="rId10" display="Perceel III" xr:uid="{00000000-0004-0000-0200-000009000000}"/>
    <hyperlink ref="I296" r:id="rId11" display="Perceel III" xr:uid="{00000000-0004-0000-0200-00000A000000}"/>
    <hyperlink ref="I280" r:id="rId12" display="Perceel III" xr:uid="{00000000-0004-0000-0200-00000B000000}"/>
    <hyperlink ref="I448" r:id="rId13" display="Perceel III" xr:uid="{00000000-0004-0000-0200-00000C000000}"/>
  </hyperlinks>
  <pageMargins left="0.7" right="0.7" top="0.75" bottom="0.75" header="0.3" footer="0.3"/>
  <pageSetup paperSize="9" orientation="portrait" r:id="rId14"/>
  <headerFooter>
    <oddFooter>&amp;L_x000D_&amp;1#&amp;"Calibri"&amp;10&amp;K000000 Intern gebruik</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'Bron percelen'!$G$1:$G$39</xm:f>
          </x14:formula1>
          <xm:sqref>I2:I459 O2:O459 M2:M459 K2:K459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51800-C23C-4F9B-80B7-3D4B02A98CEA}">
  <dimension ref="B1:O27"/>
  <sheetViews>
    <sheetView showGridLines="0" workbookViewId="0">
      <selection activeCell="B28" sqref="B28"/>
    </sheetView>
  </sheetViews>
  <sheetFormatPr defaultRowHeight="14.5" x14ac:dyDescent="0.35"/>
  <cols>
    <col min="1" max="1" width="1.7265625" customWidth="1"/>
    <col min="2" max="2" width="5.7265625" customWidth="1"/>
  </cols>
  <sheetData>
    <row r="1" spans="2:15" ht="18.5" x14ac:dyDescent="0.45">
      <c r="B1" s="118" t="s">
        <v>653</v>
      </c>
      <c r="C1" s="119"/>
      <c r="D1" s="119"/>
      <c r="E1" s="119"/>
      <c r="F1" s="119"/>
      <c r="G1" s="119"/>
      <c r="H1" s="119"/>
      <c r="I1" s="119"/>
      <c r="J1" s="119"/>
      <c r="K1" s="119"/>
      <c r="L1" s="119"/>
      <c r="M1" s="119"/>
      <c r="N1" s="119"/>
      <c r="O1" s="120"/>
    </row>
    <row r="2" spans="2:15" x14ac:dyDescent="0.35">
      <c r="B2" s="121"/>
      <c r="C2" s="122"/>
      <c r="D2" s="122"/>
      <c r="E2" s="122"/>
      <c r="F2" s="122"/>
      <c r="G2" s="122"/>
      <c r="H2" s="122"/>
      <c r="I2" s="122"/>
      <c r="J2" s="122"/>
      <c r="K2" s="122"/>
      <c r="L2" s="122"/>
      <c r="M2" s="122"/>
      <c r="N2" s="122"/>
      <c r="O2" s="123"/>
    </row>
    <row r="3" spans="2:15" ht="15.5" x14ac:dyDescent="0.35">
      <c r="B3" s="124" t="s">
        <v>655</v>
      </c>
      <c r="C3" s="125"/>
      <c r="D3" s="122"/>
      <c r="E3" s="122"/>
      <c r="F3" s="122"/>
      <c r="G3" s="122"/>
      <c r="H3" s="122"/>
      <c r="I3" s="122"/>
      <c r="J3" s="122"/>
      <c r="K3" s="122"/>
      <c r="L3" s="122"/>
      <c r="M3" s="122"/>
      <c r="N3" s="122"/>
      <c r="O3" s="123"/>
    </row>
    <row r="4" spans="2:15" x14ac:dyDescent="0.35">
      <c r="B4" s="121" t="s">
        <v>654</v>
      </c>
      <c r="C4" s="122"/>
      <c r="D4" s="122"/>
      <c r="E4" s="122"/>
      <c r="F4" s="122"/>
      <c r="G4" s="122"/>
      <c r="H4" s="122"/>
      <c r="I4" s="122"/>
      <c r="J4" s="122"/>
      <c r="K4" s="122"/>
      <c r="L4" s="122"/>
      <c r="M4" s="122"/>
      <c r="N4" s="122"/>
      <c r="O4" s="123"/>
    </row>
    <row r="5" spans="2:15" x14ac:dyDescent="0.35">
      <c r="B5" s="121" t="s">
        <v>673</v>
      </c>
      <c r="C5" s="122"/>
      <c r="D5" s="122"/>
      <c r="E5" s="122"/>
      <c r="F5" s="122"/>
      <c r="G5" s="122"/>
      <c r="H5" s="122"/>
      <c r="I5" s="122"/>
      <c r="J5" s="122"/>
      <c r="K5" s="122"/>
      <c r="L5" s="122"/>
      <c r="M5" s="130" t="s">
        <v>674</v>
      </c>
      <c r="N5" s="122"/>
      <c r="O5" s="123"/>
    </row>
    <row r="6" spans="2:15" x14ac:dyDescent="0.35">
      <c r="B6" s="121" t="s">
        <v>676</v>
      </c>
      <c r="C6" s="122"/>
      <c r="D6" s="122"/>
      <c r="E6" s="122"/>
      <c r="F6" s="122"/>
      <c r="G6" s="122"/>
      <c r="H6" s="122"/>
      <c r="I6" s="122"/>
      <c r="J6" s="122"/>
      <c r="K6" s="122"/>
      <c r="L6" s="122"/>
      <c r="M6" s="122"/>
      <c r="N6" s="122"/>
      <c r="O6" s="123"/>
    </row>
    <row r="7" spans="2:15" ht="7" customHeight="1" x14ac:dyDescent="0.35">
      <c r="B7" s="121"/>
      <c r="C7" s="122"/>
      <c r="D7" s="122"/>
      <c r="E7" s="122"/>
      <c r="F7" s="122"/>
      <c r="G7" s="122"/>
      <c r="H7" s="122"/>
      <c r="I7" s="122"/>
      <c r="J7" s="122"/>
      <c r="K7" s="122"/>
      <c r="L7" s="122"/>
      <c r="M7" s="122"/>
      <c r="N7" s="122"/>
      <c r="O7" s="123"/>
    </row>
    <row r="8" spans="2:15" x14ac:dyDescent="0.35">
      <c r="B8" s="121" t="s">
        <v>663</v>
      </c>
      <c r="C8" s="122"/>
      <c r="D8" s="122"/>
      <c r="E8" s="122"/>
      <c r="F8" s="122"/>
      <c r="G8" s="122"/>
      <c r="H8" s="122"/>
      <c r="I8" s="122"/>
      <c r="J8" s="122"/>
      <c r="K8" s="122"/>
      <c r="L8" s="122"/>
      <c r="M8" s="122"/>
      <c r="N8" s="122"/>
      <c r="O8" s="123"/>
    </row>
    <row r="9" spans="2:15" x14ac:dyDescent="0.35">
      <c r="B9" s="121" t="s">
        <v>664</v>
      </c>
      <c r="C9" s="122"/>
      <c r="D9" s="122"/>
      <c r="E9" s="122"/>
      <c r="F9" s="122"/>
      <c r="G9" s="122"/>
      <c r="H9" s="122"/>
      <c r="I9" s="122"/>
      <c r="J9" s="122"/>
      <c r="K9" s="122"/>
      <c r="L9" s="122"/>
      <c r="M9" s="122"/>
      <c r="N9" s="122"/>
      <c r="O9" s="123"/>
    </row>
    <row r="10" spans="2:15" x14ac:dyDescent="0.35">
      <c r="B10" s="121" t="s">
        <v>665</v>
      </c>
      <c r="C10" s="122"/>
      <c r="D10" s="122"/>
      <c r="E10" s="122"/>
      <c r="F10" s="122"/>
      <c r="G10" s="122"/>
      <c r="H10" s="122"/>
      <c r="I10" s="122"/>
      <c r="J10" s="122"/>
      <c r="K10" s="122"/>
      <c r="L10" s="122"/>
      <c r="M10" s="122"/>
      <c r="N10" s="122"/>
      <c r="O10" s="123"/>
    </row>
    <row r="11" spans="2:15" x14ac:dyDescent="0.35">
      <c r="B11" s="121" t="s">
        <v>666</v>
      </c>
      <c r="C11" s="122"/>
      <c r="D11" s="122"/>
      <c r="E11" s="122"/>
      <c r="F11" s="122"/>
      <c r="G11" s="122"/>
      <c r="H11" s="122"/>
      <c r="I11" s="122"/>
      <c r="J11" s="122"/>
      <c r="K11" s="122"/>
      <c r="L11" s="122"/>
      <c r="M11" s="122"/>
      <c r="N11" s="122"/>
      <c r="O11" s="123"/>
    </row>
    <row r="12" spans="2:15" x14ac:dyDescent="0.35">
      <c r="B12" s="121"/>
      <c r="C12" s="122"/>
      <c r="D12" s="122"/>
      <c r="E12" s="122"/>
      <c r="F12" s="122"/>
      <c r="G12" s="122"/>
      <c r="H12" s="122"/>
      <c r="I12" s="122"/>
      <c r="J12" s="122"/>
      <c r="K12" s="122"/>
      <c r="L12" s="122"/>
      <c r="M12" s="122"/>
      <c r="N12" s="122"/>
      <c r="O12" s="123"/>
    </row>
    <row r="13" spans="2:15" ht="15.5" x14ac:dyDescent="0.35">
      <c r="B13" s="124" t="s">
        <v>656</v>
      </c>
      <c r="C13" s="125"/>
      <c r="D13" s="122"/>
      <c r="E13" s="122"/>
      <c r="F13" s="122"/>
      <c r="G13" s="122"/>
      <c r="H13" s="122"/>
      <c r="I13" s="122"/>
      <c r="J13" s="122"/>
      <c r="K13" s="122"/>
      <c r="L13" s="122"/>
      <c r="M13" s="122"/>
      <c r="N13" s="122"/>
      <c r="O13" s="123"/>
    </row>
    <row r="14" spans="2:15" x14ac:dyDescent="0.35">
      <c r="B14" s="126">
        <v>1</v>
      </c>
      <c r="C14" s="122" t="s">
        <v>667</v>
      </c>
      <c r="D14" s="122"/>
      <c r="E14" s="122"/>
      <c r="F14" s="122"/>
      <c r="G14" s="122"/>
      <c r="H14" s="122"/>
      <c r="I14" s="122"/>
      <c r="J14" s="122"/>
      <c r="K14" s="122"/>
      <c r="L14" s="122"/>
      <c r="M14" s="122"/>
      <c r="N14" s="122"/>
      <c r="O14" s="123"/>
    </row>
    <row r="15" spans="2:15" x14ac:dyDescent="0.35">
      <c r="B15" s="126">
        <v>2</v>
      </c>
      <c r="C15" s="122" t="s">
        <v>657</v>
      </c>
      <c r="D15" s="122"/>
      <c r="E15" s="122"/>
      <c r="F15" s="122"/>
      <c r="G15" s="122"/>
      <c r="H15" s="122"/>
      <c r="I15" s="122"/>
      <c r="J15" s="122"/>
      <c r="K15" s="122"/>
      <c r="L15" s="122"/>
      <c r="M15" s="122"/>
      <c r="N15" s="122"/>
      <c r="O15" s="123"/>
    </row>
    <row r="16" spans="2:15" x14ac:dyDescent="0.35">
      <c r="B16" s="126">
        <v>3</v>
      </c>
      <c r="C16" s="122" t="s">
        <v>658</v>
      </c>
      <c r="D16" s="122"/>
      <c r="E16" s="122"/>
      <c r="F16" s="122"/>
      <c r="G16" s="122"/>
      <c r="H16" s="122"/>
      <c r="I16" s="122"/>
      <c r="J16" s="122"/>
      <c r="K16" s="122"/>
      <c r="L16" s="122"/>
      <c r="M16" s="122"/>
      <c r="N16" s="122"/>
      <c r="O16" s="123"/>
    </row>
    <row r="17" spans="2:15" x14ac:dyDescent="0.35">
      <c r="B17" s="126">
        <v>4</v>
      </c>
      <c r="C17" s="122" t="s">
        <v>659</v>
      </c>
      <c r="D17" s="122"/>
      <c r="E17" s="122"/>
      <c r="F17" s="122"/>
      <c r="G17" s="122"/>
      <c r="H17" s="122"/>
      <c r="I17" s="122"/>
      <c r="J17" s="122"/>
      <c r="K17" s="122"/>
      <c r="L17" s="122"/>
      <c r="M17" s="122"/>
      <c r="N17" s="122"/>
      <c r="O17" s="123"/>
    </row>
    <row r="18" spans="2:15" x14ac:dyDescent="0.35">
      <c r="B18" s="126">
        <v>5</v>
      </c>
      <c r="C18" s="122" t="s">
        <v>661</v>
      </c>
      <c r="D18" s="122"/>
      <c r="E18" s="122"/>
      <c r="F18" s="122"/>
      <c r="G18" s="122"/>
      <c r="H18" s="122"/>
      <c r="I18" s="122"/>
      <c r="J18" s="122"/>
      <c r="K18" s="122"/>
      <c r="L18" s="122"/>
      <c r="M18" s="122"/>
      <c r="N18" s="122"/>
      <c r="O18" s="123"/>
    </row>
    <row r="19" spans="2:15" x14ac:dyDescent="0.35">
      <c r="B19" s="126">
        <v>6</v>
      </c>
      <c r="C19" s="122" t="s">
        <v>660</v>
      </c>
      <c r="D19" s="122"/>
      <c r="E19" s="122"/>
      <c r="F19" s="122"/>
      <c r="G19" s="122"/>
      <c r="H19" s="122"/>
      <c r="I19" s="122"/>
      <c r="J19" s="122"/>
      <c r="K19" s="122"/>
      <c r="L19" s="122"/>
      <c r="M19" s="122"/>
      <c r="N19" s="122"/>
      <c r="O19" s="123"/>
    </row>
    <row r="20" spans="2:15" x14ac:dyDescent="0.35">
      <c r="B20" s="126">
        <v>7</v>
      </c>
      <c r="C20" s="122" t="s">
        <v>662</v>
      </c>
      <c r="D20" s="122"/>
      <c r="E20" s="122"/>
      <c r="F20" s="122"/>
      <c r="G20" s="122"/>
      <c r="H20" s="122"/>
      <c r="I20" s="122"/>
      <c r="J20" s="122"/>
      <c r="K20" s="122"/>
      <c r="L20" s="122"/>
      <c r="M20" s="122"/>
      <c r="N20" s="122"/>
      <c r="O20" s="123"/>
    </row>
    <row r="21" spans="2:15" x14ac:dyDescent="0.35">
      <c r="B21" s="126">
        <v>8</v>
      </c>
      <c r="C21" s="122" t="s">
        <v>668</v>
      </c>
      <c r="D21" s="122"/>
      <c r="E21" s="122"/>
      <c r="F21" s="122"/>
      <c r="G21" s="122"/>
      <c r="H21" s="122"/>
      <c r="I21" s="122"/>
      <c r="J21" s="122"/>
      <c r="K21" s="122"/>
      <c r="L21" s="122"/>
      <c r="M21" s="122"/>
      <c r="N21" s="122"/>
      <c r="O21" s="123"/>
    </row>
    <row r="22" spans="2:15" x14ac:dyDescent="0.35">
      <c r="B22" s="126">
        <v>9</v>
      </c>
      <c r="C22" s="122" t="s">
        <v>670</v>
      </c>
      <c r="D22" s="122"/>
      <c r="E22" s="122"/>
      <c r="F22" s="122"/>
      <c r="G22" s="122"/>
      <c r="H22" s="122"/>
      <c r="I22" s="122"/>
      <c r="J22" s="122"/>
      <c r="K22" s="122"/>
      <c r="L22" s="122"/>
      <c r="M22" s="122"/>
      <c r="N22" s="122"/>
      <c r="O22" s="123"/>
    </row>
    <row r="23" spans="2:15" x14ac:dyDescent="0.35">
      <c r="B23" s="126">
        <v>10</v>
      </c>
      <c r="C23" s="122" t="s">
        <v>669</v>
      </c>
      <c r="D23" s="122"/>
      <c r="E23" s="122"/>
      <c r="F23" s="122"/>
      <c r="G23" s="122"/>
      <c r="H23" s="122"/>
      <c r="I23" s="122"/>
      <c r="J23" s="122"/>
      <c r="K23" s="122"/>
      <c r="L23" s="122"/>
      <c r="M23" s="122"/>
      <c r="N23" s="122"/>
      <c r="O23" s="123"/>
    </row>
    <row r="24" spans="2:15" x14ac:dyDescent="0.35">
      <c r="B24" s="126">
        <v>11</v>
      </c>
      <c r="C24" s="122" t="s">
        <v>671</v>
      </c>
      <c r="D24" s="122"/>
      <c r="E24" s="122"/>
      <c r="F24" s="122"/>
      <c r="G24" s="122"/>
      <c r="H24" s="122"/>
      <c r="I24" s="122"/>
      <c r="J24" s="122"/>
      <c r="K24" s="122"/>
      <c r="L24" s="122"/>
      <c r="M24" s="122"/>
      <c r="N24" s="122"/>
      <c r="O24" s="123"/>
    </row>
    <row r="25" spans="2:15" x14ac:dyDescent="0.35">
      <c r="B25" s="126">
        <v>12</v>
      </c>
      <c r="C25" s="122" t="s">
        <v>672</v>
      </c>
      <c r="D25" s="122"/>
      <c r="E25" s="122"/>
      <c r="F25" s="122"/>
      <c r="G25" s="122"/>
      <c r="H25" s="122"/>
      <c r="I25" s="122"/>
      <c r="J25" s="122"/>
      <c r="K25" s="122"/>
      <c r="L25" s="122"/>
      <c r="M25" s="122"/>
      <c r="N25" s="122"/>
      <c r="O25" s="123"/>
    </row>
    <row r="26" spans="2:15" x14ac:dyDescent="0.35">
      <c r="B26" s="127"/>
      <c r="C26" s="128"/>
      <c r="D26" s="128"/>
      <c r="E26" s="128"/>
      <c r="F26" s="128"/>
      <c r="G26" s="128"/>
      <c r="H26" s="128"/>
      <c r="I26" s="128"/>
      <c r="J26" s="128"/>
      <c r="K26" s="128"/>
      <c r="L26" s="128"/>
      <c r="M26" s="128"/>
      <c r="N26" s="128"/>
      <c r="O26" s="129"/>
    </row>
    <row r="27" spans="2:15" x14ac:dyDescent="0.35">
      <c r="B27" s="117"/>
    </row>
  </sheetData>
  <hyperlinks>
    <hyperlink ref="M5" r:id="rId1" xr:uid="{6FB4CED9-842D-4244-91C8-01B6B63BF426}"/>
  </hyperlinks>
  <pageMargins left="0.7" right="0.7" top="0.75" bottom="0.75" header="0.3" footer="0.3"/>
  <pageSetup paperSize="9" orientation="portrait" r:id="rId2"/>
  <headerFooter>
    <oddFooter>&amp;L_x000D_&amp;1#&amp;"Calibri"&amp;10&amp;K000000 Intern gebruik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dimension ref="A1:H211"/>
  <sheetViews>
    <sheetView topLeftCell="G1" workbookViewId="0">
      <selection activeCell="H1" sqref="H1"/>
    </sheetView>
  </sheetViews>
  <sheetFormatPr defaultRowHeight="14.5" x14ac:dyDescent="0.35"/>
  <cols>
    <col min="1" max="2" width="0" hidden="1" customWidth="1"/>
    <col min="3" max="3" width="31.26953125" hidden="1" customWidth="1"/>
    <col min="4" max="4" width="0" hidden="1" customWidth="1"/>
    <col min="5" max="5" width="68.1796875" hidden="1" customWidth="1"/>
    <col min="6" max="6" width="0" hidden="1" customWidth="1"/>
    <col min="7" max="7" width="47.26953125" bestFit="1" customWidth="1"/>
  </cols>
  <sheetData>
    <row r="1" spans="1:8" ht="15" customHeight="1" x14ac:dyDescent="0.35">
      <c r="A1" s="5" t="s">
        <v>77</v>
      </c>
      <c r="B1" s="5" t="s">
        <v>75</v>
      </c>
      <c r="C1" s="19" t="s">
        <v>78</v>
      </c>
      <c r="D1" s="5" t="s">
        <v>76</v>
      </c>
      <c r="E1" s="20" t="s">
        <v>188</v>
      </c>
      <c r="G1" s="52" t="s">
        <v>426</v>
      </c>
      <c r="H1" t="s">
        <v>467</v>
      </c>
    </row>
    <row r="2" spans="1:8" ht="15" customHeight="1" x14ac:dyDescent="0.35">
      <c r="A2" t="str">
        <f t="shared" ref="A2:A64" si="0">IF(B2&lt;&gt;"",CONCATENATE(B2,"x",D2),"")</f>
        <v>A.01x1</v>
      </c>
      <c r="B2" t="s">
        <v>86</v>
      </c>
      <c r="C2" s="21" t="s">
        <v>189</v>
      </c>
      <c r="D2">
        <v>1</v>
      </c>
      <c r="E2" s="22"/>
      <c r="G2" t="s">
        <v>427</v>
      </c>
      <c r="H2" t="s">
        <v>487</v>
      </c>
    </row>
    <row r="3" spans="1:8" ht="15" customHeight="1" x14ac:dyDescent="0.35">
      <c r="A3" t="str">
        <f t="shared" si="0"/>
        <v>A.01x2</v>
      </c>
      <c r="B3" t="s">
        <v>86</v>
      </c>
      <c r="C3" s="21" t="s">
        <v>189</v>
      </c>
      <c r="D3">
        <v>2</v>
      </c>
      <c r="E3" s="22"/>
      <c r="G3" t="s">
        <v>428</v>
      </c>
      <c r="H3" t="s">
        <v>415</v>
      </c>
    </row>
    <row r="4" spans="1:8" ht="15" customHeight="1" x14ac:dyDescent="0.35">
      <c r="A4" t="str">
        <f t="shared" si="0"/>
        <v>A.01x3</v>
      </c>
      <c r="B4" t="s">
        <v>86</v>
      </c>
      <c r="C4" s="21" t="s">
        <v>189</v>
      </c>
      <c r="D4">
        <v>3</v>
      </c>
      <c r="E4" s="22"/>
      <c r="G4" t="s">
        <v>429</v>
      </c>
      <c r="H4" t="s">
        <v>489</v>
      </c>
    </row>
    <row r="5" spans="1:8" ht="15" customHeight="1" x14ac:dyDescent="0.35">
      <c r="A5" t="str">
        <f t="shared" si="0"/>
        <v>A.01x4</v>
      </c>
      <c r="B5" t="s">
        <v>86</v>
      </c>
      <c r="C5" s="21" t="s">
        <v>189</v>
      </c>
      <c r="D5">
        <v>4</v>
      </c>
      <c r="E5" s="51" t="s">
        <v>410</v>
      </c>
      <c r="G5" t="s">
        <v>430</v>
      </c>
      <c r="H5" t="s">
        <v>566</v>
      </c>
    </row>
    <row r="6" spans="1:8" ht="15" customHeight="1" x14ac:dyDescent="0.35">
      <c r="A6" t="str">
        <f t="shared" si="0"/>
        <v>A.01x5</v>
      </c>
      <c r="B6" t="s">
        <v>86</v>
      </c>
      <c r="C6" s="21" t="s">
        <v>189</v>
      </c>
      <c r="D6">
        <v>5</v>
      </c>
      <c r="E6" s="22"/>
      <c r="G6" t="s">
        <v>431</v>
      </c>
      <c r="H6" t="s">
        <v>567</v>
      </c>
    </row>
    <row r="7" spans="1:8" ht="15" customHeight="1" x14ac:dyDescent="0.35">
      <c r="A7" t="str">
        <f t="shared" si="0"/>
        <v>A.02x1</v>
      </c>
      <c r="B7" t="s">
        <v>137</v>
      </c>
      <c r="C7" s="21" t="s">
        <v>190</v>
      </c>
      <c r="D7">
        <v>1</v>
      </c>
      <c r="E7" s="22"/>
      <c r="G7" t="s">
        <v>432</v>
      </c>
      <c r="H7" t="s">
        <v>490</v>
      </c>
    </row>
    <row r="8" spans="1:8" ht="15" customHeight="1" x14ac:dyDescent="0.35">
      <c r="A8" t="str">
        <f t="shared" si="0"/>
        <v>A.02x2</v>
      </c>
      <c r="B8" t="s">
        <v>137</v>
      </c>
      <c r="C8" s="21" t="s">
        <v>190</v>
      </c>
      <c r="D8">
        <v>2</v>
      </c>
      <c r="E8" s="22"/>
      <c r="G8" t="s">
        <v>433</v>
      </c>
      <c r="H8" t="s">
        <v>568</v>
      </c>
    </row>
    <row r="9" spans="1:8" ht="15" customHeight="1" x14ac:dyDescent="0.35">
      <c r="A9" t="str">
        <f t="shared" si="0"/>
        <v>A.02x3</v>
      </c>
      <c r="B9" t="s">
        <v>137</v>
      </c>
      <c r="C9" s="21" t="s">
        <v>190</v>
      </c>
      <c r="D9">
        <v>3</v>
      </c>
      <c r="E9" s="22" t="s">
        <v>411</v>
      </c>
      <c r="G9" t="s">
        <v>434</v>
      </c>
      <c r="H9" t="s">
        <v>491</v>
      </c>
    </row>
    <row r="10" spans="1:8" ht="15" customHeight="1" x14ac:dyDescent="0.35">
      <c r="A10" t="str">
        <f t="shared" si="0"/>
        <v>A.02x4</v>
      </c>
      <c r="B10" t="s">
        <v>137</v>
      </c>
      <c r="C10" s="21" t="s">
        <v>190</v>
      </c>
      <c r="D10">
        <v>4</v>
      </c>
      <c r="E10" s="22" t="s">
        <v>191</v>
      </c>
      <c r="G10" t="s">
        <v>435</v>
      </c>
      <c r="H10" t="s">
        <v>492</v>
      </c>
    </row>
    <row r="11" spans="1:8" ht="15" customHeight="1" x14ac:dyDescent="0.35">
      <c r="A11" t="str">
        <f t="shared" si="0"/>
        <v>A.02x5</v>
      </c>
      <c r="B11" t="s">
        <v>137</v>
      </c>
      <c r="C11" s="21" t="s">
        <v>190</v>
      </c>
      <c r="D11">
        <v>5</v>
      </c>
      <c r="E11" s="22"/>
      <c r="G11" t="s">
        <v>436</v>
      </c>
      <c r="H11" t="s">
        <v>570</v>
      </c>
    </row>
    <row r="12" spans="1:8" ht="15" customHeight="1" x14ac:dyDescent="0.35">
      <c r="A12" t="str">
        <f t="shared" si="0"/>
        <v>A.03x1</v>
      </c>
      <c r="B12" t="s">
        <v>119</v>
      </c>
      <c r="C12" s="21" t="s">
        <v>192</v>
      </c>
      <c r="D12">
        <v>1</v>
      </c>
      <c r="E12" s="22"/>
      <c r="G12" t="s">
        <v>437</v>
      </c>
      <c r="H12" s="79" t="s">
        <v>473</v>
      </c>
    </row>
    <row r="13" spans="1:8" ht="15" customHeight="1" x14ac:dyDescent="0.35">
      <c r="A13" t="str">
        <f t="shared" si="0"/>
        <v>A.03x2</v>
      </c>
      <c r="B13" t="s">
        <v>119</v>
      </c>
      <c r="C13" s="21" t="s">
        <v>192</v>
      </c>
      <c r="D13">
        <v>2</v>
      </c>
      <c r="E13" s="22"/>
      <c r="G13" t="s">
        <v>438</v>
      </c>
      <c r="H13" t="s">
        <v>493</v>
      </c>
    </row>
    <row r="14" spans="1:8" ht="15" customHeight="1" x14ac:dyDescent="0.35">
      <c r="A14" t="str">
        <f t="shared" si="0"/>
        <v>A.03x3</v>
      </c>
      <c r="B14" t="s">
        <v>119</v>
      </c>
      <c r="C14" s="21" t="s">
        <v>192</v>
      </c>
      <c r="D14">
        <v>3</v>
      </c>
      <c r="E14" s="22" t="s">
        <v>193</v>
      </c>
      <c r="G14" t="s">
        <v>439</v>
      </c>
      <c r="H14" t="s">
        <v>494</v>
      </c>
    </row>
    <row r="15" spans="1:8" ht="15" customHeight="1" x14ac:dyDescent="0.35">
      <c r="A15" t="str">
        <f t="shared" si="0"/>
        <v>A.03x4</v>
      </c>
      <c r="B15" t="s">
        <v>119</v>
      </c>
      <c r="C15" s="21" t="s">
        <v>192</v>
      </c>
      <c r="D15">
        <v>4</v>
      </c>
      <c r="E15" s="22" t="s">
        <v>194</v>
      </c>
      <c r="G15" t="s">
        <v>440</v>
      </c>
      <c r="H15" t="s">
        <v>468</v>
      </c>
    </row>
    <row r="16" spans="1:8" ht="15" customHeight="1" x14ac:dyDescent="0.35">
      <c r="A16" t="str">
        <f t="shared" si="0"/>
        <v>A.03x5</v>
      </c>
      <c r="B16" t="s">
        <v>119</v>
      </c>
      <c r="C16" s="21" t="s">
        <v>192</v>
      </c>
      <c r="D16">
        <v>5</v>
      </c>
      <c r="E16" s="22"/>
      <c r="G16" t="s">
        <v>441</v>
      </c>
      <c r="H16" t="s">
        <v>469</v>
      </c>
    </row>
    <row r="17" spans="1:8" ht="15" customHeight="1" x14ac:dyDescent="0.35">
      <c r="A17" t="str">
        <f t="shared" si="0"/>
        <v>A.04x1</v>
      </c>
      <c r="B17" t="s">
        <v>110</v>
      </c>
      <c r="C17" s="21" t="s">
        <v>195</v>
      </c>
      <c r="D17">
        <v>1</v>
      </c>
      <c r="E17" s="22"/>
      <c r="G17" t="s">
        <v>442</v>
      </c>
      <c r="H17" t="s">
        <v>470</v>
      </c>
    </row>
    <row r="18" spans="1:8" ht="15" customHeight="1" x14ac:dyDescent="0.35">
      <c r="A18" t="str">
        <f t="shared" si="0"/>
        <v>A.04x2</v>
      </c>
      <c r="B18" t="s">
        <v>110</v>
      </c>
      <c r="C18" s="21" t="s">
        <v>195</v>
      </c>
      <c r="D18">
        <v>2</v>
      </c>
      <c r="E18" s="22" t="s">
        <v>196</v>
      </c>
      <c r="G18" t="s">
        <v>443</v>
      </c>
      <c r="H18" t="s">
        <v>471</v>
      </c>
    </row>
    <row r="19" spans="1:8" ht="15" customHeight="1" x14ac:dyDescent="0.35">
      <c r="A19" t="str">
        <f t="shared" si="0"/>
        <v>A.04x3</v>
      </c>
      <c r="B19" t="s">
        <v>110</v>
      </c>
      <c r="C19" s="21" t="s">
        <v>195</v>
      </c>
      <c r="D19">
        <v>3</v>
      </c>
      <c r="E19" s="22" t="s">
        <v>197</v>
      </c>
      <c r="G19" t="s">
        <v>444</v>
      </c>
      <c r="H19" s="79" t="s">
        <v>473</v>
      </c>
    </row>
    <row r="20" spans="1:8" ht="15" customHeight="1" x14ac:dyDescent="0.35">
      <c r="A20" t="str">
        <f t="shared" si="0"/>
        <v>A.04x4</v>
      </c>
      <c r="B20" t="s">
        <v>110</v>
      </c>
      <c r="C20" s="21" t="s">
        <v>195</v>
      </c>
      <c r="D20">
        <v>4</v>
      </c>
      <c r="E20" s="22" t="s">
        <v>198</v>
      </c>
      <c r="G20" t="s">
        <v>445</v>
      </c>
      <c r="H20" t="s">
        <v>569</v>
      </c>
    </row>
    <row r="21" spans="1:8" ht="15" customHeight="1" x14ac:dyDescent="0.35">
      <c r="A21" t="str">
        <f t="shared" si="0"/>
        <v>A.04x5</v>
      </c>
      <c r="B21" t="s">
        <v>110</v>
      </c>
      <c r="C21" s="21" t="s">
        <v>195</v>
      </c>
      <c r="D21">
        <v>5</v>
      </c>
      <c r="E21" s="22"/>
      <c r="G21" t="s">
        <v>446</v>
      </c>
      <c r="H21" t="s">
        <v>472</v>
      </c>
    </row>
    <row r="22" spans="1:8" ht="15" customHeight="1" x14ac:dyDescent="0.35">
      <c r="A22" s="56" t="str">
        <f t="shared" si="0"/>
        <v>A.05xProfessionele kennis A</v>
      </c>
      <c r="B22" s="56" t="s">
        <v>80</v>
      </c>
      <c r="C22" s="57" t="s">
        <v>199</v>
      </c>
      <c r="D22" s="58" t="s">
        <v>418</v>
      </c>
      <c r="E22" s="59" t="s">
        <v>413</v>
      </c>
      <c r="G22" t="s">
        <v>447</v>
      </c>
      <c r="H22" t="s">
        <v>474</v>
      </c>
    </row>
    <row r="23" spans="1:8" ht="15" customHeight="1" x14ac:dyDescent="0.35">
      <c r="A23" s="56" t="str">
        <f t="shared" si="0"/>
        <v>A.05xProfessionele kennis B</v>
      </c>
      <c r="B23" s="56" t="s">
        <v>80</v>
      </c>
      <c r="C23" s="57" t="s">
        <v>199</v>
      </c>
      <c r="D23" s="58" t="s">
        <v>419</v>
      </c>
      <c r="E23" s="59" t="s">
        <v>414</v>
      </c>
      <c r="G23" t="s">
        <v>448</v>
      </c>
      <c r="H23" t="s">
        <v>475</v>
      </c>
    </row>
    <row r="24" spans="1:8" ht="15" customHeight="1" x14ac:dyDescent="0.35">
      <c r="A24" t="str">
        <f t="shared" si="0"/>
        <v>A.05x3</v>
      </c>
      <c r="B24" t="s">
        <v>80</v>
      </c>
      <c r="C24" s="21" t="s">
        <v>199</v>
      </c>
      <c r="D24">
        <v>3</v>
      </c>
      <c r="E24" s="22" t="s">
        <v>200</v>
      </c>
      <c r="G24" t="s">
        <v>449</v>
      </c>
      <c r="H24" t="s">
        <v>476</v>
      </c>
    </row>
    <row r="25" spans="1:8" ht="15" customHeight="1" x14ac:dyDescent="0.35">
      <c r="A25" t="str">
        <f t="shared" si="0"/>
        <v>A.05x4</v>
      </c>
      <c r="B25" t="s">
        <v>80</v>
      </c>
      <c r="C25" s="21" t="s">
        <v>199</v>
      </c>
      <c r="D25">
        <v>4</v>
      </c>
      <c r="E25" s="22" t="s">
        <v>201</v>
      </c>
      <c r="G25" t="s">
        <v>450</v>
      </c>
      <c r="H25" t="s">
        <v>477</v>
      </c>
    </row>
    <row r="26" spans="1:8" ht="15" customHeight="1" x14ac:dyDescent="0.35">
      <c r="A26" t="str">
        <f t="shared" si="0"/>
        <v>A.05x5</v>
      </c>
      <c r="B26" t="s">
        <v>80</v>
      </c>
      <c r="C26" s="21" t="s">
        <v>199</v>
      </c>
      <c r="D26">
        <v>5</v>
      </c>
      <c r="E26" s="22"/>
      <c r="G26" t="s">
        <v>451</v>
      </c>
      <c r="H26" t="s">
        <v>466</v>
      </c>
    </row>
    <row r="27" spans="1:8" ht="15" customHeight="1" x14ac:dyDescent="0.35">
      <c r="A27" t="str">
        <f t="shared" si="0"/>
        <v>A.06x1</v>
      </c>
      <c r="B27" t="s">
        <v>97</v>
      </c>
      <c r="C27" s="21" t="s">
        <v>202</v>
      </c>
      <c r="D27">
        <v>1</v>
      </c>
      <c r="E27" s="22" t="s">
        <v>203</v>
      </c>
      <c r="G27" t="s">
        <v>452</v>
      </c>
      <c r="H27" s="80" t="s">
        <v>563</v>
      </c>
    </row>
    <row r="28" spans="1:8" ht="15" customHeight="1" x14ac:dyDescent="0.35">
      <c r="A28" t="str">
        <f t="shared" si="0"/>
        <v>A.06x3</v>
      </c>
      <c r="B28" t="s">
        <v>97</v>
      </c>
      <c r="C28" s="21" t="s">
        <v>202</v>
      </c>
      <c r="D28">
        <v>3</v>
      </c>
      <c r="E28" s="22" t="s">
        <v>204</v>
      </c>
      <c r="G28" t="s">
        <v>453</v>
      </c>
      <c r="H28" s="80" t="s">
        <v>563</v>
      </c>
    </row>
    <row r="29" spans="1:8" ht="15" customHeight="1" x14ac:dyDescent="0.35">
      <c r="A29" t="str">
        <f t="shared" si="0"/>
        <v>A.06x4</v>
      </c>
      <c r="B29" t="s">
        <v>97</v>
      </c>
      <c r="C29" s="21" t="s">
        <v>202</v>
      </c>
      <c r="D29">
        <v>4</v>
      </c>
      <c r="E29" s="22"/>
      <c r="G29" t="s">
        <v>454</v>
      </c>
      <c r="H29" t="s">
        <v>478</v>
      </c>
    </row>
    <row r="30" spans="1:8" ht="15" customHeight="1" x14ac:dyDescent="0.35">
      <c r="A30" t="str">
        <f t="shared" si="0"/>
        <v>A.06x5</v>
      </c>
      <c r="B30" t="s">
        <v>97</v>
      </c>
      <c r="C30" s="21" t="s">
        <v>202</v>
      </c>
      <c r="D30">
        <v>5</v>
      </c>
      <c r="E30" s="22"/>
      <c r="G30" t="s">
        <v>455</v>
      </c>
      <c r="H30" t="s">
        <v>479</v>
      </c>
    </row>
    <row r="31" spans="1:8" ht="15" customHeight="1" x14ac:dyDescent="0.35">
      <c r="A31" t="str">
        <f t="shared" si="0"/>
        <v>A.07x1</v>
      </c>
      <c r="B31" t="s">
        <v>106</v>
      </c>
      <c r="C31" s="21" t="s">
        <v>205</v>
      </c>
      <c r="D31">
        <v>1</v>
      </c>
      <c r="E31" s="22"/>
      <c r="G31" t="s">
        <v>456</v>
      </c>
      <c r="H31" t="s">
        <v>480</v>
      </c>
    </row>
    <row r="32" spans="1:8" ht="15" customHeight="1" x14ac:dyDescent="0.35">
      <c r="A32" t="str">
        <f t="shared" si="0"/>
        <v>A.07x2</v>
      </c>
      <c r="B32" t="s">
        <v>106</v>
      </c>
      <c r="C32" s="21" t="s">
        <v>205</v>
      </c>
      <c r="D32">
        <v>2</v>
      </c>
      <c r="E32" s="23"/>
      <c r="G32" t="s">
        <v>457</v>
      </c>
      <c r="H32" t="s">
        <v>481</v>
      </c>
    </row>
    <row r="33" spans="1:8" ht="15" customHeight="1" x14ac:dyDescent="0.35">
      <c r="A33" t="str">
        <f t="shared" si="0"/>
        <v>A.07x3</v>
      </c>
      <c r="B33" t="s">
        <v>106</v>
      </c>
      <c r="C33" s="21" t="s">
        <v>205</v>
      </c>
      <c r="D33">
        <v>3</v>
      </c>
      <c r="E33" s="23"/>
      <c r="G33" t="s">
        <v>458</v>
      </c>
      <c r="H33" t="s">
        <v>482</v>
      </c>
    </row>
    <row r="34" spans="1:8" ht="15" customHeight="1" x14ac:dyDescent="0.35">
      <c r="A34" t="str">
        <f t="shared" si="0"/>
        <v>A.07x4</v>
      </c>
      <c r="B34" t="s">
        <v>106</v>
      </c>
      <c r="C34" s="21" t="s">
        <v>205</v>
      </c>
      <c r="D34">
        <v>4</v>
      </c>
      <c r="E34" s="22" t="s">
        <v>206</v>
      </c>
      <c r="G34" t="s">
        <v>484</v>
      </c>
      <c r="H34" t="s">
        <v>483</v>
      </c>
    </row>
    <row r="35" spans="1:8" ht="15" customHeight="1" x14ac:dyDescent="0.35">
      <c r="A35" t="str">
        <f t="shared" si="0"/>
        <v>A.07x5</v>
      </c>
      <c r="B35" t="s">
        <v>106</v>
      </c>
      <c r="C35" s="21" t="s">
        <v>205</v>
      </c>
      <c r="D35">
        <v>5</v>
      </c>
      <c r="E35" s="22"/>
      <c r="G35" t="s">
        <v>486</v>
      </c>
      <c r="H35" t="s">
        <v>485</v>
      </c>
    </row>
    <row r="36" spans="1:8" ht="15" customHeight="1" x14ac:dyDescent="0.35">
      <c r="A36" t="str">
        <f t="shared" si="0"/>
        <v>A.08x1</v>
      </c>
      <c r="B36" t="s">
        <v>105</v>
      </c>
      <c r="C36" s="21" t="s">
        <v>207</v>
      </c>
      <c r="D36">
        <v>1</v>
      </c>
      <c r="E36" s="22"/>
      <c r="G36" t="s">
        <v>459</v>
      </c>
      <c r="H36" t="s">
        <v>488</v>
      </c>
    </row>
    <row r="37" spans="1:8" ht="15" customHeight="1" x14ac:dyDescent="0.35">
      <c r="A37" t="str">
        <f t="shared" si="0"/>
        <v>A.08x2</v>
      </c>
      <c r="B37" t="s">
        <v>105</v>
      </c>
      <c r="C37" s="21" t="s">
        <v>207</v>
      </c>
      <c r="D37">
        <v>2</v>
      </c>
      <c r="E37" s="22"/>
      <c r="G37" t="s">
        <v>460</v>
      </c>
      <c r="H37" t="s">
        <v>564</v>
      </c>
    </row>
    <row r="38" spans="1:8" ht="15" customHeight="1" x14ac:dyDescent="0.35">
      <c r="A38" t="str">
        <f t="shared" si="0"/>
        <v>A.08x3</v>
      </c>
      <c r="B38" t="s">
        <v>105</v>
      </c>
      <c r="C38" s="21" t="s">
        <v>207</v>
      </c>
      <c r="D38">
        <v>3</v>
      </c>
      <c r="E38" s="22" t="s">
        <v>208</v>
      </c>
      <c r="G38" t="s">
        <v>462</v>
      </c>
      <c r="H38" t="s">
        <v>510</v>
      </c>
    </row>
    <row r="39" spans="1:8" ht="15" customHeight="1" x14ac:dyDescent="0.35">
      <c r="A39" t="str">
        <f t="shared" si="0"/>
        <v>A.08x4</v>
      </c>
      <c r="B39" t="s">
        <v>105</v>
      </c>
      <c r="C39" s="21" t="s">
        <v>207</v>
      </c>
      <c r="D39">
        <v>4</v>
      </c>
      <c r="E39" s="22" t="s">
        <v>209</v>
      </c>
      <c r="G39" t="s">
        <v>461</v>
      </c>
      <c r="H39" t="s">
        <v>509</v>
      </c>
    </row>
    <row r="40" spans="1:8" x14ac:dyDescent="0.35">
      <c r="A40" t="str">
        <f t="shared" si="0"/>
        <v>A.08x5</v>
      </c>
      <c r="B40" t="s">
        <v>105</v>
      </c>
      <c r="C40" s="21" t="s">
        <v>207</v>
      </c>
      <c r="D40">
        <v>5</v>
      </c>
      <c r="E40" s="22"/>
    </row>
    <row r="41" spans="1:8" x14ac:dyDescent="0.35">
      <c r="A41" t="str">
        <f t="shared" si="0"/>
        <v>A.09x1</v>
      </c>
      <c r="B41" t="s">
        <v>107</v>
      </c>
      <c r="C41" s="21" t="s">
        <v>210</v>
      </c>
      <c r="D41">
        <v>1</v>
      </c>
      <c r="E41" s="22"/>
    </row>
    <row r="42" spans="1:8" x14ac:dyDescent="0.35">
      <c r="A42" t="str">
        <f t="shared" si="0"/>
        <v>A.09x2</v>
      </c>
      <c r="B42" t="s">
        <v>107</v>
      </c>
      <c r="C42" s="21" t="s">
        <v>210</v>
      </c>
      <c r="D42">
        <v>2</v>
      </c>
      <c r="E42" s="22"/>
    </row>
    <row r="43" spans="1:8" x14ac:dyDescent="0.35">
      <c r="A43" t="str">
        <f t="shared" si="0"/>
        <v>A.09x3</v>
      </c>
      <c r="B43" t="s">
        <v>107</v>
      </c>
      <c r="C43" s="21" t="s">
        <v>210</v>
      </c>
      <c r="D43">
        <v>3</v>
      </c>
      <c r="E43" s="22"/>
    </row>
    <row r="44" spans="1:8" ht="24" x14ac:dyDescent="0.35">
      <c r="A44" t="str">
        <f t="shared" si="0"/>
        <v>A.09x4</v>
      </c>
      <c r="B44" t="s">
        <v>107</v>
      </c>
      <c r="C44" s="21" t="s">
        <v>210</v>
      </c>
      <c r="D44">
        <v>4</v>
      </c>
      <c r="E44" s="22" t="s">
        <v>211</v>
      </c>
    </row>
    <row r="45" spans="1:8" x14ac:dyDescent="0.35">
      <c r="A45" t="str">
        <f t="shared" si="0"/>
        <v>A.09x5</v>
      </c>
      <c r="B45" t="s">
        <v>107</v>
      </c>
      <c r="C45" s="21" t="s">
        <v>210</v>
      </c>
      <c r="D45">
        <v>5</v>
      </c>
      <c r="E45" s="22"/>
    </row>
    <row r="46" spans="1:8" x14ac:dyDescent="0.35">
      <c r="A46" t="str">
        <f t="shared" si="0"/>
        <v>A.10x1</v>
      </c>
      <c r="B46" s="3" t="s">
        <v>81</v>
      </c>
      <c r="C46" s="24" t="s">
        <v>212</v>
      </c>
      <c r="D46" s="3">
        <v>1</v>
      </c>
      <c r="E46" s="22"/>
    </row>
    <row r="47" spans="1:8" ht="24" x14ac:dyDescent="0.35">
      <c r="A47" t="str">
        <f t="shared" si="0"/>
        <v>A.10x2</v>
      </c>
      <c r="B47" s="3" t="s">
        <v>81</v>
      </c>
      <c r="C47" s="24" t="s">
        <v>212</v>
      </c>
      <c r="D47" s="3">
        <v>2</v>
      </c>
      <c r="E47" s="22" t="s">
        <v>213</v>
      </c>
    </row>
    <row r="48" spans="1:8" ht="35.5" x14ac:dyDescent="0.35">
      <c r="A48" t="str">
        <f t="shared" si="0"/>
        <v>A.10x3</v>
      </c>
      <c r="B48" s="3" t="s">
        <v>81</v>
      </c>
      <c r="C48" s="24" t="s">
        <v>212</v>
      </c>
      <c r="D48" s="3">
        <v>3</v>
      </c>
      <c r="E48" s="22" t="s">
        <v>214</v>
      </c>
    </row>
    <row r="49" spans="1:5" ht="24" x14ac:dyDescent="0.35">
      <c r="A49" t="str">
        <f t="shared" si="0"/>
        <v>A.10x4</v>
      </c>
      <c r="B49" s="3" t="s">
        <v>81</v>
      </c>
      <c r="C49" s="24" t="s">
        <v>212</v>
      </c>
      <c r="D49" s="3">
        <v>4</v>
      </c>
      <c r="E49" s="22" t="s">
        <v>215</v>
      </c>
    </row>
    <row r="50" spans="1:5" x14ac:dyDescent="0.35">
      <c r="A50" t="str">
        <f t="shared" si="0"/>
        <v>A.10x5</v>
      </c>
      <c r="B50" s="3" t="s">
        <v>81</v>
      </c>
      <c r="C50" s="24" t="s">
        <v>212</v>
      </c>
      <c r="D50" s="3">
        <v>5</v>
      </c>
      <c r="E50" s="22"/>
    </row>
    <row r="51" spans="1:5" x14ac:dyDescent="0.35">
      <c r="A51" t="str">
        <f t="shared" si="0"/>
        <v>B.01x1</v>
      </c>
      <c r="B51" t="s">
        <v>125</v>
      </c>
      <c r="C51" s="21" t="s">
        <v>216</v>
      </c>
      <c r="D51">
        <v>1</v>
      </c>
      <c r="E51" s="22" t="s">
        <v>217</v>
      </c>
    </row>
    <row r="52" spans="1:5" x14ac:dyDescent="0.35">
      <c r="A52" t="str">
        <f t="shared" si="0"/>
        <v>B.01x2</v>
      </c>
      <c r="B52" t="s">
        <v>125</v>
      </c>
      <c r="C52" s="21" t="s">
        <v>216</v>
      </c>
      <c r="D52">
        <v>2</v>
      </c>
      <c r="E52" s="22" t="s">
        <v>218</v>
      </c>
    </row>
    <row r="53" spans="1:5" ht="47" x14ac:dyDescent="0.35">
      <c r="A53" t="str">
        <f t="shared" si="0"/>
        <v>B.01x3</v>
      </c>
      <c r="B53" t="s">
        <v>125</v>
      </c>
      <c r="C53" s="21" t="s">
        <v>216</v>
      </c>
      <c r="D53">
        <v>3</v>
      </c>
      <c r="E53" s="22" t="s">
        <v>219</v>
      </c>
    </row>
    <row r="54" spans="1:5" x14ac:dyDescent="0.35">
      <c r="A54" t="str">
        <f t="shared" si="0"/>
        <v>B.01x4</v>
      </c>
      <c r="B54" t="s">
        <v>125</v>
      </c>
      <c r="C54" s="21" t="s">
        <v>216</v>
      </c>
      <c r="D54">
        <v>4</v>
      </c>
      <c r="E54" s="22"/>
    </row>
    <row r="55" spans="1:5" x14ac:dyDescent="0.35">
      <c r="A55" t="str">
        <f t="shared" si="0"/>
        <v>B.01x5</v>
      </c>
      <c r="B55" t="s">
        <v>125</v>
      </c>
      <c r="C55" s="21" t="s">
        <v>216</v>
      </c>
      <c r="D55">
        <v>5</v>
      </c>
      <c r="E55" s="22"/>
    </row>
    <row r="56" spans="1:5" x14ac:dyDescent="0.35">
      <c r="A56" t="str">
        <f t="shared" si="0"/>
        <v>B.02x1</v>
      </c>
      <c r="B56" t="s">
        <v>102</v>
      </c>
      <c r="C56" s="21" t="s">
        <v>220</v>
      </c>
      <c r="D56">
        <v>1</v>
      </c>
      <c r="E56" s="22"/>
    </row>
    <row r="57" spans="1:5" ht="35.5" x14ac:dyDescent="0.35">
      <c r="A57" t="str">
        <f t="shared" si="0"/>
        <v>B.02x2</v>
      </c>
      <c r="B57" t="s">
        <v>102</v>
      </c>
      <c r="C57" s="21" t="s">
        <v>220</v>
      </c>
      <c r="D57">
        <v>2</v>
      </c>
      <c r="E57" s="22" t="s">
        <v>221</v>
      </c>
    </row>
    <row r="58" spans="1:5" ht="47" x14ac:dyDescent="0.35">
      <c r="A58" t="str">
        <f t="shared" si="0"/>
        <v>B.02x3</v>
      </c>
      <c r="B58" t="s">
        <v>102</v>
      </c>
      <c r="C58" s="21" t="s">
        <v>220</v>
      </c>
      <c r="D58">
        <v>3</v>
      </c>
      <c r="E58" s="22" t="s">
        <v>222</v>
      </c>
    </row>
    <row r="59" spans="1:5" ht="47" x14ac:dyDescent="0.35">
      <c r="A59" t="str">
        <f t="shared" si="0"/>
        <v>B.02x4</v>
      </c>
      <c r="B59" t="s">
        <v>102</v>
      </c>
      <c r="C59" s="21" t="s">
        <v>220</v>
      </c>
      <c r="D59">
        <v>4</v>
      </c>
      <c r="E59" s="22" t="s">
        <v>223</v>
      </c>
    </row>
    <row r="60" spans="1:5" x14ac:dyDescent="0.35">
      <c r="A60" t="str">
        <f t="shared" si="0"/>
        <v>B.02x5</v>
      </c>
      <c r="B60" t="s">
        <v>102</v>
      </c>
      <c r="C60" s="21" t="s">
        <v>220</v>
      </c>
      <c r="D60">
        <v>5</v>
      </c>
      <c r="E60" s="22"/>
    </row>
    <row r="61" spans="1:5" x14ac:dyDescent="0.35">
      <c r="A61" t="str">
        <f t="shared" si="0"/>
        <v>B.03x1</v>
      </c>
      <c r="B61" t="s">
        <v>98</v>
      </c>
      <c r="C61" s="21" t="s">
        <v>224</v>
      </c>
      <c r="D61">
        <v>1</v>
      </c>
      <c r="E61" s="22" t="s">
        <v>225</v>
      </c>
    </row>
    <row r="62" spans="1:5" ht="35.5" x14ac:dyDescent="0.35">
      <c r="A62" t="str">
        <f t="shared" si="0"/>
        <v>B.03x2</v>
      </c>
      <c r="B62" t="s">
        <v>98</v>
      </c>
      <c r="C62" s="21" t="s">
        <v>224</v>
      </c>
      <c r="D62">
        <v>2</v>
      </c>
      <c r="E62" s="22" t="s">
        <v>226</v>
      </c>
    </row>
    <row r="63" spans="1:5" ht="58.5" x14ac:dyDescent="0.35">
      <c r="A63" t="str">
        <f t="shared" si="0"/>
        <v>B.03x3</v>
      </c>
      <c r="B63" t="s">
        <v>98</v>
      </c>
      <c r="C63" s="21" t="s">
        <v>224</v>
      </c>
      <c r="D63">
        <v>3</v>
      </c>
      <c r="E63" s="22" t="s">
        <v>227</v>
      </c>
    </row>
    <row r="64" spans="1:5" ht="47" x14ac:dyDescent="0.35">
      <c r="A64" t="str">
        <f t="shared" si="0"/>
        <v>B.03x4</v>
      </c>
      <c r="B64" t="s">
        <v>98</v>
      </c>
      <c r="C64" s="21" t="s">
        <v>224</v>
      </c>
      <c r="D64">
        <v>4</v>
      </c>
      <c r="E64" s="22" t="s">
        <v>228</v>
      </c>
    </row>
    <row r="65" spans="1:5" x14ac:dyDescent="0.35">
      <c r="A65" t="str">
        <f t="shared" ref="A65:A128" si="1">IF(B65&lt;&gt;"",CONCATENATE(B65,"x",D65),"")</f>
        <v>B.03x5</v>
      </c>
      <c r="B65" t="s">
        <v>98</v>
      </c>
      <c r="C65" s="21" t="s">
        <v>224</v>
      </c>
      <c r="D65">
        <v>5</v>
      </c>
      <c r="E65" s="22"/>
    </row>
    <row r="66" spans="1:5" ht="24" x14ac:dyDescent="0.35">
      <c r="A66" t="str">
        <f t="shared" si="1"/>
        <v>B.04x1</v>
      </c>
      <c r="B66" t="s">
        <v>129</v>
      </c>
      <c r="C66" s="21" t="s">
        <v>229</v>
      </c>
      <c r="D66">
        <v>1</v>
      </c>
      <c r="E66" s="22" t="s">
        <v>230</v>
      </c>
    </row>
    <row r="67" spans="1:5" ht="35.5" x14ac:dyDescent="0.35">
      <c r="A67" t="str">
        <f t="shared" si="1"/>
        <v>B.04x2</v>
      </c>
      <c r="B67" t="s">
        <v>129</v>
      </c>
      <c r="C67" s="21" t="s">
        <v>229</v>
      </c>
      <c r="D67">
        <v>2</v>
      </c>
      <c r="E67" s="22" t="s">
        <v>231</v>
      </c>
    </row>
    <row r="68" spans="1:5" ht="47" x14ac:dyDescent="0.35">
      <c r="A68" t="str">
        <f t="shared" si="1"/>
        <v>B.04x3</v>
      </c>
      <c r="B68" t="s">
        <v>129</v>
      </c>
      <c r="C68" s="21" t="s">
        <v>229</v>
      </c>
      <c r="D68">
        <v>3</v>
      </c>
      <c r="E68" s="22" t="s">
        <v>232</v>
      </c>
    </row>
    <row r="69" spans="1:5" x14ac:dyDescent="0.35">
      <c r="A69" t="str">
        <f t="shared" si="1"/>
        <v>B.04x4</v>
      </c>
      <c r="B69" t="s">
        <v>129</v>
      </c>
      <c r="C69" s="21" t="s">
        <v>229</v>
      </c>
      <c r="D69">
        <v>4</v>
      </c>
      <c r="E69" s="22"/>
    </row>
    <row r="70" spans="1:5" x14ac:dyDescent="0.35">
      <c r="A70" t="str">
        <f t="shared" si="1"/>
        <v>B.04x5</v>
      </c>
      <c r="B70" t="s">
        <v>129</v>
      </c>
      <c r="C70" s="21" t="s">
        <v>229</v>
      </c>
      <c r="D70">
        <v>5</v>
      </c>
      <c r="E70" s="22"/>
    </row>
    <row r="71" spans="1:5" ht="24" x14ac:dyDescent="0.35">
      <c r="A71" t="str">
        <f t="shared" si="1"/>
        <v>B.05x1</v>
      </c>
      <c r="B71" t="s">
        <v>99</v>
      </c>
      <c r="C71" s="21" t="s">
        <v>233</v>
      </c>
      <c r="D71">
        <v>1</v>
      </c>
      <c r="E71" s="22" t="s">
        <v>234</v>
      </c>
    </row>
    <row r="72" spans="1:5" x14ac:dyDescent="0.35">
      <c r="A72" t="str">
        <f t="shared" si="1"/>
        <v>B.05x2</v>
      </c>
      <c r="B72" t="s">
        <v>99</v>
      </c>
      <c r="C72" s="21" t="s">
        <v>233</v>
      </c>
      <c r="D72">
        <v>2</v>
      </c>
      <c r="E72" s="22" t="s">
        <v>235</v>
      </c>
    </row>
    <row r="73" spans="1:5" x14ac:dyDescent="0.35">
      <c r="A73" t="str">
        <f t="shared" si="1"/>
        <v>B.05x3</v>
      </c>
      <c r="B73" t="s">
        <v>99</v>
      </c>
      <c r="C73" s="21" t="s">
        <v>233</v>
      </c>
      <c r="D73">
        <v>3</v>
      </c>
      <c r="E73" s="22" t="s">
        <v>236</v>
      </c>
    </row>
    <row r="74" spans="1:5" x14ac:dyDescent="0.35">
      <c r="A74" t="str">
        <f t="shared" si="1"/>
        <v>B.05x4</v>
      </c>
      <c r="B74" t="s">
        <v>99</v>
      </c>
      <c r="C74" s="21" t="s">
        <v>233</v>
      </c>
      <c r="D74">
        <v>4</v>
      </c>
      <c r="E74" s="22"/>
    </row>
    <row r="75" spans="1:5" x14ac:dyDescent="0.35">
      <c r="A75" t="str">
        <f t="shared" si="1"/>
        <v>B.05x5</v>
      </c>
      <c r="B75" t="s">
        <v>99</v>
      </c>
      <c r="C75" s="21" t="s">
        <v>233</v>
      </c>
      <c r="D75">
        <v>5</v>
      </c>
      <c r="E75" s="22"/>
    </row>
    <row r="76" spans="1:5" x14ac:dyDescent="0.35">
      <c r="A76" t="str">
        <f t="shared" si="1"/>
        <v>B.06x1</v>
      </c>
      <c r="B76" t="s">
        <v>127</v>
      </c>
      <c r="C76" s="21" t="s">
        <v>237</v>
      </c>
      <c r="D76">
        <v>1</v>
      </c>
      <c r="E76" s="22"/>
    </row>
    <row r="77" spans="1:5" x14ac:dyDescent="0.35">
      <c r="A77" t="str">
        <f t="shared" si="1"/>
        <v>B.06x2</v>
      </c>
      <c r="B77" t="s">
        <v>127</v>
      </c>
      <c r="C77" s="21" t="s">
        <v>237</v>
      </c>
      <c r="D77">
        <v>2</v>
      </c>
      <c r="E77" s="22"/>
    </row>
    <row r="78" spans="1:5" ht="58.5" x14ac:dyDescent="0.35">
      <c r="A78" t="str">
        <f t="shared" si="1"/>
        <v>B.06x3</v>
      </c>
      <c r="B78" t="s">
        <v>127</v>
      </c>
      <c r="C78" s="21" t="s">
        <v>237</v>
      </c>
      <c r="D78">
        <v>3</v>
      </c>
      <c r="E78" s="22" t="s">
        <v>238</v>
      </c>
    </row>
    <row r="79" spans="1:5" ht="58.5" x14ac:dyDescent="0.35">
      <c r="A79" t="str">
        <f t="shared" si="1"/>
        <v>B.06x4</v>
      </c>
      <c r="B79" t="s">
        <v>127</v>
      </c>
      <c r="C79" s="21" t="s">
        <v>237</v>
      </c>
      <c r="D79">
        <v>4</v>
      </c>
      <c r="E79" s="22" t="s">
        <v>239</v>
      </c>
    </row>
    <row r="80" spans="1:5" x14ac:dyDescent="0.35">
      <c r="A80" t="str">
        <f t="shared" si="1"/>
        <v>B.06x5</v>
      </c>
      <c r="B80" t="s">
        <v>127</v>
      </c>
      <c r="C80" s="21" t="s">
        <v>237</v>
      </c>
      <c r="D80">
        <v>5</v>
      </c>
      <c r="E80" s="22"/>
    </row>
    <row r="81" spans="1:5" ht="35.5" x14ac:dyDescent="0.35">
      <c r="A81" t="str">
        <f t="shared" si="1"/>
        <v>C.01x1</v>
      </c>
      <c r="B81" t="s">
        <v>141</v>
      </c>
      <c r="C81" s="21" t="s">
        <v>240</v>
      </c>
      <c r="D81">
        <v>1</v>
      </c>
      <c r="E81" s="22" t="s">
        <v>241</v>
      </c>
    </row>
    <row r="82" spans="1:5" ht="58.5" x14ac:dyDescent="0.35">
      <c r="A82" t="str">
        <f t="shared" si="1"/>
        <v>C.01x2</v>
      </c>
      <c r="B82" t="s">
        <v>141</v>
      </c>
      <c r="C82" s="21" t="s">
        <v>240</v>
      </c>
      <c r="D82">
        <v>2</v>
      </c>
      <c r="E82" s="22" t="s">
        <v>242</v>
      </c>
    </row>
    <row r="83" spans="1:5" ht="47" x14ac:dyDescent="0.35">
      <c r="A83" t="str">
        <f t="shared" si="1"/>
        <v>C.01x3</v>
      </c>
      <c r="B83" t="s">
        <v>141</v>
      </c>
      <c r="C83" s="21" t="s">
        <v>240</v>
      </c>
      <c r="D83">
        <v>3</v>
      </c>
      <c r="E83" s="22" t="s">
        <v>243</v>
      </c>
    </row>
    <row r="84" spans="1:5" x14ac:dyDescent="0.35">
      <c r="A84" t="str">
        <f t="shared" si="1"/>
        <v>C.01x4</v>
      </c>
      <c r="B84" t="s">
        <v>141</v>
      </c>
      <c r="C84" s="21" t="s">
        <v>240</v>
      </c>
      <c r="D84">
        <v>4</v>
      </c>
      <c r="E84" s="22"/>
    </row>
    <row r="85" spans="1:5" x14ac:dyDescent="0.35">
      <c r="A85" t="str">
        <f t="shared" si="1"/>
        <v>C.01x5</v>
      </c>
      <c r="B85" t="s">
        <v>141</v>
      </c>
      <c r="C85" s="21" t="s">
        <v>240</v>
      </c>
      <c r="D85">
        <v>5</v>
      </c>
      <c r="E85" s="22"/>
    </row>
    <row r="86" spans="1:5" x14ac:dyDescent="0.35">
      <c r="A86" t="str">
        <f t="shared" si="1"/>
        <v>C.02x1</v>
      </c>
      <c r="B86" t="s">
        <v>139</v>
      </c>
      <c r="C86" s="21" t="s">
        <v>244</v>
      </c>
      <c r="D86">
        <v>1</v>
      </c>
      <c r="E86" s="22"/>
    </row>
    <row r="87" spans="1:5" ht="35.5" x14ac:dyDescent="0.35">
      <c r="A87" t="str">
        <f t="shared" si="1"/>
        <v>C.02x2</v>
      </c>
      <c r="B87" t="s">
        <v>139</v>
      </c>
      <c r="C87" s="21" t="s">
        <v>244</v>
      </c>
      <c r="D87">
        <v>2</v>
      </c>
      <c r="E87" s="22" t="s">
        <v>245</v>
      </c>
    </row>
    <row r="88" spans="1:5" ht="35.5" x14ac:dyDescent="0.35">
      <c r="A88" t="str">
        <f t="shared" si="1"/>
        <v>C.02x3</v>
      </c>
      <c r="B88" t="s">
        <v>139</v>
      </c>
      <c r="C88" s="21" t="s">
        <v>244</v>
      </c>
      <c r="D88">
        <v>3</v>
      </c>
      <c r="E88" s="22" t="s">
        <v>246</v>
      </c>
    </row>
    <row r="89" spans="1:5" x14ac:dyDescent="0.35">
      <c r="A89" t="str">
        <f t="shared" si="1"/>
        <v>C.02x4</v>
      </c>
      <c r="B89" t="s">
        <v>139</v>
      </c>
      <c r="C89" s="21" t="s">
        <v>244</v>
      </c>
      <c r="D89">
        <v>4</v>
      </c>
      <c r="E89" s="22"/>
    </row>
    <row r="90" spans="1:5" x14ac:dyDescent="0.35">
      <c r="A90" t="str">
        <f t="shared" si="1"/>
        <v>C.02x5</v>
      </c>
      <c r="B90" t="s">
        <v>139</v>
      </c>
      <c r="C90" s="21" t="s">
        <v>244</v>
      </c>
      <c r="D90">
        <v>5</v>
      </c>
      <c r="E90" s="22"/>
    </row>
    <row r="91" spans="1:5" x14ac:dyDescent="0.35">
      <c r="A91" t="str">
        <f t="shared" si="1"/>
        <v>C.03x1</v>
      </c>
      <c r="B91" t="s">
        <v>135</v>
      </c>
      <c r="C91" s="21" t="s">
        <v>247</v>
      </c>
      <c r="D91">
        <v>1</v>
      </c>
      <c r="E91" s="22" t="s">
        <v>248</v>
      </c>
    </row>
    <row r="92" spans="1:5" ht="35.5" x14ac:dyDescent="0.35">
      <c r="A92" t="str">
        <f t="shared" si="1"/>
        <v>C.03x2</v>
      </c>
      <c r="B92" t="s">
        <v>135</v>
      </c>
      <c r="C92" s="21" t="s">
        <v>247</v>
      </c>
      <c r="D92">
        <v>2</v>
      </c>
      <c r="E92" s="22" t="s">
        <v>249</v>
      </c>
    </row>
    <row r="93" spans="1:5" ht="47" x14ac:dyDescent="0.35">
      <c r="A93" t="str">
        <f t="shared" si="1"/>
        <v>C.03x3</v>
      </c>
      <c r="B93" t="s">
        <v>135</v>
      </c>
      <c r="C93" s="21" t="s">
        <v>247</v>
      </c>
      <c r="D93">
        <v>3</v>
      </c>
      <c r="E93" s="22" t="s">
        <v>250</v>
      </c>
    </row>
    <row r="94" spans="1:5" x14ac:dyDescent="0.35">
      <c r="A94" t="str">
        <f t="shared" si="1"/>
        <v>C.03x4</v>
      </c>
      <c r="B94" t="s">
        <v>135</v>
      </c>
      <c r="C94" s="21" t="s">
        <v>247</v>
      </c>
      <c r="D94">
        <v>4</v>
      </c>
      <c r="E94" s="22"/>
    </row>
    <row r="95" spans="1:5" x14ac:dyDescent="0.35">
      <c r="A95" t="str">
        <f t="shared" si="1"/>
        <v>C.03x5</v>
      </c>
      <c r="B95" t="s">
        <v>135</v>
      </c>
      <c r="C95" s="21" t="s">
        <v>247</v>
      </c>
      <c r="D95">
        <v>5</v>
      </c>
      <c r="E95" s="22"/>
    </row>
    <row r="96" spans="1:5" x14ac:dyDescent="0.35">
      <c r="A96" t="str">
        <f t="shared" si="1"/>
        <v>C.04x1</v>
      </c>
      <c r="B96" t="s">
        <v>126</v>
      </c>
      <c r="C96" s="21" t="s">
        <v>251</v>
      </c>
      <c r="D96">
        <v>1</v>
      </c>
      <c r="E96" s="22"/>
    </row>
    <row r="97" spans="1:5" ht="35.5" x14ac:dyDescent="0.35">
      <c r="A97" t="str">
        <f t="shared" si="1"/>
        <v>C.04x2</v>
      </c>
      <c r="B97" t="s">
        <v>126</v>
      </c>
      <c r="C97" s="21" t="s">
        <v>251</v>
      </c>
      <c r="D97">
        <v>2</v>
      </c>
      <c r="E97" s="22" t="s">
        <v>252</v>
      </c>
    </row>
    <row r="98" spans="1:5" ht="93" x14ac:dyDescent="0.35">
      <c r="A98" t="str">
        <f t="shared" si="1"/>
        <v>C.04x3</v>
      </c>
      <c r="B98" t="s">
        <v>126</v>
      </c>
      <c r="C98" s="21" t="s">
        <v>251</v>
      </c>
      <c r="D98">
        <v>3</v>
      </c>
      <c r="E98" s="22" t="s">
        <v>253</v>
      </c>
    </row>
    <row r="99" spans="1:5" ht="81.5" x14ac:dyDescent="0.35">
      <c r="A99" t="str">
        <f t="shared" si="1"/>
        <v>C.04x4</v>
      </c>
      <c r="B99" t="s">
        <v>126</v>
      </c>
      <c r="C99" s="21" t="s">
        <v>251</v>
      </c>
      <c r="D99">
        <v>4</v>
      </c>
      <c r="E99" s="22" t="s">
        <v>254</v>
      </c>
    </row>
    <row r="100" spans="1:5" x14ac:dyDescent="0.35">
      <c r="A100" t="str">
        <f t="shared" si="1"/>
        <v>C.04x5</v>
      </c>
      <c r="B100" t="s">
        <v>126</v>
      </c>
      <c r="C100" s="21" t="s">
        <v>251</v>
      </c>
      <c r="D100">
        <v>5</v>
      </c>
      <c r="E100" s="22"/>
    </row>
    <row r="101" spans="1:5" x14ac:dyDescent="0.35">
      <c r="A101" t="str">
        <f t="shared" si="1"/>
        <v>C.05x1</v>
      </c>
      <c r="B101" s="3" t="s">
        <v>136</v>
      </c>
      <c r="C101" s="24" t="s">
        <v>255</v>
      </c>
      <c r="D101" s="3">
        <v>1</v>
      </c>
      <c r="E101" s="22" t="s">
        <v>256</v>
      </c>
    </row>
    <row r="102" spans="1:5" ht="35.5" x14ac:dyDescent="0.35">
      <c r="A102" t="str">
        <f t="shared" si="1"/>
        <v>C.05x2</v>
      </c>
      <c r="B102" s="3" t="s">
        <v>136</v>
      </c>
      <c r="C102" s="24" t="s">
        <v>255</v>
      </c>
      <c r="D102" s="3">
        <v>2</v>
      </c>
      <c r="E102" s="22" t="s">
        <v>401</v>
      </c>
    </row>
    <row r="103" spans="1:5" ht="35.5" x14ac:dyDescent="0.35">
      <c r="A103" t="str">
        <f t="shared" si="1"/>
        <v>C.05x3</v>
      </c>
      <c r="B103" s="3" t="s">
        <v>136</v>
      </c>
      <c r="C103" s="24" t="s">
        <v>255</v>
      </c>
      <c r="D103" s="3">
        <v>3</v>
      </c>
      <c r="E103" s="22" t="s">
        <v>257</v>
      </c>
    </row>
    <row r="104" spans="1:5" x14ac:dyDescent="0.35">
      <c r="A104" t="str">
        <f t="shared" si="1"/>
        <v>C.05x4</v>
      </c>
      <c r="B104" s="3" t="s">
        <v>136</v>
      </c>
      <c r="C104" s="24" t="s">
        <v>255</v>
      </c>
      <c r="D104" s="3">
        <v>4</v>
      </c>
      <c r="E104" s="22"/>
    </row>
    <row r="105" spans="1:5" x14ac:dyDescent="0.35">
      <c r="A105" t="str">
        <f t="shared" si="1"/>
        <v>C.05x5</v>
      </c>
      <c r="B105" s="3" t="s">
        <v>136</v>
      </c>
      <c r="C105" s="24" t="s">
        <v>255</v>
      </c>
      <c r="D105" s="3">
        <v>5</v>
      </c>
      <c r="E105" s="22"/>
    </row>
    <row r="106" spans="1:5" x14ac:dyDescent="0.35">
      <c r="A106" t="str">
        <f t="shared" si="1"/>
        <v>D.01x1</v>
      </c>
      <c r="B106" t="s">
        <v>113</v>
      </c>
      <c r="C106" s="21" t="s">
        <v>258</v>
      </c>
      <c r="D106">
        <v>1</v>
      </c>
      <c r="E106" s="22"/>
    </row>
    <row r="107" spans="1:5" x14ac:dyDescent="0.35">
      <c r="A107" t="str">
        <f t="shared" si="1"/>
        <v>D.01x2</v>
      </c>
      <c r="B107" t="s">
        <v>113</v>
      </c>
      <c r="C107" s="21" t="s">
        <v>258</v>
      </c>
      <c r="D107">
        <v>2</v>
      </c>
      <c r="E107" s="22"/>
    </row>
    <row r="108" spans="1:5" x14ac:dyDescent="0.35">
      <c r="A108" t="str">
        <f t="shared" si="1"/>
        <v>D.01x3</v>
      </c>
      <c r="B108" t="s">
        <v>113</v>
      </c>
      <c r="C108" s="21" t="s">
        <v>258</v>
      </c>
      <c r="D108">
        <v>3</v>
      </c>
      <c r="E108" s="22"/>
    </row>
    <row r="109" spans="1:5" ht="24" x14ac:dyDescent="0.35">
      <c r="A109" t="str">
        <f t="shared" si="1"/>
        <v>D.01x4</v>
      </c>
      <c r="B109" t="s">
        <v>113</v>
      </c>
      <c r="C109" s="21" t="s">
        <v>258</v>
      </c>
      <c r="D109">
        <v>4</v>
      </c>
      <c r="E109" s="22" t="s">
        <v>259</v>
      </c>
    </row>
    <row r="110" spans="1:5" x14ac:dyDescent="0.35">
      <c r="A110" t="str">
        <f t="shared" si="1"/>
        <v>D.01x5</v>
      </c>
      <c r="B110" t="s">
        <v>113</v>
      </c>
      <c r="C110" s="21" t="s">
        <v>258</v>
      </c>
      <c r="D110">
        <v>5</v>
      </c>
      <c r="E110" s="22"/>
    </row>
    <row r="111" spans="1:5" x14ac:dyDescent="0.35">
      <c r="A111" t="str">
        <f t="shared" si="1"/>
        <v>D.02x1</v>
      </c>
      <c r="B111" t="s">
        <v>87</v>
      </c>
      <c r="C111" s="21" t="s">
        <v>260</v>
      </c>
      <c r="D111">
        <v>1</v>
      </c>
      <c r="E111" s="22"/>
    </row>
    <row r="112" spans="1:5" x14ac:dyDescent="0.35">
      <c r="A112" t="str">
        <f t="shared" si="1"/>
        <v>D.02x2</v>
      </c>
      <c r="B112" t="s">
        <v>87</v>
      </c>
      <c r="C112" s="21" t="s">
        <v>260</v>
      </c>
      <c r="D112">
        <v>2</v>
      </c>
      <c r="E112" s="22"/>
    </row>
    <row r="113" spans="1:5" x14ac:dyDescent="0.35">
      <c r="A113" t="str">
        <f t="shared" si="1"/>
        <v>D.02x3</v>
      </c>
      <c r="B113" t="s">
        <v>87</v>
      </c>
      <c r="C113" s="21" t="s">
        <v>260</v>
      </c>
      <c r="D113">
        <v>3</v>
      </c>
      <c r="E113" s="22"/>
    </row>
    <row r="114" spans="1:5" ht="24" x14ac:dyDescent="0.35">
      <c r="A114" t="str">
        <f t="shared" si="1"/>
        <v>D.02x4</v>
      </c>
      <c r="B114" t="s">
        <v>87</v>
      </c>
      <c r="C114" s="21" t="s">
        <v>260</v>
      </c>
      <c r="D114">
        <v>4</v>
      </c>
      <c r="E114" s="22" t="s">
        <v>261</v>
      </c>
    </row>
    <row r="115" spans="1:5" x14ac:dyDescent="0.35">
      <c r="A115" t="str">
        <f t="shared" si="1"/>
        <v>D.02x5</v>
      </c>
      <c r="B115" t="s">
        <v>87</v>
      </c>
      <c r="C115" s="21" t="s">
        <v>260</v>
      </c>
      <c r="D115">
        <v>5</v>
      </c>
      <c r="E115" s="22"/>
    </row>
    <row r="116" spans="1:5" x14ac:dyDescent="0.35">
      <c r="A116" t="str">
        <f t="shared" si="1"/>
        <v>D.03x1</v>
      </c>
      <c r="B116" t="s">
        <v>151</v>
      </c>
      <c r="C116" s="21" t="s">
        <v>262</v>
      </c>
      <c r="D116">
        <v>1</v>
      </c>
      <c r="E116" s="22"/>
    </row>
    <row r="117" spans="1:5" ht="35.5" x14ac:dyDescent="0.35">
      <c r="A117" t="str">
        <f t="shared" si="1"/>
        <v>D.03x2</v>
      </c>
      <c r="B117" t="s">
        <v>151</v>
      </c>
      <c r="C117" s="21" t="s">
        <v>262</v>
      </c>
      <c r="D117">
        <v>2</v>
      </c>
      <c r="E117" s="22" t="s">
        <v>263</v>
      </c>
    </row>
    <row r="118" spans="1:5" ht="58.5" x14ac:dyDescent="0.35">
      <c r="A118" t="str">
        <f t="shared" si="1"/>
        <v>D.03x3</v>
      </c>
      <c r="B118" t="s">
        <v>151</v>
      </c>
      <c r="C118" s="21" t="s">
        <v>262</v>
      </c>
      <c r="D118">
        <v>3</v>
      </c>
      <c r="E118" s="22" t="s">
        <v>264</v>
      </c>
    </row>
    <row r="119" spans="1:5" ht="35.5" x14ac:dyDescent="0.35">
      <c r="A119" t="str">
        <f t="shared" si="1"/>
        <v>D.03x4</v>
      </c>
      <c r="B119" t="s">
        <v>151</v>
      </c>
      <c r="C119" s="21" t="s">
        <v>262</v>
      </c>
      <c r="D119">
        <v>4</v>
      </c>
      <c r="E119" s="22" t="s">
        <v>265</v>
      </c>
    </row>
    <row r="120" spans="1:5" x14ac:dyDescent="0.35">
      <c r="A120" t="str">
        <f t="shared" si="1"/>
        <v>D.03x5</v>
      </c>
      <c r="B120" t="s">
        <v>151</v>
      </c>
      <c r="C120" s="21" t="s">
        <v>262</v>
      </c>
      <c r="D120">
        <v>5</v>
      </c>
      <c r="E120" s="22"/>
    </row>
    <row r="121" spans="1:5" x14ac:dyDescent="0.35">
      <c r="A121" t="str">
        <f t="shared" si="1"/>
        <v>D.04x1</v>
      </c>
      <c r="B121" t="s">
        <v>120</v>
      </c>
      <c r="C121" s="21" t="s">
        <v>266</v>
      </c>
      <c r="D121">
        <v>1</v>
      </c>
      <c r="E121" s="22"/>
    </row>
    <row r="122" spans="1:5" x14ac:dyDescent="0.35">
      <c r="A122" t="str">
        <f t="shared" si="1"/>
        <v>D.04x2</v>
      </c>
      <c r="B122" t="s">
        <v>120</v>
      </c>
      <c r="C122" s="21" t="s">
        <v>266</v>
      </c>
      <c r="D122">
        <v>2</v>
      </c>
      <c r="E122" s="22"/>
    </row>
    <row r="123" spans="1:5" ht="58.5" x14ac:dyDescent="0.35">
      <c r="A123" t="str">
        <f t="shared" si="1"/>
        <v>D.04x3</v>
      </c>
      <c r="B123" t="s">
        <v>120</v>
      </c>
      <c r="C123" s="21" t="s">
        <v>266</v>
      </c>
      <c r="D123">
        <v>3</v>
      </c>
      <c r="E123" s="22" t="s">
        <v>267</v>
      </c>
    </row>
    <row r="124" spans="1:5" ht="35.5" x14ac:dyDescent="0.35">
      <c r="A124" t="str">
        <f t="shared" si="1"/>
        <v>D.04x4</v>
      </c>
      <c r="B124" t="s">
        <v>120</v>
      </c>
      <c r="C124" s="21" t="s">
        <v>266</v>
      </c>
      <c r="D124">
        <v>4</v>
      </c>
      <c r="E124" s="22" t="s">
        <v>268</v>
      </c>
    </row>
    <row r="125" spans="1:5" x14ac:dyDescent="0.35">
      <c r="A125" t="str">
        <f t="shared" si="1"/>
        <v>D.04x5</v>
      </c>
      <c r="B125" t="s">
        <v>120</v>
      </c>
      <c r="C125" s="21" t="s">
        <v>266</v>
      </c>
      <c r="D125">
        <v>5</v>
      </c>
      <c r="E125" s="22"/>
    </row>
    <row r="126" spans="1:5" ht="24" x14ac:dyDescent="0.35">
      <c r="A126" t="str">
        <f t="shared" si="1"/>
        <v>D.05x2</v>
      </c>
      <c r="B126" t="s">
        <v>116</v>
      </c>
      <c r="C126" s="21" t="s">
        <v>269</v>
      </c>
      <c r="D126">
        <v>2</v>
      </c>
      <c r="E126" s="22" t="s">
        <v>270</v>
      </c>
    </row>
    <row r="127" spans="1:5" ht="47" x14ac:dyDescent="0.35">
      <c r="A127" t="str">
        <f t="shared" si="1"/>
        <v>D.05x3</v>
      </c>
      <c r="B127" t="s">
        <v>116</v>
      </c>
      <c r="C127" s="21" t="s">
        <v>269</v>
      </c>
      <c r="D127">
        <v>3</v>
      </c>
      <c r="E127" s="22" t="s">
        <v>271</v>
      </c>
    </row>
    <row r="128" spans="1:5" ht="35.5" x14ac:dyDescent="0.35">
      <c r="A128" t="str">
        <f t="shared" si="1"/>
        <v>D.05x4</v>
      </c>
      <c r="B128" t="s">
        <v>116</v>
      </c>
      <c r="C128" s="21" t="s">
        <v>269</v>
      </c>
      <c r="D128">
        <v>4</v>
      </c>
      <c r="E128" s="22" t="s">
        <v>272</v>
      </c>
    </row>
    <row r="129" spans="1:5" x14ac:dyDescent="0.35">
      <c r="A129" t="str">
        <f t="shared" ref="A129:A192" si="2">IF(B129&lt;&gt;"",CONCATENATE(B129,"x",D129),"")</f>
        <v>D.05x5</v>
      </c>
      <c r="B129" t="s">
        <v>116</v>
      </c>
      <c r="C129" s="21" t="s">
        <v>269</v>
      </c>
      <c r="D129">
        <v>5</v>
      </c>
      <c r="E129" s="22"/>
    </row>
    <row r="130" spans="1:5" x14ac:dyDescent="0.35">
      <c r="A130" t="str">
        <f t="shared" si="2"/>
        <v>D.05x1</v>
      </c>
      <c r="B130" t="s">
        <v>116</v>
      </c>
      <c r="C130" s="21" t="s">
        <v>269</v>
      </c>
      <c r="D130">
        <v>1</v>
      </c>
      <c r="E130" s="22"/>
    </row>
    <row r="131" spans="1:5" ht="47" x14ac:dyDescent="0.35">
      <c r="A131" t="str">
        <f t="shared" si="2"/>
        <v>D.06x2</v>
      </c>
      <c r="B131" t="s">
        <v>132</v>
      </c>
      <c r="C131" s="21" t="s">
        <v>273</v>
      </c>
      <c r="D131">
        <v>2</v>
      </c>
      <c r="E131" s="22" t="s">
        <v>274</v>
      </c>
    </row>
    <row r="132" spans="1:5" ht="58.5" x14ac:dyDescent="0.35">
      <c r="A132" t="str">
        <f t="shared" si="2"/>
        <v>D.06x3</v>
      </c>
      <c r="B132" t="s">
        <v>132</v>
      </c>
      <c r="C132" s="21" t="s">
        <v>273</v>
      </c>
      <c r="D132">
        <v>3</v>
      </c>
      <c r="E132" s="22" t="s">
        <v>275</v>
      </c>
    </row>
    <row r="133" spans="1:5" ht="47" x14ac:dyDescent="0.35">
      <c r="A133" t="str">
        <f t="shared" si="2"/>
        <v>D.06x4</v>
      </c>
      <c r="B133" t="s">
        <v>132</v>
      </c>
      <c r="C133" s="21" t="s">
        <v>273</v>
      </c>
      <c r="D133">
        <v>4</v>
      </c>
      <c r="E133" s="22" t="s">
        <v>276</v>
      </c>
    </row>
    <row r="134" spans="1:5" x14ac:dyDescent="0.35">
      <c r="A134" t="str">
        <f t="shared" si="2"/>
        <v>D.06x5</v>
      </c>
      <c r="B134" t="s">
        <v>132</v>
      </c>
      <c r="C134" s="21" t="s">
        <v>273</v>
      </c>
      <c r="D134">
        <v>5</v>
      </c>
      <c r="E134" s="22"/>
    </row>
    <row r="135" spans="1:5" x14ac:dyDescent="0.35">
      <c r="A135" t="str">
        <f t="shared" si="2"/>
        <v>D.07x1</v>
      </c>
      <c r="B135" t="s">
        <v>88</v>
      </c>
      <c r="C135" s="21" t="s">
        <v>277</v>
      </c>
      <c r="D135">
        <v>1</v>
      </c>
      <c r="E135" s="22"/>
    </row>
    <row r="136" spans="1:5" ht="24" x14ac:dyDescent="0.35">
      <c r="A136" t="str">
        <f t="shared" si="2"/>
        <v>D.07x2</v>
      </c>
      <c r="B136" s="3" t="s">
        <v>88</v>
      </c>
      <c r="C136" s="24" t="s">
        <v>277</v>
      </c>
      <c r="D136" s="3">
        <v>2</v>
      </c>
      <c r="E136" s="22" t="s">
        <v>278</v>
      </c>
    </row>
    <row r="137" spans="1:5" ht="47" x14ac:dyDescent="0.35">
      <c r="A137" t="str">
        <f t="shared" si="2"/>
        <v>D.07x3</v>
      </c>
      <c r="B137" s="3" t="s">
        <v>88</v>
      </c>
      <c r="C137" s="24" t="s">
        <v>277</v>
      </c>
      <c r="D137" s="3">
        <v>3</v>
      </c>
      <c r="E137" s="22" t="s">
        <v>279</v>
      </c>
    </row>
    <row r="138" spans="1:5" ht="70" x14ac:dyDescent="0.35">
      <c r="A138" t="str">
        <f t="shared" si="2"/>
        <v>D.07x4</v>
      </c>
      <c r="B138" s="3" t="s">
        <v>88</v>
      </c>
      <c r="C138" s="24" t="s">
        <v>277</v>
      </c>
      <c r="D138" s="3">
        <v>4</v>
      </c>
      <c r="E138" s="22" t="s">
        <v>280</v>
      </c>
    </row>
    <row r="139" spans="1:5" ht="35.5" x14ac:dyDescent="0.35">
      <c r="A139" t="str">
        <f t="shared" si="2"/>
        <v>D.07x5</v>
      </c>
      <c r="B139" s="3" t="s">
        <v>88</v>
      </c>
      <c r="C139" s="24" t="s">
        <v>277</v>
      </c>
      <c r="D139" s="3">
        <v>5</v>
      </c>
      <c r="E139" s="22" t="s">
        <v>281</v>
      </c>
    </row>
    <row r="140" spans="1:5" x14ac:dyDescent="0.35">
      <c r="A140" t="str">
        <f t="shared" si="2"/>
        <v>D.08x1</v>
      </c>
      <c r="B140" t="s">
        <v>121</v>
      </c>
      <c r="C140" s="21" t="s">
        <v>282</v>
      </c>
      <c r="D140">
        <v>1</v>
      </c>
      <c r="E140" s="22"/>
    </row>
    <row r="141" spans="1:5" x14ac:dyDescent="0.35">
      <c r="A141" t="str">
        <f t="shared" si="2"/>
        <v>D.08x2</v>
      </c>
      <c r="B141" t="s">
        <v>121</v>
      </c>
      <c r="C141" s="21" t="s">
        <v>282</v>
      </c>
      <c r="D141">
        <v>2</v>
      </c>
      <c r="E141" s="22" t="s">
        <v>283</v>
      </c>
    </row>
    <row r="142" spans="1:5" ht="35.5" x14ac:dyDescent="0.35">
      <c r="A142" t="str">
        <f t="shared" si="2"/>
        <v>D.08x3</v>
      </c>
      <c r="B142" t="s">
        <v>121</v>
      </c>
      <c r="C142" s="21" t="s">
        <v>282</v>
      </c>
      <c r="D142">
        <v>3</v>
      </c>
      <c r="E142" s="22" t="s">
        <v>284</v>
      </c>
    </row>
    <row r="143" spans="1:5" ht="24" x14ac:dyDescent="0.35">
      <c r="A143" t="str">
        <f t="shared" si="2"/>
        <v>D.08x4</v>
      </c>
      <c r="B143" t="s">
        <v>121</v>
      </c>
      <c r="C143" s="21" t="s">
        <v>282</v>
      </c>
      <c r="D143">
        <v>4</v>
      </c>
      <c r="E143" s="22" t="s">
        <v>285</v>
      </c>
    </row>
    <row r="144" spans="1:5" x14ac:dyDescent="0.35">
      <c r="A144" t="str">
        <f t="shared" si="2"/>
        <v>D.08x5</v>
      </c>
      <c r="B144" t="s">
        <v>121</v>
      </c>
      <c r="C144" s="21" t="s">
        <v>282</v>
      </c>
      <c r="D144">
        <v>5</v>
      </c>
      <c r="E144" s="22"/>
    </row>
    <row r="145" spans="1:5" x14ac:dyDescent="0.35">
      <c r="A145" t="str">
        <f t="shared" si="2"/>
        <v>D.09x1</v>
      </c>
      <c r="B145" t="s">
        <v>170</v>
      </c>
      <c r="C145" s="21" t="s">
        <v>286</v>
      </c>
      <c r="D145">
        <v>1</v>
      </c>
      <c r="E145" s="22"/>
    </row>
    <row r="146" spans="1:5" ht="24" x14ac:dyDescent="0.35">
      <c r="A146" t="str">
        <f t="shared" si="2"/>
        <v>D.09x2</v>
      </c>
      <c r="B146" t="s">
        <v>170</v>
      </c>
      <c r="C146" s="21" t="s">
        <v>286</v>
      </c>
      <c r="D146">
        <v>2</v>
      </c>
      <c r="E146" s="22" t="s">
        <v>287</v>
      </c>
    </row>
    <row r="147" spans="1:5" ht="24" x14ac:dyDescent="0.35">
      <c r="A147" t="str">
        <f t="shared" si="2"/>
        <v>D.09x3</v>
      </c>
      <c r="B147" t="s">
        <v>170</v>
      </c>
      <c r="C147" s="21" t="s">
        <v>286</v>
      </c>
      <c r="D147">
        <v>3</v>
      </c>
      <c r="E147" s="22" t="s">
        <v>288</v>
      </c>
    </row>
    <row r="148" spans="1:5" ht="24" x14ac:dyDescent="0.35">
      <c r="A148" t="str">
        <f t="shared" si="2"/>
        <v>D.09x4</v>
      </c>
      <c r="B148" t="s">
        <v>170</v>
      </c>
      <c r="C148" s="21" t="s">
        <v>286</v>
      </c>
      <c r="D148">
        <v>4</v>
      </c>
      <c r="E148" s="22" t="s">
        <v>289</v>
      </c>
    </row>
    <row r="149" spans="1:5" x14ac:dyDescent="0.35">
      <c r="A149" t="str">
        <f t="shared" si="2"/>
        <v>D.09x5</v>
      </c>
      <c r="B149" t="s">
        <v>170</v>
      </c>
      <c r="C149" s="21" t="s">
        <v>286</v>
      </c>
      <c r="D149">
        <v>5</v>
      </c>
      <c r="E149" s="22"/>
    </row>
    <row r="150" spans="1:5" x14ac:dyDescent="0.35">
      <c r="A150" t="str">
        <f t="shared" si="2"/>
        <v>D.10x1</v>
      </c>
      <c r="B150" t="s">
        <v>82</v>
      </c>
      <c r="C150" s="21" t="s">
        <v>290</v>
      </c>
      <c r="D150">
        <v>1</v>
      </c>
      <c r="E150" s="22"/>
    </row>
    <row r="151" spans="1:5" x14ac:dyDescent="0.35">
      <c r="A151" t="str">
        <f t="shared" si="2"/>
        <v>D.10x2</v>
      </c>
      <c r="B151" t="s">
        <v>82</v>
      </c>
      <c r="C151" s="21" t="s">
        <v>290</v>
      </c>
      <c r="D151">
        <v>2</v>
      </c>
      <c r="E151" s="22"/>
    </row>
    <row r="152" spans="1:5" ht="24" x14ac:dyDescent="0.35">
      <c r="A152" t="str">
        <f t="shared" si="2"/>
        <v>D.10x3</v>
      </c>
      <c r="B152" t="s">
        <v>82</v>
      </c>
      <c r="C152" s="21" t="s">
        <v>290</v>
      </c>
      <c r="D152">
        <v>3</v>
      </c>
      <c r="E152" s="22" t="s">
        <v>291</v>
      </c>
    </row>
    <row r="153" spans="1:5" x14ac:dyDescent="0.35">
      <c r="A153" t="str">
        <f t="shared" si="2"/>
        <v>D.10x4</v>
      </c>
      <c r="B153" t="s">
        <v>82</v>
      </c>
      <c r="C153" s="21" t="s">
        <v>290</v>
      </c>
      <c r="D153">
        <v>4</v>
      </c>
      <c r="E153" s="22" t="s">
        <v>292</v>
      </c>
    </row>
    <row r="154" spans="1:5" x14ac:dyDescent="0.35">
      <c r="A154" t="str">
        <f t="shared" si="2"/>
        <v>D.10x5</v>
      </c>
      <c r="B154" t="s">
        <v>82</v>
      </c>
      <c r="C154" s="21" t="s">
        <v>290</v>
      </c>
      <c r="D154">
        <v>5</v>
      </c>
      <c r="E154" s="22"/>
    </row>
    <row r="155" spans="1:5" x14ac:dyDescent="0.35">
      <c r="A155" t="str">
        <f t="shared" si="2"/>
        <v>D.11x1</v>
      </c>
      <c r="B155" t="s">
        <v>83</v>
      </c>
      <c r="C155" s="21" t="s">
        <v>293</v>
      </c>
      <c r="D155">
        <v>1</v>
      </c>
      <c r="E155" s="22"/>
    </row>
    <row r="156" spans="1:5" x14ac:dyDescent="0.35">
      <c r="A156" t="str">
        <f t="shared" si="2"/>
        <v>D.11x2</v>
      </c>
      <c r="B156" t="s">
        <v>83</v>
      </c>
      <c r="C156" s="21" t="s">
        <v>293</v>
      </c>
      <c r="D156">
        <v>2</v>
      </c>
      <c r="E156" s="22"/>
    </row>
    <row r="157" spans="1:5" ht="24" x14ac:dyDescent="0.35">
      <c r="A157" t="str">
        <f t="shared" si="2"/>
        <v>D.11x3</v>
      </c>
      <c r="B157" t="s">
        <v>83</v>
      </c>
      <c r="C157" s="21" t="s">
        <v>293</v>
      </c>
      <c r="D157">
        <v>3</v>
      </c>
      <c r="E157" s="22" t="s">
        <v>294</v>
      </c>
    </row>
    <row r="158" spans="1:5" ht="47" x14ac:dyDescent="0.35">
      <c r="A158" t="str">
        <f t="shared" si="2"/>
        <v>D.11x4</v>
      </c>
      <c r="B158" t="s">
        <v>83</v>
      </c>
      <c r="C158" s="21" t="s">
        <v>293</v>
      </c>
      <c r="D158">
        <v>4</v>
      </c>
      <c r="E158" s="22" t="s">
        <v>295</v>
      </c>
    </row>
    <row r="159" spans="1:5" x14ac:dyDescent="0.35">
      <c r="A159" t="str">
        <f t="shared" si="2"/>
        <v>D.11x5</v>
      </c>
      <c r="B159" t="s">
        <v>83</v>
      </c>
      <c r="C159" s="21" t="s">
        <v>293</v>
      </c>
      <c r="D159">
        <v>5</v>
      </c>
      <c r="E159" s="22"/>
    </row>
    <row r="160" spans="1:5" x14ac:dyDescent="0.35">
      <c r="A160" t="str">
        <f t="shared" si="2"/>
        <v>E.01x1</v>
      </c>
      <c r="B160" t="s">
        <v>122</v>
      </c>
      <c r="C160" s="21" t="s">
        <v>296</v>
      </c>
      <c r="D160">
        <v>1</v>
      </c>
      <c r="E160" s="22"/>
    </row>
    <row r="161" spans="1:5" x14ac:dyDescent="0.35">
      <c r="A161" t="str">
        <f t="shared" si="2"/>
        <v>E.01x2</v>
      </c>
      <c r="B161" t="s">
        <v>122</v>
      </c>
      <c r="C161" s="21" t="s">
        <v>296</v>
      </c>
      <c r="D161">
        <v>2</v>
      </c>
      <c r="E161" s="22"/>
    </row>
    <row r="162" spans="1:5" ht="58.5" x14ac:dyDescent="0.35">
      <c r="A162" t="str">
        <f t="shared" si="2"/>
        <v>E.01x3</v>
      </c>
      <c r="B162" t="s">
        <v>122</v>
      </c>
      <c r="C162" s="21" t="s">
        <v>296</v>
      </c>
      <c r="D162">
        <v>3</v>
      </c>
      <c r="E162" s="22" t="s">
        <v>297</v>
      </c>
    </row>
    <row r="163" spans="1:5" ht="35.5" x14ac:dyDescent="0.35">
      <c r="A163" t="str">
        <f t="shared" si="2"/>
        <v>E.01x4</v>
      </c>
      <c r="B163" t="s">
        <v>122</v>
      </c>
      <c r="C163" s="21" t="s">
        <v>296</v>
      </c>
      <c r="D163">
        <v>4</v>
      </c>
      <c r="E163" s="22" t="s">
        <v>298</v>
      </c>
    </row>
    <row r="164" spans="1:5" x14ac:dyDescent="0.35">
      <c r="A164" t="str">
        <f t="shared" si="2"/>
        <v>E.01x5</v>
      </c>
      <c r="B164" t="s">
        <v>122</v>
      </c>
      <c r="C164" s="21" t="s">
        <v>296</v>
      </c>
      <c r="D164">
        <v>5</v>
      </c>
      <c r="E164" s="22"/>
    </row>
    <row r="165" spans="1:5" x14ac:dyDescent="0.35">
      <c r="A165" t="str">
        <f t="shared" si="2"/>
        <v>E.02x1</v>
      </c>
      <c r="B165" t="s">
        <v>112</v>
      </c>
      <c r="C165" s="21" t="s">
        <v>299</v>
      </c>
      <c r="D165">
        <v>1</v>
      </c>
      <c r="E165" s="22"/>
    </row>
    <row r="166" spans="1:5" ht="35.5" x14ac:dyDescent="0.35">
      <c r="A166" t="str">
        <f t="shared" si="2"/>
        <v>E.02x2</v>
      </c>
      <c r="B166" t="s">
        <v>112</v>
      </c>
      <c r="C166" s="21" t="s">
        <v>299</v>
      </c>
      <c r="D166">
        <v>2</v>
      </c>
      <c r="E166" s="22" t="s">
        <v>300</v>
      </c>
    </row>
    <row r="167" spans="1:5" ht="58.5" x14ac:dyDescent="0.35">
      <c r="A167" t="str">
        <f t="shared" si="2"/>
        <v>E.02x3</v>
      </c>
      <c r="B167" t="s">
        <v>112</v>
      </c>
      <c r="C167" s="21" t="s">
        <v>299</v>
      </c>
      <c r="D167">
        <v>3</v>
      </c>
      <c r="E167" s="22" t="s">
        <v>301</v>
      </c>
    </row>
    <row r="168" spans="1:5" ht="81.5" x14ac:dyDescent="0.35">
      <c r="A168" t="str">
        <f t="shared" si="2"/>
        <v>E.02x4</v>
      </c>
      <c r="B168" t="s">
        <v>112</v>
      </c>
      <c r="C168" s="21" t="s">
        <v>299</v>
      </c>
      <c r="D168">
        <v>4</v>
      </c>
      <c r="E168" s="22" t="s">
        <v>302</v>
      </c>
    </row>
    <row r="169" spans="1:5" x14ac:dyDescent="0.35">
      <c r="A169" t="str">
        <f t="shared" si="2"/>
        <v>E.02x5</v>
      </c>
      <c r="B169" t="s">
        <v>112</v>
      </c>
      <c r="C169" s="21" t="s">
        <v>299</v>
      </c>
      <c r="D169">
        <v>5</v>
      </c>
      <c r="E169" s="22"/>
    </row>
    <row r="170" spans="1:5" x14ac:dyDescent="0.35">
      <c r="A170" t="str">
        <f t="shared" si="2"/>
        <v>E.03x1</v>
      </c>
      <c r="B170" t="s">
        <v>104</v>
      </c>
      <c r="C170" s="21" t="s">
        <v>303</v>
      </c>
      <c r="D170">
        <v>1</v>
      </c>
      <c r="E170" s="22"/>
    </row>
    <row r="171" spans="1:5" ht="24" x14ac:dyDescent="0.35">
      <c r="A171" t="str">
        <f t="shared" si="2"/>
        <v>E.03x2</v>
      </c>
      <c r="B171" t="s">
        <v>104</v>
      </c>
      <c r="C171" s="21" t="s">
        <v>303</v>
      </c>
      <c r="D171">
        <v>2</v>
      </c>
      <c r="E171" s="22" t="s">
        <v>304</v>
      </c>
    </row>
    <row r="172" spans="1:5" ht="35.5" x14ac:dyDescent="0.35">
      <c r="A172" t="str">
        <f t="shared" si="2"/>
        <v>E.03x3</v>
      </c>
      <c r="B172" t="s">
        <v>104</v>
      </c>
      <c r="C172" s="21" t="s">
        <v>303</v>
      </c>
      <c r="D172">
        <v>3</v>
      </c>
      <c r="E172" s="22" t="s">
        <v>305</v>
      </c>
    </row>
    <row r="173" spans="1:5" ht="47" x14ac:dyDescent="0.35">
      <c r="A173" t="str">
        <f t="shared" si="2"/>
        <v>E.03x4</v>
      </c>
      <c r="B173" t="s">
        <v>104</v>
      </c>
      <c r="C173" s="21" t="s">
        <v>303</v>
      </c>
      <c r="D173">
        <v>4</v>
      </c>
      <c r="E173" s="22" t="s">
        <v>306</v>
      </c>
    </row>
    <row r="174" spans="1:5" x14ac:dyDescent="0.35">
      <c r="A174" t="str">
        <f t="shared" si="2"/>
        <v>E.03x5</v>
      </c>
      <c r="B174" t="s">
        <v>104</v>
      </c>
      <c r="C174" s="21" t="s">
        <v>303</v>
      </c>
      <c r="D174">
        <v>5</v>
      </c>
      <c r="E174" s="22"/>
    </row>
    <row r="175" spans="1:5" x14ac:dyDescent="0.35">
      <c r="A175" t="str">
        <f t="shared" si="2"/>
        <v>E.04x1</v>
      </c>
      <c r="B175" t="s">
        <v>123</v>
      </c>
      <c r="C175" s="21" t="s">
        <v>307</v>
      </c>
      <c r="D175">
        <v>1</v>
      </c>
      <c r="E175" s="22"/>
    </row>
    <row r="176" spans="1:5" x14ac:dyDescent="0.35">
      <c r="A176" t="str">
        <f t="shared" si="2"/>
        <v>E.04x2</v>
      </c>
      <c r="B176" t="s">
        <v>123</v>
      </c>
      <c r="C176" s="21" t="s">
        <v>307</v>
      </c>
      <c r="D176">
        <v>2</v>
      </c>
      <c r="E176" s="22"/>
    </row>
    <row r="177" spans="1:5" ht="24" x14ac:dyDescent="0.35">
      <c r="A177" t="str">
        <f t="shared" si="2"/>
        <v>E.04x3</v>
      </c>
      <c r="B177" t="s">
        <v>123</v>
      </c>
      <c r="C177" s="21" t="s">
        <v>307</v>
      </c>
      <c r="D177">
        <v>3</v>
      </c>
      <c r="E177" s="22" t="s">
        <v>308</v>
      </c>
    </row>
    <row r="178" spans="1:5" ht="47" x14ac:dyDescent="0.35">
      <c r="A178" t="str">
        <f t="shared" si="2"/>
        <v>E.04x4</v>
      </c>
      <c r="B178" t="s">
        <v>123</v>
      </c>
      <c r="C178" s="21" t="s">
        <v>307</v>
      </c>
      <c r="D178">
        <v>4</v>
      </c>
      <c r="E178" s="22" t="s">
        <v>309</v>
      </c>
    </row>
    <row r="179" spans="1:5" x14ac:dyDescent="0.35">
      <c r="A179" t="str">
        <f t="shared" si="2"/>
        <v>E.04x5</v>
      </c>
      <c r="B179" t="s">
        <v>123</v>
      </c>
      <c r="C179" s="21" t="s">
        <v>307</v>
      </c>
      <c r="D179">
        <v>5</v>
      </c>
      <c r="E179" s="22"/>
    </row>
    <row r="180" spans="1:5" x14ac:dyDescent="0.35">
      <c r="A180" t="str">
        <f t="shared" si="2"/>
        <v>E.05x1</v>
      </c>
      <c r="B180" t="s">
        <v>84</v>
      </c>
      <c r="C180" s="21" t="s">
        <v>310</v>
      </c>
      <c r="D180">
        <v>1</v>
      </c>
      <c r="E180" s="22"/>
    </row>
    <row r="181" spans="1:5" x14ac:dyDescent="0.35">
      <c r="A181" t="str">
        <f t="shared" si="2"/>
        <v>E.05x2</v>
      </c>
      <c r="B181" t="s">
        <v>84</v>
      </c>
      <c r="C181" s="21" t="s">
        <v>310</v>
      </c>
      <c r="D181">
        <v>2</v>
      </c>
      <c r="E181" s="22"/>
    </row>
    <row r="182" spans="1:5" ht="35.5" x14ac:dyDescent="0.35">
      <c r="A182" t="str">
        <f t="shared" si="2"/>
        <v>E.05x3</v>
      </c>
      <c r="B182" t="s">
        <v>84</v>
      </c>
      <c r="C182" s="21" t="s">
        <v>310</v>
      </c>
      <c r="D182">
        <v>3</v>
      </c>
      <c r="E182" s="22" t="s">
        <v>311</v>
      </c>
    </row>
    <row r="183" spans="1:5" ht="35.5" x14ac:dyDescent="0.35">
      <c r="A183" t="str">
        <f t="shared" si="2"/>
        <v>E.05x4</v>
      </c>
      <c r="B183" t="s">
        <v>84</v>
      </c>
      <c r="C183" s="21" t="s">
        <v>310</v>
      </c>
      <c r="D183">
        <v>4</v>
      </c>
      <c r="E183" s="22" t="s">
        <v>312</v>
      </c>
    </row>
    <row r="184" spans="1:5" x14ac:dyDescent="0.35">
      <c r="A184" t="str">
        <f t="shared" si="2"/>
        <v>E.05x5</v>
      </c>
      <c r="B184" t="s">
        <v>84</v>
      </c>
      <c r="C184" s="21" t="s">
        <v>310</v>
      </c>
      <c r="D184">
        <v>5</v>
      </c>
      <c r="E184" s="22"/>
    </row>
    <row r="185" spans="1:5" x14ac:dyDescent="0.35">
      <c r="A185" s="3" t="str">
        <f t="shared" si="2"/>
        <v>E.06x1</v>
      </c>
      <c r="B185" t="s">
        <v>100</v>
      </c>
      <c r="C185" s="21" t="s">
        <v>313</v>
      </c>
      <c r="D185">
        <v>1</v>
      </c>
      <c r="E185" s="22"/>
    </row>
    <row r="186" spans="1:5" ht="24" x14ac:dyDescent="0.35">
      <c r="A186" s="3" t="str">
        <f t="shared" si="2"/>
        <v>E.06x2</v>
      </c>
      <c r="B186" t="s">
        <v>100</v>
      </c>
      <c r="C186" s="21" t="s">
        <v>313</v>
      </c>
      <c r="D186">
        <v>2</v>
      </c>
      <c r="E186" s="22" t="s">
        <v>314</v>
      </c>
    </row>
    <row r="187" spans="1:5" ht="24" x14ac:dyDescent="0.35">
      <c r="A187" s="3" t="str">
        <f t="shared" si="2"/>
        <v>E.06x3</v>
      </c>
      <c r="B187" t="s">
        <v>100</v>
      </c>
      <c r="C187" s="21" t="s">
        <v>313</v>
      </c>
      <c r="D187">
        <v>3</v>
      </c>
      <c r="E187" s="22" t="s">
        <v>315</v>
      </c>
    </row>
    <row r="188" spans="1:5" ht="47" x14ac:dyDescent="0.35">
      <c r="A188" s="3" t="str">
        <f t="shared" si="2"/>
        <v>E.06x4</v>
      </c>
      <c r="B188" t="s">
        <v>100</v>
      </c>
      <c r="C188" s="21" t="s">
        <v>313</v>
      </c>
      <c r="D188">
        <v>4</v>
      </c>
      <c r="E188" s="22" t="s">
        <v>316</v>
      </c>
    </row>
    <row r="189" spans="1:5" x14ac:dyDescent="0.35">
      <c r="A189" s="3" t="str">
        <f t="shared" si="2"/>
        <v>E.06x5</v>
      </c>
      <c r="B189" t="s">
        <v>100</v>
      </c>
      <c r="C189" s="21" t="s">
        <v>313</v>
      </c>
      <c r="D189">
        <v>5</v>
      </c>
      <c r="E189" s="22"/>
    </row>
    <row r="190" spans="1:5" x14ac:dyDescent="0.35">
      <c r="A190" s="3" t="str">
        <f t="shared" si="2"/>
        <v>E.07x1</v>
      </c>
      <c r="B190" t="s">
        <v>142</v>
      </c>
      <c r="C190" s="21" t="s">
        <v>317</v>
      </c>
      <c r="D190">
        <v>1</v>
      </c>
      <c r="E190" s="22"/>
    </row>
    <row r="191" spans="1:5" x14ac:dyDescent="0.35">
      <c r="A191" s="3" t="str">
        <f t="shared" si="2"/>
        <v>E.07x2</v>
      </c>
      <c r="B191" t="s">
        <v>142</v>
      </c>
      <c r="C191" s="21" t="s">
        <v>317</v>
      </c>
      <c r="D191">
        <v>2</v>
      </c>
      <c r="E191" s="22"/>
    </row>
    <row r="192" spans="1:5" ht="35.5" x14ac:dyDescent="0.35">
      <c r="A192" s="3" t="str">
        <f t="shared" si="2"/>
        <v>E.07x3</v>
      </c>
      <c r="B192" t="s">
        <v>142</v>
      </c>
      <c r="C192" s="21" t="s">
        <v>317</v>
      </c>
      <c r="D192">
        <v>3</v>
      </c>
      <c r="E192" s="22" t="s">
        <v>318</v>
      </c>
    </row>
    <row r="193" spans="1:5" ht="24" x14ac:dyDescent="0.35">
      <c r="A193" s="3" t="str">
        <f t="shared" ref="A193:A211" si="3">IF(B193&lt;&gt;"",CONCATENATE(B193,"x",D193),"")</f>
        <v>E.07x4</v>
      </c>
      <c r="B193" t="s">
        <v>142</v>
      </c>
      <c r="C193" s="21" t="s">
        <v>317</v>
      </c>
      <c r="D193">
        <v>4</v>
      </c>
      <c r="E193" s="22" t="s">
        <v>319</v>
      </c>
    </row>
    <row r="194" spans="1:5" x14ac:dyDescent="0.35">
      <c r="A194" s="3" t="str">
        <f t="shared" si="3"/>
        <v>E.07x5</v>
      </c>
      <c r="B194" t="s">
        <v>142</v>
      </c>
      <c r="C194" s="21" t="s">
        <v>317</v>
      </c>
      <c r="D194">
        <v>5</v>
      </c>
      <c r="E194" s="22"/>
    </row>
    <row r="195" spans="1:5" x14ac:dyDescent="0.35">
      <c r="A195" s="3" t="str">
        <f t="shared" si="3"/>
        <v>E.08x1</v>
      </c>
      <c r="B195" t="s">
        <v>85</v>
      </c>
      <c r="C195" s="21" t="s">
        <v>320</v>
      </c>
      <c r="D195">
        <v>1</v>
      </c>
      <c r="E195" s="22"/>
    </row>
    <row r="196" spans="1:5" ht="35.5" x14ac:dyDescent="0.35">
      <c r="A196" s="3" t="str">
        <f t="shared" si="3"/>
        <v>E.08x2</v>
      </c>
      <c r="B196" t="s">
        <v>85</v>
      </c>
      <c r="C196" s="21" t="s">
        <v>320</v>
      </c>
      <c r="D196">
        <v>2</v>
      </c>
      <c r="E196" s="22" t="s">
        <v>321</v>
      </c>
    </row>
    <row r="197" spans="1:5" ht="35.5" x14ac:dyDescent="0.35">
      <c r="A197" s="3" t="str">
        <f t="shared" si="3"/>
        <v>E.08x3</v>
      </c>
      <c r="B197" t="s">
        <v>85</v>
      </c>
      <c r="C197" s="21" t="s">
        <v>320</v>
      </c>
      <c r="D197">
        <v>3</v>
      </c>
      <c r="E197" s="22" t="s">
        <v>322</v>
      </c>
    </row>
    <row r="198" spans="1:5" ht="35.5" x14ac:dyDescent="0.35">
      <c r="A198" s="3" t="str">
        <f t="shared" si="3"/>
        <v>E.08x4</v>
      </c>
      <c r="B198" t="s">
        <v>85</v>
      </c>
      <c r="C198" s="21" t="s">
        <v>320</v>
      </c>
      <c r="D198">
        <v>4</v>
      </c>
      <c r="E198" s="22" t="s">
        <v>323</v>
      </c>
    </row>
    <row r="199" spans="1:5" x14ac:dyDescent="0.35">
      <c r="A199" s="3" t="str">
        <f t="shared" si="3"/>
        <v>E.08x5</v>
      </c>
      <c r="B199" t="s">
        <v>85</v>
      </c>
      <c r="C199" s="21" t="s">
        <v>320</v>
      </c>
      <c r="D199">
        <v>5</v>
      </c>
      <c r="E199" s="22"/>
    </row>
    <row r="200" spans="1:5" x14ac:dyDescent="0.35">
      <c r="A200" s="3" t="str">
        <f t="shared" si="3"/>
        <v>E.09x1</v>
      </c>
      <c r="B200" t="s">
        <v>114</v>
      </c>
      <c r="C200" s="21" t="s">
        <v>324</v>
      </c>
      <c r="D200">
        <v>1</v>
      </c>
      <c r="E200" s="22"/>
    </row>
    <row r="201" spans="1:5" x14ac:dyDescent="0.35">
      <c r="A201" s="3" t="str">
        <f t="shared" si="3"/>
        <v>E.09x2</v>
      </c>
      <c r="B201" t="s">
        <v>114</v>
      </c>
      <c r="C201" s="21" t="s">
        <v>324</v>
      </c>
      <c r="D201">
        <v>2</v>
      </c>
      <c r="E201" s="22"/>
    </row>
    <row r="202" spans="1:5" x14ac:dyDescent="0.35">
      <c r="A202" s="3" t="str">
        <f t="shared" si="3"/>
        <v>E.09x3</v>
      </c>
      <c r="B202" t="s">
        <v>114</v>
      </c>
      <c r="C202" s="21" t="s">
        <v>324</v>
      </c>
      <c r="D202">
        <v>3</v>
      </c>
      <c r="E202" s="22"/>
    </row>
    <row r="203" spans="1:5" ht="35.5" x14ac:dyDescent="0.35">
      <c r="A203" s="3" t="str">
        <f t="shared" si="3"/>
        <v>E.09x4</v>
      </c>
      <c r="B203" t="s">
        <v>114</v>
      </c>
      <c r="C203" s="21" t="s">
        <v>324</v>
      </c>
      <c r="D203">
        <v>4</v>
      </c>
      <c r="E203" s="22" t="s">
        <v>325</v>
      </c>
    </row>
    <row r="204" spans="1:5" x14ac:dyDescent="0.35">
      <c r="A204" s="3" t="str">
        <f t="shared" si="3"/>
        <v>E.09x5</v>
      </c>
      <c r="B204" t="s">
        <v>114</v>
      </c>
      <c r="C204" s="21" t="s">
        <v>324</v>
      </c>
      <c r="D204">
        <v>5</v>
      </c>
      <c r="E204" s="22"/>
    </row>
    <row r="205" spans="1:5" ht="35.5" x14ac:dyDescent="0.35">
      <c r="A205" s="3" t="str">
        <f t="shared" si="3"/>
        <v>T.01x9</v>
      </c>
      <c r="B205" s="3" t="s">
        <v>89</v>
      </c>
      <c r="C205" s="24" t="s">
        <v>326</v>
      </c>
      <c r="D205" s="3">
        <v>9</v>
      </c>
      <c r="E205" s="22" t="s">
        <v>327</v>
      </c>
    </row>
    <row r="206" spans="1:5" ht="47" x14ac:dyDescent="0.35">
      <c r="A206" s="3" t="str">
        <f t="shared" si="3"/>
        <v>T.02x9</v>
      </c>
      <c r="B206" s="3" t="s">
        <v>90</v>
      </c>
      <c r="C206" s="24" t="s">
        <v>328</v>
      </c>
      <c r="D206" s="3">
        <v>9</v>
      </c>
      <c r="E206" s="22" t="s">
        <v>329</v>
      </c>
    </row>
    <row r="207" spans="1:5" ht="35.5" x14ac:dyDescent="0.35">
      <c r="A207" s="3" t="str">
        <f t="shared" si="3"/>
        <v>T.03x9</v>
      </c>
      <c r="B207" s="3" t="s">
        <v>91</v>
      </c>
      <c r="C207" s="24" t="s">
        <v>330</v>
      </c>
      <c r="D207" s="3">
        <v>9</v>
      </c>
      <c r="E207" s="22" t="s">
        <v>331</v>
      </c>
    </row>
    <row r="208" spans="1:5" ht="47" x14ac:dyDescent="0.35">
      <c r="A208" s="3" t="str">
        <f t="shared" si="3"/>
        <v>T.04x9</v>
      </c>
      <c r="B208" s="3" t="s">
        <v>92</v>
      </c>
      <c r="C208" s="24" t="s">
        <v>332</v>
      </c>
      <c r="D208" s="3">
        <v>9</v>
      </c>
      <c r="E208" s="22" t="s">
        <v>370</v>
      </c>
    </row>
    <row r="209" spans="1:5" ht="47" x14ac:dyDescent="0.35">
      <c r="A209" s="3" t="str">
        <f t="shared" si="3"/>
        <v>T.05x9</v>
      </c>
      <c r="B209" s="3" t="s">
        <v>93</v>
      </c>
      <c r="C209" s="24" t="s">
        <v>333</v>
      </c>
      <c r="D209" s="3">
        <v>9</v>
      </c>
      <c r="E209" s="22" t="s">
        <v>334</v>
      </c>
    </row>
    <row r="210" spans="1:5" ht="35.5" x14ac:dyDescent="0.35">
      <c r="A210" s="3" t="str">
        <f t="shared" si="3"/>
        <v>T.06x9</v>
      </c>
      <c r="B210" s="3" t="s">
        <v>94</v>
      </c>
      <c r="C210" s="24" t="s">
        <v>335</v>
      </c>
      <c r="D210" s="3">
        <v>9</v>
      </c>
      <c r="E210" s="22" t="s">
        <v>336</v>
      </c>
    </row>
    <row r="211" spans="1:5" ht="35.5" x14ac:dyDescent="0.35">
      <c r="A211" s="3" t="str">
        <f t="shared" si="3"/>
        <v>T.07x9</v>
      </c>
      <c r="B211" s="3" t="s">
        <v>95</v>
      </c>
      <c r="C211" s="24" t="s">
        <v>337</v>
      </c>
      <c r="D211" s="3">
        <v>9</v>
      </c>
      <c r="E211" s="22" t="s">
        <v>338</v>
      </c>
    </row>
  </sheetData>
  <hyperlinks>
    <hyperlink ref="E5" r:id="rId1" xr:uid="{00000000-0004-0000-0300-000000000000}"/>
  </hyperlinks>
  <pageMargins left="0.7" right="0.7" top="0.75" bottom="0.75" header="0.3" footer="0.3"/>
  <pageSetup paperSize="9" orientation="portrait" r:id="rId2"/>
  <headerFooter>
    <oddFooter>&amp;L_x000D_&amp;1#&amp;"Calibri"&amp;10&amp;K000000 Intern gebruik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dimension ref="A3:J108"/>
  <sheetViews>
    <sheetView topLeftCell="A77" workbookViewId="0">
      <selection activeCell="D109" sqref="D109"/>
    </sheetView>
  </sheetViews>
  <sheetFormatPr defaultRowHeight="14.5" x14ac:dyDescent="0.35"/>
  <cols>
    <col min="1" max="1" width="9.1796875" style="1"/>
    <col min="2" max="2" width="11.54296875" style="2" bestFit="1" customWidth="1"/>
    <col min="3" max="3" width="70.81640625" style="2" bestFit="1" customWidth="1"/>
    <col min="4" max="5" width="9.1796875" style="1"/>
    <col min="6" max="6" width="48.81640625" style="2" bestFit="1" customWidth="1"/>
    <col min="7" max="7" width="27" style="2" bestFit="1" customWidth="1"/>
    <col min="8" max="8" width="11.54296875" style="2" bestFit="1" customWidth="1"/>
    <col min="9" max="9" width="70.81640625" style="2" bestFit="1" customWidth="1"/>
    <col min="10" max="10" width="11.54296875" style="2" bestFit="1" customWidth="1"/>
    <col min="11" max="246" width="9.1796875" style="1"/>
    <col min="247" max="247" width="11.54296875" style="1" bestFit="1" customWidth="1"/>
    <col min="248" max="248" width="70.81640625" style="1" bestFit="1" customWidth="1"/>
    <col min="249" max="251" width="9.1796875" style="1"/>
    <col min="252" max="252" width="7.7265625" style="1" customWidth="1"/>
    <col min="253" max="253" width="72.81640625" style="1" customWidth="1"/>
    <col min="254" max="502" width="9.1796875" style="1"/>
    <col min="503" max="503" width="11.54296875" style="1" bestFit="1" customWidth="1"/>
    <col min="504" max="504" width="70.81640625" style="1" bestFit="1" customWidth="1"/>
    <col min="505" max="507" width="9.1796875" style="1"/>
    <col min="508" max="508" width="7.7265625" style="1" customWidth="1"/>
    <col min="509" max="509" width="72.81640625" style="1" customWidth="1"/>
    <col min="510" max="758" width="9.1796875" style="1"/>
    <col min="759" max="759" width="11.54296875" style="1" bestFit="1" customWidth="1"/>
    <col min="760" max="760" width="70.81640625" style="1" bestFit="1" customWidth="1"/>
    <col min="761" max="763" width="9.1796875" style="1"/>
    <col min="764" max="764" width="7.7265625" style="1" customWidth="1"/>
    <col min="765" max="765" width="72.81640625" style="1" customWidth="1"/>
    <col min="766" max="1014" width="9.1796875" style="1"/>
    <col min="1015" max="1015" width="11.54296875" style="1" bestFit="1" customWidth="1"/>
    <col min="1016" max="1016" width="70.81640625" style="1" bestFit="1" customWidth="1"/>
    <col min="1017" max="1019" width="9.1796875" style="1"/>
    <col min="1020" max="1020" width="7.7265625" style="1" customWidth="1"/>
    <col min="1021" max="1021" width="72.81640625" style="1" customWidth="1"/>
    <col min="1022" max="1270" width="9.1796875" style="1"/>
    <col min="1271" max="1271" width="11.54296875" style="1" bestFit="1" customWidth="1"/>
    <col min="1272" max="1272" width="70.81640625" style="1" bestFit="1" customWidth="1"/>
    <col min="1273" max="1275" width="9.1796875" style="1"/>
    <col min="1276" max="1276" width="7.7265625" style="1" customWidth="1"/>
    <col min="1277" max="1277" width="72.81640625" style="1" customWidth="1"/>
    <col min="1278" max="1526" width="9.1796875" style="1"/>
    <col min="1527" max="1527" width="11.54296875" style="1" bestFit="1" customWidth="1"/>
    <col min="1528" max="1528" width="70.81640625" style="1" bestFit="1" customWidth="1"/>
    <col min="1529" max="1531" width="9.1796875" style="1"/>
    <col min="1532" max="1532" width="7.7265625" style="1" customWidth="1"/>
    <col min="1533" max="1533" width="72.81640625" style="1" customWidth="1"/>
    <col min="1534" max="1782" width="9.1796875" style="1"/>
    <col min="1783" max="1783" width="11.54296875" style="1" bestFit="1" customWidth="1"/>
    <col min="1784" max="1784" width="70.81640625" style="1" bestFit="1" customWidth="1"/>
    <col min="1785" max="1787" width="9.1796875" style="1"/>
    <col min="1788" max="1788" width="7.7265625" style="1" customWidth="1"/>
    <col min="1789" max="1789" width="72.81640625" style="1" customWidth="1"/>
    <col min="1790" max="2038" width="9.1796875" style="1"/>
    <col min="2039" max="2039" width="11.54296875" style="1" bestFit="1" customWidth="1"/>
    <col min="2040" max="2040" width="70.81640625" style="1" bestFit="1" customWidth="1"/>
    <col min="2041" max="2043" width="9.1796875" style="1"/>
    <col min="2044" max="2044" width="7.7265625" style="1" customWidth="1"/>
    <col min="2045" max="2045" width="72.81640625" style="1" customWidth="1"/>
    <col min="2046" max="2294" width="9.1796875" style="1"/>
    <col min="2295" max="2295" width="11.54296875" style="1" bestFit="1" customWidth="1"/>
    <col min="2296" max="2296" width="70.81640625" style="1" bestFit="1" customWidth="1"/>
    <col min="2297" max="2299" width="9.1796875" style="1"/>
    <col min="2300" max="2300" width="7.7265625" style="1" customWidth="1"/>
    <col min="2301" max="2301" width="72.81640625" style="1" customWidth="1"/>
    <col min="2302" max="2550" width="9.1796875" style="1"/>
    <col min="2551" max="2551" width="11.54296875" style="1" bestFit="1" customWidth="1"/>
    <col min="2552" max="2552" width="70.81640625" style="1" bestFit="1" customWidth="1"/>
    <col min="2553" max="2555" width="9.1796875" style="1"/>
    <col min="2556" max="2556" width="7.7265625" style="1" customWidth="1"/>
    <col min="2557" max="2557" width="72.81640625" style="1" customWidth="1"/>
    <col min="2558" max="2806" width="9.1796875" style="1"/>
    <col min="2807" max="2807" width="11.54296875" style="1" bestFit="1" customWidth="1"/>
    <col min="2808" max="2808" width="70.81640625" style="1" bestFit="1" customWidth="1"/>
    <col min="2809" max="2811" width="9.1796875" style="1"/>
    <col min="2812" max="2812" width="7.7265625" style="1" customWidth="1"/>
    <col min="2813" max="2813" width="72.81640625" style="1" customWidth="1"/>
    <col min="2814" max="3062" width="9.1796875" style="1"/>
    <col min="3063" max="3063" width="11.54296875" style="1" bestFit="1" customWidth="1"/>
    <col min="3064" max="3064" width="70.81640625" style="1" bestFit="1" customWidth="1"/>
    <col min="3065" max="3067" width="9.1796875" style="1"/>
    <col min="3068" max="3068" width="7.7265625" style="1" customWidth="1"/>
    <col min="3069" max="3069" width="72.81640625" style="1" customWidth="1"/>
    <col min="3070" max="3318" width="9.1796875" style="1"/>
    <col min="3319" max="3319" width="11.54296875" style="1" bestFit="1" customWidth="1"/>
    <col min="3320" max="3320" width="70.81640625" style="1" bestFit="1" customWidth="1"/>
    <col min="3321" max="3323" width="9.1796875" style="1"/>
    <col min="3324" max="3324" width="7.7265625" style="1" customWidth="1"/>
    <col min="3325" max="3325" width="72.81640625" style="1" customWidth="1"/>
    <col min="3326" max="3574" width="9.1796875" style="1"/>
    <col min="3575" max="3575" width="11.54296875" style="1" bestFit="1" customWidth="1"/>
    <col min="3576" max="3576" width="70.81640625" style="1" bestFit="1" customWidth="1"/>
    <col min="3577" max="3579" width="9.1796875" style="1"/>
    <col min="3580" max="3580" width="7.7265625" style="1" customWidth="1"/>
    <col min="3581" max="3581" width="72.81640625" style="1" customWidth="1"/>
    <col min="3582" max="3830" width="9.1796875" style="1"/>
    <col min="3831" max="3831" width="11.54296875" style="1" bestFit="1" customWidth="1"/>
    <col min="3832" max="3832" width="70.81640625" style="1" bestFit="1" customWidth="1"/>
    <col min="3833" max="3835" width="9.1796875" style="1"/>
    <col min="3836" max="3836" width="7.7265625" style="1" customWidth="1"/>
    <col min="3837" max="3837" width="72.81640625" style="1" customWidth="1"/>
    <col min="3838" max="4086" width="9.1796875" style="1"/>
    <col min="4087" max="4087" width="11.54296875" style="1" bestFit="1" customWidth="1"/>
    <col min="4088" max="4088" width="70.81640625" style="1" bestFit="1" customWidth="1"/>
    <col min="4089" max="4091" width="9.1796875" style="1"/>
    <col min="4092" max="4092" width="7.7265625" style="1" customWidth="1"/>
    <col min="4093" max="4093" width="72.81640625" style="1" customWidth="1"/>
    <col min="4094" max="4342" width="9.1796875" style="1"/>
    <col min="4343" max="4343" width="11.54296875" style="1" bestFit="1" customWidth="1"/>
    <col min="4344" max="4344" width="70.81640625" style="1" bestFit="1" customWidth="1"/>
    <col min="4345" max="4347" width="9.1796875" style="1"/>
    <col min="4348" max="4348" width="7.7265625" style="1" customWidth="1"/>
    <col min="4349" max="4349" width="72.81640625" style="1" customWidth="1"/>
    <col min="4350" max="4598" width="9.1796875" style="1"/>
    <col min="4599" max="4599" width="11.54296875" style="1" bestFit="1" customWidth="1"/>
    <col min="4600" max="4600" width="70.81640625" style="1" bestFit="1" customWidth="1"/>
    <col min="4601" max="4603" width="9.1796875" style="1"/>
    <col min="4604" max="4604" width="7.7265625" style="1" customWidth="1"/>
    <col min="4605" max="4605" width="72.81640625" style="1" customWidth="1"/>
    <col min="4606" max="4854" width="9.1796875" style="1"/>
    <col min="4855" max="4855" width="11.54296875" style="1" bestFit="1" customWidth="1"/>
    <col min="4856" max="4856" width="70.81640625" style="1" bestFit="1" customWidth="1"/>
    <col min="4857" max="4859" width="9.1796875" style="1"/>
    <col min="4860" max="4860" width="7.7265625" style="1" customWidth="1"/>
    <col min="4861" max="4861" width="72.81640625" style="1" customWidth="1"/>
    <col min="4862" max="5110" width="9.1796875" style="1"/>
    <col min="5111" max="5111" width="11.54296875" style="1" bestFit="1" customWidth="1"/>
    <col min="5112" max="5112" width="70.81640625" style="1" bestFit="1" customWidth="1"/>
    <col min="5113" max="5115" width="9.1796875" style="1"/>
    <col min="5116" max="5116" width="7.7265625" style="1" customWidth="1"/>
    <col min="5117" max="5117" width="72.81640625" style="1" customWidth="1"/>
    <col min="5118" max="5366" width="9.1796875" style="1"/>
    <col min="5367" max="5367" width="11.54296875" style="1" bestFit="1" customWidth="1"/>
    <col min="5368" max="5368" width="70.81640625" style="1" bestFit="1" customWidth="1"/>
    <col min="5369" max="5371" width="9.1796875" style="1"/>
    <col min="5372" max="5372" width="7.7265625" style="1" customWidth="1"/>
    <col min="5373" max="5373" width="72.81640625" style="1" customWidth="1"/>
    <col min="5374" max="5622" width="9.1796875" style="1"/>
    <col min="5623" max="5623" width="11.54296875" style="1" bestFit="1" customWidth="1"/>
    <col min="5624" max="5624" width="70.81640625" style="1" bestFit="1" customWidth="1"/>
    <col min="5625" max="5627" width="9.1796875" style="1"/>
    <col min="5628" max="5628" width="7.7265625" style="1" customWidth="1"/>
    <col min="5629" max="5629" width="72.81640625" style="1" customWidth="1"/>
    <col min="5630" max="5878" width="9.1796875" style="1"/>
    <col min="5879" max="5879" width="11.54296875" style="1" bestFit="1" customWidth="1"/>
    <col min="5880" max="5880" width="70.81640625" style="1" bestFit="1" customWidth="1"/>
    <col min="5881" max="5883" width="9.1796875" style="1"/>
    <col min="5884" max="5884" width="7.7265625" style="1" customWidth="1"/>
    <col min="5885" max="5885" width="72.81640625" style="1" customWidth="1"/>
    <col min="5886" max="6134" width="9.1796875" style="1"/>
    <col min="6135" max="6135" width="11.54296875" style="1" bestFit="1" customWidth="1"/>
    <col min="6136" max="6136" width="70.81640625" style="1" bestFit="1" customWidth="1"/>
    <col min="6137" max="6139" width="9.1796875" style="1"/>
    <col min="6140" max="6140" width="7.7265625" style="1" customWidth="1"/>
    <col min="6141" max="6141" width="72.81640625" style="1" customWidth="1"/>
    <col min="6142" max="6390" width="9.1796875" style="1"/>
    <col min="6391" max="6391" width="11.54296875" style="1" bestFit="1" customWidth="1"/>
    <col min="6392" max="6392" width="70.81640625" style="1" bestFit="1" customWidth="1"/>
    <col min="6393" max="6395" width="9.1796875" style="1"/>
    <col min="6396" max="6396" width="7.7265625" style="1" customWidth="1"/>
    <col min="6397" max="6397" width="72.81640625" style="1" customWidth="1"/>
    <col min="6398" max="6646" width="9.1796875" style="1"/>
    <col min="6647" max="6647" width="11.54296875" style="1" bestFit="1" customWidth="1"/>
    <col min="6648" max="6648" width="70.81640625" style="1" bestFit="1" customWidth="1"/>
    <col min="6649" max="6651" width="9.1796875" style="1"/>
    <col min="6652" max="6652" width="7.7265625" style="1" customWidth="1"/>
    <col min="6653" max="6653" width="72.81640625" style="1" customWidth="1"/>
    <col min="6654" max="6902" width="9.1796875" style="1"/>
    <col min="6903" max="6903" width="11.54296875" style="1" bestFit="1" customWidth="1"/>
    <col min="6904" max="6904" width="70.81640625" style="1" bestFit="1" customWidth="1"/>
    <col min="6905" max="6907" width="9.1796875" style="1"/>
    <col min="6908" max="6908" width="7.7265625" style="1" customWidth="1"/>
    <col min="6909" max="6909" width="72.81640625" style="1" customWidth="1"/>
    <col min="6910" max="7158" width="9.1796875" style="1"/>
    <col min="7159" max="7159" width="11.54296875" style="1" bestFit="1" customWidth="1"/>
    <col min="7160" max="7160" width="70.81640625" style="1" bestFit="1" customWidth="1"/>
    <col min="7161" max="7163" width="9.1796875" style="1"/>
    <col min="7164" max="7164" width="7.7265625" style="1" customWidth="1"/>
    <col min="7165" max="7165" width="72.81640625" style="1" customWidth="1"/>
    <col min="7166" max="7414" width="9.1796875" style="1"/>
    <col min="7415" max="7415" width="11.54296875" style="1" bestFit="1" customWidth="1"/>
    <col min="7416" max="7416" width="70.81640625" style="1" bestFit="1" customWidth="1"/>
    <col min="7417" max="7419" width="9.1796875" style="1"/>
    <col min="7420" max="7420" width="7.7265625" style="1" customWidth="1"/>
    <col min="7421" max="7421" width="72.81640625" style="1" customWidth="1"/>
    <col min="7422" max="7670" width="9.1796875" style="1"/>
    <col min="7671" max="7671" width="11.54296875" style="1" bestFit="1" customWidth="1"/>
    <col min="7672" max="7672" width="70.81640625" style="1" bestFit="1" customWidth="1"/>
    <col min="7673" max="7675" width="9.1796875" style="1"/>
    <col min="7676" max="7676" width="7.7265625" style="1" customWidth="1"/>
    <col min="7677" max="7677" width="72.81640625" style="1" customWidth="1"/>
    <col min="7678" max="7926" width="9.1796875" style="1"/>
    <col min="7927" max="7927" width="11.54296875" style="1" bestFit="1" customWidth="1"/>
    <col min="7928" max="7928" width="70.81640625" style="1" bestFit="1" customWidth="1"/>
    <col min="7929" max="7931" width="9.1796875" style="1"/>
    <col min="7932" max="7932" width="7.7265625" style="1" customWidth="1"/>
    <col min="7933" max="7933" width="72.81640625" style="1" customWidth="1"/>
    <col min="7934" max="8182" width="9.1796875" style="1"/>
    <col min="8183" max="8183" width="11.54296875" style="1" bestFit="1" customWidth="1"/>
    <col min="8184" max="8184" width="70.81640625" style="1" bestFit="1" customWidth="1"/>
    <col min="8185" max="8187" width="9.1796875" style="1"/>
    <col min="8188" max="8188" width="7.7265625" style="1" customWidth="1"/>
    <col min="8189" max="8189" width="72.81640625" style="1" customWidth="1"/>
    <col min="8190" max="8438" width="9.1796875" style="1"/>
    <col min="8439" max="8439" width="11.54296875" style="1" bestFit="1" customWidth="1"/>
    <col min="8440" max="8440" width="70.81640625" style="1" bestFit="1" customWidth="1"/>
    <col min="8441" max="8443" width="9.1796875" style="1"/>
    <col min="8444" max="8444" width="7.7265625" style="1" customWidth="1"/>
    <col min="8445" max="8445" width="72.81640625" style="1" customWidth="1"/>
    <col min="8446" max="8694" width="9.1796875" style="1"/>
    <col min="8695" max="8695" width="11.54296875" style="1" bestFit="1" customWidth="1"/>
    <col min="8696" max="8696" width="70.81640625" style="1" bestFit="1" customWidth="1"/>
    <col min="8697" max="8699" width="9.1796875" style="1"/>
    <col min="8700" max="8700" width="7.7265625" style="1" customWidth="1"/>
    <col min="8701" max="8701" width="72.81640625" style="1" customWidth="1"/>
    <col min="8702" max="8950" width="9.1796875" style="1"/>
    <col min="8951" max="8951" width="11.54296875" style="1" bestFit="1" customWidth="1"/>
    <col min="8952" max="8952" width="70.81640625" style="1" bestFit="1" customWidth="1"/>
    <col min="8953" max="8955" width="9.1796875" style="1"/>
    <col min="8956" max="8956" width="7.7265625" style="1" customWidth="1"/>
    <col min="8957" max="8957" width="72.81640625" style="1" customWidth="1"/>
    <col min="8958" max="9206" width="9.1796875" style="1"/>
    <col min="9207" max="9207" width="11.54296875" style="1" bestFit="1" customWidth="1"/>
    <col min="9208" max="9208" width="70.81640625" style="1" bestFit="1" customWidth="1"/>
    <col min="9209" max="9211" width="9.1796875" style="1"/>
    <col min="9212" max="9212" width="7.7265625" style="1" customWidth="1"/>
    <col min="9213" max="9213" width="72.81640625" style="1" customWidth="1"/>
    <col min="9214" max="9462" width="9.1796875" style="1"/>
    <col min="9463" max="9463" width="11.54296875" style="1" bestFit="1" customWidth="1"/>
    <col min="9464" max="9464" width="70.81640625" style="1" bestFit="1" customWidth="1"/>
    <col min="9465" max="9467" width="9.1796875" style="1"/>
    <col min="9468" max="9468" width="7.7265625" style="1" customWidth="1"/>
    <col min="9469" max="9469" width="72.81640625" style="1" customWidth="1"/>
    <col min="9470" max="9718" width="9.1796875" style="1"/>
    <col min="9719" max="9719" width="11.54296875" style="1" bestFit="1" customWidth="1"/>
    <col min="9720" max="9720" width="70.81640625" style="1" bestFit="1" customWidth="1"/>
    <col min="9721" max="9723" width="9.1796875" style="1"/>
    <col min="9724" max="9724" width="7.7265625" style="1" customWidth="1"/>
    <col min="9725" max="9725" width="72.81640625" style="1" customWidth="1"/>
    <col min="9726" max="9974" width="9.1796875" style="1"/>
    <col min="9975" max="9975" width="11.54296875" style="1" bestFit="1" customWidth="1"/>
    <col min="9976" max="9976" width="70.81640625" style="1" bestFit="1" customWidth="1"/>
    <col min="9977" max="9979" width="9.1796875" style="1"/>
    <col min="9980" max="9980" width="7.7265625" style="1" customWidth="1"/>
    <col min="9981" max="9981" width="72.81640625" style="1" customWidth="1"/>
    <col min="9982" max="10230" width="9.1796875" style="1"/>
    <col min="10231" max="10231" width="11.54296875" style="1" bestFit="1" customWidth="1"/>
    <col min="10232" max="10232" width="70.81640625" style="1" bestFit="1" customWidth="1"/>
    <col min="10233" max="10235" width="9.1796875" style="1"/>
    <col min="10236" max="10236" width="7.7265625" style="1" customWidth="1"/>
    <col min="10237" max="10237" width="72.81640625" style="1" customWidth="1"/>
    <col min="10238" max="10486" width="9.1796875" style="1"/>
    <col min="10487" max="10487" width="11.54296875" style="1" bestFit="1" customWidth="1"/>
    <col min="10488" max="10488" width="70.81640625" style="1" bestFit="1" customWidth="1"/>
    <col min="10489" max="10491" width="9.1796875" style="1"/>
    <col min="10492" max="10492" width="7.7265625" style="1" customWidth="1"/>
    <col min="10493" max="10493" width="72.81640625" style="1" customWidth="1"/>
    <col min="10494" max="10742" width="9.1796875" style="1"/>
    <col min="10743" max="10743" width="11.54296875" style="1" bestFit="1" customWidth="1"/>
    <col min="10744" max="10744" width="70.81640625" style="1" bestFit="1" customWidth="1"/>
    <col min="10745" max="10747" width="9.1796875" style="1"/>
    <col min="10748" max="10748" width="7.7265625" style="1" customWidth="1"/>
    <col min="10749" max="10749" width="72.81640625" style="1" customWidth="1"/>
    <col min="10750" max="10998" width="9.1796875" style="1"/>
    <col min="10999" max="10999" width="11.54296875" style="1" bestFit="1" customWidth="1"/>
    <col min="11000" max="11000" width="70.81640625" style="1" bestFit="1" customWidth="1"/>
    <col min="11001" max="11003" width="9.1796875" style="1"/>
    <col min="11004" max="11004" width="7.7265625" style="1" customWidth="1"/>
    <col min="11005" max="11005" width="72.81640625" style="1" customWidth="1"/>
    <col min="11006" max="11254" width="9.1796875" style="1"/>
    <col min="11255" max="11255" width="11.54296875" style="1" bestFit="1" customWidth="1"/>
    <col min="11256" max="11256" width="70.81640625" style="1" bestFit="1" customWidth="1"/>
    <col min="11257" max="11259" width="9.1796875" style="1"/>
    <col min="11260" max="11260" width="7.7265625" style="1" customWidth="1"/>
    <col min="11261" max="11261" width="72.81640625" style="1" customWidth="1"/>
    <col min="11262" max="11510" width="9.1796875" style="1"/>
    <col min="11511" max="11511" width="11.54296875" style="1" bestFit="1" customWidth="1"/>
    <col min="11512" max="11512" width="70.81640625" style="1" bestFit="1" customWidth="1"/>
    <col min="11513" max="11515" width="9.1796875" style="1"/>
    <col min="11516" max="11516" width="7.7265625" style="1" customWidth="1"/>
    <col min="11517" max="11517" width="72.81640625" style="1" customWidth="1"/>
    <col min="11518" max="11766" width="9.1796875" style="1"/>
    <col min="11767" max="11767" width="11.54296875" style="1" bestFit="1" customWidth="1"/>
    <col min="11768" max="11768" width="70.81640625" style="1" bestFit="1" customWidth="1"/>
    <col min="11769" max="11771" width="9.1796875" style="1"/>
    <col min="11772" max="11772" width="7.7265625" style="1" customWidth="1"/>
    <col min="11773" max="11773" width="72.81640625" style="1" customWidth="1"/>
    <col min="11774" max="12022" width="9.1796875" style="1"/>
    <col min="12023" max="12023" width="11.54296875" style="1" bestFit="1" customWidth="1"/>
    <col min="12024" max="12024" width="70.81640625" style="1" bestFit="1" customWidth="1"/>
    <col min="12025" max="12027" width="9.1796875" style="1"/>
    <col min="12028" max="12028" width="7.7265625" style="1" customWidth="1"/>
    <col min="12029" max="12029" width="72.81640625" style="1" customWidth="1"/>
    <col min="12030" max="12278" width="9.1796875" style="1"/>
    <col min="12279" max="12279" width="11.54296875" style="1" bestFit="1" customWidth="1"/>
    <col min="12280" max="12280" width="70.81640625" style="1" bestFit="1" customWidth="1"/>
    <col min="12281" max="12283" width="9.1796875" style="1"/>
    <col min="12284" max="12284" width="7.7265625" style="1" customWidth="1"/>
    <col min="12285" max="12285" width="72.81640625" style="1" customWidth="1"/>
    <col min="12286" max="12534" width="9.1796875" style="1"/>
    <col min="12535" max="12535" width="11.54296875" style="1" bestFit="1" customWidth="1"/>
    <col min="12536" max="12536" width="70.81640625" style="1" bestFit="1" customWidth="1"/>
    <col min="12537" max="12539" width="9.1796875" style="1"/>
    <col min="12540" max="12540" width="7.7265625" style="1" customWidth="1"/>
    <col min="12541" max="12541" width="72.81640625" style="1" customWidth="1"/>
    <col min="12542" max="12790" width="9.1796875" style="1"/>
    <col min="12791" max="12791" width="11.54296875" style="1" bestFit="1" customWidth="1"/>
    <col min="12792" max="12792" width="70.81640625" style="1" bestFit="1" customWidth="1"/>
    <col min="12793" max="12795" width="9.1796875" style="1"/>
    <col min="12796" max="12796" width="7.7265625" style="1" customWidth="1"/>
    <col min="12797" max="12797" width="72.81640625" style="1" customWidth="1"/>
    <col min="12798" max="13046" width="9.1796875" style="1"/>
    <col min="13047" max="13047" width="11.54296875" style="1" bestFit="1" customWidth="1"/>
    <col min="13048" max="13048" width="70.81640625" style="1" bestFit="1" customWidth="1"/>
    <col min="13049" max="13051" width="9.1796875" style="1"/>
    <col min="13052" max="13052" width="7.7265625" style="1" customWidth="1"/>
    <col min="13053" max="13053" width="72.81640625" style="1" customWidth="1"/>
    <col min="13054" max="13302" width="9.1796875" style="1"/>
    <col min="13303" max="13303" width="11.54296875" style="1" bestFit="1" customWidth="1"/>
    <col min="13304" max="13304" width="70.81640625" style="1" bestFit="1" customWidth="1"/>
    <col min="13305" max="13307" width="9.1796875" style="1"/>
    <col min="13308" max="13308" width="7.7265625" style="1" customWidth="1"/>
    <col min="13309" max="13309" width="72.81640625" style="1" customWidth="1"/>
    <col min="13310" max="13558" width="9.1796875" style="1"/>
    <col min="13559" max="13559" width="11.54296875" style="1" bestFit="1" customWidth="1"/>
    <col min="13560" max="13560" width="70.81640625" style="1" bestFit="1" customWidth="1"/>
    <col min="13561" max="13563" width="9.1796875" style="1"/>
    <col min="13564" max="13564" width="7.7265625" style="1" customWidth="1"/>
    <col min="13565" max="13565" width="72.81640625" style="1" customWidth="1"/>
    <col min="13566" max="13814" width="9.1796875" style="1"/>
    <col min="13815" max="13815" width="11.54296875" style="1" bestFit="1" customWidth="1"/>
    <col min="13816" max="13816" width="70.81640625" style="1" bestFit="1" customWidth="1"/>
    <col min="13817" max="13819" width="9.1796875" style="1"/>
    <col min="13820" max="13820" width="7.7265625" style="1" customWidth="1"/>
    <col min="13821" max="13821" width="72.81640625" style="1" customWidth="1"/>
    <col min="13822" max="14070" width="9.1796875" style="1"/>
    <col min="14071" max="14071" width="11.54296875" style="1" bestFit="1" customWidth="1"/>
    <col min="14072" max="14072" width="70.81640625" style="1" bestFit="1" customWidth="1"/>
    <col min="14073" max="14075" width="9.1796875" style="1"/>
    <col min="14076" max="14076" width="7.7265625" style="1" customWidth="1"/>
    <col min="14077" max="14077" width="72.81640625" style="1" customWidth="1"/>
    <col min="14078" max="14326" width="9.1796875" style="1"/>
    <col min="14327" max="14327" width="11.54296875" style="1" bestFit="1" customWidth="1"/>
    <col min="14328" max="14328" width="70.81640625" style="1" bestFit="1" customWidth="1"/>
    <col min="14329" max="14331" width="9.1796875" style="1"/>
    <col min="14332" max="14332" width="7.7265625" style="1" customWidth="1"/>
    <col min="14333" max="14333" width="72.81640625" style="1" customWidth="1"/>
    <col min="14334" max="14582" width="9.1796875" style="1"/>
    <col min="14583" max="14583" width="11.54296875" style="1" bestFit="1" customWidth="1"/>
    <col min="14584" max="14584" width="70.81640625" style="1" bestFit="1" customWidth="1"/>
    <col min="14585" max="14587" width="9.1796875" style="1"/>
    <col min="14588" max="14588" width="7.7265625" style="1" customWidth="1"/>
    <col min="14589" max="14589" width="72.81640625" style="1" customWidth="1"/>
    <col min="14590" max="14838" width="9.1796875" style="1"/>
    <col min="14839" max="14839" width="11.54296875" style="1" bestFit="1" customWidth="1"/>
    <col min="14840" max="14840" width="70.81640625" style="1" bestFit="1" customWidth="1"/>
    <col min="14841" max="14843" width="9.1796875" style="1"/>
    <col min="14844" max="14844" width="7.7265625" style="1" customWidth="1"/>
    <col min="14845" max="14845" width="72.81640625" style="1" customWidth="1"/>
    <col min="14846" max="15094" width="9.1796875" style="1"/>
    <col min="15095" max="15095" width="11.54296875" style="1" bestFit="1" customWidth="1"/>
    <col min="15096" max="15096" width="70.81640625" style="1" bestFit="1" customWidth="1"/>
    <col min="15097" max="15099" width="9.1796875" style="1"/>
    <col min="15100" max="15100" width="7.7265625" style="1" customWidth="1"/>
    <col min="15101" max="15101" width="72.81640625" style="1" customWidth="1"/>
    <col min="15102" max="15350" width="9.1796875" style="1"/>
    <col min="15351" max="15351" width="11.54296875" style="1" bestFit="1" customWidth="1"/>
    <col min="15352" max="15352" width="70.81640625" style="1" bestFit="1" customWidth="1"/>
    <col min="15353" max="15355" width="9.1796875" style="1"/>
    <col min="15356" max="15356" width="7.7265625" style="1" customWidth="1"/>
    <col min="15357" max="15357" width="72.81640625" style="1" customWidth="1"/>
    <col min="15358" max="15606" width="9.1796875" style="1"/>
    <col min="15607" max="15607" width="11.54296875" style="1" bestFit="1" customWidth="1"/>
    <col min="15608" max="15608" width="70.81640625" style="1" bestFit="1" customWidth="1"/>
    <col min="15609" max="15611" width="9.1796875" style="1"/>
    <col min="15612" max="15612" width="7.7265625" style="1" customWidth="1"/>
    <col min="15613" max="15613" width="72.81640625" style="1" customWidth="1"/>
    <col min="15614" max="15862" width="9.1796875" style="1"/>
    <col min="15863" max="15863" width="11.54296875" style="1" bestFit="1" customWidth="1"/>
    <col min="15864" max="15864" width="70.81640625" style="1" bestFit="1" customWidth="1"/>
    <col min="15865" max="15867" width="9.1796875" style="1"/>
    <col min="15868" max="15868" width="7.7265625" style="1" customWidth="1"/>
    <col min="15869" max="15869" width="72.81640625" style="1" customWidth="1"/>
    <col min="15870" max="16118" width="9.1796875" style="1"/>
    <col min="16119" max="16119" width="11.54296875" style="1" bestFit="1" customWidth="1"/>
    <col min="16120" max="16120" width="70.81640625" style="1" bestFit="1" customWidth="1"/>
    <col min="16121" max="16123" width="9.1796875" style="1"/>
    <col min="16124" max="16124" width="7.7265625" style="1" customWidth="1"/>
    <col min="16125" max="16125" width="72.81640625" style="1" customWidth="1"/>
    <col min="16126" max="16384" width="9.1796875" style="1"/>
  </cols>
  <sheetData>
    <row r="3" spans="1:8" x14ac:dyDescent="0.35">
      <c r="B3" s="2" t="s">
        <v>0</v>
      </c>
      <c r="C3" s="3" t="s">
        <v>1</v>
      </c>
    </row>
    <row r="5" spans="1:8" x14ac:dyDescent="0.35">
      <c r="A5" s="4" t="s">
        <v>2</v>
      </c>
      <c r="B5" s="2" t="str">
        <f>LEFT($C5,5)</f>
        <v>1.1 A</v>
      </c>
      <c r="C5" s="3" t="s">
        <v>3</v>
      </c>
    </row>
    <row r="6" spans="1:8" x14ac:dyDescent="0.35">
      <c r="A6" s="4" t="s">
        <v>2</v>
      </c>
      <c r="B6" s="2" t="str">
        <f>LEFT($C6,5)</f>
        <v>1.1.1</v>
      </c>
      <c r="C6" s="3" t="s">
        <v>4</v>
      </c>
      <c r="D6" s="4" t="s">
        <v>2</v>
      </c>
    </row>
    <row r="7" spans="1:8" x14ac:dyDescent="0.35">
      <c r="A7" s="4" t="s">
        <v>2</v>
      </c>
      <c r="B7" s="2" t="str">
        <f t="shared" ref="B7:B70" si="0">LEFT($C7,5)</f>
        <v>1.1.2</v>
      </c>
      <c r="C7" s="3" t="s">
        <v>371</v>
      </c>
      <c r="D7" s="4" t="s">
        <v>2</v>
      </c>
    </row>
    <row r="8" spans="1:8" x14ac:dyDescent="0.35">
      <c r="A8" s="4" t="s">
        <v>2</v>
      </c>
      <c r="B8" s="2" t="str">
        <f t="shared" si="0"/>
        <v>1.1.3</v>
      </c>
      <c r="C8" s="3" t="s">
        <v>5</v>
      </c>
      <c r="D8" s="4" t="s">
        <v>2</v>
      </c>
    </row>
    <row r="9" spans="1:8" x14ac:dyDescent="0.35">
      <c r="A9" s="4" t="s">
        <v>2</v>
      </c>
      <c r="B9" s="2" t="str">
        <f t="shared" si="0"/>
        <v>1.1.4</v>
      </c>
      <c r="C9" s="3" t="s">
        <v>6</v>
      </c>
      <c r="D9" s="4" t="s">
        <v>2</v>
      </c>
    </row>
    <row r="10" spans="1:8" x14ac:dyDescent="0.35">
      <c r="A10" s="4" t="s">
        <v>2</v>
      </c>
      <c r="B10" s="2" t="str">
        <f t="shared" si="0"/>
        <v>1.1.5</v>
      </c>
      <c r="C10" s="3" t="s">
        <v>372</v>
      </c>
      <c r="D10" s="4" t="s">
        <v>2</v>
      </c>
    </row>
    <row r="11" spans="1:8" x14ac:dyDescent="0.35">
      <c r="A11" s="4" t="s">
        <v>2</v>
      </c>
      <c r="B11" s="2" t="str">
        <f t="shared" si="0"/>
        <v>1.1.6</v>
      </c>
      <c r="C11" s="3" t="s">
        <v>7</v>
      </c>
      <c r="D11" s="4" t="s">
        <v>2</v>
      </c>
    </row>
    <row r="12" spans="1:8" x14ac:dyDescent="0.35">
      <c r="A12" s="4"/>
      <c r="B12" s="2" t="str">
        <f t="shared" si="0"/>
        <v/>
      </c>
      <c r="D12" s="4"/>
    </row>
    <row r="13" spans="1:8" x14ac:dyDescent="0.35">
      <c r="A13" s="4" t="s">
        <v>8</v>
      </c>
      <c r="B13" s="2" t="str">
        <f t="shared" si="0"/>
        <v>1.2 I</v>
      </c>
      <c r="C13" s="3" t="s">
        <v>373</v>
      </c>
      <c r="D13" s="4">
        <v>1</v>
      </c>
      <c r="F13" s="3" t="s">
        <v>4</v>
      </c>
      <c r="G13" s="3" t="s">
        <v>3</v>
      </c>
      <c r="H13" s="3" t="s">
        <v>1</v>
      </c>
    </row>
    <row r="14" spans="1:8" x14ac:dyDescent="0.35">
      <c r="A14" s="4" t="s">
        <v>8</v>
      </c>
      <c r="B14" s="2" t="str">
        <f t="shared" si="0"/>
        <v>1.2.1</v>
      </c>
      <c r="C14" s="3" t="s">
        <v>9</v>
      </c>
      <c r="D14" s="4" t="s">
        <v>8</v>
      </c>
      <c r="F14" s="3" t="s">
        <v>371</v>
      </c>
      <c r="G14" s="3" t="s">
        <v>3</v>
      </c>
      <c r="H14" s="3" t="s">
        <v>1</v>
      </c>
    </row>
    <row r="15" spans="1:8" x14ac:dyDescent="0.35">
      <c r="A15" s="4" t="s">
        <v>8</v>
      </c>
      <c r="B15" s="2" t="str">
        <f t="shared" si="0"/>
        <v>1.2.2</v>
      </c>
      <c r="C15" s="3" t="s">
        <v>10</v>
      </c>
      <c r="D15" s="4" t="s">
        <v>8</v>
      </c>
      <c r="F15" s="3" t="s">
        <v>5</v>
      </c>
      <c r="G15" s="3" t="s">
        <v>3</v>
      </c>
      <c r="H15" s="3" t="s">
        <v>1</v>
      </c>
    </row>
    <row r="16" spans="1:8" x14ac:dyDescent="0.35">
      <c r="A16" s="4" t="s">
        <v>8</v>
      </c>
      <c r="B16" s="2" t="str">
        <f t="shared" si="0"/>
        <v>1.2.3</v>
      </c>
      <c r="C16" s="3" t="s">
        <v>11</v>
      </c>
      <c r="D16" s="4" t="s">
        <v>8</v>
      </c>
      <c r="F16" s="3" t="s">
        <v>6</v>
      </c>
      <c r="G16" s="3" t="s">
        <v>3</v>
      </c>
      <c r="H16" s="3" t="s">
        <v>1</v>
      </c>
    </row>
    <row r="17" spans="1:8" x14ac:dyDescent="0.35">
      <c r="A17" s="4"/>
      <c r="B17" s="2" t="str">
        <f t="shared" si="0"/>
        <v/>
      </c>
      <c r="D17" s="4"/>
      <c r="F17" s="3" t="s">
        <v>372</v>
      </c>
      <c r="G17" s="3" t="s">
        <v>3</v>
      </c>
      <c r="H17" s="3" t="s">
        <v>1</v>
      </c>
    </row>
    <row r="18" spans="1:8" x14ac:dyDescent="0.35">
      <c r="A18" s="4" t="s">
        <v>12</v>
      </c>
      <c r="B18" s="2" t="str">
        <f t="shared" si="0"/>
        <v>1.3 S</v>
      </c>
      <c r="C18" s="3" t="s">
        <v>374</v>
      </c>
      <c r="D18" s="4">
        <v>1</v>
      </c>
      <c r="F18" s="3" t="s">
        <v>7</v>
      </c>
      <c r="G18" s="3" t="s">
        <v>3</v>
      </c>
      <c r="H18" s="3" t="s">
        <v>1</v>
      </c>
    </row>
    <row r="19" spans="1:8" x14ac:dyDescent="0.35">
      <c r="A19" s="4" t="s">
        <v>12</v>
      </c>
      <c r="B19" s="2" t="str">
        <f t="shared" si="0"/>
        <v>1.3.1</v>
      </c>
      <c r="C19" s="3" t="s">
        <v>375</v>
      </c>
      <c r="D19" s="4" t="s">
        <v>12</v>
      </c>
      <c r="F19" s="3" t="s">
        <v>9</v>
      </c>
      <c r="G19" s="3" t="s">
        <v>373</v>
      </c>
      <c r="H19" s="3" t="s">
        <v>1</v>
      </c>
    </row>
    <row r="20" spans="1:8" x14ac:dyDescent="0.35">
      <c r="A20" s="4"/>
      <c r="B20" s="2" t="str">
        <f t="shared" si="0"/>
        <v/>
      </c>
      <c r="D20" s="4"/>
      <c r="F20" s="3" t="s">
        <v>10</v>
      </c>
      <c r="G20" s="3" t="s">
        <v>373</v>
      </c>
      <c r="H20" s="3" t="s">
        <v>1</v>
      </c>
    </row>
    <row r="21" spans="1:8" x14ac:dyDescent="0.35">
      <c r="A21" s="4">
        <v>2</v>
      </c>
      <c r="B21" s="2" t="str">
        <f t="shared" si="0"/>
        <v>2 BOU</v>
      </c>
      <c r="C21" s="3" t="s">
        <v>13</v>
      </c>
      <c r="D21" s="4">
        <v>2</v>
      </c>
      <c r="F21" s="3" t="s">
        <v>11</v>
      </c>
      <c r="G21" s="3" t="s">
        <v>373</v>
      </c>
      <c r="H21" s="3" t="s">
        <v>1</v>
      </c>
    </row>
    <row r="22" spans="1:8" x14ac:dyDescent="0.35">
      <c r="A22" s="4"/>
      <c r="B22" s="2" t="str">
        <f t="shared" si="0"/>
        <v/>
      </c>
      <c r="D22" s="4"/>
      <c r="F22" s="3" t="s">
        <v>375</v>
      </c>
      <c r="G22" s="3" t="s">
        <v>374</v>
      </c>
      <c r="H22" s="3" t="s">
        <v>1</v>
      </c>
    </row>
    <row r="23" spans="1:8" x14ac:dyDescent="0.35">
      <c r="A23" s="4" t="s">
        <v>14</v>
      </c>
      <c r="B23" s="2" t="str">
        <f t="shared" si="0"/>
        <v>2.1 O</v>
      </c>
      <c r="C23" s="3" t="s">
        <v>15</v>
      </c>
      <c r="D23" s="4">
        <v>2</v>
      </c>
      <c r="F23" s="3" t="s">
        <v>16</v>
      </c>
      <c r="G23" s="3" t="s">
        <v>15</v>
      </c>
      <c r="H23" s="3" t="s">
        <v>13</v>
      </c>
    </row>
    <row r="24" spans="1:8" x14ac:dyDescent="0.35">
      <c r="A24" s="4" t="s">
        <v>14</v>
      </c>
      <c r="B24" s="2" t="str">
        <f t="shared" si="0"/>
        <v>2.1.1</v>
      </c>
      <c r="C24" s="3" t="s">
        <v>16</v>
      </c>
      <c r="D24" s="4" t="s">
        <v>14</v>
      </c>
      <c r="F24" s="3" t="s">
        <v>17</v>
      </c>
      <c r="G24" s="3" t="s">
        <v>15</v>
      </c>
      <c r="H24" s="3" t="s">
        <v>13</v>
      </c>
    </row>
    <row r="25" spans="1:8" x14ac:dyDescent="0.35">
      <c r="A25" s="4" t="s">
        <v>14</v>
      </c>
      <c r="B25" s="2" t="str">
        <f t="shared" si="0"/>
        <v>2.1.2</v>
      </c>
      <c r="C25" s="3" t="s">
        <v>17</v>
      </c>
      <c r="D25" s="4" t="s">
        <v>14</v>
      </c>
      <c r="F25" s="3" t="s">
        <v>18</v>
      </c>
      <c r="G25" s="3" t="s">
        <v>15</v>
      </c>
      <c r="H25" s="3" t="s">
        <v>13</v>
      </c>
    </row>
    <row r="26" spans="1:8" x14ac:dyDescent="0.35">
      <c r="A26" s="4" t="s">
        <v>14</v>
      </c>
      <c r="B26" s="2" t="str">
        <f t="shared" si="0"/>
        <v>2.1.3</v>
      </c>
      <c r="C26" s="3" t="s">
        <v>18</v>
      </c>
      <c r="D26" s="4" t="s">
        <v>14</v>
      </c>
      <c r="F26" s="3" t="s">
        <v>19</v>
      </c>
      <c r="G26" s="3" t="s">
        <v>15</v>
      </c>
      <c r="H26" s="3" t="s">
        <v>13</v>
      </c>
    </row>
    <row r="27" spans="1:8" x14ac:dyDescent="0.35">
      <c r="A27" s="4" t="s">
        <v>14</v>
      </c>
      <c r="B27" s="2" t="str">
        <f t="shared" si="0"/>
        <v>2.1.4</v>
      </c>
      <c r="C27" s="3" t="s">
        <v>19</v>
      </c>
      <c r="D27" s="4" t="s">
        <v>14</v>
      </c>
      <c r="F27" s="3" t="s">
        <v>20</v>
      </c>
      <c r="G27" s="3" t="s">
        <v>21</v>
      </c>
      <c r="H27" s="3" t="s">
        <v>13</v>
      </c>
    </row>
    <row r="28" spans="1:8" x14ac:dyDescent="0.35">
      <c r="A28" s="4"/>
      <c r="B28" s="2" t="str">
        <f t="shared" si="0"/>
        <v/>
      </c>
      <c r="D28" s="4"/>
      <c r="F28" s="3" t="s">
        <v>22</v>
      </c>
      <c r="G28" s="3" t="s">
        <v>23</v>
      </c>
      <c r="H28" s="3" t="s">
        <v>24</v>
      </c>
    </row>
    <row r="29" spans="1:8" x14ac:dyDescent="0.35">
      <c r="A29" s="4" t="s">
        <v>25</v>
      </c>
      <c r="B29" s="2" t="str">
        <f t="shared" si="0"/>
        <v>2.2 T</v>
      </c>
      <c r="C29" s="3" t="s">
        <v>21</v>
      </c>
      <c r="D29" s="4">
        <v>2</v>
      </c>
      <c r="F29" s="3" t="s">
        <v>376</v>
      </c>
      <c r="G29" s="3" t="s">
        <v>23</v>
      </c>
      <c r="H29" s="3" t="s">
        <v>24</v>
      </c>
    </row>
    <row r="30" spans="1:8" x14ac:dyDescent="0.35">
      <c r="A30" s="4" t="s">
        <v>25</v>
      </c>
      <c r="B30" s="2" t="str">
        <f t="shared" si="0"/>
        <v>2.2.1</v>
      </c>
      <c r="C30" s="3" t="s">
        <v>20</v>
      </c>
      <c r="D30" s="4" t="s">
        <v>25</v>
      </c>
      <c r="F30" s="3" t="s">
        <v>26</v>
      </c>
      <c r="G30" s="3" t="s">
        <v>23</v>
      </c>
      <c r="H30" s="3" t="s">
        <v>24</v>
      </c>
    </row>
    <row r="31" spans="1:8" x14ac:dyDescent="0.35">
      <c r="A31" s="4"/>
      <c r="B31" s="2" t="str">
        <f t="shared" si="0"/>
        <v/>
      </c>
      <c r="D31" s="4"/>
      <c r="F31" s="3" t="s">
        <v>27</v>
      </c>
      <c r="G31" s="3" t="s">
        <v>23</v>
      </c>
      <c r="H31" s="3" t="s">
        <v>24</v>
      </c>
    </row>
    <row r="32" spans="1:8" x14ac:dyDescent="0.35">
      <c r="A32" s="4">
        <v>3</v>
      </c>
      <c r="B32" s="2" t="str">
        <f t="shared" si="0"/>
        <v>3 UIT</v>
      </c>
      <c r="C32" s="3" t="s">
        <v>24</v>
      </c>
      <c r="D32" s="4">
        <v>3</v>
      </c>
      <c r="F32" s="3" t="s">
        <v>28</v>
      </c>
      <c r="G32" s="3" t="s">
        <v>23</v>
      </c>
      <c r="H32" s="3" t="s">
        <v>24</v>
      </c>
    </row>
    <row r="33" spans="1:8" x14ac:dyDescent="0.35">
      <c r="A33" s="4"/>
      <c r="B33" s="2" t="str">
        <f t="shared" si="0"/>
        <v/>
      </c>
      <c r="D33" s="4"/>
      <c r="F33" s="3" t="s">
        <v>29</v>
      </c>
      <c r="G33" s="3" t="s">
        <v>23</v>
      </c>
      <c r="H33" s="3" t="s">
        <v>24</v>
      </c>
    </row>
    <row r="34" spans="1:8" x14ac:dyDescent="0.35">
      <c r="A34" s="4" t="s">
        <v>30</v>
      </c>
      <c r="B34" s="2" t="str">
        <f t="shared" si="0"/>
        <v>3.1 O</v>
      </c>
      <c r="C34" s="3" t="s">
        <v>23</v>
      </c>
      <c r="D34" s="4">
        <v>3</v>
      </c>
      <c r="F34" s="3" t="s">
        <v>31</v>
      </c>
      <c r="G34" s="3" t="s">
        <v>23</v>
      </c>
      <c r="H34" s="3" t="s">
        <v>24</v>
      </c>
    </row>
    <row r="35" spans="1:8" x14ac:dyDescent="0.35">
      <c r="A35" s="4" t="s">
        <v>30</v>
      </c>
      <c r="B35" s="2" t="str">
        <f t="shared" si="0"/>
        <v>3.1.1</v>
      </c>
      <c r="C35" s="3" t="s">
        <v>22</v>
      </c>
      <c r="D35" s="4" t="s">
        <v>30</v>
      </c>
      <c r="F35" s="3" t="s">
        <v>32</v>
      </c>
      <c r="G35" s="3" t="s">
        <v>23</v>
      </c>
      <c r="H35" s="3" t="s">
        <v>24</v>
      </c>
    </row>
    <row r="36" spans="1:8" x14ac:dyDescent="0.35">
      <c r="A36" s="4" t="s">
        <v>30</v>
      </c>
      <c r="B36" s="2" t="str">
        <f t="shared" si="0"/>
        <v>3.1.2</v>
      </c>
      <c r="C36" s="3" t="s">
        <v>376</v>
      </c>
      <c r="D36" s="4" t="s">
        <v>30</v>
      </c>
      <c r="F36" s="3" t="s">
        <v>33</v>
      </c>
      <c r="G36" s="3" t="s">
        <v>23</v>
      </c>
      <c r="H36" s="3" t="s">
        <v>24</v>
      </c>
    </row>
    <row r="37" spans="1:8" x14ac:dyDescent="0.35">
      <c r="A37" s="4" t="s">
        <v>30</v>
      </c>
      <c r="B37" s="2" t="str">
        <f t="shared" si="0"/>
        <v>3.1.3</v>
      </c>
      <c r="C37" s="3" t="s">
        <v>26</v>
      </c>
      <c r="D37" s="4" t="s">
        <v>30</v>
      </c>
      <c r="F37" s="3" t="s">
        <v>34</v>
      </c>
      <c r="G37" s="3" t="s">
        <v>35</v>
      </c>
      <c r="H37" s="3" t="s">
        <v>24</v>
      </c>
    </row>
    <row r="38" spans="1:8" x14ac:dyDescent="0.35">
      <c r="A38" s="4" t="s">
        <v>30</v>
      </c>
      <c r="B38" s="2" t="str">
        <f t="shared" si="0"/>
        <v>3.1.4</v>
      </c>
      <c r="C38" s="3" t="s">
        <v>27</v>
      </c>
      <c r="D38" s="4" t="s">
        <v>30</v>
      </c>
      <c r="F38" s="3" t="s">
        <v>36</v>
      </c>
      <c r="G38" s="3" t="s">
        <v>35</v>
      </c>
      <c r="H38" s="3" t="s">
        <v>24</v>
      </c>
    </row>
    <row r="39" spans="1:8" x14ac:dyDescent="0.35">
      <c r="A39" s="4" t="s">
        <v>30</v>
      </c>
      <c r="B39" s="2" t="str">
        <f t="shared" si="0"/>
        <v>3.1.5</v>
      </c>
      <c r="C39" s="3" t="s">
        <v>28</v>
      </c>
      <c r="D39" s="4" t="s">
        <v>30</v>
      </c>
      <c r="F39" s="3" t="s">
        <v>377</v>
      </c>
      <c r="G39" s="3" t="s">
        <v>35</v>
      </c>
      <c r="H39" s="3" t="s">
        <v>24</v>
      </c>
    </row>
    <row r="40" spans="1:8" x14ac:dyDescent="0.35">
      <c r="A40" s="4" t="s">
        <v>30</v>
      </c>
      <c r="B40" s="2" t="str">
        <f t="shared" si="0"/>
        <v>3.1.6</v>
      </c>
      <c r="C40" s="3" t="s">
        <v>29</v>
      </c>
      <c r="D40" s="4" t="s">
        <v>30</v>
      </c>
      <c r="F40" s="3" t="s">
        <v>378</v>
      </c>
      <c r="G40" s="3" t="s">
        <v>35</v>
      </c>
      <c r="H40" s="3" t="s">
        <v>24</v>
      </c>
    </row>
    <row r="41" spans="1:8" x14ac:dyDescent="0.35">
      <c r="A41" s="4" t="s">
        <v>30</v>
      </c>
      <c r="B41" s="2" t="str">
        <f t="shared" si="0"/>
        <v>3.1.7</v>
      </c>
      <c r="C41" s="3" t="s">
        <v>31</v>
      </c>
      <c r="D41" s="4" t="s">
        <v>30</v>
      </c>
      <c r="F41" s="3" t="s">
        <v>37</v>
      </c>
      <c r="G41" s="3" t="s">
        <v>38</v>
      </c>
      <c r="H41" s="3" t="s">
        <v>24</v>
      </c>
    </row>
    <row r="42" spans="1:8" x14ac:dyDescent="0.35">
      <c r="A42" s="4" t="s">
        <v>30</v>
      </c>
      <c r="B42" s="2" t="str">
        <f t="shared" si="0"/>
        <v>3.1.8</v>
      </c>
      <c r="C42" s="3" t="s">
        <v>32</v>
      </c>
      <c r="D42" s="4" t="s">
        <v>30</v>
      </c>
      <c r="F42" s="3" t="s">
        <v>379</v>
      </c>
      <c r="G42" s="3" t="s">
        <v>38</v>
      </c>
      <c r="H42" s="3" t="s">
        <v>24</v>
      </c>
    </row>
    <row r="43" spans="1:8" x14ac:dyDescent="0.35">
      <c r="A43" s="4" t="s">
        <v>30</v>
      </c>
      <c r="B43" s="2" t="str">
        <f t="shared" si="0"/>
        <v>3.1.9</v>
      </c>
      <c r="C43" s="3" t="s">
        <v>33</v>
      </c>
      <c r="D43" s="4" t="s">
        <v>30</v>
      </c>
      <c r="F43" s="3" t="s">
        <v>39</v>
      </c>
      <c r="G43" s="3" t="s">
        <v>38</v>
      </c>
      <c r="H43" s="3" t="s">
        <v>24</v>
      </c>
    </row>
    <row r="44" spans="1:8" x14ac:dyDescent="0.35">
      <c r="A44" s="4"/>
      <c r="B44" s="2" t="str">
        <f t="shared" si="0"/>
        <v/>
      </c>
      <c r="D44" s="4"/>
      <c r="F44" s="3" t="s">
        <v>40</v>
      </c>
      <c r="G44" s="3" t="s">
        <v>38</v>
      </c>
      <c r="H44" s="3" t="s">
        <v>24</v>
      </c>
    </row>
    <row r="45" spans="1:8" x14ac:dyDescent="0.35">
      <c r="A45" s="4" t="s">
        <v>41</v>
      </c>
      <c r="B45" s="2" t="str">
        <f t="shared" si="0"/>
        <v>3.2 S</v>
      </c>
      <c r="C45" s="3" t="s">
        <v>35</v>
      </c>
      <c r="D45" s="4">
        <v>3</v>
      </c>
      <c r="F45" s="3" t="s">
        <v>381</v>
      </c>
      <c r="G45" s="3" t="s">
        <v>380</v>
      </c>
      <c r="H45" s="3" t="s">
        <v>42</v>
      </c>
    </row>
    <row r="46" spans="1:8" x14ac:dyDescent="0.35">
      <c r="A46" s="4" t="s">
        <v>41</v>
      </c>
      <c r="B46" s="2" t="str">
        <f t="shared" si="0"/>
        <v>3.2.1</v>
      </c>
      <c r="C46" s="3" t="s">
        <v>34</v>
      </c>
      <c r="D46" s="4" t="s">
        <v>41</v>
      </c>
      <c r="F46" s="3" t="s">
        <v>382</v>
      </c>
      <c r="G46" s="3" t="s">
        <v>380</v>
      </c>
      <c r="H46" s="3" t="s">
        <v>42</v>
      </c>
    </row>
    <row r="47" spans="1:8" x14ac:dyDescent="0.35">
      <c r="A47" s="4" t="s">
        <v>41</v>
      </c>
      <c r="B47" s="2" t="str">
        <f t="shared" si="0"/>
        <v>3.2.2</v>
      </c>
      <c r="C47" s="3" t="s">
        <v>36</v>
      </c>
      <c r="D47" s="4" t="s">
        <v>41</v>
      </c>
      <c r="F47" s="3" t="s">
        <v>383</v>
      </c>
      <c r="G47" s="3" t="s">
        <v>380</v>
      </c>
      <c r="H47" s="3" t="s">
        <v>42</v>
      </c>
    </row>
    <row r="48" spans="1:8" x14ac:dyDescent="0.35">
      <c r="A48" s="4" t="s">
        <v>41</v>
      </c>
      <c r="B48" s="2" t="str">
        <f t="shared" si="0"/>
        <v>3.2.3</v>
      </c>
      <c r="C48" s="3" t="s">
        <v>377</v>
      </c>
      <c r="D48" s="4" t="s">
        <v>41</v>
      </c>
      <c r="F48" s="3" t="s">
        <v>384</v>
      </c>
      <c r="G48" s="3" t="s">
        <v>43</v>
      </c>
      <c r="H48" s="3" t="s">
        <v>42</v>
      </c>
    </row>
    <row r="49" spans="1:8" x14ac:dyDescent="0.35">
      <c r="A49" s="4" t="s">
        <v>41</v>
      </c>
      <c r="B49" s="2" t="str">
        <f t="shared" si="0"/>
        <v>3.2.4</v>
      </c>
      <c r="C49" s="3" t="s">
        <v>378</v>
      </c>
      <c r="D49" s="4" t="s">
        <v>41</v>
      </c>
      <c r="F49" s="3" t="s">
        <v>385</v>
      </c>
      <c r="G49" s="3" t="s">
        <v>43</v>
      </c>
      <c r="H49" s="3" t="s">
        <v>42</v>
      </c>
    </row>
    <row r="50" spans="1:8" x14ac:dyDescent="0.35">
      <c r="A50" s="4"/>
      <c r="B50" s="2" t="str">
        <f t="shared" si="0"/>
        <v/>
      </c>
      <c r="D50" s="4"/>
      <c r="F50" s="3" t="s">
        <v>386</v>
      </c>
      <c r="G50" s="3" t="s">
        <v>43</v>
      </c>
      <c r="H50" s="3" t="s">
        <v>42</v>
      </c>
    </row>
    <row r="51" spans="1:8" x14ac:dyDescent="0.35">
      <c r="A51" s="4" t="s">
        <v>44</v>
      </c>
      <c r="B51" s="2" t="str">
        <f t="shared" si="0"/>
        <v>3.3 S</v>
      </c>
      <c r="C51" s="3" t="s">
        <v>38</v>
      </c>
      <c r="D51" s="4">
        <v>3</v>
      </c>
      <c r="F51" s="3" t="s">
        <v>387</v>
      </c>
      <c r="G51" s="3" t="s">
        <v>43</v>
      </c>
      <c r="H51" s="3" t="s">
        <v>42</v>
      </c>
    </row>
    <row r="52" spans="1:8" x14ac:dyDescent="0.35">
      <c r="A52" s="4" t="s">
        <v>44</v>
      </c>
      <c r="B52" s="2" t="str">
        <f t="shared" si="0"/>
        <v>3.3.1</v>
      </c>
      <c r="C52" s="3" t="s">
        <v>37</v>
      </c>
      <c r="D52" s="4" t="s">
        <v>44</v>
      </c>
      <c r="F52" s="3" t="s">
        <v>45</v>
      </c>
      <c r="G52" s="3" t="s">
        <v>388</v>
      </c>
      <c r="H52" s="3" t="s">
        <v>42</v>
      </c>
    </row>
    <row r="53" spans="1:8" x14ac:dyDescent="0.35">
      <c r="A53" s="4" t="s">
        <v>44</v>
      </c>
      <c r="B53" s="2" t="str">
        <f t="shared" si="0"/>
        <v>3.3.2</v>
      </c>
      <c r="C53" s="3" t="s">
        <v>379</v>
      </c>
      <c r="D53" s="4" t="s">
        <v>44</v>
      </c>
      <c r="F53" s="3" t="s">
        <v>46</v>
      </c>
      <c r="G53" s="3" t="s">
        <v>388</v>
      </c>
      <c r="H53" s="3" t="s">
        <v>42</v>
      </c>
    </row>
    <row r="54" spans="1:8" x14ac:dyDescent="0.35">
      <c r="A54" s="4" t="s">
        <v>44</v>
      </c>
      <c r="B54" s="2" t="str">
        <f t="shared" si="0"/>
        <v>3.3.3</v>
      </c>
      <c r="C54" s="3" t="s">
        <v>39</v>
      </c>
      <c r="D54" s="4" t="s">
        <v>44</v>
      </c>
      <c r="F54" s="3" t="s">
        <v>389</v>
      </c>
      <c r="G54" s="3" t="s">
        <v>388</v>
      </c>
      <c r="H54" s="3" t="s">
        <v>42</v>
      </c>
    </row>
    <row r="55" spans="1:8" x14ac:dyDescent="0.35">
      <c r="A55" s="4" t="s">
        <v>44</v>
      </c>
      <c r="B55" s="2" t="str">
        <f t="shared" si="0"/>
        <v>3.3.4</v>
      </c>
      <c r="C55" s="3" t="s">
        <v>40</v>
      </c>
      <c r="D55" s="4" t="s">
        <v>44</v>
      </c>
      <c r="F55" s="3" t="s">
        <v>47</v>
      </c>
      <c r="G55" s="3" t="s">
        <v>388</v>
      </c>
      <c r="H55" s="3" t="s">
        <v>42</v>
      </c>
    </row>
    <row r="56" spans="1:8" x14ac:dyDescent="0.35">
      <c r="A56" s="4"/>
      <c r="B56" s="2" t="str">
        <f t="shared" si="0"/>
        <v/>
      </c>
      <c r="D56" s="4"/>
      <c r="F56" s="3" t="s">
        <v>48</v>
      </c>
      <c r="G56" s="3" t="s">
        <v>49</v>
      </c>
      <c r="H56" s="3" t="s">
        <v>42</v>
      </c>
    </row>
    <row r="57" spans="1:8" x14ac:dyDescent="0.35">
      <c r="A57" s="4">
        <v>4</v>
      </c>
      <c r="B57" s="2" t="str">
        <f t="shared" si="0"/>
        <v>4 MOG</v>
      </c>
      <c r="C57" s="3" t="s">
        <v>42</v>
      </c>
      <c r="D57" s="4">
        <v>4</v>
      </c>
      <c r="F57" s="3" t="s">
        <v>390</v>
      </c>
      <c r="G57" s="3" t="s">
        <v>49</v>
      </c>
      <c r="H57" s="3" t="s">
        <v>42</v>
      </c>
    </row>
    <row r="58" spans="1:8" x14ac:dyDescent="0.35">
      <c r="A58" s="4"/>
      <c r="B58" s="2" t="str">
        <f t="shared" si="0"/>
        <v/>
      </c>
      <c r="D58" s="4"/>
      <c r="F58" s="3" t="s">
        <v>50</v>
      </c>
      <c r="G58" s="3" t="s">
        <v>49</v>
      </c>
      <c r="H58" s="3" t="s">
        <v>42</v>
      </c>
    </row>
    <row r="59" spans="1:8" x14ac:dyDescent="0.35">
      <c r="A59" s="4" t="s">
        <v>51</v>
      </c>
      <c r="B59" s="2" t="str">
        <f t="shared" si="0"/>
        <v>4.1 I</v>
      </c>
      <c r="C59" s="3" t="s">
        <v>380</v>
      </c>
      <c r="D59" s="4">
        <v>4</v>
      </c>
      <c r="F59" s="3" t="s">
        <v>52</v>
      </c>
      <c r="G59" s="3" t="s">
        <v>53</v>
      </c>
      <c r="H59" s="3" t="s">
        <v>42</v>
      </c>
    </row>
    <row r="60" spans="1:8" x14ac:dyDescent="0.35">
      <c r="A60" s="4" t="s">
        <v>51</v>
      </c>
      <c r="B60" s="2" t="str">
        <f t="shared" si="0"/>
        <v>4.1.1</v>
      </c>
      <c r="C60" s="3" t="s">
        <v>381</v>
      </c>
      <c r="D60" s="4" t="s">
        <v>51</v>
      </c>
      <c r="F60" s="3" t="s">
        <v>54</v>
      </c>
      <c r="G60" s="3" t="s">
        <v>53</v>
      </c>
      <c r="H60" s="3" t="s">
        <v>42</v>
      </c>
    </row>
    <row r="61" spans="1:8" x14ac:dyDescent="0.35">
      <c r="A61" s="4" t="s">
        <v>51</v>
      </c>
      <c r="B61" s="2" t="str">
        <f t="shared" si="0"/>
        <v>4.1.2</v>
      </c>
      <c r="C61" s="3" t="s">
        <v>382</v>
      </c>
      <c r="D61" s="4" t="s">
        <v>51</v>
      </c>
      <c r="F61" s="3" t="s">
        <v>391</v>
      </c>
      <c r="G61" s="3" t="s">
        <v>53</v>
      </c>
      <c r="H61" s="3" t="s">
        <v>42</v>
      </c>
    </row>
    <row r="62" spans="1:8" x14ac:dyDescent="0.35">
      <c r="A62" s="4" t="s">
        <v>51</v>
      </c>
      <c r="B62" s="2" t="str">
        <f t="shared" si="0"/>
        <v>4.1.3</v>
      </c>
      <c r="C62" s="3" t="s">
        <v>383</v>
      </c>
      <c r="D62" s="4" t="s">
        <v>51</v>
      </c>
      <c r="F62" s="3" t="s">
        <v>392</v>
      </c>
      <c r="G62" s="3" t="s">
        <v>55</v>
      </c>
      <c r="H62" s="3" t="s">
        <v>56</v>
      </c>
    </row>
    <row r="63" spans="1:8" x14ac:dyDescent="0.35">
      <c r="A63" s="4"/>
      <c r="B63" s="2" t="str">
        <f t="shared" si="0"/>
        <v/>
      </c>
      <c r="D63" s="4"/>
      <c r="F63" s="3" t="s">
        <v>393</v>
      </c>
      <c r="G63" s="3" t="s">
        <v>55</v>
      </c>
      <c r="H63" s="3" t="s">
        <v>56</v>
      </c>
    </row>
    <row r="64" spans="1:8" x14ac:dyDescent="0.35">
      <c r="A64" s="4" t="s">
        <v>57</v>
      </c>
      <c r="B64" s="2" t="str">
        <f t="shared" si="0"/>
        <v>4.2 L</v>
      </c>
      <c r="C64" s="3" t="s">
        <v>43</v>
      </c>
      <c r="D64" s="4">
        <v>4</v>
      </c>
      <c r="F64" s="3" t="s">
        <v>394</v>
      </c>
      <c r="G64" s="3" t="s">
        <v>55</v>
      </c>
      <c r="H64" s="3" t="s">
        <v>56</v>
      </c>
    </row>
    <row r="65" spans="1:8" x14ac:dyDescent="0.35">
      <c r="A65" s="4" t="s">
        <v>57</v>
      </c>
      <c r="B65" s="2" t="str">
        <f t="shared" si="0"/>
        <v>4.2.1</v>
      </c>
      <c r="C65" s="3" t="s">
        <v>384</v>
      </c>
      <c r="D65" s="4" t="s">
        <v>57</v>
      </c>
      <c r="F65" s="3" t="s">
        <v>395</v>
      </c>
      <c r="G65" s="3" t="s">
        <v>55</v>
      </c>
      <c r="H65" s="3" t="s">
        <v>56</v>
      </c>
    </row>
    <row r="66" spans="1:8" x14ac:dyDescent="0.35">
      <c r="A66" s="4" t="s">
        <v>57</v>
      </c>
      <c r="B66" s="2" t="str">
        <f t="shared" si="0"/>
        <v>4.2.2</v>
      </c>
      <c r="C66" s="3" t="s">
        <v>385</v>
      </c>
      <c r="D66" s="4" t="s">
        <v>57</v>
      </c>
      <c r="F66" s="3" t="s">
        <v>58</v>
      </c>
      <c r="G66" s="3" t="s">
        <v>59</v>
      </c>
      <c r="H66" s="3" t="s">
        <v>56</v>
      </c>
    </row>
    <row r="67" spans="1:8" x14ac:dyDescent="0.35">
      <c r="A67" s="4" t="s">
        <v>57</v>
      </c>
      <c r="B67" s="2" t="str">
        <f t="shared" si="0"/>
        <v>4.2.3</v>
      </c>
      <c r="C67" s="3" t="s">
        <v>386</v>
      </c>
      <c r="D67" s="4" t="s">
        <v>57</v>
      </c>
      <c r="F67" s="3" t="s">
        <v>60</v>
      </c>
      <c r="G67" s="3" t="s">
        <v>59</v>
      </c>
      <c r="H67" s="3" t="s">
        <v>56</v>
      </c>
    </row>
    <row r="68" spans="1:8" x14ac:dyDescent="0.35">
      <c r="A68" s="4" t="s">
        <v>57</v>
      </c>
      <c r="B68" s="2" t="str">
        <f t="shared" si="0"/>
        <v>4.2.4</v>
      </c>
      <c r="C68" s="3" t="s">
        <v>387</v>
      </c>
      <c r="D68" s="4" t="s">
        <v>57</v>
      </c>
      <c r="F68" s="3" t="s">
        <v>61</v>
      </c>
      <c r="G68" s="3" t="s">
        <v>62</v>
      </c>
      <c r="H68" s="3" t="s">
        <v>56</v>
      </c>
    </row>
    <row r="69" spans="1:8" x14ac:dyDescent="0.35">
      <c r="A69" s="4"/>
      <c r="B69" s="2" t="str">
        <f t="shared" si="0"/>
        <v/>
      </c>
      <c r="D69" s="4"/>
      <c r="F69" s="3" t="s">
        <v>396</v>
      </c>
      <c r="G69" s="3" t="s">
        <v>62</v>
      </c>
      <c r="H69" s="3" t="s">
        <v>56</v>
      </c>
    </row>
    <row r="70" spans="1:8" x14ac:dyDescent="0.35">
      <c r="A70" s="4" t="s">
        <v>63</v>
      </c>
      <c r="B70" s="2" t="str">
        <f t="shared" si="0"/>
        <v>4.3 I</v>
      </c>
      <c r="C70" s="3" t="s">
        <v>388</v>
      </c>
      <c r="D70" s="4">
        <v>4</v>
      </c>
      <c r="F70" s="3" t="s">
        <v>64</v>
      </c>
      <c r="G70" s="3" t="s">
        <v>62</v>
      </c>
      <c r="H70" s="3" t="s">
        <v>56</v>
      </c>
    </row>
    <row r="71" spans="1:8" x14ac:dyDescent="0.35">
      <c r="A71" s="4" t="s">
        <v>63</v>
      </c>
      <c r="B71" s="2" t="str">
        <f t="shared" ref="B71:B108" si="1">LEFT($C71,5)</f>
        <v>4.3.1</v>
      </c>
      <c r="C71" s="3" t="s">
        <v>45</v>
      </c>
      <c r="D71" s="4" t="s">
        <v>63</v>
      </c>
      <c r="F71" s="3" t="s">
        <v>397</v>
      </c>
      <c r="G71" s="3" t="s">
        <v>62</v>
      </c>
      <c r="H71" s="3" t="s">
        <v>56</v>
      </c>
    </row>
    <row r="72" spans="1:8" x14ac:dyDescent="0.35">
      <c r="A72" s="4" t="s">
        <v>63</v>
      </c>
      <c r="B72" s="2" t="str">
        <f t="shared" si="1"/>
        <v>4.3.2</v>
      </c>
      <c r="C72" s="3" t="s">
        <v>46</v>
      </c>
      <c r="D72" s="4" t="s">
        <v>63</v>
      </c>
      <c r="F72" s="3" t="s">
        <v>398</v>
      </c>
      <c r="G72" s="3" t="s">
        <v>62</v>
      </c>
      <c r="H72" s="3" t="s">
        <v>56</v>
      </c>
    </row>
    <row r="73" spans="1:8" x14ac:dyDescent="0.35">
      <c r="A73" s="4" t="s">
        <v>63</v>
      </c>
      <c r="B73" s="2" t="str">
        <f t="shared" si="1"/>
        <v>4.3.3</v>
      </c>
      <c r="C73" s="3" t="s">
        <v>389</v>
      </c>
      <c r="D73" s="4" t="s">
        <v>63</v>
      </c>
      <c r="F73" s="3" t="s">
        <v>65</v>
      </c>
      <c r="G73" s="3" t="s">
        <v>66</v>
      </c>
      <c r="H73" s="3" t="s">
        <v>56</v>
      </c>
    </row>
    <row r="74" spans="1:8" x14ac:dyDescent="0.35">
      <c r="A74" s="4" t="s">
        <v>63</v>
      </c>
      <c r="B74" s="2" t="str">
        <f t="shared" si="1"/>
        <v>4.3.4</v>
      </c>
      <c r="C74" s="3" t="s">
        <v>47</v>
      </c>
      <c r="D74" s="4" t="s">
        <v>63</v>
      </c>
    </row>
    <row r="75" spans="1:8" x14ac:dyDescent="0.35">
      <c r="A75" s="4"/>
      <c r="B75" s="2" t="str">
        <f t="shared" si="1"/>
        <v/>
      </c>
      <c r="D75" s="4"/>
    </row>
    <row r="76" spans="1:8" x14ac:dyDescent="0.35">
      <c r="A76" s="4" t="s">
        <v>67</v>
      </c>
      <c r="B76" s="2" t="str">
        <f t="shared" si="1"/>
        <v>4.4 I</v>
      </c>
      <c r="C76" s="3" t="s">
        <v>49</v>
      </c>
      <c r="D76" s="4">
        <v>4</v>
      </c>
    </row>
    <row r="77" spans="1:8" x14ac:dyDescent="0.35">
      <c r="A77" s="4" t="s">
        <v>67</v>
      </c>
      <c r="B77" s="2" t="str">
        <f t="shared" si="1"/>
        <v>4.4.1</v>
      </c>
      <c r="C77" s="3" t="s">
        <v>48</v>
      </c>
      <c r="D77" s="4" t="s">
        <v>67</v>
      </c>
    </row>
    <row r="78" spans="1:8" x14ac:dyDescent="0.35">
      <c r="A78" s="4" t="s">
        <v>67</v>
      </c>
      <c r="B78" s="2" t="str">
        <f t="shared" si="1"/>
        <v>4.4.2</v>
      </c>
      <c r="C78" s="3" t="s">
        <v>390</v>
      </c>
      <c r="D78" s="4" t="s">
        <v>67</v>
      </c>
    </row>
    <row r="79" spans="1:8" x14ac:dyDescent="0.35">
      <c r="A79" s="4" t="s">
        <v>67</v>
      </c>
      <c r="B79" s="2" t="str">
        <f t="shared" si="1"/>
        <v>4.4.3</v>
      </c>
      <c r="C79" s="3" t="s">
        <v>50</v>
      </c>
      <c r="D79" s="4" t="s">
        <v>67</v>
      </c>
    </row>
    <row r="80" spans="1:8" x14ac:dyDescent="0.35">
      <c r="A80" s="4"/>
      <c r="B80" s="2" t="str">
        <f t="shared" si="1"/>
        <v/>
      </c>
      <c r="D80" s="4"/>
    </row>
    <row r="81" spans="1:4" x14ac:dyDescent="0.35">
      <c r="A81" s="4" t="s">
        <v>68</v>
      </c>
      <c r="B81" s="2" t="str">
        <f t="shared" si="1"/>
        <v>4.5 A</v>
      </c>
      <c r="C81" s="3" t="s">
        <v>53</v>
      </c>
      <c r="D81" s="4">
        <v>4</v>
      </c>
    </row>
    <row r="82" spans="1:4" x14ac:dyDescent="0.35">
      <c r="A82" s="4" t="s">
        <v>68</v>
      </c>
      <c r="B82" s="2" t="str">
        <f t="shared" si="1"/>
        <v>4.5.1</v>
      </c>
      <c r="C82" s="3" t="s">
        <v>52</v>
      </c>
      <c r="D82" s="4" t="s">
        <v>68</v>
      </c>
    </row>
    <row r="83" spans="1:4" x14ac:dyDescent="0.35">
      <c r="A83" s="4" t="s">
        <v>68</v>
      </c>
      <c r="B83" s="2" t="str">
        <f t="shared" si="1"/>
        <v>4.5.2</v>
      </c>
      <c r="C83" s="3" t="s">
        <v>54</v>
      </c>
      <c r="D83" s="4" t="s">
        <v>68</v>
      </c>
    </row>
    <row r="84" spans="1:4" x14ac:dyDescent="0.35">
      <c r="A84" s="4" t="s">
        <v>68</v>
      </c>
      <c r="B84" s="2" t="str">
        <f t="shared" si="1"/>
        <v>4.5.3</v>
      </c>
      <c r="C84" s="3" t="s">
        <v>391</v>
      </c>
      <c r="D84" s="4" t="s">
        <v>68</v>
      </c>
    </row>
    <row r="85" spans="1:4" x14ac:dyDescent="0.35">
      <c r="A85" s="4"/>
      <c r="B85" s="2" t="str">
        <f t="shared" si="1"/>
        <v/>
      </c>
      <c r="D85" s="4"/>
    </row>
    <row r="86" spans="1:4" x14ac:dyDescent="0.35">
      <c r="A86" s="4">
        <v>5</v>
      </c>
      <c r="B86" s="2" t="str">
        <f t="shared" si="1"/>
        <v>5 STU</v>
      </c>
      <c r="C86" s="3" t="s">
        <v>56</v>
      </c>
      <c r="D86" s="4">
        <v>5</v>
      </c>
    </row>
    <row r="87" spans="1:4" x14ac:dyDescent="0.35">
      <c r="A87" s="4" t="s">
        <v>69</v>
      </c>
      <c r="B87" s="2" t="str">
        <f t="shared" si="1"/>
        <v>5.1 P</v>
      </c>
      <c r="C87" s="3" t="s">
        <v>55</v>
      </c>
      <c r="D87" s="4">
        <v>5</v>
      </c>
    </row>
    <row r="88" spans="1:4" x14ac:dyDescent="0.35">
      <c r="A88" s="4" t="s">
        <v>69</v>
      </c>
      <c r="B88" s="2" t="str">
        <f t="shared" si="1"/>
        <v>5.1.1</v>
      </c>
      <c r="C88" s="3" t="s">
        <v>392</v>
      </c>
      <c r="D88" s="4" t="s">
        <v>69</v>
      </c>
    </row>
    <row r="89" spans="1:4" x14ac:dyDescent="0.35">
      <c r="A89" s="4" t="s">
        <v>69</v>
      </c>
      <c r="B89" s="2" t="str">
        <f t="shared" si="1"/>
        <v>5.1.2</v>
      </c>
      <c r="C89" s="3" t="s">
        <v>393</v>
      </c>
      <c r="D89" s="4" t="s">
        <v>69</v>
      </c>
    </row>
    <row r="90" spans="1:4" x14ac:dyDescent="0.35">
      <c r="A90" s="4" t="s">
        <v>69</v>
      </c>
      <c r="B90" s="2" t="str">
        <f t="shared" si="1"/>
        <v>5.1.3</v>
      </c>
      <c r="C90" s="3" t="s">
        <v>394</v>
      </c>
      <c r="D90" s="4" t="s">
        <v>69</v>
      </c>
    </row>
    <row r="91" spans="1:4" x14ac:dyDescent="0.35">
      <c r="A91" s="4" t="s">
        <v>69</v>
      </c>
      <c r="B91" s="2" t="str">
        <f t="shared" si="1"/>
        <v>5.1.4</v>
      </c>
      <c r="C91" s="3" t="s">
        <v>395</v>
      </c>
      <c r="D91" s="4" t="s">
        <v>69</v>
      </c>
    </row>
    <row r="92" spans="1:4" x14ac:dyDescent="0.35">
      <c r="A92" s="4"/>
      <c r="B92" s="2" t="str">
        <f t="shared" si="1"/>
        <v/>
      </c>
      <c r="D92" s="4"/>
    </row>
    <row r="93" spans="1:4" x14ac:dyDescent="0.35">
      <c r="A93" s="4" t="s">
        <v>70</v>
      </c>
      <c r="B93" s="2" t="str">
        <f t="shared" si="1"/>
        <v xml:space="preserve">5.2  </v>
      </c>
      <c r="C93" s="3" t="s">
        <v>59</v>
      </c>
      <c r="D93" s="4">
        <v>5</v>
      </c>
    </row>
    <row r="94" spans="1:4" x14ac:dyDescent="0.35">
      <c r="A94" s="4" t="s">
        <v>70</v>
      </c>
      <c r="B94" s="2" t="str">
        <f t="shared" si="1"/>
        <v>5.2.1</v>
      </c>
      <c r="C94" s="3" t="s">
        <v>58</v>
      </c>
      <c r="D94" s="4" t="s">
        <v>70</v>
      </c>
    </row>
    <row r="95" spans="1:4" x14ac:dyDescent="0.35">
      <c r="A95" s="4" t="s">
        <v>70</v>
      </c>
      <c r="B95" s="2" t="str">
        <f t="shared" si="1"/>
        <v>5.2.2</v>
      </c>
      <c r="C95" s="3" t="s">
        <v>60</v>
      </c>
      <c r="D95" s="4" t="s">
        <v>70</v>
      </c>
    </row>
    <row r="96" spans="1:4" x14ac:dyDescent="0.35">
      <c r="A96" s="4"/>
      <c r="C96" s="3"/>
      <c r="D96" s="4"/>
    </row>
    <row r="97" spans="1:4" x14ac:dyDescent="0.35">
      <c r="A97" s="4" t="s">
        <v>71</v>
      </c>
      <c r="B97" s="2" t="str">
        <f t="shared" si="1"/>
        <v>5.3 I</v>
      </c>
      <c r="C97" s="3" t="s">
        <v>62</v>
      </c>
      <c r="D97" s="4">
        <v>5</v>
      </c>
    </row>
    <row r="98" spans="1:4" x14ac:dyDescent="0.35">
      <c r="A98" s="4" t="s">
        <v>71</v>
      </c>
      <c r="B98" s="2" t="str">
        <f t="shared" si="1"/>
        <v>5.3.1</v>
      </c>
      <c r="C98" s="3" t="s">
        <v>61</v>
      </c>
      <c r="D98" s="4" t="s">
        <v>71</v>
      </c>
    </row>
    <row r="99" spans="1:4" x14ac:dyDescent="0.35">
      <c r="A99" s="4" t="s">
        <v>71</v>
      </c>
      <c r="B99" s="2" t="str">
        <f t="shared" si="1"/>
        <v>5.3.2</v>
      </c>
      <c r="C99" s="3" t="s">
        <v>396</v>
      </c>
      <c r="D99" s="4" t="s">
        <v>71</v>
      </c>
    </row>
    <row r="100" spans="1:4" x14ac:dyDescent="0.35">
      <c r="A100" s="4" t="s">
        <v>71</v>
      </c>
      <c r="B100" s="2" t="str">
        <f t="shared" si="1"/>
        <v>5.3.3</v>
      </c>
      <c r="C100" s="3" t="s">
        <v>64</v>
      </c>
      <c r="D100" s="4" t="s">
        <v>71</v>
      </c>
    </row>
    <row r="101" spans="1:4" x14ac:dyDescent="0.35">
      <c r="A101" s="4" t="s">
        <v>71</v>
      </c>
      <c r="B101" s="2" t="str">
        <f t="shared" si="1"/>
        <v>5.3.4</v>
      </c>
      <c r="C101" s="3" t="s">
        <v>397</v>
      </c>
      <c r="D101" s="4" t="s">
        <v>71</v>
      </c>
    </row>
    <row r="102" spans="1:4" x14ac:dyDescent="0.35">
      <c r="A102" s="4" t="s">
        <v>71</v>
      </c>
      <c r="B102" s="2" t="str">
        <f t="shared" si="1"/>
        <v>5.3.5</v>
      </c>
      <c r="C102" s="3" t="s">
        <v>398</v>
      </c>
      <c r="D102" s="4" t="s">
        <v>71</v>
      </c>
    </row>
    <row r="103" spans="1:4" x14ac:dyDescent="0.35">
      <c r="A103" s="4"/>
      <c r="B103" s="2" t="str">
        <f t="shared" si="1"/>
        <v/>
      </c>
      <c r="D103" s="4"/>
    </row>
    <row r="104" spans="1:4" x14ac:dyDescent="0.35">
      <c r="A104" s="4" t="s">
        <v>72</v>
      </c>
      <c r="B104" s="2" t="str">
        <f t="shared" si="1"/>
        <v>5.4 C</v>
      </c>
      <c r="C104" s="3" t="s">
        <v>66</v>
      </c>
      <c r="D104" s="4">
        <v>5</v>
      </c>
    </row>
    <row r="105" spans="1:4" x14ac:dyDescent="0.35">
      <c r="A105" s="4" t="s">
        <v>72</v>
      </c>
      <c r="B105" s="2" t="str">
        <f t="shared" si="1"/>
        <v>5.4.1</v>
      </c>
      <c r="C105" s="3" t="s">
        <v>65</v>
      </c>
      <c r="D105" s="4" t="s">
        <v>72</v>
      </c>
    </row>
    <row r="106" spans="1:4" x14ac:dyDescent="0.35">
      <c r="A106" s="4"/>
      <c r="B106" s="2" t="str">
        <f t="shared" si="1"/>
        <v/>
      </c>
      <c r="D106" s="4"/>
    </row>
    <row r="107" spans="1:4" x14ac:dyDescent="0.35">
      <c r="A107" s="1">
        <v>9</v>
      </c>
      <c r="B107" s="2" t="str">
        <f t="shared" si="1"/>
        <v>9. Tr</v>
      </c>
      <c r="C107" s="2" t="s">
        <v>581</v>
      </c>
      <c r="D107" s="1">
        <v>9</v>
      </c>
    </row>
    <row r="108" spans="1:4" x14ac:dyDescent="0.35">
      <c r="A108" s="1" t="s">
        <v>583</v>
      </c>
      <c r="B108" s="2" t="str">
        <f t="shared" si="1"/>
        <v>9.9.9</v>
      </c>
      <c r="C108" s="2" t="s">
        <v>582</v>
      </c>
      <c r="D108" s="1" t="s">
        <v>583</v>
      </c>
    </row>
  </sheetData>
  <pageMargins left="0.7" right="0.7" top="0.75" bottom="0.75" header="0.3" footer="0.3"/>
  <headerFooter>
    <oddFooter>&amp;L_x000D_&amp;1#&amp;"Calibri"&amp;10&amp;K000000 Intern gebruik</oddFooter>
  </headerFooter>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0. VOORBLAD</vt:lpstr>
      <vt:lpstr>Kennistabel per competentie</vt:lpstr>
      <vt:lpstr>Bron opleidingsinformatie</vt:lpstr>
      <vt:lpstr>Instructie aanpassen hyperlinks</vt:lpstr>
      <vt:lpstr>Bron percelen</vt:lpstr>
      <vt:lpstr>VLookup</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Gonzalez Möllers, Delano</dc:creator>
  <cp:lastModifiedBy>Poort, N.G.T. van der (Nicole)</cp:lastModifiedBy>
  <cp:lastPrinted>2020-12-16T09:52:28Z</cp:lastPrinted>
  <dcterms:created xsi:type="dcterms:W3CDTF">2020-12-15T08:12:30Z</dcterms:created>
  <dcterms:modified xsi:type="dcterms:W3CDTF">2023-12-19T11:35:11Z</dcterms:modified>
</cp:coreProperties>
</file>