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ttps://talnet-my.sharepoint.com/personal/trovatof_talnet_nl/Documents/Documenten/Aanbestedingen/Trajecten/Liftonderhoud 2024/NVI/NVI 2/"/>
    </mc:Choice>
  </mc:AlternateContent>
  <xr:revisionPtr revIDLastSave="2" documentId="8_{8DB3C559-F9AD-41DF-9B57-B1E1B8631638}" xr6:coauthVersionLast="47" xr6:coauthVersionMax="47" xr10:uidLastSave="{3A7DC38D-73AE-42DE-8FAE-971F6C899124}"/>
  <workbookProtection workbookAlgorithmName="SHA-512" workbookHashValue="a78ObQPZWk7AWzjm36NNBKgYk48YmfO5wvuagK6mxvm2DGCGc0fW4NQ9IEVY6jOhNHsJEyeI00H2Bv2vnB708g==" workbookSaltValue="0jSxzd9FrlghDuiYGGkdfA==" workbookSpinCount="100000" lockStructure="1"/>
  <bookViews>
    <workbookView xWindow="-120" yWindow="-120" windowWidth="29040" windowHeight="15840" activeTab="1" xr2:uid="{00000000-000D-0000-FFFF-FFFF00000000}"/>
  </bookViews>
  <sheets>
    <sheet name="Totaal prijs aanbieding" sheetId="3" r:id="rId1"/>
    <sheet name="Structureel onderhoud" sheetId="1" r:id="rId2"/>
    <sheet name="Tarieven" sheetId="2" r:id="rId3"/>
    <sheet name="Storingen 2023" sheetId="4" r:id="rId4"/>
    <sheet name="keuringen" sheetId="6" r:id="rId5"/>
  </sheets>
  <definedNames>
    <definedName name="_xlnm._FilterDatabase" localSheetId="1" hidden="1">'Structureel onderhoud'!$A$7:$AC$51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9" i="1" l="1"/>
  <c r="AC10" i="1"/>
  <c r="AC11" i="1"/>
  <c r="AC12" i="1"/>
  <c r="AC13" i="1"/>
  <c r="AC14" i="1"/>
  <c r="AC15" i="1"/>
  <c r="AC16" i="1"/>
  <c r="AC17" i="1"/>
  <c r="AC18" i="1"/>
  <c r="AC19" i="1"/>
  <c r="AC20" i="1"/>
  <c r="AC21" i="1"/>
  <c r="AC22" i="1"/>
  <c r="AC23" i="1"/>
  <c r="AC24" i="1"/>
  <c r="AC25" i="1"/>
  <c r="AC26" i="1"/>
  <c r="AC27" i="1"/>
  <c r="AC28" i="1"/>
  <c r="AC29" i="1"/>
  <c r="AC30" i="1"/>
  <c r="AC31" i="1"/>
  <c r="AC32" i="1"/>
  <c r="AC33" i="1"/>
  <c r="AC34" i="1"/>
  <c r="AC35" i="1"/>
  <c r="AC36" i="1"/>
  <c r="AC37" i="1"/>
  <c r="AC38" i="1"/>
  <c r="AC39" i="1"/>
  <c r="AC40" i="1"/>
  <c r="AC41" i="1"/>
  <c r="AC42" i="1"/>
  <c r="AC43" i="1"/>
  <c r="AC44" i="1"/>
  <c r="AC45" i="1"/>
  <c r="AC46" i="1"/>
  <c r="AC47" i="1"/>
  <c r="AC48" i="1"/>
  <c r="AC49" i="1"/>
  <c r="AC50" i="1"/>
  <c r="AC8" i="1"/>
  <c r="D35" i="2"/>
  <c r="D34" i="2"/>
  <c r="D33" i="2"/>
  <c r="D32" i="2"/>
  <c r="D31" i="2"/>
  <c r="D30" i="2"/>
  <c r="D29" i="2"/>
  <c r="D28" i="2"/>
  <c r="D27" i="2"/>
  <c r="D26" i="2"/>
  <c r="D25" i="2"/>
  <c r="D24" i="2"/>
  <c r="D23" i="2"/>
  <c r="D22" i="2"/>
  <c r="D21" i="2"/>
  <c r="D20" i="2"/>
  <c r="D19" i="2"/>
  <c r="D18" i="2"/>
  <c r="D17" i="2"/>
  <c r="D16" i="2"/>
  <c r="D15" i="2"/>
  <c r="D36" i="2" l="1"/>
  <c r="D37" i="2" s="1"/>
  <c r="D5" i="3" s="1"/>
  <c r="D14" i="3"/>
  <c r="D11" i="3"/>
  <c r="D13" i="3" l="1"/>
  <c r="D12" i="3"/>
  <c r="D11" i="2" l="1"/>
  <c r="AC51" i="1" l="1"/>
  <c r="D3" i="3" s="1"/>
  <c r="D9" i="2" l="1"/>
  <c r="D10" i="2"/>
  <c r="D8" i="2"/>
  <c r="D12" i="2" l="1"/>
  <c r="D4" i="3" l="1"/>
  <c r="D6" i="3" s="1"/>
  <c r="D7" i="3" s="1"/>
</calcChain>
</file>

<file path=xl/sharedStrings.xml><?xml version="1.0" encoding="utf-8"?>
<sst xmlns="http://schemas.openxmlformats.org/spreadsheetml/2006/main" count="877" uniqueCount="374">
  <si>
    <t xml:space="preserve">Totaaloverzicht </t>
  </si>
  <si>
    <t>Totaal prijs</t>
  </si>
  <si>
    <t>Onderhoud 43 liften</t>
  </si>
  <si>
    <t>Contractuele kosten onderhoud</t>
  </si>
  <si>
    <t>Tarieven arbeid/storingen</t>
  </si>
  <si>
    <t>Fictieve kosten planmatig onderhoud</t>
  </si>
  <si>
    <t>Tarieven onderdelen</t>
  </si>
  <si>
    <t>Fictieve kosten arbeid/storingen</t>
  </si>
  <si>
    <t>Verrekentarieven</t>
  </si>
  <si>
    <t>Uurtarief (€)</t>
  </si>
  <si>
    <t>Kantooruren (7:00 - 18:00)</t>
  </si>
  <si>
    <t>Buiten kantooruren (18:00 - 7:00)</t>
  </si>
  <si>
    <t>Zondag en feestdagen</t>
  </si>
  <si>
    <t>Uurtarief buitencontractuele projecten/adviezen</t>
  </si>
  <si>
    <t>Aldus opgemaakt en naar waarheid rechtsgeldig (bevoegd)ondertekend:</t>
  </si>
  <si>
    <t>Plaats</t>
  </si>
  <si>
    <t>Datum</t>
  </si>
  <si>
    <t>Handtekening</t>
  </si>
  <si>
    <t>ROC van Amsterdam</t>
  </si>
  <si>
    <t>Aanbesteding liftonderhoud</t>
  </si>
  <si>
    <t>Prijzenblad</t>
  </si>
  <si>
    <t>Prijzen voor structureel onderhoud</t>
  </si>
  <si>
    <t>Lift nummer</t>
  </si>
  <si>
    <t>Adres</t>
  </si>
  <si>
    <t>MBO college</t>
  </si>
  <si>
    <t>Postcode</t>
  </si>
  <si>
    <t>Stad</t>
  </si>
  <si>
    <t>Type lift</t>
  </si>
  <si>
    <t>Merk en type</t>
  </si>
  <si>
    <t>Type besturing</t>
  </si>
  <si>
    <t>Bouwjaar bestuuring</t>
  </si>
  <si>
    <t>Type regeling</t>
  </si>
  <si>
    <t>Bouwjaar regeling</t>
  </si>
  <si>
    <t>Bouwjaar</t>
  </si>
  <si>
    <t>Schacttoegangen</t>
  </si>
  <si>
    <t>Cabine toegeangen</t>
  </si>
  <si>
    <t>Hefvermogen in kg</t>
  </si>
  <si>
    <t>Storingen</t>
  </si>
  <si>
    <t xml:space="preserve"> Preventief onderhoud  per jaar</t>
  </si>
  <si>
    <t>Schoonmaakbeurten per jaar</t>
  </si>
  <si>
    <t>glasreinigingbeurten per jaar (binnen en buiten)</t>
  </si>
  <si>
    <t>Kosten begeleiding keuringen per jaar</t>
  </si>
  <si>
    <t>Spreekluisterverbinding</t>
  </si>
  <si>
    <t>Kosten preventief onderhoud (per jaar)</t>
  </si>
  <si>
    <t>Kosten schoonmaakbeurt (per jaar)</t>
  </si>
  <si>
    <t>Kosten Glasreiniging (peer jaar)</t>
  </si>
  <si>
    <t>Kosten  keuringsbegeleiding per jaar</t>
  </si>
  <si>
    <t>Spreek luister (gsm) per jaar</t>
  </si>
  <si>
    <t>Kosten correctief onderhoud per jaar (exclusief: vandalisme/onjuistgebruik)</t>
  </si>
  <si>
    <t>Totaal prijs onderhoud per jaar</t>
  </si>
  <si>
    <t>Agorawagenplein</t>
  </si>
  <si>
    <t>Lelystad</t>
  </si>
  <si>
    <t>8224 KP</t>
  </si>
  <si>
    <t>Personenlift</t>
  </si>
  <si>
    <t>Kone</t>
  </si>
  <si>
    <t>B&amp;P 408</t>
  </si>
  <si>
    <t>Ziehl Abegg</t>
  </si>
  <si>
    <t>Arena 301</t>
  </si>
  <si>
    <t>Hilversum</t>
  </si>
  <si>
    <t>1213 NW</t>
  </si>
  <si>
    <t>Tractie</t>
  </si>
  <si>
    <t>Kone Starlift</t>
  </si>
  <si>
    <t>Betuwestraat 29</t>
  </si>
  <si>
    <t>VOvA Hubertus en Berkhoff</t>
  </si>
  <si>
    <t>Amsterdam</t>
  </si>
  <si>
    <t>1031 KV</t>
  </si>
  <si>
    <t>LCE</t>
  </si>
  <si>
    <t>Badhuiskade 361</t>
  </si>
  <si>
    <t>VOvA</t>
  </si>
  <si>
    <t>1079 PR</t>
  </si>
  <si>
    <t>Schindler</t>
  </si>
  <si>
    <t>Schindler 3300</t>
  </si>
  <si>
    <t>Da Costastraat 36-38</t>
  </si>
  <si>
    <t>Centrum</t>
  </si>
  <si>
    <t>1053 ZP</t>
  </si>
  <si>
    <t>Hydraulisch</t>
  </si>
  <si>
    <t>MO2</t>
  </si>
  <si>
    <t>KLST</t>
  </si>
  <si>
    <t>kleine regelaar</t>
  </si>
  <si>
    <t>Da Costastraat 60-64</t>
  </si>
  <si>
    <t>Hydraulisch Schaarheftafel</t>
  </si>
  <si>
    <t>Bunse</t>
  </si>
  <si>
    <t>Relais besturing</t>
  </si>
  <si>
    <t>2*</t>
  </si>
  <si>
    <t>nvt*</t>
  </si>
  <si>
    <t>1053 ZH</t>
  </si>
  <si>
    <t>Goederenlift (kettinglift)</t>
  </si>
  <si>
    <t>AKB</t>
  </si>
  <si>
    <t>Geen</t>
  </si>
  <si>
    <t>1053 ZN</t>
  </si>
  <si>
    <t>Mohringer</t>
  </si>
  <si>
    <t>Softstarter</t>
  </si>
  <si>
    <t>Da Costastraat 91</t>
  </si>
  <si>
    <t>Bunse lift (goederen)</t>
  </si>
  <si>
    <t>BKG</t>
  </si>
  <si>
    <t>Print/relais</t>
  </si>
  <si>
    <t>Diamantlaan 29</t>
  </si>
  <si>
    <t>MBO Collega Airport</t>
  </si>
  <si>
    <t>Hoofddorp</t>
  </si>
  <si>
    <t>2132 WV</t>
  </si>
  <si>
    <t>Lift</t>
  </si>
  <si>
    <t>Otis</t>
  </si>
  <si>
    <t>B&amp;P</t>
  </si>
  <si>
    <t>softstarter</t>
  </si>
  <si>
    <t>Lift Personen goederen</t>
  </si>
  <si>
    <t>Gen 2</t>
  </si>
  <si>
    <t>Elandstraat 175</t>
  </si>
  <si>
    <t>1016 SB</t>
  </si>
  <si>
    <t>Goederenlift</t>
  </si>
  <si>
    <t>De Reus</t>
  </si>
  <si>
    <t>Platformlift</t>
  </si>
  <si>
    <t>Metalift</t>
  </si>
  <si>
    <t>Foekje Dillemastraat 116</t>
  </si>
  <si>
    <t>IJburg College</t>
  </si>
  <si>
    <t>1095 MK</t>
  </si>
  <si>
    <t>Aesylift</t>
  </si>
  <si>
    <t>Cibes 8000</t>
  </si>
  <si>
    <t>Fraijlemaborg 135</t>
  </si>
  <si>
    <t>Zuidoost</t>
  </si>
  <si>
    <t>1102 CV</t>
  </si>
  <si>
    <t>Personenlift (kolibri) Gebouw A</t>
  </si>
  <si>
    <t>Kollmorgen 400</t>
  </si>
  <si>
    <t>Ziehl-Abegg 4</t>
  </si>
  <si>
    <t>Goederenheffer</t>
  </si>
  <si>
    <t>Daldoss</t>
  </si>
  <si>
    <t>Hefplateau</t>
  </si>
  <si>
    <t>Euroliften</t>
  </si>
  <si>
    <t>nvt</t>
  </si>
  <si>
    <t>Fraijlemaborg 141</t>
  </si>
  <si>
    <t>Persoonslift (ovale gebouw C)</t>
  </si>
  <si>
    <t>Kollmorgen 411</t>
  </si>
  <si>
    <t>Magnetek</t>
  </si>
  <si>
    <t>Gare du Nord</t>
  </si>
  <si>
    <t>Westpoort/Noord</t>
  </si>
  <si>
    <t>1022 LD</t>
  </si>
  <si>
    <t>Glazenlift 11367160 links</t>
  </si>
  <si>
    <t>KDL16</t>
  </si>
  <si>
    <t>Glazenlift 11367161 rechts</t>
  </si>
  <si>
    <t>KDM40</t>
  </si>
  <si>
    <t>Traplift</t>
  </si>
  <si>
    <t>Skylift</t>
  </si>
  <si>
    <t>Laan van Spartaan</t>
  </si>
  <si>
    <t>West</t>
  </si>
  <si>
    <t>1061 MA</t>
  </si>
  <si>
    <t>Lakeman</t>
  </si>
  <si>
    <t>B&amp;P 117</t>
  </si>
  <si>
    <t>Ziehl Abegg 3</t>
  </si>
  <si>
    <t>Beringer geregeld</t>
  </si>
  <si>
    <t>Maalderij</t>
  </si>
  <si>
    <t>Airport Amstelland</t>
  </si>
  <si>
    <t>Amstelveen</t>
  </si>
  <si>
    <t>1185 ZC</t>
  </si>
  <si>
    <t>MCS</t>
  </si>
  <si>
    <t>OVF</t>
  </si>
  <si>
    <t>Meeuwenlaan 132</t>
  </si>
  <si>
    <t>1022 AM</t>
  </si>
  <si>
    <t>Hydraulisch personenlift</t>
  </si>
  <si>
    <t>Mijnssen</t>
  </si>
  <si>
    <t>Kollmorgen</t>
  </si>
  <si>
    <t>Naaldwijkstraat 45</t>
  </si>
  <si>
    <t>1059 GJ</t>
  </si>
  <si>
    <t>Platformlift (goederen)</t>
  </si>
  <si>
    <t>Axess</t>
  </si>
  <si>
    <t>3*</t>
  </si>
  <si>
    <t>Opaallaan 25</t>
  </si>
  <si>
    <t>2132 XV</t>
  </si>
  <si>
    <t>Goederen (hangar)</t>
  </si>
  <si>
    <t>Onbekend</t>
  </si>
  <si>
    <t>onbekend</t>
  </si>
  <si>
    <t>Tractie personen (gebouw A)</t>
  </si>
  <si>
    <t>MPK 400</t>
  </si>
  <si>
    <t>Ziehl-Abegg 4C</t>
  </si>
  <si>
    <t>Tractie personen (gebouw B)</t>
  </si>
  <si>
    <t>4*</t>
  </si>
  <si>
    <t>1*</t>
  </si>
  <si>
    <t>R. Vinkeleskade 62</t>
  </si>
  <si>
    <t>VOvA (Joke Smit)</t>
  </si>
  <si>
    <t>1071 SX</t>
  </si>
  <si>
    <t>Platformlift hydraulisch</t>
  </si>
  <si>
    <t>Vimec</t>
  </si>
  <si>
    <t>Vario</t>
  </si>
  <si>
    <t>Invalidelift</t>
  </si>
  <si>
    <t>Otto Ooms</t>
  </si>
  <si>
    <t>Rietwijkerstraat 55</t>
  </si>
  <si>
    <t>1059 VX</t>
  </si>
  <si>
    <t>Platformlift (hydraulische)</t>
  </si>
  <si>
    <t>MacPuarsa</t>
  </si>
  <si>
    <t>MP Microbasis</t>
  </si>
  <si>
    <t>Ruijsdaelstraat 67</t>
  </si>
  <si>
    <t>Zuid</t>
  </si>
  <si>
    <t>1071 XB</t>
  </si>
  <si>
    <t>Orona</t>
  </si>
  <si>
    <t>Orona Arca</t>
  </si>
  <si>
    <t>Schaffner FS</t>
  </si>
  <si>
    <t>Mindervalidelift</t>
  </si>
  <si>
    <t xml:space="preserve"> </t>
  </si>
  <si>
    <t>Straat van Florida 1</t>
  </si>
  <si>
    <t>Almere</t>
  </si>
  <si>
    <t>1334 PA</t>
  </si>
  <si>
    <t>W9411 (A gebouw)  B lift 1</t>
  </si>
  <si>
    <t xml:space="preserve">Brinkman Jan Hamer </t>
  </si>
  <si>
    <t>Kolmorgen MPK400</t>
  </si>
  <si>
    <t xml:space="preserve">E9906 (C-gebouw) </t>
  </si>
  <si>
    <t xml:space="preserve">Otis </t>
  </si>
  <si>
    <t>F0707 (D- gebouw)</t>
  </si>
  <si>
    <t>W6074 (B gebouw) lift 2</t>
  </si>
  <si>
    <t>Brinkman Jan Hamer</t>
  </si>
  <si>
    <t>Tempelhofstraat 80 (Teleport)</t>
  </si>
  <si>
    <t>1043 EB</t>
  </si>
  <si>
    <t>Winterspelenplein 25</t>
  </si>
  <si>
    <t>MBO College Poort</t>
  </si>
  <si>
    <t xml:space="preserve">1362 LE </t>
  </si>
  <si>
    <t>Contractuele kosten per jaar</t>
  </si>
  <si>
    <t>ROC van Amsterdam-Flevoland en Voortgezet onderwijs van Amsterdam</t>
  </si>
  <si>
    <t>Tarieven arbeid/storing</t>
  </si>
  <si>
    <t>Onderdeel</t>
  </si>
  <si>
    <t>tarief excl btw</t>
  </si>
  <si>
    <t>fictief aantal*</t>
  </si>
  <si>
    <t>totaalprijs</t>
  </si>
  <si>
    <t xml:space="preserve">Uurtarief monteur kantooruren (7.00-18:00) </t>
  </si>
  <si>
    <t>Uurtarief monteur buiten kantooruren (na 18.00 max tot 07:00)</t>
  </si>
  <si>
    <t>Uurtarief monteur zon- en feestdagen (curatief)</t>
  </si>
  <si>
    <t>totaal</t>
  </si>
  <si>
    <t>Onderdeel (inclusief kleinmateriaal)</t>
  </si>
  <si>
    <t>prijs excl btw</t>
  </si>
  <si>
    <t>Besturing compleet vervangen (exclusief regeling) universeel, Kollmorgen, B&amp;P, KLST of gelijkwaardig</t>
  </si>
  <si>
    <t>Vervangen frequentieregeling Ziehl-Abegg, 23Ampere</t>
  </si>
  <si>
    <t>Vervangen frequentieregeling Kone KDL16S</t>
  </si>
  <si>
    <t xml:space="preserve">Vervangen frequentieregeling Otis OVF10 regen (Gen 2) </t>
  </si>
  <si>
    <t>Cabinetableau vandaalbestendig, RVS, halfhoog, 4 stops met deur-sluit knop</t>
  </si>
  <si>
    <t>Haltableau vandaalbestendigmet standaanwijzer</t>
  </si>
  <si>
    <t>Besturing compleet vervangen (exclusief  regeling) Relaisbesturing</t>
  </si>
  <si>
    <t>Aanbrengen spreek/luisterverbinding, universeel</t>
  </si>
  <si>
    <t>Aggregaat compleet vervangen GMV</t>
  </si>
  <si>
    <t>Aandrijving compleet vervangen Sassi MF48, 1000kg</t>
  </si>
  <si>
    <t>Aandrijving compleet vervangen Sassi Toro, 630kg</t>
  </si>
  <si>
    <t>Aandrijving compleet vervangen goederenlift Ketting aandrijving</t>
  </si>
  <si>
    <t>Tractieschijf en draagkabels, 1000 kg nominaal vermogen, Drako F7 kwaliteit, 4 stopplaatsen 1 op 1</t>
  </si>
  <si>
    <t>Tractieschijf en draagkabels, 1000 kg nominaal vermogen, Drako F7 kwaliteit, 4 stopplaatsen 1 op 2</t>
  </si>
  <si>
    <t>Sensorlijst/Lichtlijst inclusief montage, NEN8120, afstand tussen opnemers maximaal 1 meter</t>
  </si>
  <si>
    <t>Schachtdeur vervangen, Selcom Hydra 900*2100, per stuk incl RVS dagstukken</t>
  </si>
  <si>
    <t>Schachtdeur revisie Selcom Hydra, 4 stops</t>
  </si>
  <si>
    <t>Schachtdeur revisie Kone AMDL railing 1, 4 stops</t>
  </si>
  <si>
    <t>Cabinedeur geheel vervangen, Selcom Hydra, per stuk incl dagstukken en deuraandrijving</t>
  </si>
  <si>
    <t>Kooideur met deuraandrijving compleet inclusief frequentieregeling, 2 delig telescoop eenzijdig openend, Selcom Hydrabelt of gelijkwaardig</t>
  </si>
  <si>
    <t>Kooideur met deuraandrijving compleet inclusief frequentieregeling, 2 delig telescoop eenzijdig openend, Langer &amp; Laumann of gelijkwaardig</t>
  </si>
  <si>
    <t>Totaal voor een periode van 9 jaar</t>
  </si>
  <si>
    <t>gemiddelde kosten  per jaar</t>
  </si>
  <si>
    <t>* Let op aantallen die zijn opgegeven zijn fictieve aantal bedoelt om een evenwichtige prijsafweging te kunnen maken. Er kunnen geen rechten ontleent worden aan de opgegeven aantallen.</t>
  </si>
  <si>
    <t>jan</t>
  </si>
  <si>
    <t>feb</t>
  </si>
  <si>
    <t>mrt</t>
  </si>
  <si>
    <t>apr</t>
  </si>
  <si>
    <t>mei</t>
  </si>
  <si>
    <t>jun</t>
  </si>
  <si>
    <t>jul</t>
  </si>
  <si>
    <t>aug</t>
  </si>
  <si>
    <t>sep</t>
  </si>
  <si>
    <t>okt</t>
  </si>
  <si>
    <t>nov</t>
  </si>
  <si>
    <t>dec</t>
  </si>
  <si>
    <t>Eindtotaal</t>
  </si>
  <si>
    <t>Agorawagenplein 1
8224 KP  Lelystad</t>
  </si>
  <si>
    <t>Arena 301
1213 NW  Hilversum</t>
  </si>
  <si>
    <t>Betuwestraat 29
1079 PR  Amsterdam</t>
  </si>
  <si>
    <t>Buiksloterweg 85</t>
  </si>
  <si>
    <t>Da Costastraat 36-38
1053 ZN  Amsterdam</t>
  </si>
  <si>
    <t>Da Costastraat 60-64
1053 ZP  Amsterdam</t>
  </si>
  <si>
    <t>Da Costastraat 91
1053 ZH  Amsterdam</t>
  </si>
  <si>
    <t>Diamantlaan 29
2132 WV  Hoofddorp</t>
  </si>
  <si>
    <t>Elandsstraat 175
1016 SB  Amsterdam</t>
  </si>
  <si>
    <t>Fraijlemaborg 135
1102 CV  Amsterdam</t>
  </si>
  <si>
    <t>Fraijlemaborg 141
1102 CV  Amsterdam</t>
  </si>
  <si>
    <t>Gare Du Nord 13
1022 LD  Amsterdam</t>
  </si>
  <si>
    <t>Laan Van Spartaan 2
1061 MA  Amsterdam</t>
  </si>
  <si>
    <t>Maalderij 37
1185 ZC  Amstelveen</t>
  </si>
  <si>
    <t>Meeuwenlaan 132
1022 AM  Amsterdam</t>
  </si>
  <si>
    <t>Naaldwijkstraat 45
1059 GJ  Amsterdam</t>
  </si>
  <si>
    <t>Opaallaan 25
2132 XV  Hoofddorp</t>
  </si>
  <si>
    <t>Reijnier Vinkeleskade 62
1071 SX  Amsterdam</t>
  </si>
  <si>
    <t>Ruysdaelstraat 67
1071 XB  Amsterdam</t>
  </si>
  <si>
    <t>Straat Van Florida 1
1334 PA  Almere</t>
  </si>
  <si>
    <t>Tempelhofstraat 80
1043 EB  Amsterdam</t>
  </si>
  <si>
    <t>Winterspelenplein 25
1362 LE  Almere</t>
  </si>
  <si>
    <t>Keuringsadres</t>
  </si>
  <si>
    <t>Huisnummer</t>
  </si>
  <si>
    <t>Plaatsnaam</t>
  </si>
  <si>
    <t>Naam pand</t>
  </si>
  <si>
    <t>Lifttype</t>
  </si>
  <si>
    <t>Nadere locatie aanduiding</t>
  </si>
  <si>
    <t>Huidige status</t>
  </si>
  <si>
    <t>Vervaldatum certificaat</t>
  </si>
  <si>
    <t>ROC van Flevoland, Lelystad</t>
  </si>
  <si>
    <t>personenlift</t>
  </si>
  <si>
    <t xml:space="preserve">Receptie </t>
  </si>
  <si>
    <t>Goedgekeurd</t>
  </si>
  <si>
    <t>Arena</t>
  </si>
  <si>
    <t>ROC - MBO College Hilversum</t>
  </si>
  <si>
    <t>Hal</t>
  </si>
  <si>
    <t>Badhuiskade</t>
  </si>
  <si>
    <t>ROC VAVo - Hyperion Lyceum</t>
  </si>
  <si>
    <t>Betuwestraat</t>
  </si>
  <si>
    <t>ROC VAVo - Hubertus &amp; Berkhoff</t>
  </si>
  <si>
    <t xml:space="preserve">Bij receptie </t>
  </si>
  <si>
    <t>Da Costastraat</t>
  </si>
  <si>
    <t>60-64</t>
  </si>
  <si>
    <t>ROC - MBO College Centrum</t>
  </si>
  <si>
    <t>goederenheffer</t>
  </si>
  <si>
    <t>Hydraulische schaarheftafel</t>
  </si>
  <si>
    <t xml:space="preserve">Ketting lift/keuken </t>
  </si>
  <si>
    <t>kleingoederenlift</t>
  </si>
  <si>
    <t>36-38</t>
  </si>
  <si>
    <t>platformlift</t>
  </si>
  <si>
    <t>Liftinstallatie</t>
  </si>
  <si>
    <t>Onbeslist</t>
  </si>
  <si>
    <t xml:space="preserve">Diamantlaan </t>
  </si>
  <si>
    <t>ROC - MBO College Airport</t>
  </si>
  <si>
    <t>Entree</t>
  </si>
  <si>
    <t xml:space="preserve">Goederenlift </t>
  </si>
  <si>
    <t>Elandstraat</t>
  </si>
  <si>
    <t>Bunse lift</t>
  </si>
  <si>
    <t>Foekje Dillemastraat</t>
  </si>
  <si>
    <t>ROC VAVo - Cburg College</t>
  </si>
  <si>
    <t>Fraijlemaborg</t>
  </si>
  <si>
    <t>ROC - MBO College Zuid-Oost</t>
  </si>
  <si>
    <t>Personenlift westzijde, huisnr. 141</t>
  </si>
  <si>
    <t>Personenlift ovalen gebouw</t>
  </si>
  <si>
    <t>Expeditie/balie</t>
  </si>
  <si>
    <t>5&amp;13</t>
  </si>
  <si>
    <t>ROC - MBO College Noord</t>
  </si>
  <si>
    <t>traplift</t>
  </si>
  <si>
    <t>tussen de glazen duplexliften en de parkeerkelder</t>
  </si>
  <si>
    <t>linkerlift van duplex</t>
  </si>
  <si>
    <t>rechterlift van duplex.</t>
  </si>
  <si>
    <t>ROC - MBO College West</t>
  </si>
  <si>
    <t>Lift-1</t>
  </si>
  <si>
    <t>Afgekeurd</t>
  </si>
  <si>
    <t>Lift-2</t>
  </si>
  <si>
    <t>ROC - MBO College Amstelland</t>
  </si>
  <si>
    <t xml:space="preserve">Bij Receptie </t>
  </si>
  <si>
    <t>Meeuwenlaan</t>
  </si>
  <si>
    <t>ROC VAVo - Bredero Beroeps College</t>
  </si>
  <si>
    <t>Naaldwijkstraat</t>
  </si>
  <si>
    <t>Opaallaan</t>
  </si>
  <si>
    <t>Trappenhuis</t>
  </si>
  <si>
    <t xml:space="preserve">Hangar </t>
  </si>
  <si>
    <t>Gebouw B</t>
  </si>
  <si>
    <t>Gebouw A</t>
  </si>
  <si>
    <t>R. Vinkeleskade</t>
  </si>
  <si>
    <t>ROC VAVo - Joke Smit College</t>
  </si>
  <si>
    <t>Hydraulische platformlift</t>
  </si>
  <si>
    <t>Rietwijkerstraat</t>
  </si>
  <si>
    <t>ROC VAVo - Tobiasschool</t>
  </si>
  <si>
    <t>Ruysdaelstraat</t>
  </si>
  <si>
    <t>ROC - MBO College Zuid, Jan de Bouvrie College</t>
  </si>
  <si>
    <t>mindervalidenlift</t>
  </si>
  <si>
    <t>mivalift</t>
  </si>
  <si>
    <t xml:space="preserve">Gangpad </t>
  </si>
  <si>
    <t>Straat van Florida</t>
  </si>
  <si>
    <t>ROC van Flevoland, Almere</t>
  </si>
  <si>
    <t>bouwdeel B</t>
  </si>
  <si>
    <t>Bouwdeel C</t>
  </si>
  <si>
    <t>Bouwdeel D</t>
  </si>
  <si>
    <t>bouwdeel A</t>
  </si>
  <si>
    <t>Tempelhofstraat</t>
  </si>
  <si>
    <t>ROC - MBO College Westpoort</t>
  </si>
  <si>
    <t>Winterspelenplein</t>
  </si>
  <si>
    <t>Uurtarief (exclusief BTW)</t>
  </si>
  <si>
    <t xml:space="preserve">note:  Bovenstaande onderdelen bij merknaam genoemd zijn bedoelt om een goede indicatie te geven welke onderdelen vervangen dienen te worden. Deze onderdelen mogen 1:1 vervangen worden of door een gelijkwaardig onderdeel (de zelfde specificaties), waarbij de voorkeur van de opdrachtegever is om te kiezen voor een universeelproduct zoals omschreven onder "toegepaste materialen" in het PVE. </t>
  </si>
  <si>
    <r>
      <t>Totale kosten aanbieding (</t>
    </r>
    <r>
      <rPr>
        <b/>
        <sz val="11"/>
        <rFont val="Tahoma"/>
        <family val="2"/>
      </rPr>
      <t>exclusief BTW</t>
    </r>
    <r>
      <rPr>
        <sz val="11"/>
        <rFont val="Tahoma"/>
        <family val="2"/>
      </rPr>
      <t>)</t>
    </r>
  </si>
  <si>
    <t>Organisatienaam</t>
  </si>
  <si>
    <t>Naam ondertekenaar</t>
  </si>
  <si>
    <t xml:space="preserve">Functie </t>
  </si>
  <si>
    <r>
      <t>Totale kosten aanbieding (</t>
    </r>
    <r>
      <rPr>
        <b/>
        <sz val="11"/>
        <rFont val="Tahoma"/>
        <family val="2"/>
      </rPr>
      <t>inclusief BTW</t>
    </r>
    <r>
      <rPr>
        <sz val="11"/>
        <rFont val="Tahoma"/>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</si>
</sst>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quot;€&quot;\ #,##0.00"/>
    <numFmt numFmtId="165" formatCode="dd/mm/yyyy"/>
  </numFmts>
  <fonts count="24" x14ac:knownFonts="1">
    <font>
      <sz val="11"/>
      <color theme="1"/>
      <name val="Calibri"/>
      <family val="2"/>
      <scheme val="minor"/>
    </font>
    <font>
      <sz val="10"/>
      <color theme="1"/>
      <name val="Arial"/>
      <family val="2"/>
    </font>
    <font>
      <b/>
      <sz val="10"/>
      <color theme="1"/>
      <name val="Arial"/>
      <family val="2"/>
    </font>
    <font>
      <sz val="10"/>
      <color rgb="FF000000"/>
      <name val="Arial"/>
      <family val="2"/>
    </font>
    <font>
      <sz val="11"/>
      <color theme="1"/>
      <name val="Arial"/>
      <family val="2"/>
    </font>
    <font>
      <b/>
      <sz val="12"/>
      <color theme="1"/>
      <name val="Arial"/>
      <family val="2"/>
    </font>
    <font>
      <sz val="11"/>
      <color theme="1"/>
      <name val="Calibri"/>
      <family val="2"/>
      <scheme val="minor"/>
    </font>
    <font>
      <sz val="11"/>
      <color indexed="8"/>
      <name val="Calibri"/>
      <family val="2"/>
    </font>
    <font>
      <sz val="11"/>
      <color indexed="8"/>
      <name val="Calibri"/>
      <family val="2"/>
      <scheme val="minor"/>
    </font>
    <font>
      <sz val="10"/>
      <color indexed="8"/>
      <name val="Arial"/>
      <family val="2"/>
    </font>
    <font>
      <sz val="10"/>
      <name val="Arial"/>
      <family val="2"/>
    </font>
    <font>
      <b/>
      <sz val="11"/>
      <color theme="1"/>
      <name val="Arial"/>
      <family val="2"/>
    </font>
    <font>
      <sz val="11"/>
      <name val="Tahoma"/>
      <family val="2"/>
    </font>
    <font>
      <b/>
      <sz val="11"/>
      <name val="Tahoma"/>
      <family val="2"/>
    </font>
    <font>
      <b/>
      <sz val="11"/>
      <color theme="1"/>
      <name val="Tahoma"/>
      <family val="2"/>
    </font>
    <font>
      <sz val="11"/>
      <color theme="1"/>
      <name val="Tahoma"/>
      <family val="2"/>
    </font>
    <font>
      <sz val="11"/>
      <color rgb="FF000000"/>
      <name val="Tahoma"/>
      <family val="2"/>
    </font>
    <font>
      <b/>
      <sz val="14"/>
      <color theme="1"/>
      <name val="Arial"/>
      <family val="2"/>
    </font>
    <font>
      <b/>
      <sz val="14"/>
      <color theme="1"/>
      <name val="Calibri"/>
      <family val="2"/>
      <scheme val="minor"/>
    </font>
    <font>
      <sz val="14"/>
      <color theme="1"/>
      <name val="Arial"/>
      <family val="2"/>
    </font>
    <font>
      <sz val="10"/>
      <color rgb="FFFF0000"/>
      <name val="Arial"/>
      <family val="2"/>
    </font>
    <font>
      <sz val="8"/>
      <name val="Calibri"/>
      <family val="2"/>
      <scheme val="minor"/>
    </font>
    <font>
      <sz val="8"/>
      <name val="Arial"/>
      <family val="2"/>
    </font>
    <font>
      <b/>
      <sz val="12"/>
      <color rgb="FF000000"/>
      <name val="Calibri"/>
      <family val="2"/>
    </font>
  </fonts>
  <fills count="8">
    <fill>
      <patternFill patternType="none"/>
    </fill>
    <fill>
      <patternFill patternType="gray125"/>
    </fill>
    <fill>
      <patternFill patternType="solid">
        <fgColor theme="7" tint="0.79998168889431442"/>
        <bgColor indexed="64"/>
      </patternFill>
    </fill>
    <fill>
      <patternFill patternType="solid">
        <fgColor rgb="FF92D050"/>
        <bgColor indexed="64"/>
      </patternFill>
    </fill>
    <fill>
      <patternFill patternType="solid">
        <fgColor theme="5" tint="0.59999389629810485"/>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rgb="FFD3D3D3"/>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auto="1"/>
      </left>
      <right style="thin">
        <color auto="1"/>
      </right>
      <top/>
      <bottom style="thin">
        <color auto="1"/>
      </bottom>
      <diagonal/>
    </border>
    <border>
      <left style="medium">
        <color indexed="64"/>
      </left>
      <right style="thin">
        <color indexed="64"/>
      </right>
      <top style="thin">
        <color indexed="64"/>
      </top>
      <bottom/>
      <diagonal/>
    </border>
    <border>
      <left/>
      <right style="thin">
        <color indexed="64"/>
      </right>
      <top style="medium">
        <color indexed="64"/>
      </top>
      <bottom style="medium">
        <color indexed="64"/>
      </bottom>
      <diagonal/>
    </border>
    <border>
      <left style="thin">
        <color rgb="FF999999"/>
      </left>
      <right/>
      <top style="thin">
        <color rgb="FF999999"/>
      </top>
      <bottom/>
      <diagonal/>
    </border>
    <border>
      <left/>
      <right/>
      <top style="thin">
        <color rgb="FF999999"/>
      </top>
      <bottom/>
      <diagonal/>
    </border>
    <border>
      <left style="thin">
        <color rgb="FF999999"/>
      </left>
      <right style="thin">
        <color rgb="FF999999"/>
      </right>
      <top style="thin">
        <color rgb="FF999999"/>
      </top>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rgb="FF000000"/>
      </left>
      <right style="medium">
        <color rgb="FF000000"/>
      </right>
      <top style="medium">
        <color rgb="FF000000"/>
      </top>
      <bottom style="medium">
        <color rgb="FF000000"/>
      </bottom>
      <diagonal/>
    </border>
  </borders>
  <cellStyleXfs count="7">
    <xf numFmtId="0" fontId="0" fillId="0" borderId="0"/>
    <xf numFmtId="44" fontId="6" fillId="0" borderId="0" applyFont="0" applyFill="0" applyBorder="0" applyAlignment="0" applyProtection="0"/>
    <xf numFmtId="0" fontId="7" fillId="0" borderId="0"/>
    <xf numFmtId="0" fontId="10" fillId="0" borderId="0"/>
    <xf numFmtId="43" fontId="6" fillId="0" borderId="0" applyFont="0" applyFill="0" applyBorder="0" applyAlignment="0" applyProtection="0"/>
    <xf numFmtId="0" fontId="6" fillId="0" borderId="0"/>
    <xf numFmtId="0" fontId="10" fillId="0" borderId="0"/>
  </cellStyleXfs>
  <cellXfs count="98">
    <xf numFmtId="0" fontId="0" fillId="0" borderId="0" xfId="0"/>
    <xf numFmtId="164" fontId="1" fillId="0" borderId="1" xfId="0" applyNumberFormat="1" applyFont="1" applyBorder="1"/>
    <xf numFmtId="164" fontId="1" fillId="2" borderId="1" xfId="0" applyNumberFormat="1" applyFont="1" applyFill="1" applyBorder="1" applyProtection="1">
      <protection locked="0"/>
    </xf>
    <xf numFmtId="0" fontId="1" fillId="0" borderId="0" xfId="0" applyFont="1"/>
    <xf numFmtId="0" fontId="4" fillId="0" borderId="0" xfId="0" applyFont="1"/>
    <xf numFmtId="0" fontId="4" fillId="0" borderId="0" xfId="0" applyFont="1" applyAlignment="1">
      <alignment horizontal="left"/>
    </xf>
    <xf numFmtId="14" fontId="1" fillId="0" borderId="0" xfId="0" applyNumberFormat="1" applyFont="1" applyAlignment="1">
      <alignment horizontal="left"/>
    </xf>
    <xf numFmtId="0" fontId="4" fillId="0" borderId="0" xfId="0" applyFont="1" applyAlignment="1">
      <alignment horizontal="center"/>
    </xf>
    <xf numFmtId="0" fontId="1" fillId="0" borderId="1" xfId="0" applyFont="1" applyBorder="1" applyAlignment="1">
      <alignment vertical="center" wrapText="1"/>
    </xf>
    <xf numFmtId="0" fontId="1" fillId="0" borderId="1" xfId="0" applyFont="1" applyBorder="1"/>
    <xf numFmtId="164" fontId="1" fillId="2" borderId="1" xfId="0" applyNumberFormat="1" applyFont="1" applyFill="1" applyBorder="1" applyAlignment="1" applyProtection="1">
      <alignment horizontal="center"/>
      <protection locked="0"/>
    </xf>
    <xf numFmtId="0" fontId="2" fillId="0" borderId="0" xfId="0" applyFont="1"/>
    <xf numFmtId="0" fontId="2" fillId="0" borderId="1" xfId="0" applyFont="1" applyBorder="1"/>
    <xf numFmtId="0" fontId="2" fillId="0" borderId="1" xfId="0" applyFont="1" applyBorder="1" applyAlignment="1">
      <alignment horizontal="center"/>
    </xf>
    <xf numFmtId="0" fontId="1" fillId="0" borderId="1" xfId="0" applyFont="1" applyBorder="1" applyAlignment="1">
      <alignment horizontal="center"/>
    </xf>
    <xf numFmtId="164" fontId="1" fillId="0" borderId="1" xfId="0" applyNumberFormat="1" applyFont="1" applyBorder="1" applyAlignment="1">
      <alignment horizontal="center"/>
    </xf>
    <xf numFmtId="0" fontId="1" fillId="0" borderId="1" xfId="0" applyFont="1" applyBorder="1" applyAlignment="1">
      <alignment wrapText="1"/>
    </xf>
    <xf numFmtId="164" fontId="2" fillId="0" borderId="1" xfId="0" applyNumberFormat="1" applyFont="1" applyBorder="1" applyAlignment="1">
      <alignment horizontal="center"/>
    </xf>
    <xf numFmtId="0" fontId="1" fillId="0" borderId="0" xfId="0" applyFont="1" applyAlignment="1">
      <alignment horizontal="center"/>
    </xf>
    <xf numFmtId="0" fontId="4" fillId="0" borderId="0" xfId="0" applyFont="1" applyAlignment="1">
      <alignment horizontal="right"/>
    </xf>
    <xf numFmtId="0" fontId="11" fillId="0" borderId="0" xfId="0" applyFont="1"/>
    <xf numFmtId="0" fontId="12" fillId="0" borderId="0" xfId="3" applyFont="1"/>
    <xf numFmtId="0" fontId="13" fillId="0" borderId="0" xfId="3" applyFont="1"/>
    <xf numFmtId="0" fontId="14" fillId="4" borderId="9" xfId="0" applyFont="1" applyFill="1" applyBorder="1"/>
    <xf numFmtId="0" fontId="14" fillId="4" borderId="10" xfId="0" applyFont="1" applyFill="1" applyBorder="1"/>
    <xf numFmtId="0" fontId="12" fillId="0" borderId="11" xfId="3" applyFont="1" applyBorder="1"/>
    <xf numFmtId="0" fontId="12" fillId="0" borderId="0" xfId="3" applyFont="1" applyAlignment="1">
      <alignment horizontal="left"/>
    </xf>
    <xf numFmtId="0" fontId="14" fillId="4" borderId="16" xfId="0" applyFont="1" applyFill="1" applyBorder="1"/>
    <xf numFmtId="0" fontId="15" fillId="0" borderId="0" xfId="0" applyFont="1"/>
    <xf numFmtId="0" fontId="15" fillId="0" borderId="18" xfId="0" applyFont="1" applyBorder="1"/>
    <xf numFmtId="0" fontId="15" fillId="0" borderId="1" xfId="0" applyFont="1" applyBorder="1"/>
    <xf numFmtId="0" fontId="12" fillId="0" borderId="0" xfId="5" applyFont="1" applyAlignment="1">
      <alignment horizontal="left"/>
    </xf>
    <xf numFmtId="0" fontId="14" fillId="0" borderId="0" xfId="0" applyFont="1"/>
    <xf numFmtId="3" fontId="12" fillId="0" borderId="0" xfId="3" applyNumberFormat="1" applyFont="1"/>
    <xf numFmtId="0" fontId="12" fillId="0" borderId="19" xfId="3" applyFont="1" applyBorder="1"/>
    <xf numFmtId="164" fontId="1" fillId="0" borderId="0" xfId="0" applyNumberFormat="1" applyFont="1" applyAlignment="1">
      <alignment horizontal="left"/>
    </xf>
    <xf numFmtId="164" fontId="1" fillId="0" borderId="7" xfId="0" applyNumberFormat="1" applyFont="1" applyBorder="1" applyAlignment="1">
      <alignment horizontal="center"/>
    </xf>
    <xf numFmtId="0" fontId="2" fillId="0" borderId="0" xfId="0" applyFont="1" applyAlignment="1">
      <alignment horizontal="right"/>
    </xf>
    <xf numFmtId="164" fontId="2" fillId="0" borderId="0" xfId="0" applyNumberFormat="1" applyFont="1" applyAlignment="1">
      <alignment horizontal="center"/>
    </xf>
    <xf numFmtId="0" fontId="2" fillId="0" borderId="1" xfId="0" applyFont="1" applyBorder="1" applyAlignment="1">
      <alignment horizontal="center" textRotation="90" wrapText="1"/>
    </xf>
    <xf numFmtId="0" fontId="2" fillId="3" borderId="1" xfId="0" applyFont="1" applyFill="1" applyBorder="1" applyAlignment="1">
      <alignment horizontal="center" textRotation="90" wrapText="1"/>
    </xf>
    <xf numFmtId="0" fontId="2" fillId="6" borderId="1" xfId="0" applyFont="1" applyFill="1" applyBorder="1" applyAlignment="1">
      <alignment horizontal="center" textRotation="90" wrapText="1"/>
    </xf>
    <xf numFmtId="0" fontId="1" fillId="0" borderId="1" xfId="0" applyFont="1" applyBorder="1" applyAlignment="1">
      <alignment horizontal="right" vertical="center" wrapText="1"/>
    </xf>
    <xf numFmtId="0" fontId="1" fillId="0" borderId="1" xfId="0" applyFont="1" applyBorder="1" applyAlignment="1">
      <alignment horizontal="right"/>
    </xf>
    <xf numFmtId="0" fontId="3" fillId="0" borderId="1" xfId="0" applyFont="1" applyBorder="1" applyAlignment="1">
      <alignment horizontal="right" vertical="center" wrapText="1"/>
    </xf>
    <xf numFmtId="0" fontId="3" fillId="0" borderId="1" xfId="0" applyFont="1" applyBorder="1" applyAlignment="1">
      <alignment vertical="center" wrapText="1"/>
    </xf>
    <xf numFmtId="0" fontId="1" fillId="0" borderId="1" xfId="0" quotePrefix="1" applyFont="1" applyBorder="1" applyAlignment="1">
      <alignment vertical="center" wrapText="1"/>
    </xf>
    <xf numFmtId="164" fontId="19" fillId="0" borderId="0" xfId="0" applyNumberFormat="1" applyFont="1"/>
    <xf numFmtId="0" fontId="20" fillId="0" borderId="0" xfId="0" applyFont="1"/>
    <xf numFmtId="0" fontId="0" fillId="0" borderId="21" xfId="0" applyBorder="1"/>
    <xf numFmtId="0" fontId="0" fillId="0" borderId="22" xfId="0" applyBorder="1"/>
    <xf numFmtId="0" fontId="0" fillId="0" borderId="23" xfId="0" applyBorder="1"/>
    <xf numFmtId="14" fontId="2" fillId="0" borderId="0" xfId="0" applyNumberFormat="1" applyFont="1" applyAlignment="1">
      <alignment horizontal="left"/>
    </xf>
    <xf numFmtId="14" fontId="5" fillId="0" borderId="0" xfId="0" applyNumberFormat="1" applyFont="1" applyAlignment="1">
      <alignment horizontal="left"/>
    </xf>
    <xf numFmtId="0" fontId="14" fillId="4" borderId="25" xfId="0" applyFont="1" applyFill="1" applyBorder="1"/>
    <xf numFmtId="0" fontId="12" fillId="0" borderId="1" xfId="3" applyFont="1" applyBorder="1"/>
    <xf numFmtId="164" fontId="12" fillId="0" borderId="1" xfId="3" applyNumberFormat="1" applyFont="1" applyBorder="1"/>
    <xf numFmtId="0" fontId="12" fillId="0" borderId="26" xfId="3" applyFont="1" applyBorder="1"/>
    <xf numFmtId="0" fontId="15" fillId="0" borderId="28" xfId="0" applyFont="1" applyBorder="1"/>
    <xf numFmtId="0" fontId="22" fillId="0" borderId="0" xfId="0" applyFont="1"/>
    <xf numFmtId="0" fontId="23" fillId="7" borderId="29" xfId="0" applyFont="1" applyFill="1" applyBorder="1" applyAlignment="1">
      <alignment horizontal="left"/>
    </xf>
    <xf numFmtId="165" fontId="23" fillId="7" borderId="29" xfId="0" applyNumberFormat="1" applyFont="1" applyFill="1" applyBorder="1" applyAlignment="1">
      <alignment horizontal="left"/>
    </xf>
    <xf numFmtId="0" fontId="0" fillId="0" borderId="0" xfId="0" applyAlignment="1">
      <alignment horizontal="left"/>
    </xf>
    <xf numFmtId="165" fontId="0" fillId="0" borderId="0" xfId="0" applyNumberFormat="1" applyAlignment="1">
      <alignment horizontal="left"/>
    </xf>
    <xf numFmtId="0" fontId="11" fillId="0" borderId="0" xfId="0" applyFont="1" applyAlignment="1">
      <alignment horizontal="left"/>
    </xf>
    <xf numFmtId="0" fontId="2" fillId="0" borderId="1" xfId="0" applyFont="1" applyBorder="1" applyAlignment="1">
      <alignment horizontal="left" textRotation="90" wrapText="1"/>
    </xf>
    <xf numFmtId="0" fontId="1" fillId="0" borderId="1" xfId="0" applyFont="1" applyBorder="1" applyAlignment="1">
      <alignment horizontal="left" vertical="center" wrapText="1"/>
    </xf>
    <xf numFmtId="0" fontId="9" fillId="0" borderId="1" xfId="2" applyFont="1" applyBorder="1" applyAlignment="1">
      <alignment horizontal="left"/>
    </xf>
    <xf numFmtId="0" fontId="9" fillId="0" borderId="1" xfId="2" applyFont="1" applyBorder="1" applyAlignment="1">
      <alignment horizontal="left" vertical="center"/>
    </xf>
    <xf numFmtId="0" fontId="7" fillId="0" borderId="1" xfId="2" applyBorder="1" applyAlignment="1">
      <alignment horizontal="left" vertical="center"/>
    </xf>
    <xf numFmtId="0" fontId="7" fillId="0" borderId="1" xfId="2" applyBorder="1" applyAlignment="1">
      <alignment horizontal="left"/>
    </xf>
    <xf numFmtId="0" fontId="3" fillId="0" borderId="1" xfId="0" applyFont="1" applyBorder="1" applyAlignment="1">
      <alignment vertical="center"/>
    </xf>
    <xf numFmtId="0" fontId="3" fillId="0" borderId="1" xfId="0" applyFont="1" applyBorder="1" applyAlignment="1">
      <alignment horizontal="left" vertical="center"/>
    </xf>
    <xf numFmtId="0" fontId="8" fillId="0" borderId="1" xfId="2" applyFont="1" applyBorder="1" applyAlignment="1">
      <alignment horizontal="left"/>
    </xf>
    <xf numFmtId="44" fontId="15" fillId="5" borderId="12" xfId="1" applyFont="1" applyFill="1" applyBorder="1" applyProtection="1"/>
    <xf numFmtId="44" fontId="15" fillId="5" borderId="24" xfId="1" applyFont="1" applyFill="1" applyBorder="1" applyProtection="1"/>
    <xf numFmtId="44" fontId="14" fillId="5" borderId="16" xfId="1" applyFont="1" applyFill="1" applyBorder="1" applyProtection="1"/>
    <xf numFmtId="44" fontId="15" fillId="5" borderId="13" xfId="1" applyFont="1" applyFill="1" applyBorder="1" applyProtection="1"/>
    <xf numFmtId="0" fontId="14" fillId="4" borderId="1" xfId="0" applyFont="1" applyFill="1" applyBorder="1" applyAlignment="1">
      <alignment vertical="top"/>
    </xf>
    <xf numFmtId="164" fontId="1" fillId="2" borderId="2" xfId="0" applyNumberFormat="1" applyFont="1" applyFill="1" applyBorder="1" applyAlignment="1" applyProtection="1">
      <alignment horizontal="center"/>
      <protection locked="0"/>
    </xf>
    <xf numFmtId="164" fontId="1" fillId="2" borderId="4" xfId="0" applyNumberFormat="1" applyFont="1" applyFill="1" applyBorder="1" applyAlignment="1" applyProtection="1">
      <alignment horizontal="center"/>
      <protection locked="0"/>
    </xf>
    <xf numFmtId="0" fontId="14" fillId="4" borderId="14" xfId="0" applyFont="1" applyFill="1" applyBorder="1" applyAlignment="1">
      <alignment horizontal="left"/>
    </xf>
    <xf numFmtId="0" fontId="14" fillId="4" borderId="15" xfId="0" applyFont="1" applyFill="1" applyBorder="1" applyAlignment="1">
      <alignment horizontal="left"/>
    </xf>
    <xf numFmtId="0" fontId="15" fillId="0" borderId="17" xfId="0" applyFont="1" applyBorder="1" applyAlignment="1">
      <alignment horizontal="left" vertical="top"/>
    </xf>
    <xf numFmtId="0" fontId="15" fillId="0" borderId="27" xfId="0" applyFont="1" applyBorder="1" applyAlignment="1">
      <alignment horizontal="left" vertical="top"/>
    </xf>
    <xf numFmtId="0" fontId="16" fillId="0" borderId="0" xfId="5" applyFont="1" applyAlignment="1">
      <alignment horizontal="justify" vertical="center" wrapText="1"/>
    </xf>
    <xf numFmtId="0" fontId="6" fillId="0" borderId="0" xfId="5" applyAlignment="1">
      <alignment wrapText="1"/>
    </xf>
    <xf numFmtId="0" fontId="6" fillId="0" borderId="0" xfId="5"/>
    <xf numFmtId="0" fontId="12" fillId="0" borderId="8" xfId="3" applyFont="1" applyBorder="1"/>
    <xf numFmtId="0" fontId="0" fillId="0" borderId="20" xfId="0" applyBorder="1"/>
    <xf numFmtId="0" fontId="17" fillId="0" borderId="6" xfId="0" applyFont="1" applyBorder="1"/>
    <xf numFmtId="0" fontId="18" fillId="0" borderId="6" xfId="0" applyFont="1" applyBorder="1"/>
    <xf numFmtId="0" fontId="2" fillId="0" borderId="2" xfId="0" applyFont="1" applyBorder="1" applyAlignment="1">
      <alignment horizontal="right"/>
    </xf>
    <xf numFmtId="0" fontId="2" fillId="0" borderId="3" xfId="0" applyFont="1" applyBorder="1" applyAlignment="1">
      <alignment horizontal="right"/>
    </xf>
    <xf numFmtId="0" fontId="2" fillId="0" borderId="4" xfId="0" applyFont="1" applyBorder="1" applyAlignment="1">
      <alignment horizontal="right"/>
    </xf>
    <xf numFmtId="0" fontId="1" fillId="0" borderId="5" xfId="0" applyFont="1" applyBorder="1" applyAlignment="1">
      <alignment horizontal="right"/>
    </xf>
    <xf numFmtId="0" fontId="1" fillId="0" borderId="6" xfId="0" applyFont="1" applyBorder="1" applyAlignment="1">
      <alignment horizontal="right"/>
    </xf>
    <xf numFmtId="0" fontId="22" fillId="0" borderId="0" xfId="0" applyFont="1" applyAlignment="1">
      <alignment horizontal="left" vertical="top" wrapText="1"/>
    </xf>
  </cellXfs>
  <cellStyles count="7">
    <cellStyle name="Komma 2" xfId="4" xr:uid="{00000000-0005-0000-0000-000030000000}"/>
    <cellStyle name="Standaard" xfId="0" builtinId="0"/>
    <cellStyle name="Standaard 2" xfId="6" xr:uid="{CE3298D0-B4B1-4654-978B-C8F637375917}"/>
    <cellStyle name="Standaard 3" xfId="5" xr:uid="{67EB9D37-E6D1-4F7B-9301-7694E3B211DE}"/>
    <cellStyle name="Standaard 4" xfId="3" xr:uid="{00000000-0005-0000-0000-000002000000}"/>
    <cellStyle name="Standaard_Bijlage 3 C portefeulle definitieve lijst 2" xfId="2" xr:uid="{EA72A227-61A1-4C40-ADB7-97FD130BD740}"/>
    <cellStyle name="Valuta" xfId="1" builtinId="4"/>
  </cellStyles>
  <dxfs count="2">
    <dxf>
      <fill>
        <patternFill>
          <bgColor theme="5" tint="0.79998168889431442"/>
        </patternFill>
      </fill>
    </dxf>
    <dxf>
      <fill>
        <patternFill>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B42E1B-6D6D-438E-BE5A-88B90613316F}">
  <dimension ref="A1:F23"/>
  <sheetViews>
    <sheetView workbookViewId="0">
      <selection activeCell="B20" sqref="B20"/>
    </sheetView>
  </sheetViews>
  <sheetFormatPr defaultRowHeight="14.4" x14ac:dyDescent="0.3"/>
  <cols>
    <col min="2" max="2" width="42.44140625" customWidth="1"/>
    <col min="3" max="3" width="53.33203125" customWidth="1"/>
    <col min="4" max="4" width="21.5546875" customWidth="1"/>
    <col min="5" max="5" width="15.33203125" customWidth="1"/>
    <col min="6" max="6" width="16.5546875" customWidth="1"/>
    <col min="7" max="7" width="31.6640625" bestFit="1" customWidth="1"/>
  </cols>
  <sheetData>
    <row r="1" spans="1:6" ht="15" thickBot="1" x14ac:dyDescent="0.35">
      <c r="A1" s="21"/>
      <c r="B1" s="21"/>
      <c r="C1" s="22"/>
      <c r="D1" s="22"/>
      <c r="E1" s="22"/>
      <c r="F1" s="21"/>
    </row>
    <row r="2" spans="1:6" x14ac:dyDescent="0.3">
      <c r="A2" s="21"/>
      <c r="B2" s="23" t="s">
        <v>0</v>
      </c>
      <c r="C2" s="24"/>
      <c r="D2" s="54" t="s">
        <v>1</v>
      </c>
      <c r="E2" s="32"/>
      <c r="F2" s="32"/>
    </row>
    <row r="3" spans="1:6" x14ac:dyDescent="0.3">
      <c r="A3" s="22"/>
      <c r="B3" s="25" t="s">
        <v>2</v>
      </c>
      <c r="C3" s="56" t="s">
        <v>3</v>
      </c>
      <c r="D3" s="74">
        <f>'Structureel onderhoud'!AC51</f>
        <v>0</v>
      </c>
      <c r="E3" s="33"/>
      <c r="F3" s="33"/>
    </row>
    <row r="4" spans="1:6" x14ac:dyDescent="0.3">
      <c r="A4" s="21"/>
      <c r="B4" s="25" t="s">
        <v>4</v>
      </c>
      <c r="C4" s="55" t="s">
        <v>5</v>
      </c>
      <c r="D4" s="74">
        <f>Tarieven!D12</f>
        <v>0</v>
      </c>
      <c r="E4" s="26"/>
      <c r="F4" s="26"/>
    </row>
    <row r="5" spans="1:6" ht="15" thickBot="1" x14ac:dyDescent="0.35">
      <c r="B5" s="34" t="s">
        <v>6</v>
      </c>
      <c r="C5" s="57" t="s">
        <v>7</v>
      </c>
      <c r="D5" s="75">
        <f>Tarieven!D37</f>
        <v>0</v>
      </c>
      <c r="E5" s="28"/>
      <c r="F5" s="26"/>
    </row>
    <row r="6" spans="1:6" ht="15" thickBot="1" x14ac:dyDescent="0.35">
      <c r="B6" s="88" t="s">
        <v>369</v>
      </c>
      <c r="C6" s="89"/>
      <c r="D6" s="76">
        <f>SUM(D3:D5)</f>
        <v>0</v>
      </c>
      <c r="E6" s="28"/>
      <c r="F6" s="26"/>
    </row>
    <row r="7" spans="1:6" ht="15" thickBot="1" x14ac:dyDescent="0.35">
      <c r="B7" s="88" t="s">
        <v>373</v>
      </c>
      <c r="C7" s="89"/>
      <c r="D7" s="76">
        <f>D6*1.21</f>
        <v>0</v>
      </c>
      <c r="E7" s="21"/>
      <c r="F7" s="21"/>
    </row>
    <row r="8" spans="1:6" x14ac:dyDescent="0.3">
      <c r="E8" s="21"/>
      <c r="F8" s="21"/>
    </row>
    <row r="9" spans="1:6" ht="15" thickBot="1" x14ac:dyDescent="0.35">
      <c r="E9" s="21"/>
      <c r="F9" s="21"/>
    </row>
    <row r="10" spans="1:6" ht="15" thickBot="1" x14ac:dyDescent="0.35">
      <c r="B10" s="81" t="s">
        <v>8</v>
      </c>
      <c r="C10" s="82"/>
      <c r="D10" s="27" t="s">
        <v>9</v>
      </c>
      <c r="E10" s="21"/>
      <c r="F10" s="21"/>
    </row>
    <row r="11" spans="1:6" x14ac:dyDescent="0.3">
      <c r="B11" s="83" t="s">
        <v>367</v>
      </c>
      <c r="C11" s="29" t="s">
        <v>10</v>
      </c>
      <c r="D11" s="74">
        <f>Tarieven!B8</f>
        <v>0</v>
      </c>
      <c r="E11" s="21"/>
      <c r="F11" s="21"/>
    </row>
    <row r="12" spans="1:6" x14ac:dyDescent="0.3">
      <c r="B12" s="83"/>
      <c r="C12" s="30" t="s">
        <v>11</v>
      </c>
      <c r="D12" s="74">
        <f>Tarieven!B9</f>
        <v>0</v>
      </c>
      <c r="E12" s="21"/>
      <c r="F12" s="21"/>
    </row>
    <row r="13" spans="1:6" x14ac:dyDescent="0.3">
      <c r="B13" s="83"/>
      <c r="C13" s="30" t="s">
        <v>12</v>
      </c>
      <c r="D13" s="74">
        <f>Tarieven!B10</f>
        <v>0</v>
      </c>
      <c r="E13" s="21"/>
      <c r="F13" s="21"/>
    </row>
    <row r="14" spans="1:6" ht="15" thickBot="1" x14ac:dyDescent="0.35">
      <c r="B14" s="84"/>
      <c r="C14" s="58" t="s">
        <v>13</v>
      </c>
      <c r="D14" s="77">
        <f>Tarieven!B11</f>
        <v>0</v>
      </c>
      <c r="E14" s="21"/>
      <c r="F14" s="21"/>
    </row>
    <row r="15" spans="1:6" x14ac:dyDescent="0.3">
      <c r="A15" s="21"/>
      <c r="B15" s="31"/>
      <c r="C15" s="31"/>
      <c r="D15" s="21"/>
      <c r="E15" s="21"/>
      <c r="F15" s="21"/>
    </row>
    <row r="16" spans="1:6" x14ac:dyDescent="0.3">
      <c r="A16" s="21"/>
      <c r="B16" s="85" t="s">
        <v>14</v>
      </c>
      <c r="C16" s="86"/>
      <c r="D16" s="87"/>
      <c r="E16" s="21"/>
      <c r="F16" s="21"/>
    </row>
    <row r="17" spans="1:6" x14ac:dyDescent="0.3">
      <c r="A17" s="21"/>
      <c r="B17" s="31"/>
      <c r="C17" s="31"/>
      <c r="D17" s="21"/>
      <c r="E17" s="21"/>
      <c r="F17" s="21"/>
    </row>
    <row r="18" spans="1:6" ht="20.399999999999999" customHeight="1" x14ac:dyDescent="0.3">
      <c r="B18" s="78" t="s">
        <v>15</v>
      </c>
      <c r="C18" s="79"/>
      <c r="D18" s="80"/>
    </row>
    <row r="19" spans="1:6" ht="20.399999999999999" customHeight="1" x14ac:dyDescent="0.3">
      <c r="B19" s="78" t="s">
        <v>16</v>
      </c>
      <c r="C19" s="79"/>
      <c r="D19" s="80"/>
    </row>
    <row r="20" spans="1:6" ht="20.399999999999999" customHeight="1" x14ac:dyDescent="0.3">
      <c r="B20" s="78" t="s">
        <v>370</v>
      </c>
      <c r="C20" s="79"/>
      <c r="D20" s="80"/>
    </row>
    <row r="21" spans="1:6" ht="20.399999999999999" customHeight="1" x14ac:dyDescent="0.3">
      <c r="B21" s="78" t="s">
        <v>371</v>
      </c>
      <c r="C21" s="79"/>
      <c r="D21" s="80"/>
    </row>
    <row r="22" spans="1:6" ht="20.399999999999999" customHeight="1" x14ac:dyDescent="0.3">
      <c r="B22" s="78" t="s">
        <v>372</v>
      </c>
      <c r="C22" s="79"/>
      <c r="D22" s="80"/>
    </row>
    <row r="23" spans="1:6" ht="78" customHeight="1" x14ac:dyDescent="0.3">
      <c r="B23" s="78" t="s">
        <v>17</v>
      </c>
      <c r="C23" s="79"/>
      <c r="D23" s="80"/>
    </row>
  </sheetData>
  <sheetProtection algorithmName="SHA-512" hashValue="jBTEwiiqgTLxmQoRve1OANe+bld385anY/QoW8zwEfPXZDb44zF0+2Aa1fgOyZIJfIfmEXk3RFKDVLqbF2R+6A==" saltValue="cIq4r9Vm+WpzByD1/l+MdA==" spinCount="100000" sheet="1" objects="1" scenarios="1"/>
  <mergeCells count="11">
    <mergeCell ref="B10:C10"/>
    <mergeCell ref="B11:B14"/>
    <mergeCell ref="B16:D16"/>
    <mergeCell ref="B6:C6"/>
    <mergeCell ref="C18:D18"/>
    <mergeCell ref="B7:C7"/>
    <mergeCell ref="C19:D19"/>
    <mergeCell ref="C20:D20"/>
    <mergeCell ref="C21:D21"/>
    <mergeCell ref="C22:D22"/>
    <mergeCell ref="C23:D23"/>
  </mergeCells>
  <conditionalFormatting sqref="D3:D7">
    <cfRule type="cellIs" dxfId="1" priority="4" operator="equal">
      <formula>0</formula>
    </cfRule>
  </conditionalFormatting>
  <conditionalFormatting sqref="D11:D14">
    <cfRule type="cellIs" dxfId="0" priority="1" operator="equal">
      <formula>0</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54"/>
  <sheetViews>
    <sheetView tabSelected="1" zoomScale="70" zoomScaleNormal="70" workbookViewId="0">
      <selection activeCell="AC8" sqref="AC8"/>
    </sheetView>
  </sheetViews>
  <sheetFormatPr defaultColWidth="9.109375" defaultRowHeight="13.8" x14ac:dyDescent="0.25"/>
  <cols>
    <col min="1" max="1" width="5.6640625" style="4" customWidth="1"/>
    <col min="2" max="2" width="28.5546875" style="4" customWidth="1"/>
    <col min="3" max="3" width="22.44140625" style="4" hidden="1" customWidth="1"/>
    <col min="4" max="4" width="14.109375" style="4" hidden="1" customWidth="1"/>
    <col min="5" max="6" width="14.109375" style="4" customWidth="1"/>
    <col min="7" max="7" width="29.109375" style="4" customWidth="1"/>
    <col min="8" max="8" width="27.109375" style="4" customWidth="1"/>
    <col min="9" max="9" width="18.109375" style="4" bestFit="1" customWidth="1"/>
    <col min="10" max="10" width="8.6640625" style="5" customWidth="1"/>
    <col min="11" max="11" width="14.6640625" style="4" bestFit="1" customWidth="1"/>
    <col min="12" max="12" width="8.6640625" style="5" customWidth="1"/>
    <col min="13" max="13" width="12.33203125" style="5" customWidth="1"/>
    <col min="14" max="15" width="4.88671875" style="19" customWidth="1"/>
    <col min="16" max="17" width="6.88671875" style="4" customWidth="1"/>
    <col min="18" max="18" width="4.6640625" style="4" customWidth="1"/>
    <col min="19" max="20" width="3.6640625" style="4" customWidth="1"/>
    <col min="21" max="22" width="3.5546875" style="4" customWidth="1"/>
    <col min="23" max="26" width="11.6640625" style="4" customWidth="1"/>
    <col min="27" max="27" width="8.44140625" style="4" bestFit="1" customWidth="1"/>
    <col min="28" max="28" width="11.6640625" style="4" customWidth="1"/>
    <col min="29" max="29" width="15.6640625" style="4" customWidth="1"/>
    <col min="30" max="16384" width="9.109375" style="4"/>
  </cols>
  <sheetData>
    <row r="1" spans="1:29" x14ac:dyDescent="0.25">
      <c r="B1" s="11" t="s">
        <v>18</v>
      </c>
    </row>
    <row r="2" spans="1:29" x14ac:dyDescent="0.25">
      <c r="B2" s="11" t="s">
        <v>19</v>
      </c>
      <c r="H2" s="20"/>
      <c r="I2" s="20"/>
      <c r="J2" s="64"/>
      <c r="K2" s="20"/>
      <c r="L2" s="64"/>
    </row>
    <row r="3" spans="1:29" x14ac:dyDescent="0.25">
      <c r="B3" s="11" t="s">
        <v>20</v>
      </c>
    </row>
    <row r="4" spans="1:29" x14ac:dyDescent="0.25">
      <c r="B4" s="52">
        <v>45497</v>
      </c>
    </row>
    <row r="5" spans="1:29" x14ac:dyDescent="0.25">
      <c r="B5" s="6"/>
    </row>
    <row r="6" spans="1:29" ht="14.4" customHeight="1" x14ac:dyDescent="0.3">
      <c r="B6" s="53" t="s">
        <v>21</v>
      </c>
    </row>
    <row r="7" spans="1:29" s="7" customFormat="1" ht="259.2" customHeight="1" x14ac:dyDescent="0.25">
      <c r="A7" s="39" t="s">
        <v>22</v>
      </c>
      <c r="B7" s="39" t="s">
        <v>23</v>
      </c>
      <c r="C7" s="39" t="s">
        <v>24</v>
      </c>
      <c r="D7" s="39" t="s">
        <v>15</v>
      </c>
      <c r="E7" s="39" t="s">
        <v>25</v>
      </c>
      <c r="F7" s="39" t="s">
        <v>26</v>
      </c>
      <c r="G7" s="39" t="s">
        <v>27</v>
      </c>
      <c r="H7" s="39" t="s">
        <v>28</v>
      </c>
      <c r="I7" s="39" t="s">
        <v>29</v>
      </c>
      <c r="J7" s="65" t="s">
        <v>30</v>
      </c>
      <c r="K7" s="39" t="s">
        <v>31</v>
      </c>
      <c r="L7" s="65" t="s">
        <v>32</v>
      </c>
      <c r="M7" s="39" t="s">
        <v>33</v>
      </c>
      <c r="N7" s="39" t="s">
        <v>34</v>
      </c>
      <c r="O7" s="39" t="s">
        <v>35</v>
      </c>
      <c r="P7" s="39" t="s">
        <v>36</v>
      </c>
      <c r="Q7" s="39" t="s">
        <v>37</v>
      </c>
      <c r="R7" s="39" t="s">
        <v>38</v>
      </c>
      <c r="S7" s="39" t="s">
        <v>39</v>
      </c>
      <c r="T7" s="39" t="s">
        <v>40</v>
      </c>
      <c r="U7" s="39" t="s">
        <v>41</v>
      </c>
      <c r="V7" s="39" t="s">
        <v>42</v>
      </c>
      <c r="W7" s="41" t="s">
        <v>43</v>
      </c>
      <c r="X7" s="41" t="s">
        <v>44</v>
      </c>
      <c r="Y7" s="41" t="s">
        <v>45</v>
      </c>
      <c r="Z7" s="41" t="s">
        <v>46</v>
      </c>
      <c r="AA7" s="41" t="s">
        <v>47</v>
      </c>
      <c r="AB7" s="41" t="s">
        <v>48</v>
      </c>
      <c r="AC7" s="40" t="s">
        <v>49</v>
      </c>
    </row>
    <row r="8" spans="1:29" ht="16.2" customHeight="1" x14ac:dyDescent="0.25">
      <c r="A8" s="4">
        <v>1</v>
      </c>
      <c r="B8" s="8" t="s">
        <v>50</v>
      </c>
      <c r="C8" s="8" t="s">
        <v>51</v>
      </c>
      <c r="D8" s="8" t="s">
        <v>51</v>
      </c>
      <c r="E8" s="8" t="s">
        <v>52</v>
      </c>
      <c r="F8" s="8" t="s">
        <v>51</v>
      </c>
      <c r="G8" s="8" t="s">
        <v>53</v>
      </c>
      <c r="H8" s="8" t="s">
        <v>54</v>
      </c>
      <c r="I8" s="8" t="s">
        <v>55</v>
      </c>
      <c r="J8" s="66">
        <v>2020</v>
      </c>
      <c r="K8" s="8" t="s">
        <v>56</v>
      </c>
      <c r="L8" s="66">
        <v>2020</v>
      </c>
      <c r="M8" s="66">
        <v>2000</v>
      </c>
      <c r="N8" s="42">
        <v>6</v>
      </c>
      <c r="O8" s="42">
        <v>2</v>
      </c>
      <c r="P8" s="8">
        <v>630</v>
      </c>
      <c r="Q8" s="8"/>
      <c r="R8" s="8">
        <v>3</v>
      </c>
      <c r="S8" s="8">
        <v>1</v>
      </c>
      <c r="T8" s="8"/>
      <c r="U8" s="8">
        <v>1</v>
      </c>
      <c r="V8" s="8">
        <v>1</v>
      </c>
      <c r="W8" s="2"/>
      <c r="X8" s="2"/>
      <c r="Y8" s="1"/>
      <c r="Z8" s="2"/>
      <c r="AA8" s="2"/>
      <c r="AB8" s="2"/>
      <c r="AC8" s="2">
        <f>SUM(W8:AB8)</f>
        <v>0</v>
      </c>
    </row>
    <row r="9" spans="1:29" ht="16.2" customHeight="1" x14ac:dyDescent="0.25">
      <c r="A9" s="4">
        <v>2</v>
      </c>
      <c r="B9" s="8" t="s">
        <v>57</v>
      </c>
      <c r="C9" s="8" t="s">
        <v>58</v>
      </c>
      <c r="D9" s="8" t="s">
        <v>58</v>
      </c>
      <c r="E9" s="8" t="s">
        <v>59</v>
      </c>
      <c r="F9" s="8" t="s">
        <v>58</v>
      </c>
      <c r="G9" s="8" t="s">
        <v>60</v>
      </c>
      <c r="H9" s="8" t="s">
        <v>61</v>
      </c>
      <c r="I9" s="8" t="s">
        <v>55</v>
      </c>
      <c r="J9" s="66">
        <v>2019</v>
      </c>
      <c r="K9" s="8" t="s">
        <v>56</v>
      </c>
      <c r="L9" s="66">
        <v>2019</v>
      </c>
      <c r="M9" s="66">
        <v>1998</v>
      </c>
      <c r="N9" s="42">
        <v>4</v>
      </c>
      <c r="O9" s="42">
        <v>1</v>
      </c>
      <c r="P9" s="8">
        <v>1100</v>
      </c>
      <c r="Q9" s="8"/>
      <c r="R9" s="8">
        <v>3</v>
      </c>
      <c r="S9" s="8">
        <v>1</v>
      </c>
      <c r="T9" s="8"/>
      <c r="U9" s="8"/>
      <c r="V9" s="8">
        <v>1</v>
      </c>
      <c r="W9" s="2"/>
      <c r="X9" s="2"/>
      <c r="Y9" s="1"/>
      <c r="Z9" s="2"/>
      <c r="AA9" s="2"/>
      <c r="AB9" s="2"/>
      <c r="AC9" s="2">
        <f t="shared" ref="AC9:AC50" si="0">SUM(W9:AB9)</f>
        <v>0</v>
      </c>
    </row>
    <row r="10" spans="1:29" ht="16.2" customHeight="1" x14ac:dyDescent="0.25">
      <c r="A10" s="4">
        <v>3</v>
      </c>
      <c r="B10" s="67" t="s">
        <v>62</v>
      </c>
      <c r="C10" s="67" t="s">
        <v>63</v>
      </c>
      <c r="D10" s="67" t="s">
        <v>64</v>
      </c>
      <c r="E10" s="8" t="s">
        <v>65</v>
      </c>
      <c r="F10" s="8" t="s">
        <v>64</v>
      </c>
      <c r="G10" s="67" t="s">
        <v>53</v>
      </c>
      <c r="H10" s="67" t="s">
        <v>54</v>
      </c>
      <c r="I10" s="67" t="s">
        <v>66</v>
      </c>
      <c r="J10" s="67">
        <v>2014</v>
      </c>
      <c r="K10" s="67" t="s">
        <v>54</v>
      </c>
      <c r="L10" s="67">
        <v>2014</v>
      </c>
      <c r="M10" s="67">
        <v>2014</v>
      </c>
      <c r="N10" s="43">
        <v>3</v>
      </c>
      <c r="O10" s="43">
        <v>1</v>
      </c>
      <c r="P10" s="9">
        <v>1000</v>
      </c>
      <c r="Q10" s="9"/>
      <c r="R10" s="9">
        <v>3</v>
      </c>
      <c r="S10" s="9">
        <v>1</v>
      </c>
      <c r="T10" s="9"/>
      <c r="U10" s="9"/>
      <c r="V10" s="8">
        <v>1</v>
      </c>
      <c r="W10" s="2"/>
      <c r="X10" s="2"/>
      <c r="Y10" s="1"/>
      <c r="Z10" s="2"/>
      <c r="AA10" s="2"/>
      <c r="AB10" s="2"/>
      <c r="AC10" s="2">
        <f t="shared" si="0"/>
        <v>0</v>
      </c>
    </row>
    <row r="11" spans="1:29" ht="16.2" customHeight="1" x14ac:dyDescent="0.25">
      <c r="A11" s="4">
        <v>4</v>
      </c>
      <c r="B11" s="67" t="s">
        <v>67</v>
      </c>
      <c r="C11" s="8" t="s">
        <v>68</v>
      </c>
      <c r="D11" s="8" t="s">
        <v>64</v>
      </c>
      <c r="E11" s="8" t="s">
        <v>69</v>
      </c>
      <c r="F11" s="8" t="s">
        <v>64</v>
      </c>
      <c r="G11" s="8"/>
      <c r="H11" s="8" t="s">
        <v>70</v>
      </c>
      <c r="I11" s="8" t="s">
        <v>71</v>
      </c>
      <c r="J11" s="66">
        <v>2018</v>
      </c>
      <c r="K11" s="8" t="s">
        <v>70</v>
      </c>
      <c r="L11" s="66">
        <v>2018</v>
      </c>
      <c r="M11" s="66">
        <v>2018</v>
      </c>
      <c r="N11" s="42">
        <v>3</v>
      </c>
      <c r="O11" s="42">
        <v>1</v>
      </c>
      <c r="P11" s="8"/>
      <c r="Q11" s="8"/>
      <c r="R11" s="8">
        <v>3</v>
      </c>
      <c r="S11" s="8">
        <v>1</v>
      </c>
      <c r="T11" s="8"/>
      <c r="U11" s="8"/>
      <c r="V11" s="8">
        <v>1</v>
      </c>
      <c r="W11" s="2"/>
      <c r="X11" s="2"/>
      <c r="Y11" s="1"/>
      <c r="Z11" s="2"/>
      <c r="AA11" s="2"/>
      <c r="AB11" s="2"/>
      <c r="AC11" s="2">
        <f t="shared" si="0"/>
        <v>0</v>
      </c>
    </row>
    <row r="12" spans="1:29" ht="16.2" customHeight="1" x14ac:dyDescent="0.25">
      <c r="A12" s="4">
        <v>5</v>
      </c>
      <c r="B12" s="8" t="s">
        <v>72</v>
      </c>
      <c r="C12" s="8" t="s">
        <v>73</v>
      </c>
      <c r="D12" s="8" t="s">
        <v>64</v>
      </c>
      <c r="E12" s="8" t="s">
        <v>74</v>
      </c>
      <c r="F12" s="8" t="s">
        <v>64</v>
      </c>
      <c r="G12" s="8" t="s">
        <v>75</v>
      </c>
      <c r="H12" s="8" t="s">
        <v>76</v>
      </c>
      <c r="I12" s="8" t="s">
        <v>77</v>
      </c>
      <c r="J12" s="66">
        <v>2017</v>
      </c>
      <c r="K12" s="8" t="s">
        <v>78</v>
      </c>
      <c r="L12" s="66">
        <v>2019</v>
      </c>
      <c r="M12" s="66">
        <v>2003</v>
      </c>
      <c r="N12" s="42">
        <v>4</v>
      </c>
      <c r="O12" s="42">
        <v>1</v>
      </c>
      <c r="P12" s="8">
        <v>320</v>
      </c>
      <c r="Q12" s="8"/>
      <c r="R12" s="8">
        <v>4</v>
      </c>
      <c r="S12" s="8">
        <v>1</v>
      </c>
      <c r="T12" s="8"/>
      <c r="U12" s="8"/>
      <c r="V12" s="8">
        <v>1</v>
      </c>
      <c r="W12" s="2"/>
      <c r="X12" s="2"/>
      <c r="Y12" s="1"/>
      <c r="Z12" s="2"/>
      <c r="AA12" s="2"/>
      <c r="AB12" s="2"/>
      <c r="AC12" s="2">
        <f t="shared" si="0"/>
        <v>0</v>
      </c>
    </row>
    <row r="13" spans="1:29" ht="16.2" customHeight="1" x14ac:dyDescent="0.25">
      <c r="A13" s="4">
        <v>6</v>
      </c>
      <c r="B13" s="8" t="s">
        <v>79</v>
      </c>
      <c r="C13" s="8" t="s">
        <v>73</v>
      </c>
      <c r="D13" s="8" t="s">
        <v>64</v>
      </c>
      <c r="E13" s="8" t="s">
        <v>74</v>
      </c>
      <c r="F13" s="8" t="s">
        <v>64</v>
      </c>
      <c r="G13" s="8" t="s">
        <v>80</v>
      </c>
      <c r="H13" s="8" t="s">
        <v>81</v>
      </c>
      <c r="I13" s="8" t="s">
        <v>82</v>
      </c>
      <c r="J13" s="66">
        <v>1996</v>
      </c>
      <c r="K13" s="8"/>
      <c r="L13" s="66"/>
      <c r="M13" s="66">
        <v>1995</v>
      </c>
      <c r="N13" s="42" t="s">
        <v>83</v>
      </c>
      <c r="O13" s="42" t="s">
        <v>84</v>
      </c>
      <c r="P13" s="8"/>
      <c r="Q13" s="8"/>
      <c r="R13" s="8">
        <v>2</v>
      </c>
      <c r="S13" s="8"/>
      <c r="T13" s="8"/>
      <c r="U13" s="8"/>
      <c r="V13" s="8"/>
      <c r="W13" s="2"/>
      <c r="X13" s="1"/>
      <c r="Y13" s="1"/>
      <c r="Z13" s="2"/>
      <c r="AA13" s="1"/>
      <c r="AB13" s="2"/>
      <c r="AC13" s="2">
        <f t="shared" si="0"/>
        <v>0</v>
      </c>
    </row>
    <row r="14" spans="1:29" ht="16.2" customHeight="1" x14ac:dyDescent="0.25">
      <c r="A14" s="4">
        <v>7</v>
      </c>
      <c r="B14" s="8" t="s">
        <v>79</v>
      </c>
      <c r="C14" s="8" t="s">
        <v>73</v>
      </c>
      <c r="D14" s="8" t="s">
        <v>64</v>
      </c>
      <c r="E14" s="8" t="s">
        <v>85</v>
      </c>
      <c r="F14" s="8" t="s">
        <v>64</v>
      </c>
      <c r="G14" s="8" t="s">
        <v>86</v>
      </c>
      <c r="H14" s="8" t="s">
        <v>87</v>
      </c>
      <c r="I14" s="8" t="s">
        <v>82</v>
      </c>
      <c r="J14" s="66">
        <v>1995</v>
      </c>
      <c r="K14" s="8" t="s">
        <v>88</v>
      </c>
      <c r="L14" s="66"/>
      <c r="M14" s="66">
        <v>1995</v>
      </c>
      <c r="N14" s="42">
        <v>4</v>
      </c>
      <c r="O14" s="42">
        <v>2</v>
      </c>
      <c r="P14" s="8">
        <v>500</v>
      </c>
      <c r="Q14" s="8"/>
      <c r="R14" s="8">
        <v>2</v>
      </c>
      <c r="S14" s="8"/>
      <c r="T14" s="8"/>
      <c r="U14" s="8"/>
      <c r="V14" s="8"/>
      <c r="W14" s="2"/>
      <c r="X14" s="1"/>
      <c r="Y14" s="1"/>
      <c r="Z14" s="2"/>
      <c r="AA14" s="1"/>
      <c r="AB14" s="2"/>
      <c r="AC14" s="2">
        <f t="shared" si="0"/>
        <v>0</v>
      </c>
    </row>
    <row r="15" spans="1:29" ht="16.2" customHeight="1" x14ac:dyDescent="0.25">
      <c r="A15" s="4">
        <v>8</v>
      </c>
      <c r="B15" s="8" t="s">
        <v>79</v>
      </c>
      <c r="C15" s="8" t="s">
        <v>73</v>
      </c>
      <c r="D15" s="8" t="s">
        <v>64</v>
      </c>
      <c r="E15" s="8" t="s">
        <v>89</v>
      </c>
      <c r="F15" s="8" t="s">
        <v>64</v>
      </c>
      <c r="G15" s="8" t="s">
        <v>75</v>
      </c>
      <c r="H15" s="8" t="s">
        <v>90</v>
      </c>
      <c r="I15" s="8" t="s">
        <v>82</v>
      </c>
      <c r="J15" s="66">
        <v>2015</v>
      </c>
      <c r="K15" s="8" t="s">
        <v>91</v>
      </c>
      <c r="L15" s="66">
        <v>2015</v>
      </c>
      <c r="M15" s="66">
        <v>2015</v>
      </c>
      <c r="N15" s="42">
        <v>4</v>
      </c>
      <c r="O15" s="42">
        <v>1</v>
      </c>
      <c r="P15" s="8">
        <v>630</v>
      </c>
      <c r="Q15" s="8"/>
      <c r="R15" s="8">
        <v>3</v>
      </c>
      <c r="S15" s="8"/>
      <c r="T15" s="8"/>
      <c r="U15" s="8"/>
      <c r="V15" s="8">
        <v>1</v>
      </c>
      <c r="W15" s="2"/>
      <c r="X15" s="1"/>
      <c r="Y15" s="1"/>
      <c r="Z15" s="2"/>
      <c r="AA15" s="2"/>
      <c r="AB15" s="2"/>
      <c r="AC15" s="2">
        <f t="shared" si="0"/>
        <v>0</v>
      </c>
    </row>
    <row r="16" spans="1:29" ht="16.2" customHeight="1" x14ac:dyDescent="0.25">
      <c r="A16" s="4">
        <v>9</v>
      </c>
      <c r="B16" s="8" t="s">
        <v>92</v>
      </c>
      <c r="C16" s="8" t="s">
        <v>73</v>
      </c>
      <c r="D16" s="8" t="s">
        <v>64</v>
      </c>
      <c r="E16" s="8" t="s">
        <v>74</v>
      </c>
      <c r="F16" s="8" t="s">
        <v>64</v>
      </c>
      <c r="G16" s="8" t="s">
        <v>93</v>
      </c>
      <c r="H16" s="8" t="s">
        <v>94</v>
      </c>
      <c r="I16" s="8" t="s">
        <v>95</v>
      </c>
      <c r="J16" s="66"/>
      <c r="K16" s="8" t="s">
        <v>88</v>
      </c>
      <c r="L16" s="66"/>
      <c r="M16" s="66">
        <v>1987</v>
      </c>
      <c r="N16" s="42">
        <v>3</v>
      </c>
      <c r="O16" s="42">
        <v>1</v>
      </c>
      <c r="P16" s="8">
        <v>400</v>
      </c>
      <c r="Q16" s="8"/>
      <c r="R16" s="8">
        <v>2</v>
      </c>
      <c r="S16" s="8"/>
      <c r="T16" s="8"/>
      <c r="U16" s="8"/>
      <c r="V16" s="8">
        <v>1</v>
      </c>
      <c r="W16" s="2"/>
      <c r="X16" s="1"/>
      <c r="Y16" s="1"/>
      <c r="Z16" s="2"/>
      <c r="AA16" s="2"/>
      <c r="AB16" s="2"/>
      <c r="AC16" s="2">
        <f t="shared" si="0"/>
        <v>0</v>
      </c>
    </row>
    <row r="17" spans="1:29" ht="16.2" customHeight="1" x14ac:dyDescent="0.25">
      <c r="A17" s="4">
        <v>10</v>
      </c>
      <c r="B17" s="68" t="s">
        <v>96</v>
      </c>
      <c r="C17" s="67" t="s">
        <v>97</v>
      </c>
      <c r="D17" s="68" t="s">
        <v>98</v>
      </c>
      <c r="E17" s="8" t="s">
        <v>99</v>
      </c>
      <c r="F17" s="8" t="s">
        <v>98</v>
      </c>
      <c r="G17" s="68" t="s">
        <v>100</v>
      </c>
      <c r="H17" s="68" t="s">
        <v>101</v>
      </c>
      <c r="I17" s="68" t="s">
        <v>102</v>
      </c>
      <c r="J17" s="68">
        <v>2021</v>
      </c>
      <c r="K17" s="68" t="s">
        <v>103</v>
      </c>
      <c r="L17" s="68">
        <v>2021</v>
      </c>
      <c r="M17" s="68">
        <v>1993</v>
      </c>
      <c r="N17" s="43">
        <v>2</v>
      </c>
      <c r="O17" s="43">
        <v>2</v>
      </c>
      <c r="P17" s="9">
        <v>1600</v>
      </c>
      <c r="Q17" s="9"/>
      <c r="R17" s="9">
        <v>3</v>
      </c>
      <c r="S17" s="9">
        <v>1</v>
      </c>
      <c r="T17" s="9"/>
      <c r="U17" s="9"/>
      <c r="V17" s="8">
        <v>1</v>
      </c>
      <c r="W17" s="2"/>
      <c r="X17" s="2"/>
      <c r="Y17" s="1"/>
      <c r="Z17" s="2"/>
      <c r="AA17" s="2"/>
      <c r="AB17" s="2"/>
      <c r="AC17" s="2">
        <f t="shared" si="0"/>
        <v>0</v>
      </c>
    </row>
    <row r="18" spans="1:29" ht="16.2" customHeight="1" x14ac:dyDescent="0.25">
      <c r="A18" s="4">
        <v>11</v>
      </c>
      <c r="B18" s="68" t="s">
        <v>96</v>
      </c>
      <c r="C18" s="67"/>
      <c r="D18" s="68"/>
      <c r="E18" s="8" t="s">
        <v>99</v>
      </c>
      <c r="F18" s="8" t="s">
        <v>98</v>
      </c>
      <c r="G18" s="69" t="s">
        <v>104</v>
      </c>
      <c r="H18" s="68" t="s">
        <v>101</v>
      </c>
      <c r="I18" s="68" t="s">
        <v>105</v>
      </c>
      <c r="J18" s="68"/>
      <c r="K18" s="68"/>
      <c r="L18" s="68"/>
      <c r="M18" s="68"/>
      <c r="N18" s="43"/>
      <c r="O18" s="43"/>
      <c r="P18" s="9"/>
      <c r="Q18" s="9"/>
      <c r="R18" s="9">
        <v>3</v>
      </c>
      <c r="S18" s="9">
        <v>1</v>
      </c>
      <c r="T18" s="9"/>
      <c r="U18" s="9"/>
      <c r="V18" s="8">
        <v>1</v>
      </c>
      <c r="W18" s="2"/>
      <c r="X18" s="2"/>
      <c r="Y18" s="1"/>
      <c r="Z18" s="2"/>
      <c r="AA18" s="2"/>
      <c r="AB18" s="2"/>
      <c r="AC18" s="2">
        <f t="shared" si="0"/>
        <v>0</v>
      </c>
    </row>
    <row r="19" spans="1:29" ht="16.2" customHeight="1" x14ac:dyDescent="0.25">
      <c r="A19" s="4">
        <v>12</v>
      </c>
      <c r="B19" s="8" t="s">
        <v>106</v>
      </c>
      <c r="C19" s="8" t="s">
        <v>73</v>
      </c>
      <c r="D19" s="8" t="s">
        <v>64</v>
      </c>
      <c r="E19" s="8" t="s">
        <v>107</v>
      </c>
      <c r="F19" s="8" t="s">
        <v>64</v>
      </c>
      <c r="G19" s="8" t="s">
        <v>108</v>
      </c>
      <c r="H19" s="8" t="s">
        <v>109</v>
      </c>
      <c r="I19" s="8"/>
      <c r="J19" s="66"/>
      <c r="K19" s="8"/>
      <c r="L19" s="66"/>
      <c r="M19" s="66">
        <v>1989</v>
      </c>
      <c r="N19" s="42"/>
      <c r="O19" s="42">
        <v>2</v>
      </c>
      <c r="P19" s="8">
        <v>200</v>
      </c>
      <c r="Q19" s="8"/>
      <c r="R19" s="8">
        <v>3</v>
      </c>
      <c r="S19" s="8"/>
      <c r="T19" s="8"/>
      <c r="U19" s="8"/>
      <c r="V19" s="8"/>
      <c r="W19" s="2"/>
      <c r="X19" s="1"/>
      <c r="Y19" s="1"/>
      <c r="Z19" s="2"/>
      <c r="AA19" s="1"/>
      <c r="AB19" s="2"/>
      <c r="AC19" s="2">
        <f t="shared" si="0"/>
        <v>0</v>
      </c>
    </row>
    <row r="20" spans="1:29" ht="16.2" customHeight="1" x14ac:dyDescent="0.3">
      <c r="A20" s="4">
        <v>13</v>
      </c>
      <c r="B20" s="8" t="s">
        <v>106</v>
      </c>
      <c r="C20" s="8"/>
      <c r="D20" s="8"/>
      <c r="E20" s="8" t="s">
        <v>107</v>
      </c>
      <c r="F20" s="8" t="s">
        <v>64</v>
      </c>
      <c r="G20" s="70" t="s">
        <v>110</v>
      </c>
      <c r="H20" s="8" t="s">
        <v>111</v>
      </c>
      <c r="I20" s="8"/>
      <c r="J20" s="66">
        <v>2019</v>
      </c>
      <c r="K20" s="8"/>
      <c r="L20" s="66"/>
      <c r="M20" s="66">
        <v>2019</v>
      </c>
      <c r="N20" s="42">
        <v>5</v>
      </c>
      <c r="O20" s="42">
        <v>2</v>
      </c>
      <c r="P20" s="8">
        <v>500</v>
      </c>
      <c r="Q20" s="8"/>
      <c r="R20" s="8">
        <v>3</v>
      </c>
      <c r="S20" s="8"/>
      <c r="T20" s="8"/>
      <c r="U20" s="8"/>
      <c r="V20" s="8"/>
      <c r="W20" s="2"/>
      <c r="X20" s="1"/>
      <c r="Y20" s="1"/>
      <c r="Z20" s="2"/>
      <c r="AA20" s="1"/>
      <c r="AB20" s="2"/>
      <c r="AC20" s="2">
        <f t="shared" si="0"/>
        <v>0</v>
      </c>
    </row>
    <row r="21" spans="1:29" ht="16.2" customHeight="1" x14ac:dyDescent="0.25">
      <c r="A21" s="4">
        <v>14</v>
      </c>
      <c r="B21" s="68" t="s">
        <v>112</v>
      </c>
      <c r="C21" s="67" t="s">
        <v>113</v>
      </c>
      <c r="D21" s="68" t="s">
        <v>64</v>
      </c>
      <c r="E21" s="8" t="s">
        <v>114</v>
      </c>
      <c r="F21" s="8" t="s">
        <v>64</v>
      </c>
      <c r="G21" s="68" t="s">
        <v>100</v>
      </c>
      <c r="H21" s="8" t="s">
        <v>115</v>
      </c>
      <c r="I21" s="8" t="s">
        <v>116</v>
      </c>
      <c r="J21" s="66">
        <v>2017</v>
      </c>
      <c r="K21" s="8" t="s">
        <v>88</v>
      </c>
      <c r="L21" s="66"/>
      <c r="M21" s="68">
        <v>2019</v>
      </c>
      <c r="N21" s="43"/>
      <c r="O21" s="43"/>
      <c r="P21" s="9"/>
      <c r="Q21" s="9"/>
      <c r="R21" s="9">
        <v>3</v>
      </c>
      <c r="S21" s="9"/>
      <c r="T21" s="9"/>
      <c r="U21" s="9"/>
      <c r="V21" s="8">
        <v>1</v>
      </c>
      <c r="W21" s="2"/>
      <c r="X21" s="1"/>
      <c r="Y21" s="1"/>
      <c r="Z21" s="2"/>
      <c r="AA21" s="2"/>
      <c r="AB21" s="2"/>
      <c r="AC21" s="2">
        <f t="shared" si="0"/>
        <v>0</v>
      </c>
    </row>
    <row r="22" spans="1:29" ht="16.2" customHeight="1" x14ac:dyDescent="0.25">
      <c r="A22" s="4">
        <v>15</v>
      </c>
      <c r="B22" s="8" t="s">
        <v>117</v>
      </c>
      <c r="C22" s="8" t="s">
        <v>118</v>
      </c>
      <c r="D22" s="8" t="s">
        <v>64</v>
      </c>
      <c r="E22" s="8" t="s">
        <v>119</v>
      </c>
      <c r="F22" s="8" t="s">
        <v>64</v>
      </c>
      <c r="G22" s="8" t="s">
        <v>120</v>
      </c>
      <c r="H22" s="8" t="s">
        <v>54</v>
      </c>
      <c r="I22" s="8" t="s">
        <v>121</v>
      </c>
      <c r="J22" s="66">
        <v>2013</v>
      </c>
      <c r="K22" s="8" t="s">
        <v>122</v>
      </c>
      <c r="L22" s="66">
        <v>2020</v>
      </c>
      <c r="M22" s="66">
        <v>2001</v>
      </c>
      <c r="N22" s="42">
        <v>6</v>
      </c>
      <c r="O22" s="42">
        <v>1</v>
      </c>
      <c r="P22" s="8">
        <v>1000</v>
      </c>
      <c r="Q22" s="8"/>
      <c r="R22" s="8">
        <v>3</v>
      </c>
      <c r="S22" s="8">
        <v>1</v>
      </c>
      <c r="T22" s="8"/>
      <c r="U22" s="8"/>
      <c r="V22" s="8">
        <v>1</v>
      </c>
      <c r="W22" s="2"/>
      <c r="X22" s="2"/>
      <c r="Y22" s="1"/>
      <c r="Z22" s="2"/>
      <c r="AA22" s="2"/>
      <c r="AB22" s="2"/>
      <c r="AC22" s="2">
        <f t="shared" si="0"/>
        <v>0</v>
      </c>
    </row>
    <row r="23" spans="1:29" ht="16.2" customHeight="1" x14ac:dyDescent="0.25">
      <c r="A23" s="4">
        <v>16</v>
      </c>
      <c r="B23" s="8" t="s">
        <v>117</v>
      </c>
      <c r="C23" s="8" t="s">
        <v>118</v>
      </c>
      <c r="D23" s="8" t="s">
        <v>64</v>
      </c>
      <c r="E23" s="8" t="s">
        <v>119</v>
      </c>
      <c r="F23" s="8" t="s">
        <v>64</v>
      </c>
      <c r="G23" s="8" t="s">
        <v>123</v>
      </c>
      <c r="H23" s="8" t="s">
        <v>124</v>
      </c>
      <c r="I23" s="8" t="s">
        <v>82</v>
      </c>
      <c r="J23" s="66">
        <v>2003</v>
      </c>
      <c r="K23" s="8"/>
      <c r="L23" s="66"/>
      <c r="M23" s="66">
        <v>2005</v>
      </c>
      <c r="N23" s="42">
        <v>4</v>
      </c>
      <c r="O23" s="42">
        <v>2</v>
      </c>
      <c r="P23" s="8">
        <v>1000</v>
      </c>
      <c r="Q23" s="8"/>
      <c r="R23" s="8">
        <v>3</v>
      </c>
      <c r="S23" s="8"/>
      <c r="T23" s="8"/>
      <c r="U23" s="8"/>
      <c r="V23" s="8"/>
      <c r="W23" s="2"/>
      <c r="X23" s="1"/>
      <c r="Y23" s="1"/>
      <c r="Z23" s="2"/>
      <c r="AA23" s="1"/>
      <c r="AB23" s="2"/>
      <c r="AC23" s="2">
        <f t="shared" si="0"/>
        <v>0</v>
      </c>
    </row>
    <row r="24" spans="1:29" ht="16.2" customHeight="1" x14ac:dyDescent="0.25">
      <c r="A24" s="4">
        <v>17</v>
      </c>
      <c r="B24" s="8" t="s">
        <v>117</v>
      </c>
      <c r="C24" s="8" t="s">
        <v>118</v>
      </c>
      <c r="D24" s="8" t="s">
        <v>64</v>
      </c>
      <c r="E24" s="8" t="s">
        <v>119</v>
      </c>
      <c r="F24" s="8" t="s">
        <v>64</v>
      </c>
      <c r="G24" s="8" t="s">
        <v>125</v>
      </c>
      <c r="H24" s="8" t="s">
        <v>126</v>
      </c>
      <c r="I24" s="8" t="s">
        <v>82</v>
      </c>
      <c r="J24" s="66">
        <v>2020</v>
      </c>
      <c r="K24" s="8"/>
      <c r="L24" s="66"/>
      <c r="M24" s="66">
        <v>2020</v>
      </c>
      <c r="N24" s="42">
        <v>2</v>
      </c>
      <c r="O24" s="42" t="s">
        <v>127</v>
      </c>
      <c r="P24" s="8">
        <v>1000</v>
      </c>
      <c r="Q24" s="8"/>
      <c r="R24" s="8">
        <v>2</v>
      </c>
      <c r="S24" s="8"/>
      <c r="T24" s="8"/>
      <c r="U24" s="8"/>
      <c r="V24" s="8"/>
      <c r="W24" s="2"/>
      <c r="X24" s="1"/>
      <c r="Y24" s="1"/>
      <c r="Z24" s="2"/>
      <c r="AA24" s="1"/>
      <c r="AB24" s="2"/>
      <c r="AC24" s="2">
        <f t="shared" si="0"/>
        <v>0</v>
      </c>
    </row>
    <row r="25" spans="1:29" ht="16.2" customHeight="1" x14ac:dyDescent="0.25">
      <c r="A25" s="4">
        <v>18</v>
      </c>
      <c r="B25" s="8" t="s">
        <v>128</v>
      </c>
      <c r="C25" s="8" t="s">
        <v>118</v>
      </c>
      <c r="D25" s="8" t="s">
        <v>64</v>
      </c>
      <c r="E25" s="8" t="s">
        <v>119</v>
      </c>
      <c r="F25" s="8" t="s">
        <v>64</v>
      </c>
      <c r="G25" s="8" t="s">
        <v>129</v>
      </c>
      <c r="H25" s="8" t="s">
        <v>54</v>
      </c>
      <c r="I25" s="8" t="s">
        <v>130</v>
      </c>
      <c r="J25" s="66">
        <v>2021</v>
      </c>
      <c r="K25" s="8" t="s">
        <v>131</v>
      </c>
      <c r="L25" s="66">
        <v>2021</v>
      </c>
      <c r="M25" s="66">
        <v>2003</v>
      </c>
      <c r="N25" s="42">
        <v>5</v>
      </c>
      <c r="O25" s="42">
        <v>2</v>
      </c>
      <c r="P25" s="8">
        <v>630</v>
      </c>
      <c r="Q25" s="8"/>
      <c r="R25" s="8">
        <v>3</v>
      </c>
      <c r="S25" s="8">
        <v>1</v>
      </c>
      <c r="T25" s="8"/>
      <c r="U25" s="8"/>
      <c r="V25" s="8">
        <v>1</v>
      </c>
      <c r="W25" s="2"/>
      <c r="X25" s="2"/>
      <c r="Y25" s="1"/>
      <c r="Z25" s="2"/>
      <c r="AA25" s="2"/>
      <c r="AB25" s="2"/>
      <c r="AC25" s="2">
        <f t="shared" si="0"/>
        <v>0</v>
      </c>
    </row>
    <row r="26" spans="1:29" ht="16.2" customHeight="1" x14ac:dyDescent="0.25">
      <c r="A26" s="4">
        <v>19</v>
      </c>
      <c r="B26" s="8" t="s">
        <v>132</v>
      </c>
      <c r="C26" s="8" t="s">
        <v>133</v>
      </c>
      <c r="D26" s="8" t="s">
        <v>64</v>
      </c>
      <c r="E26" s="8" t="s">
        <v>134</v>
      </c>
      <c r="F26" s="8" t="s">
        <v>64</v>
      </c>
      <c r="G26" s="71" t="s">
        <v>135</v>
      </c>
      <c r="H26" s="71" t="s">
        <v>54</v>
      </c>
      <c r="I26" s="71" t="s">
        <v>66</v>
      </c>
      <c r="J26" s="72">
        <v>2012</v>
      </c>
      <c r="K26" s="71" t="s">
        <v>136</v>
      </c>
      <c r="L26" s="72">
        <v>2022</v>
      </c>
      <c r="M26" s="72">
        <v>2012</v>
      </c>
      <c r="N26" s="44">
        <v>7</v>
      </c>
      <c r="O26" s="44">
        <v>1</v>
      </c>
      <c r="P26" s="45">
        <v>1000</v>
      </c>
      <c r="Q26" s="45"/>
      <c r="R26" s="45">
        <v>3</v>
      </c>
      <c r="S26" s="45">
        <v>1</v>
      </c>
      <c r="T26" s="45">
        <v>2</v>
      </c>
      <c r="U26" s="45"/>
      <c r="V26" s="8">
        <v>1</v>
      </c>
      <c r="W26" s="2"/>
      <c r="X26" s="2"/>
      <c r="Y26" s="2"/>
      <c r="Z26" s="2"/>
      <c r="AA26" s="2"/>
      <c r="AB26" s="2"/>
      <c r="AC26" s="2">
        <f t="shared" si="0"/>
        <v>0</v>
      </c>
    </row>
    <row r="27" spans="1:29" ht="16.2" customHeight="1" x14ac:dyDescent="0.25">
      <c r="A27" s="4">
        <v>20</v>
      </c>
      <c r="B27" s="8" t="s">
        <v>132</v>
      </c>
      <c r="C27" s="8" t="s">
        <v>133</v>
      </c>
      <c r="D27" s="8" t="s">
        <v>64</v>
      </c>
      <c r="E27" s="8" t="s">
        <v>134</v>
      </c>
      <c r="F27" s="8" t="s">
        <v>64</v>
      </c>
      <c r="G27" s="71" t="s">
        <v>137</v>
      </c>
      <c r="H27" s="71" t="s">
        <v>54</v>
      </c>
      <c r="I27" s="71" t="s">
        <v>66</v>
      </c>
      <c r="J27" s="72">
        <v>2012</v>
      </c>
      <c r="K27" s="71" t="s">
        <v>136</v>
      </c>
      <c r="L27" s="72">
        <v>2022</v>
      </c>
      <c r="M27" s="72">
        <v>2012</v>
      </c>
      <c r="N27" s="44">
        <v>7</v>
      </c>
      <c r="O27" s="44">
        <v>1</v>
      </c>
      <c r="P27" s="45">
        <v>1000</v>
      </c>
      <c r="Q27" s="45"/>
      <c r="R27" s="45">
        <v>3</v>
      </c>
      <c r="S27" s="45">
        <v>1</v>
      </c>
      <c r="T27" s="45">
        <v>2</v>
      </c>
      <c r="U27" s="45"/>
      <c r="V27" s="8">
        <v>1</v>
      </c>
      <c r="W27" s="2"/>
      <c r="X27" s="2"/>
      <c r="Y27" s="2"/>
      <c r="Z27" s="2"/>
      <c r="AA27" s="2"/>
      <c r="AB27" s="2"/>
      <c r="AC27" s="2">
        <f t="shared" si="0"/>
        <v>0</v>
      </c>
    </row>
    <row r="28" spans="1:29" ht="16.2" customHeight="1" x14ac:dyDescent="0.25">
      <c r="A28" s="4">
        <v>21</v>
      </c>
      <c r="B28" s="8" t="s">
        <v>132</v>
      </c>
      <c r="C28" s="8" t="s">
        <v>133</v>
      </c>
      <c r="D28" s="8" t="s">
        <v>64</v>
      </c>
      <c r="E28" s="8" t="s">
        <v>134</v>
      </c>
      <c r="F28" s="8" t="s">
        <v>64</v>
      </c>
      <c r="G28" s="71" t="s">
        <v>108</v>
      </c>
      <c r="H28" s="71" t="s">
        <v>54</v>
      </c>
      <c r="I28" s="71" t="s">
        <v>66</v>
      </c>
      <c r="J28" s="72">
        <v>2012</v>
      </c>
      <c r="K28" s="71" t="s">
        <v>138</v>
      </c>
      <c r="L28" s="72">
        <v>2022</v>
      </c>
      <c r="M28" s="72">
        <v>2012</v>
      </c>
      <c r="N28" s="44">
        <v>7</v>
      </c>
      <c r="O28" s="44">
        <v>1</v>
      </c>
      <c r="P28" s="45">
        <v>1275</v>
      </c>
      <c r="Q28" s="45"/>
      <c r="R28" s="45">
        <v>3</v>
      </c>
      <c r="S28" s="45">
        <v>1</v>
      </c>
      <c r="T28" s="45"/>
      <c r="U28" s="45"/>
      <c r="V28" s="8">
        <v>1</v>
      </c>
      <c r="W28" s="2"/>
      <c r="X28" s="2"/>
      <c r="Y28" s="1"/>
      <c r="Z28" s="2"/>
      <c r="AA28" s="2"/>
      <c r="AB28" s="2"/>
      <c r="AC28" s="2">
        <f t="shared" si="0"/>
        <v>0</v>
      </c>
    </row>
    <row r="29" spans="1:29" ht="16.2" customHeight="1" x14ac:dyDescent="0.25">
      <c r="A29" s="4">
        <v>22</v>
      </c>
      <c r="B29" s="8" t="s">
        <v>132</v>
      </c>
      <c r="C29" s="8" t="s">
        <v>133</v>
      </c>
      <c r="D29" s="8" t="s">
        <v>64</v>
      </c>
      <c r="E29" s="8" t="s">
        <v>134</v>
      </c>
      <c r="F29" s="8" t="s">
        <v>64</v>
      </c>
      <c r="G29" s="71" t="s">
        <v>139</v>
      </c>
      <c r="H29" s="71" t="s">
        <v>140</v>
      </c>
      <c r="I29" s="71"/>
      <c r="J29" s="72"/>
      <c r="K29" s="71"/>
      <c r="L29" s="72"/>
      <c r="M29" s="72">
        <v>2012</v>
      </c>
      <c r="N29" s="44" t="s">
        <v>83</v>
      </c>
      <c r="O29" s="44" t="s">
        <v>127</v>
      </c>
      <c r="P29" s="45"/>
      <c r="Q29" s="45"/>
      <c r="R29" s="45">
        <v>2</v>
      </c>
      <c r="S29" s="45"/>
      <c r="T29" s="45"/>
      <c r="U29" s="45"/>
      <c r="V29" s="45"/>
      <c r="W29" s="2"/>
      <c r="X29" s="1"/>
      <c r="Y29" s="1"/>
      <c r="Z29" s="2"/>
      <c r="AA29" s="1"/>
      <c r="AB29" s="2"/>
      <c r="AC29" s="2">
        <f t="shared" si="0"/>
        <v>0</v>
      </c>
    </row>
    <row r="30" spans="1:29" ht="16.2" customHeight="1" x14ac:dyDescent="0.25">
      <c r="A30" s="4">
        <v>23</v>
      </c>
      <c r="B30" s="8" t="s">
        <v>141</v>
      </c>
      <c r="C30" s="8" t="s">
        <v>142</v>
      </c>
      <c r="D30" s="8" t="s">
        <v>64</v>
      </c>
      <c r="E30" s="8" t="s">
        <v>143</v>
      </c>
      <c r="F30" s="8" t="s">
        <v>64</v>
      </c>
      <c r="G30" s="71" t="s">
        <v>53</v>
      </c>
      <c r="H30" s="71" t="s">
        <v>144</v>
      </c>
      <c r="I30" s="71" t="s">
        <v>145</v>
      </c>
      <c r="J30" s="72">
        <v>2012</v>
      </c>
      <c r="K30" s="71" t="s">
        <v>146</v>
      </c>
      <c r="L30" s="72">
        <v>2018</v>
      </c>
      <c r="M30" s="72">
        <v>2012</v>
      </c>
      <c r="N30" s="44">
        <v>8</v>
      </c>
      <c r="O30" s="44">
        <v>1</v>
      </c>
      <c r="P30" s="45">
        <v>1000</v>
      </c>
      <c r="Q30" s="45"/>
      <c r="R30" s="45">
        <v>3</v>
      </c>
      <c r="S30" s="45">
        <v>1</v>
      </c>
      <c r="T30" s="45"/>
      <c r="U30" s="45"/>
      <c r="V30" s="8">
        <v>1</v>
      </c>
      <c r="W30" s="2"/>
      <c r="X30" s="2"/>
      <c r="Y30" s="1"/>
      <c r="Z30" s="2"/>
      <c r="AA30" s="2"/>
      <c r="AB30" s="2"/>
      <c r="AC30" s="2">
        <f t="shared" si="0"/>
        <v>0</v>
      </c>
    </row>
    <row r="31" spans="1:29" ht="16.2" customHeight="1" x14ac:dyDescent="0.25">
      <c r="A31" s="4">
        <v>24</v>
      </c>
      <c r="B31" s="8" t="s">
        <v>141</v>
      </c>
      <c r="C31" s="8" t="s">
        <v>142</v>
      </c>
      <c r="D31" s="8" t="s">
        <v>64</v>
      </c>
      <c r="E31" s="8" t="s">
        <v>143</v>
      </c>
      <c r="F31" s="8" t="s">
        <v>64</v>
      </c>
      <c r="G31" s="71" t="s">
        <v>108</v>
      </c>
      <c r="H31" s="71" t="s">
        <v>144</v>
      </c>
      <c r="I31" s="71" t="s">
        <v>145</v>
      </c>
      <c r="J31" s="72">
        <v>2012</v>
      </c>
      <c r="K31" s="71" t="s">
        <v>147</v>
      </c>
      <c r="L31" s="72">
        <v>2012</v>
      </c>
      <c r="M31" s="72">
        <v>2012</v>
      </c>
      <c r="N31" s="44">
        <v>3</v>
      </c>
      <c r="O31" s="44">
        <v>1</v>
      </c>
      <c r="P31" s="45">
        <v>1000</v>
      </c>
      <c r="Q31" s="45"/>
      <c r="R31" s="45">
        <v>3</v>
      </c>
      <c r="S31" s="45">
        <v>1</v>
      </c>
      <c r="T31" s="45"/>
      <c r="U31" s="45"/>
      <c r="V31" s="8">
        <v>1</v>
      </c>
      <c r="W31" s="2"/>
      <c r="X31" s="2"/>
      <c r="Y31" s="1"/>
      <c r="Z31" s="2"/>
      <c r="AA31" s="2"/>
      <c r="AB31" s="2"/>
      <c r="AC31" s="2">
        <f t="shared" si="0"/>
        <v>0</v>
      </c>
    </row>
    <row r="32" spans="1:29" ht="16.2" customHeight="1" x14ac:dyDescent="0.25">
      <c r="A32" s="4">
        <v>25</v>
      </c>
      <c r="B32" s="71" t="s">
        <v>148</v>
      </c>
      <c r="C32" s="71" t="s">
        <v>149</v>
      </c>
      <c r="D32" s="71" t="s">
        <v>150</v>
      </c>
      <c r="E32" s="8" t="s">
        <v>151</v>
      </c>
      <c r="F32" s="8" t="s">
        <v>150</v>
      </c>
      <c r="G32" s="71" t="s">
        <v>100</v>
      </c>
      <c r="H32" s="71" t="s">
        <v>101</v>
      </c>
      <c r="I32" s="71" t="s">
        <v>152</v>
      </c>
      <c r="J32" s="72">
        <v>2011</v>
      </c>
      <c r="K32" s="71" t="s">
        <v>153</v>
      </c>
      <c r="L32" s="72">
        <v>2024</v>
      </c>
      <c r="M32" s="72">
        <v>2011</v>
      </c>
      <c r="N32" s="44">
        <v>5</v>
      </c>
      <c r="O32" s="44">
        <v>2</v>
      </c>
      <c r="P32" s="45">
        <v>630</v>
      </c>
      <c r="Q32" s="45"/>
      <c r="R32" s="45">
        <v>3</v>
      </c>
      <c r="S32" s="45">
        <v>1</v>
      </c>
      <c r="T32" s="45"/>
      <c r="U32" s="45"/>
      <c r="V32" s="45">
        <v>1</v>
      </c>
      <c r="W32" s="2"/>
      <c r="X32" s="2"/>
      <c r="Y32" s="1"/>
      <c r="Z32" s="2"/>
      <c r="AA32" s="2"/>
      <c r="AB32" s="2"/>
      <c r="AC32" s="2">
        <f t="shared" si="0"/>
        <v>0</v>
      </c>
    </row>
    <row r="33" spans="1:29" ht="16.2" customHeight="1" x14ac:dyDescent="0.25">
      <c r="A33" s="4">
        <v>26</v>
      </c>
      <c r="B33" s="8" t="s">
        <v>154</v>
      </c>
      <c r="C33" s="8" t="s">
        <v>68</v>
      </c>
      <c r="D33" s="8" t="s">
        <v>64</v>
      </c>
      <c r="E33" s="8" t="s">
        <v>155</v>
      </c>
      <c r="F33" s="8" t="s">
        <v>64</v>
      </c>
      <c r="G33" s="8" t="s">
        <v>156</v>
      </c>
      <c r="H33" s="8" t="s">
        <v>157</v>
      </c>
      <c r="I33" s="8" t="s">
        <v>158</v>
      </c>
      <c r="J33" s="66">
        <v>2001</v>
      </c>
      <c r="K33" s="8" t="s">
        <v>91</v>
      </c>
      <c r="L33" s="66">
        <v>2001</v>
      </c>
      <c r="M33" s="66">
        <v>2001</v>
      </c>
      <c r="N33" s="42">
        <v>3</v>
      </c>
      <c r="O33" s="42">
        <v>1</v>
      </c>
      <c r="P33" s="8">
        <v>630</v>
      </c>
      <c r="Q33" s="8"/>
      <c r="R33" s="45">
        <v>3</v>
      </c>
      <c r="S33" s="45">
        <v>1</v>
      </c>
      <c r="T33" s="8"/>
      <c r="U33" s="8"/>
      <c r="V33" s="8">
        <v>1</v>
      </c>
      <c r="W33" s="2"/>
      <c r="X33" s="2"/>
      <c r="Y33" s="1"/>
      <c r="Z33" s="2"/>
      <c r="AA33" s="2"/>
      <c r="AB33" s="2"/>
      <c r="AC33" s="2">
        <f t="shared" si="0"/>
        <v>0</v>
      </c>
    </row>
    <row r="34" spans="1:29" ht="16.2" customHeight="1" x14ac:dyDescent="0.25">
      <c r="A34" s="4">
        <v>27</v>
      </c>
      <c r="B34" s="8" t="s">
        <v>159</v>
      </c>
      <c r="C34" s="8" t="s">
        <v>142</v>
      </c>
      <c r="D34" s="8" t="s">
        <v>64</v>
      </c>
      <c r="E34" s="8" t="s">
        <v>160</v>
      </c>
      <c r="F34" s="8" t="s">
        <v>64</v>
      </c>
      <c r="G34" s="8" t="s">
        <v>161</v>
      </c>
      <c r="H34" s="8" t="s">
        <v>162</v>
      </c>
      <c r="I34" s="8"/>
      <c r="J34" s="66">
        <v>2002</v>
      </c>
      <c r="K34" s="8" t="s">
        <v>88</v>
      </c>
      <c r="L34" s="66"/>
      <c r="M34" s="66">
        <v>2002</v>
      </c>
      <c r="N34" s="42" t="s">
        <v>163</v>
      </c>
      <c r="O34" s="42">
        <v>1</v>
      </c>
      <c r="P34" s="8">
        <v>400</v>
      </c>
      <c r="Q34" s="8"/>
      <c r="R34" s="8">
        <v>2</v>
      </c>
      <c r="S34" s="8"/>
      <c r="T34" s="8"/>
      <c r="U34" s="8"/>
      <c r="V34" s="8">
        <v>1</v>
      </c>
      <c r="W34" s="2"/>
      <c r="X34" s="1"/>
      <c r="Y34" s="1"/>
      <c r="Z34" s="2"/>
      <c r="AA34" s="2"/>
      <c r="AB34" s="2"/>
      <c r="AC34" s="2">
        <f t="shared" si="0"/>
        <v>0</v>
      </c>
    </row>
    <row r="35" spans="1:29" ht="16.2" customHeight="1" x14ac:dyDescent="0.25">
      <c r="A35" s="4">
        <v>28</v>
      </c>
      <c r="B35" s="8" t="s">
        <v>164</v>
      </c>
      <c r="C35" s="8" t="s">
        <v>149</v>
      </c>
      <c r="D35" s="8" t="s">
        <v>98</v>
      </c>
      <c r="E35" s="8" t="s">
        <v>165</v>
      </c>
      <c r="F35" s="8" t="s">
        <v>98</v>
      </c>
      <c r="G35" s="8" t="s">
        <v>166</v>
      </c>
      <c r="H35" s="8" t="s">
        <v>144</v>
      </c>
      <c r="I35" s="8"/>
      <c r="J35" s="66"/>
      <c r="K35" s="8"/>
      <c r="L35" s="66"/>
      <c r="M35" s="66">
        <v>2011</v>
      </c>
      <c r="N35" s="42">
        <v>2</v>
      </c>
      <c r="O35" s="42">
        <v>1</v>
      </c>
      <c r="P35" s="8">
        <v>1000</v>
      </c>
      <c r="Q35" s="8"/>
      <c r="R35" s="8">
        <v>3</v>
      </c>
      <c r="S35" s="8">
        <v>1</v>
      </c>
      <c r="T35" s="8"/>
      <c r="U35" s="8"/>
      <c r="V35" s="8"/>
      <c r="W35" s="2"/>
      <c r="X35" s="2"/>
      <c r="Y35" s="1"/>
      <c r="Z35" s="2"/>
      <c r="AA35" s="1"/>
      <c r="AB35" s="2"/>
      <c r="AC35" s="2">
        <f t="shared" si="0"/>
        <v>0</v>
      </c>
    </row>
    <row r="36" spans="1:29" ht="16.2" customHeight="1" x14ac:dyDescent="0.25">
      <c r="A36" s="4">
        <v>29</v>
      </c>
      <c r="B36" s="8" t="s">
        <v>164</v>
      </c>
      <c r="C36" s="8" t="s">
        <v>149</v>
      </c>
      <c r="D36" s="8" t="s">
        <v>98</v>
      </c>
      <c r="E36" s="8" t="s">
        <v>165</v>
      </c>
      <c r="F36" s="8" t="s">
        <v>98</v>
      </c>
      <c r="G36" s="8" t="s">
        <v>110</v>
      </c>
      <c r="H36" s="8" t="s">
        <v>167</v>
      </c>
      <c r="I36" s="8"/>
      <c r="J36" s="66"/>
      <c r="K36" s="8"/>
      <c r="L36" s="66"/>
      <c r="M36" s="66" t="s">
        <v>168</v>
      </c>
      <c r="N36" s="42"/>
      <c r="O36" s="42"/>
      <c r="P36" s="8"/>
      <c r="Q36" s="8"/>
      <c r="R36" s="8">
        <v>2</v>
      </c>
      <c r="S36" s="8"/>
      <c r="T36" s="8"/>
      <c r="U36" s="8"/>
      <c r="V36" s="8">
        <v>1</v>
      </c>
      <c r="W36" s="2"/>
      <c r="X36" s="1"/>
      <c r="Y36" s="1"/>
      <c r="Z36" s="2"/>
      <c r="AA36" s="2"/>
      <c r="AB36" s="2"/>
      <c r="AC36" s="2">
        <f t="shared" si="0"/>
        <v>0</v>
      </c>
    </row>
    <row r="37" spans="1:29" ht="16.2" customHeight="1" x14ac:dyDescent="0.25">
      <c r="A37" s="4">
        <v>30</v>
      </c>
      <c r="B37" s="8" t="s">
        <v>164</v>
      </c>
      <c r="C37" s="8" t="s">
        <v>149</v>
      </c>
      <c r="D37" s="8" t="s">
        <v>98</v>
      </c>
      <c r="E37" s="8" t="s">
        <v>165</v>
      </c>
      <c r="F37" s="8" t="s">
        <v>98</v>
      </c>
      <c r="G37" s="8" t="s">
        <v>125</v>
      </c>
      <c r="H37" s="8" t="s">
        <v>167</v>
      </c>
      <c r="I37" s="8"/>
      <c r="J37" s="66"/>
      <c r="K37" s="8"/>
      <c r="L37" s="66"/>
      <c r="M37" s="66" t="s">
        <v>168</v>
      </c>
      <c r="N37" s="42"/>
      <c r="O37" s="42"/>
      <c r="P37" s="8"/>
      <c r="Q37" s="8"/>
      <c r="R37" s="8">
        <v>3</v>
      </c>
      <c r="S37" s="8"/>
      <c r="T37" s="8"/>
      <c r="U37" s="8"/>
      <c r="V37" s="8"/>
      <c r="W37" s="2"/>
      <c r="X37" s="1"/>
      <c r="Y37" s="1"/>
      <c r="Z37" s="2"/>
      <c r="AA37" s="1"/>
      <c r="AB37" s="2"/>
      <c r="AC37" s="2">
        <f t="shared" si="0"/>
        <v>0</v>
      </c>
    </row>
    <row r="38" spans="1:29" ht="16.2" customHeight="1" x14ac:dyDescent="0.3">
      <c r="A38" s="4">
        <v>31</v>
      </c>
      <c r="B38" s="8" t="s">
        <v>164</v>
      </c>
      <c r="C38" s="8" t="s">
        <v>149</v>
      </c>
      <c r="D38" s="8" t="s">
        <v>98</v>
      </c>
      <c r="E38" s="8" t="s">
        <v>165</v>
      </c>
      <c r="F38" s="8" t="s">
        <v>98</v>
      </c>
      <c r="G38" s="8" t="s">
        <v>169</v>
      </c>
      <c r="H38" s="8" t="s">
        <v>90</v>
      </c>
      <c r="I38" s="8" t="s">
        <v>170</v>
      </c>
      <c r="J38" s="66">
        <v>2015</v>
      </c>
      <c r="K38" s="8" t="s">
        <v>171</v>
      </c>
      <c r="L38" s="66">
        <v>2015</v>
      </c>
      <c r="M38" s="73">
        <v>1995</v>
      </c>
      <c r="N38" s="42">
        <v>4</v>
      </c>
      <c r="O38" s="42">
        <v>1</v>
      </c>
      <c r="P38" s="8">
        <v>630</v>
      </c>
      <c r="Q38" s="8"/>
      <c r="R38" s="8">
        <v>3</v>
      </c>
      <c r="S38" s="8">
        <v>1</v>
      </c>
      <c r="T38" s="8"/>
      <c r="U38" s="8"/>
      <c r="V38" s="8">
        <v>1</v>
      </c>
      <c r="W38" s="2"/>
      <c r="X38" s="2"/>
      <c r="Y38" s="1"/>
      <c r="Z38" s="2"/>
      <c r="AA38" s="2"/>
      <c r="AB38" s="2"/>
      <c r="AC38" s="2">
        <f t="shared" si="0"/>
        <v>0</v>
      </c>
    </row>
    <row r="39" spans="1:29" ht="16.2" customHeight="1" x14ac:dyDescent="0.3">
      <c r="A39" s="4">
        <v>32</v>
      </c>
      <c r="B39" s="8" t="s">
        <v>164</v>
      </c>
      <c r="C39" s="8" t="s">
        <v>149</v>
      </c>
      <c r="D39" s="8" t="s">
        <v>98</v>
      </c>
      <c r="E39" s="8" t="s">
        <v>165</v>
      </c>
      <c r="F39" s="8" t="s">
        <v>98</v>
      </c>
      <c r="G39" s="8" t="s">
        <v>172</v>
      </c>
      <c r="H39" s="8" t="s">
        <v>90</v>
      </c>
      <c r="I39" s="8" t="s">
        <v>170</v>
      </c>
      <c r="J39" s="66">
        <v>2015</v>
      </c>
      <c r="K39" s="8" t="s">
        <v>171</v>
      </c>
      <c r="L39" s="66">
        <v>2015</v>
      </c>
      <c r="M39" s="73">
        <v>1995</v>
      </c>
      <c r="N39" s="42" t="s">
        <v>173</v>
      </c>
      <c r="O39" s="42" t="s">
        <v>174</v>
      </c>
      <c r="P39" s="8">
        <v>630</v>
      </c>
      <c r="Q39" s="8"/>
      <c r="R39" s="8">
        <v>3</v>
      </c>
      <c r="S39" s="8">
        <v>1</v>
      </c>
      <c r="T39" s="8"/>
      <c r="U39" s="8"/>
      <c r="V39" s="8">
        <v>1</v>
      </c>
      <c r="W39" s="2"/>
      <c r="X39" s="2"/>
      <c r="Y39" s="1"/>
      <c r="Z39" s="2"/>
      <c r="AA39" s="2"/>
      <c r="AB39" s="2"/>
      <c r="AC39" s="2">
        <f t="shared" si="0"/>
        <v>0</v>
      </c>
    </row>
    <row r="40" spans="1:29" ht="16.2" customHeight="1" x14ac:dyDescent="0.25">
      <c r="A40" s="4">
        <v>33</v>
      </c>
      <c r="B40" s="8" t="s">
        <v>175</v>
      </c>
      <c r="C40" s="8" t="s">
        <v>176</v>
      </c>
      <c r="D40" s="8" t="s">
        <v>64</v>
      </c>
      <c r="E40" s="8" t="s">
        <v>177</v>
      </c>
      <c r="F40" s="8" t="s">
        <v>64</v>
      </c>
      <c r="G40" s="8" t="s">
        <v>178</v>
      </c>
      <c r="H40" s="8" t="s">
        <v>179</v>
      </c>
      <c r="I40" s="8" t="s">
        <v>180</v>
      </c>
      <c r="J40" s="66">
        <v>2009</v>
      </c>
      <c r="K40" s="8" t="s">
        <v>91</v>
      </c>
      <c r="L40" s="66">
        <v>2009</v>
      </c>
      <c r="M40" s="66">
        <v>2006</v>
      </c>
      <c r="N40" s="42">
        <v>4</v>
      </c>
      <c r="O40" s="42">
        <v>2</v>
      </c>
      <c r="P40" s="8">
        <v>300</v>
      </c>
      <c r="Q40" s="8"/>
      <c r="R40" s="8">
        <v>2</v>
      </c>
      <c r="S40" s="8"/>
      <c r="T40" s="8"/>
      <c r="U40" s="8"/>
      <c r="V40" s="8">
        <v>1</v>
      </c>
      <c r="W40" s="2"/>
      <c r="X40" s="1"/>
      <c r="Y40" s="1"/>
      <c r="Z40" s="2"/>
      <c r="AA40" s="2"/>
      <c r="AB40" s="2"/>
      <c r="AC40" s="2">
        <f t="shared" si="0"/>
        <v>0</v>
      </c>
    </row>
    <row r="41" spans="1:29" ht="16.2" customHeight="1" x14ac:dyDescent="0.25">
      <c r="A41" s="4">
        <v>34</v>
      </c>
      <c r="B41" s="8" t="s">
        <v>175</v>
      </c>
      <c r="C41" s="8" t="s">
        <v>176</v>
      </c>
      <c r="D41" s="8" t="s">
        <v>64</v>
      </c>
      <c r="E41" s="8" t="s">
        <v>177</v>
      </c>
      <c r="F41" s="8" t="s">
        <v>64</v>
      </c>
      <c r="G41" s="8" t="s">
        <v>181</v>
      </c>
      <c r="H41" s="8" t="s">
        <v>182</v>
      </c>
      <c r="I41" s="8" t="s">
        <v>82</v>
      </c>
      <c r="J41" s="66"/>
      <c r="K41" s="8"/>
      <c r="L41" s="66"/>
      <c r="M41" s="66">
        <v>1984</v>
      </c>
      <c r="N41" s="42">
        <v>2</v>
      </c>
      <c r="O41" s="42" t="s">
        <v>127</v>
      </c>
      <c r="P41" s="8">
        <v>150</v>
      </c>
      <c r="Q41" s="8"/>
      <c r="R41" s="8">
        <v>2</v>
      </c>
      <c r="S41" s="8"/>
      <c r="T41" s="8"/>
      <c r="U41" s="8"/>
      <c r="V41" s="8"/>
      <c r="W41" s="2"/>
      <c r="X41" s="1"/>
      <c r="Y41" s="1"/>
      <c r="Z41" s="2"/>
      <c r="AA41" s="1"/>
      <c r="AB41" s="2"/>
      <c r="AC41" s="2">
        <f t="shared" si="0"/>
        <v>0</v>
      </c>
    </row>
    <row r="42" spans="1:29" ht="16.2" customHeight="1" x14ac:dyDescent="0.25">
      <c r="A42" s="4">
        <v>35</v>
      </c>
      <c r="B42" s="67" t="s">
        <v>183</v>
      </c>
      <c r="C42" s="67" t="s">
        <v>68</v>
      </c>
      <c r="D42" s="67" t="s">
        <v>64</v>
      </c>
      <c r="E42" s="8" t="s">
        <v>184</v>
      </c>
      <c r="F42" s="8" t="s">
        <v>64</v>
      </c>
      <c r="G42" s="67" t="s">
        <v>185</v>
      </c>
      <c r="H42" s="67" t="s">
        <v>186</v>
      </c>
      <c r="I42" s="67" t="s">
        <v>187</v>
      </c>
      <c r="J42" s="67">
        <v>2015</v>
      </c>
      <c r="K42" s="67" t="s">
        <v>103</v>
      </c>
      <c r="L42" s="67">
        <v>2015</v>
      </c>
      <c r="M42" s="67">
        <v>2015</v>
      </c>
      <c r="N42" s="43">
        <v>3</v>
      </c>
      <c r="O42" s="43">
        <v>1</v>
      </c>
      <c r="P42" s="9">
        <v>1000</v>
      </c>
      <c r="Q42" s="9"/>
      <c r="R42" s="9">
        <v>3</v>
      </c>
      <c r="S42" s="9">
        <v>1</v>
      </c>
      <c r="T42" s="9"/>
      <c r="U42" s="9"/>
      <c r="V42" s="9">
        <v>1</v>
      </c>
      <c r="W42" s="2"/>
      <c r="X42" s="2"/>
      <c r="Y42" s="1"/>
      <c r="Z42" s="2"/>
      <c r="AA42" s="2"/>
      <c r="AB42" s="2"/>
      <c r="AC42" s="2">
        <f t="shared" si="0"/>
        <v>0</v>
      </c>
    </row>
    <row r="43" spans="1:29" ht="16.2" customHeight="1" x14ac:dyDescent="0.25">
      <c r="A43" s="4">
        <v>36</v>
      </c>
      <c r="B43" s="8" t="s">
        <v>188</v>
      </c>
      <c r="C43" s="8" t="s">
        <v>189</v>
      </c>
      <c r="D43" s="8" t="s">
        <v>64</v>
      </c>
      <c r="E43" s="8" t="s">
        <v>190</v>
      </c>
      <c r="F43" s="8" t="s">
        <v>64</v>
      </c>
      <c r="G43" s="8" t="s">
        <v>53</v>
      </c>
      <c r="H43" s="8" t="s">
        <v>191</v>
      </c>
      <c r="I43" s="8" t="s">
        <v>192</v>
      </c>
      <c r="J43" s="66">
        <v>2009</v>
      </c>
      <c r="K43" s="8" t="s">
        <v>193</v>
      </c>
      <c r="L43" s="66">
        <v>2019</v>
      </c>
      <c r="M43" s="66">
        <v>2009</v>
      </c>
      <c r="N43" s="42">
        <v>4</v>
      </c>
      <c r="O43" s="42">
        <v>1</v>
      </c>
      <c r="P43" s="8">
        <v>630</v>
      </c>
      <c r="Q43" s="8"/>
      <c r="R43" s="8">
        <v>3</v>
      </c>
      <c r="S43" s="8">
        <v>1</v>
      </c>
      <c r="T43" s="8">
        <v>1</v>
      </c>
      <c r="U43" s="8"/>
      <c r="V43" s="8">
        <v>1</v>
      </c>
      <c r="W43" s="2"/>
      <c r="X43" s="2"/>
      <c r="Y43" s="2"/>
      <c r="Z43" s="2"/>
      <c r="AA43" s="2"/>
      <c r="AB43" s="2"/>
      <c r="AC43" s="2">
        <f t="shared" si="0"/>
        <v>0</v>
      </c>
    </row>
    <row r="44" spans="1:29" ht="16.2" customHeight="1" x14ac:dyDescent="0.25">
      <c r="A44" s="4">
        <v>37</v>
      </c>
      <c r="B44" s="8" t="s">
        <v>188</v>
      </c>
      <c r="C44" s="8" t="s">
        <v>189</v>
      </c>
      <c r="D44" s="8" t="s">
        <v>64</v>
      </c>
      <c r="E44" s="8" t="s">
        <v>190</v>
      </c>
      <c r="F44" s="8" t="s">
        <v>64</v>
      </c>
      <c r="G44" s="8" t="s">
        <v>194</v>
      </c>
      <c r="H44" s="8" t="s">
        <v>191</v>
      </c>
      <c r="I44" s="8"/>
      <c r="J44" s="66" t="s">
        <v>195</v>
      </c>
      <c r="K44" s="8"/>
      <c r="L44" s="66"/>
      <c r="M44" s="66">
        <v>2009</v>
      </c>
      <c r="N44" s="42">
        <v>2</v>
      </c>
      <c r="O44" s="42" t="s">
        <v>195</v>
      </c>
      <c r="P44" s="46">
        <v>630</v>
      </c>
      <c r="Q44" s="46"/>
      <c r="R44" s="8">
        <v>2</v>
      </c>
      <c r="S44" s="8"/>
      <c r="T44" s="8"/>
      <c r="U44" s="8"/>
      <c r="V44" s="8"/>
      <c r="W44" s="2"/>
      <c r="X44" s="1"/>
      <c r="Y44" s="1"/>
      <c r="Z44" s="2"/>
      <c r="AA44" s="1"/>
      <c r="AB44" s="2"/>
      <c r="AC44" s="2">
        <f t="shared" si="0"/>
        <v>0</v>
      </c>
    </row>
    <row r="45" spans="1:29" ht="16.2" customHeight="1" x14ac:dyDescent="0.25">
      <c r="A45" s="4">
        <v>38</v>
      </c>
      <c r="B45" s="8" t="s">
        <v>196</v>
      </c>
      <c r="C45" s="8" t="s">
        <v>197</v>
      </c>
      <c r="D45" s="8" t="s">
        <v>197</v>
      </c>
      <c r="E45" s="8" t="s">
        <v>198</v>
      </c>
      <c r="F45" s="8" t="s">
        <v>197</v>
      </c>
      <c r="G45" s="8" t="s">
        <v>199</v>
      </c>
      <c r="H45" s="8" t="s">
        <v>200</v>
      </c>
      <c r="I45" s="8" t="s">
        <v>201</v>
      </c>
      <c r="J45" s="66">
        <v>2015</v>
      </c>
      <c r="K45" s="8" t="s">
        <v>171</v>
      </c>
      <c r="L45" s="66">
        <v>2015</v>
      </c>
      <c r="M45" s="66">
        <v>1990</v>
      </c>
      <c r="N45" s="42">
        <v>4</v>
      </c>
      <c r="O45" s="42">
        <v>1</v>
      </c>
      <c r="P45" s="8">
        <v>630</v>
      </c>
      <c r="Q45" s="8"/>
      <c r="R45" s="8">
        <v>3</v>
      </c>
      <c r="S45" s="8">
        <v>1</v>
      </c>
      <c r="T45" s="8"/>
      <c r="U45" s="8"/>
      <c r="V45" s="8">
        <v>1</v>
      </c>
      <c r="W45" s="2"/>
      <c r="X45" s="2"/>
      <c r="Y45" s="1"/>
      <c r="Z45" s="2"/>
      <c r="AA45" s="2"/>
      <c r="AB45" s="2"/>
      <c r="AC45" s="2">
        <f t="shared" si="0"/>
        <v>0</v>
      </c>
    </row>
    <row r="46" spans="1:29" ht="16.2" customHeight="1" x14ac:dyDescent="0.25">
      <c r="A46" s="4">
        <v>39</v>
      </c>
      <c r="B46" s="8" t="s">
        <v>196</v>
      </c>
      <c r="C46" s="8" t="s">
        <v>197</v>
      </c>
      <c r="D46" s="8" t="s">
        <v>197</v>
      </c>
      <c r="E46" s="8" t="s">
        <v>198</v>
      </c>
      <c r="F46" s="8" t="s">
        <v>197</v>
      </c>
      <c r="G46" s="8" t="s">
        <v>202</v>
      </c>
      <c r="H46" s="8" t="s">
        <v>203</v>
      </c>
      <c r="I46" s="8" t="s">
        <v>55</v>
      </c>
      <c r="J46" s="66">
        <v>2020</v>
      </c>
      <c r="K46" s="8" t="s">
        <v>56</v>
      </c>
      <c r="L46" s="66">
        <v>2020</v>
      </c>
      <c r="M46" s="66">
        <v>1999</v>
      </c>
      <c r="N46" s="42">
        <v>4</v>
      </c>
      <c r="O46" s="42">
        <v>1</v>
      </c>
      <c r="P46" s="8">
        <v>630</v>
      </c>
      <c r="Q46" s="8"/>
      <c r="R46" s="8">
        <v>4</v>
      </c>
      <c r="S46" s="8">
        <v>1</v>
      </c>
      <c r="T46" s="8"/>
      <c r="U46" s="8"/>
      <c r="V46" s="8">
        <v>1</v>
      </c>
      <c r="W46" s="2"/>
      <c r="X46" s="2"/>
      <c r="Y46" s="1"/>
      <c r="Z46" s="2"/>
      <c r="AA46" s="2"/>
      <c r="AB46" s="2"/>
      <c r="AC46" s="2">
        <f t="shared" si="0"/>
        <v>0</v>
      </c>
    </row>
    <row r="47" spans="1:29" ht="16.2" customHeight="1" x14ac:dyDescent="0.25">
      <c r="A47" s="4">
        <v>40</v>
      </c>
      <c r="B47" s="8" t="s">
        <v>196</v>
      </c>
      <c r="C47" s="8" t="s">
        <v>197</v>
      </c>
      <c r="D47" s="8" t="s">
        <v>197</v>
      </c>
      <c r="E47" s="8" t="s">
        <v>198</v>
      </c>
      <c r="F47" s="8" t="s">
        <v>197</v>
      </c>
      <c r="G47" s="8" t="s">
        <v>204</v>
      </c>
      <c r="H47" s="8" t="s">
        <v>101</v>
      </c>
      <c r="I47" s="8" t="s">
        <v>55</v>
      </c>
      <c r="J47" s="66">
        <v>2020</v>
      </c>
      <c r="K47" s="8" t="s">
        <v>56</v>
      </c>
      <c r="L47" s="66">
        <v>2020</v>
      </c>
      <c r="M47" s="66">
        <v>2000</v>
      </c>
      <c r="N47" s="42">
        <v>7</v>
      </c>
      <c r="O47" s="42">
        <v>1</v>
      </c>
      <c r="P47" s="8">
        <v>630</v>
      </c>
      <c r="Q47" s="8"/>
      <c r="R47" s="8">
        <v>3</v>
      </c>
      <c r="S47" s="8">
        <v>1</v>
      </c>
      <c r="T47" s="8"/>
      <c r="U47" s="8"/>
      <c r="V47" s="8">
        <v>1</v>
      </c>
      <c r="W47" s="2"/>
      <c r="X47" s="2"/>
      <c r="Y47" s="1"/>
      <c r="Z47" s="2"/>
      <c r="AA47" s="2"/>
      <c r="AB47" s="2"/>
      <c r="AC47" s="2">
        <f t="shared" si="0"/>
        <v>0</v>
      </c>
    </row>
    <row r="48" spans="1:29" ht="16.2" customHeight="1" x14ac:dyDescent="0.25">
      <c r="A48" s="4">
        <v>41</v>
      </c>
      <c r="B48" s="8" t="s">
        <v>196</v>
      </c>
      <c r="C48" s="8" t="s">
        <v>197</v>
      </c>
      <c r="D48" s="8" t="s">
        <v>197</v>
      </c>
      <c r="E48" s="8" t="s">
        <v>198</v>
      </c>
      <c r="F48" s="8" t="s">
        <v>197</v>
      </c>
      <c r="G48" s="8" t="s">
        <v>205</v>
      </c>
      <c r="H48" s="8" t="s">
        <v>206</v>
      </c>
      <c r="I48" s="8" t="s">
        <v>201</v>
      </c>
      <c r="J48" s="66">
        <v>2013</v>
      </c>
      <c r="K48" s="8" t="s">
        <v>171</v>
      </c>
      <c r="L48" s="66">
        <v>2021</v>
      </c>
      <c r="M48" s="66">
        <v>1990</v>
      </c>
      <c r="N48" s="42">
        <v>3</v>
      </c>
      <c r="O48" s="42">
        <v>1</v>
      </c>
      <c r="P48" s="8">
        <v>630</v>
      </c>
      <c r="Q48" s="8"/>
      <c r="R48" s="8">
        <v>3</v>
      </c>
      <c r="S48" s="8">
        <v>1</v>
      </c>
      <c r="T48" s="8"/>
      <c r="U48" s="8"/>
      <c r="V48" s="8">
        <v>1</v>
      </c>
      <c r="W48" s="2"/>
      <c r="X48" s="2"/>
      <c r="Y48" s="1"/>
      <c r="Z48" s="2"/>
      <c r="AA48" s="2"/>
      <c r="AB48" s="2"/>
      <c r="AC48" s="2">
        <f t="shared" si="0"/>
        <v>0</v>
      </c>
    </row>
    <row r="49" spans="1:29" ht="16.2" customHeight="1" x14ac:dyDescent="0.25">
      <c r="A49" s="4">
        <v>42</v>
      </c>
      <c r="B49" s="8" t="s">
        <v>207</v>
      </c>
      <c r="C49" s="8" t="s">
        <v>133</v>
      </c>
      <c r="D49" s="8" t="s">
        <v>64</v>
      </c>
      <c r="E49" s="8" t="s">
        <v>208</v>
      </c>
      <c r="F49" s="8" t="s">
        <v>64</v>
      </c>
      <c r="G49" s="8" t="s">
        <v>60</v>
      </c>
      <c r="H49" s="8" t="s">
        <v>54</v>
      </c>
      <c r="I49" s="8" t="s">
        <v>66</v>
      </c>
      <c r="J49" s="66">
        <v>2004</v>
      </c>
      <c r="K49" s="8" t="s">
        <v>136</v>
      </c>
      <c r="L49" s="66">
        <v>2015</v>
      </c>
      <c r="M49" s="66">
        <v>2004</v>
      </c>
      <c r="N49" s="42">
        <v>5</v>
      </c>
      <c r="O49" s="42">
        <v>2</v>
      </c>
      <c r="P49" s="8">
        <v>1000</v>
      </c>
      <c r="Q49" s="8"/>
      <c r="R49" s="8">
        <v>3</v>
      </c>
      <c r="S49" s="8">
        <v>1</v>
      </c>
      <c r="T49" s="8"/>
      <c r="U49" s="8"/>
      <c r="V49" s="8">
        <v>1</v>
      </c>
      <c r="W49" s="2"/>
      <c r="X49" s="2"/>
      <c r="Y49" s="1"/>
      <c r="Z49" s="2"/>
      <c r="AA49" s="2"/>
      <c r="AB49" s="2"/>
      <c r="AC49" s="2">
        <f t="shared" si="0"/>
        <v>0</v>
      </c>
    </row>
    <row r="50" spans="1:29" ht="16.2" customHeight="1" x14ac:dyDescent="0.25">
      <c r="A50" s="4">
        <v>43</v>
      </c>
      <c r="B50" s="68" t="s">
        <v>209</v>
      </c>
      <c r="C50" s="67" t="s">
        <v>210</v>
      </c>
      <c r="D50" s="68" t="s">
        <v>197</v>
      </c>
      <c r="E50" s="8" t="s">
        <v>211</v>
      </c>
      <c r="F50" s="8" t="s">
        <v>197</v>
      </c>
      <c r="G50" s="68" t="s">
        <v>100</v>
      </c>
      <c r="H50" s="68" t="s">
        <v>54</v>
      </c>
      <c r="I50" s="68"/>
      <c r="J50" s="68"/>
      <c r="K50" s="68"/>
      <c r="L50" s="68"/>
      <c r="M50" s="68">
        <v>2018</v>
      </c>
      <c r="N50" s="43"/>
      <c r="O50" s="43"/>
      <c r="P50" s="9"/>
      <c r="Q50" s="9"/>
      <c r="R50" s="8">
        <v>3</v>
      </c>
      <c r="S50" s="8">
        <v>1</v>
      </c>
      <c r="T50" s="9"/>
      <c r="U50" s="9"/>
      <c r="V50" s="8">
        <v>1</v>
      </c>
      <c r="W50" s="2"/>
      <c r="X50" s="2"/>
      <c r="Y50" s="1"/>
      <c r="Z50" s="2"/>
      <c r="AA50" s="2"/>
      <c r="AB50" s="2"/>
      <c r="AC50" s="2">
        <f t="shared" si="0"/>
        <v>0</v>
      </c>
    </row>
    <row r="51" spans="1:29" ht="31.2" customHeight="1" x14ac:dyDescent="0.35">
      <c r="Y51" s="90" t="s">
        <v>212</v>
      </c>
      <c r="Z51" s="91"/>
      <c r="AA51" s="91"/>
      <c r="AB51" s="91"/>
      <c r="AC51" s="47">
        <f>SUM(AC8:AC50)</f>
        <v>0</v>
      </c>
    </row>
    <row r="52" spans="1:29" ht="31.2" customHeight="1" x14ac:dyDescent="0.25"/>
    <row r="53" spans="1:29" ht="31.2" customHeight="1" x14ac:dyDescent="0.25"/>
    <row r="54" spans="1:29" ht="31.2" customHeight="1" x14ac:dyDescent="0.25"/>
  </sheetData>
  <sheetProtection algorithmName="SHA-512" hashValue="20SKpcKPx2XkouQQwI0Lldr4wGn0O1AeQEUYBVxxDVbKIXAGNrwAdmjZwLI+kA7bgDOSsxxq4uPC/uZ/BxTt+A==" saltValue="4NvkkOQv+9pwhElx+DYFJA==" spinCount="100000" sheet="1" objects="1" scenarios="1"/>
  <autoFilter ref="A7:AC51" xr:uid="{00000000-0001-0000-0000-000000000000}"/>
  <sortState xmlns:xlrd2="http://schemas.microsoft.com/office/spreadsheetml/2017/richdata2" ref="A8:AC50">
    <sortCondition ref="B8:B50"/>
  </sortState>
  <mergeCells count="1">
    <mergeCell ref="Y51:AB51"/>
  </mergeCells>
  <phoneticPr fontId="21"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0"/>
  <sheetViews>
    <sheetView zoomScale="130" zoomScaleNormal="130" workbookViewId="0">
      <selection activeCell="F14" sqref="F14"/>
    </sheetView>
  </sheetViews>
  <sheetFormatPr defaultColWidth="9.109375" defaultRowHeight="13.2" x14ac:dyDescent="0.25"/>
  <cols>
    <col min="1" max="1" width="55" style="3" customWidth="1"/>
    <col min="2" max="4" width="17.6640625" style="3" customWidth="1"/>
    <col min="5" max="5" width="28.109375" style="3" bestFit="1" customWidth="1"/>
    <col min="6" max="6" width="30.5546875" style="3" customWidth="1"/>
    <col min="7" max="7" width="27.109375" style="3" customWidth="1"/>
    <col min="8" max="16384" width="9.109375" style="3"/>
  </cols>
  <sheetData>
    <row r="1" spans="1:5" x14ac:dyDescent="0.25">
      <c r="A1" s="3" t="s">
        <v>213</v>
      </c>
    </row>
    <row r="2" spans="1:5" x14ac:dyDescent="0.25">
      <c r="A2" s="11" t="s">
        <v>19</v>
      </c>
    </row>
    <row r="3" spans="1:5" x14ac:dyDescent="0.25">
      <c r="A3" s="3" t="s">
        <v>20</v>
      </c>
    </row>
    <row r="4" spans="1:5" x14ac:dyDescent="0.25">
      <c r="A4" s="6">
        <v>45444</v>
      </c>
    </row>
    <row r="6" spans="1:5" x14ac:dyDescent="0.25">
      <c r="A6" s="11" t="s">
        <v>214</v>
      </c>
    </row>
    <row r="7" spans="1:5" x14ac:dyDescent="0.25">
      <c r="A7" s="12" t="s">
        <v>215</v>
      </c>
      <c r="B7" s="13" t="s">
        <v>216</v>
      </c>
      <c r="C7" s="13" t="s">
        <v>217</v>
      </c>
      <c r="D7" s="13" t="s">
        <v>218</v>
      </c>
    </row>
    <row r="8" spans="1:5" x14ac:dyDescent="0.25">
      <c r="A8" s="9" t="s">
        <v>219</v>
      </c>
      <c r="B8" s="10"/>
      <c r="C8" s="14">
        <v>100</v>
      </c>
      <c r="D8" s="15">
        <f>B8*C8</f>
        <v>0</v>
      </c>
    </row>
    <row r="9" spans="1:5" x14ac:dyDescent="0.25">
      <c r="A9" s="16" t="s">
        <v>220</v>
      </c>
      <c r="B9" s="10"/>
      <c r="C9" s="14">
        <v>20</v>
      </c>
      <c r="D9" s="15">
        <f t="shared" ref="D9:D10" si="0">B9*C9</f>
        <v>0</v>
      </c>
    </row>
    <row r="10" spans="1:5" x14ac:dyDescent="0.25">
      <c r="A10" s="9" t="s">
        <v>221</v>
      </c>
      <c r="B10" s="10"/>
      <c r="C10" s="14">
        <v>10</v>
      </c>
      <c r="D10" s="15">
        <f t="shared" si="0"/>
        <v>0</v>
      </c>
    </row>
    <row r="11" spans="1:5" x14ac:dyDescent="0.25">
      <c r="A11" s="9" t="s">
        <v>13</v>
      </c>
      <c r="B11" s="10"/>
      <c r="C11" s="14">
        <v>40</v>
      </c>
      <c r="D11" s="15">
        <f t="shared" ref="D11" si="1">B11*C11</f>
        <v>0</v>
      </c>
      <c r="E11" s="48"/>
    </row>
    <row r="12" spans="1:5" x14ac:dyDescent="0.25">
      <c r="A12" s="92" t="s">
        <v>222</v>
      </c>
      <c r="B12" s="93"/>
      <c r="C12" s="94"/>
      <c r="D12" s="17">
        <f>SUM(D8:D11)</f>
        <v>0</v>
      </c>
    </row>
    <row r="13" spans="1:5" x14ac:dyDescent="0.25">
      <c r="A13" s="11" t="s">
        <v>6</v>
      </c>
    </row>
    <row r="14" spans="1:5" x14ac:dyDescent="0.25">
      <c r="A14" s="12" t="s">
        <v>223</v>
      </c>
      <c r="B14" s="13" t="s">
        <v>224</v>
      </c>
      <c r="C14" s="13" t="s">
        <v>217</v>
      </c>
      <c r="D14" s="13" t="s">
        <v>218</v>
      </c>
    </row>
    <row r="15" spans="1:5" ht="26.4" x14ac:dyDescent="0.25">
      <c r="A15" s="16" t="s">
        <v>225</v>
      </c>
      <c r="B15" s="10"/>
      <c r="C15" s="14">
        <v>12</v>
      </c>
      <c r="D15" s="15">
        <f>C15*B15</f>
        <v>0</v>
      </c>
    </row>
    <row r="16" spans="1:5" x14ac:dyDescent="0.25">
      <c r="A16" s="16" t="s">
        <v>226</v>
      </c>
      <c r="B16" s="10"/>
      <c r="C16" s="14">
        <v>16</v>
      </c>
      <c r="D16" s="15">
        <f t="shared" ref="D16:D26" si="2">C16*B16</f>
        <v>0</v>
      </c>
    </row>
    <row r="17" spans="1:4" x14ac:dyDescent="0.25">
      <c r="A17" s="16" t="s">
        <v>227</v>
      </c>
      <c r="B17" s="10"/>
      <c r="C17" s="14">
        <v>2</v>
      </c>
      <c r="D17" s="15">
        <f t="shared" si="2"/>
        <v>0</v>
      </c>
    </row>
    <row r="18" spans="1:4" x14ac:dyDescent="0.25">
      <c r="A18" s="16" t="s">
        <v>228</v>
      </c>
      <c r="B18" s="10"/>
      <c r="C18" s="14">
        <v>1</v>
      </c>
      <c r="D18" s="15">
        <f t="shared" si="2"/>
        <v>0</v>
      </c>
    </row>
    <row r="19" spans="1:4" ht="26.4" x14ac:dyDescent="0.25">
      <c r="A19" s="16" t="s">
        <v>229</v>
      </c>
      <c r="B19" s="10"/>
      <c r="C19" s="14">
        <v>12</v>
      </c>
      <c r="D19" s="15">
        <f t="shared" si="2"/>
        <v>0</v>
      </c>
    </row>
    <row r="20" spans="1:4" ht="13.95" customHeight="1" x14ac:dyDescent="0.25">
      <c r="A20" s="16" t="s">
        <v>230</v>
      </c>
      <c r="B20" s="10"/>
      <c r="C20" s="14">
        <v>50</v>
      </c>
      <c r="D20" s="15">
        <f t="shared" si="2"/>
        <v>0</v>
      </c>
    </row>
    <row r="21" spans="1:4" ht="13.95" customHeight="1" x14ac:dyDescent="0.25">
      <c r="A21" s="16" t="s">
        <v>231</v>
      </c>
      <c r="B21" s="10"/>
      <c r="C21" s="14">
        <v>3</v>
      </c>
      <c r="D21" s="15">
        <f t="shared" si="2"/>
        <v>0</v>
      </c>
    </row>
    <row r="22" spans="1:4" ht="13.95" customHeight="1" x14ac:dyDescent="0.25">
      <c r="A22" s="16" t="s">
        <v>232</v>
      </c>
      <c r="B22" s="10"/>
      <c r="C22" s="14">
        <v>15</v>
      </c>
      <c r="D22" s="15">
        <f t="shared" si="2"/>
        <v>0</v>
      </c>
    </row>
    <row r="23" spans="1:4" x14ac:dyDescent="0.25">
      <c r="A23" s="16" t="s">
        <v>233</v>
      </c>
      <c r="B23" s="10"/>
      <c r="C23" s="14">
        <v>2</v>
      </c>
      <c r="D23" s="15">
        <f t="shared" si="2"/>
        <v>0</v>
      </c>
    </row>
    <row r="24" spans="1:4" x14ac:dyDescent="0.25">
      <c r="A24" s="16" t="s">
        <v>234</v>
      </c>
      <c r="B24" s="10"/>
      <c r="C24" s="14">
        <v>2</v>
      </c>
      <c r="D24" s="15">
        <f t="shared" si="2"/>
        <v>0</v>
      </c>
    </row>
    <row r="25" spans="1:4" x14ac:dyDescent="0.25">
      <c r="A25" s="16" t="s">
        <v>235</v>
      </c>
      <c r="B25" s="10"/>
      <c r="C25" s="14">
        <v>2</v>
      </c>
      <c r="D25" s="15">
        <f t="shared" si="2"/>
        <v>0</v>
      </c>
    </row>
    <row r="26" spans="1:4" x14ac:dyDescent="0.25">
      <c r="A26" s="16" t="s">
        <v>236</v>
      </c>
      <c r="B26" s="10"/>
      <c r="C26" s="14">
        <v>3</v>
      </c>
      <c r="D26" s="15">
        <f t="shared" si="2"/>
        <v>0</v>
      </c>
    </row>
    <row r="27" spans="1:4" ht="26.4" x14ac:dyDescent="0.25">
      <c r="A27" s="16" t="s">
        <v>237</v>
      </c>
      <c r="B27" s="10"/>
      <c r="C27" s="14">
        <v>5</v>
      </c>
      <c r="D27" s="15">
        <f t="shared" ref="D27:D35" si="3">B27*C27</f>
        <v>0</v>
      </c>
    </row>
    <row r="28" spans="1:4" ht="26.4" x14ac:dyDescent="0.25">
      <c r="A28" s="16" t="s">
        <v>238</v>
      </c>
      <c r="B28" s="10"/>
      <c r="C28" s="14">
        <v>5</v>
      </c>
      <c r="D28" s="15">
        <f t="shared" si="3"/>
        <v>0</v>
      </c>
    </row>
    <row r="29" spans="1:4" ht="26.4" x14ac:dyDescent="0.25">
      <c r="A29" s="16" t="s">
        <v>239</v>
      </c>
      <c r="B29" s="10"/>
      <c r="C29" s="14">
        <v>7</v>
      </c>
      <c r="D29" s="15">
        <f t="shared" si="3"/>
        <v>0</v>
      </c>
    </row>
    <row r="30" spans="1:4" ht="26.4" x14ac:dyDescent="0.25">
      <c r="A30" s="16" t="s">
        <v>240</v>
      </c>
      <c r="B30" s="10"/>
      <c r="C30" s="14">
        <v>6</v>
      </c>
      <c r="D30" s="15">
        <f t="shared" si="3"/>
        <v>0</v>
      </c>
    </row>
    <row r="31" spans="1:4" x14ac:dyDescent="0.25">
      <c r="A31" s="16" t="s">
        <v>241</v>
      </c>
      <c r="B31" s="10"/>
      <c r="C31" s="14">
        <v>6</v>
      </c>
      <c r="D31" s="15">
        <f t="shared" si="3"/>
        <v>0</v>
      </c>
    </row>
    <row r="32" spans="1:4" x14ac:dyDescent="0.25">
      <c r="A32" s="16" t="s">
        <v>242</v>
      </c>
      <c r="B32" s="10"/>
      <c r="C32" s="14">
        <v>4</v>
      </c>
      <c r="D32" s="15">
        <f t="shared" si="3"/>
        <v>0</v>
      </c>
    </row>
    <row r="33" spans="1:6" ht="26.4" x14ac:dyDescent="0.25">
      <c r="A33" s="16" t="s">
        <v>243</v>
      </c>
      <c r="B33" s="10"/>
      <c r="C33" s="14">
        <v>4</v>
      </c>
      <c r="D33" s="15">
        <f t="shared" si="3"/>
        <v>0</v>
      </c>
    </row>
    <row r="34" spans="1:6" ht="39.6" x14ac:dyDescent="0.25">
      <c r="A34" s="16" t="s">
        <v>244</v>
      </c>
      <c r="B34" s="10"/>
      <c r="C34" s="14">
        <v>8</v>
      </c>
      <c r="D34" s="15">
        <f t="shared" si="3"/>
        <v>0</v>
      </c>
    </row>
    <row r="35" spans="1:6" ht="39.6" x14ac:dyDescent="0.25">
      <c r="A35" s="16" t="s">
        <v>245</v>
      </c>
      <c r="B35" s="10"/>
      <c r="C35" s="14">
        <v>4</v>
      </c>
      <c r="D35" s="15">
        <f t="shared" si="3"/>
        <v>0</v>
      </c>
      <c r="F35" s="18"/>
    </row>
    <row r="36" spans="1:6" x14ac:dyDescent="0.25">
      <c r="A36" s="95" t="s">
        <v>246</v>
      </c>
      <c r="B36" s="96"/>
      <c r="C36" s="96"/>
      <c r="D36" s="36">
        <f>SUM(D15:D35)</f>
        <v>0</v>
      </c>
      <c r="E36" s="35"/>
    </row>
    <row r="37" spans="1:6" x14ac:dyDescent="0.25">
      <c r="C37" s="37" t="s">
        <v>247</v>
      </c>
      <c r="D37" s="38">
        <f>D36/9</f>
        <v>0</v>
      </c>
    </row>
    <row r="39" spans="1:6" x14ac:dyDescent="0.25">
      <c r="A39" s="59" t="s">
        <v>248</v>
      </c>
    </row>
    <row r="40" spans="1:6" ht="27" customHeight="1" x14ac:dyDescent="0.25">
      <c r="A40" s="97" t="s">
        <v>368</v>
      </c>
      <c r="B40" s="97"/>
      <c r="C40" s="97"/>
      <c r="D40" s="97"/>
      <c r="E40" s="97"/>
    </row>
  </sheetData>
  <sheetProtection algorithmName="SHA-512" hashValue="WrLLECi0SmotVXOreDuOphABB7C0WMAYDpy9OJ7U4mo67bwN/PjcehAMzvzfDLJc+aprARxk/eGvU8OlRxZG6w==" saltValue="mF1YO75fXdpiGqYmL6JZcQ==" spinCount="100000" sheet="1" objects="1" scenarios="1"/>
  <mergeCells count="3">
    <mergeCell ref="A12:C12"/>
    <mergeCell ref="A36:C36"/>
    <mergeCell ref="A40:E40"/>
  </mergeCells>
  <phoneticPr fontId="21"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88F1F0-F49F-43BD-9FA1-7173492E55D3}">
  <dimension ref="A1:O44"/>
  <sheetViews>
    <sheetView topLeftCell="A31" workbookViewId="0">
      <selection activeCell="B17" sqref="B17"/>
    </sheetView>
  </sheetViews>
  <sheetFormatPr defaultRowHeight="14.4" x14ac:dyDescent="0.3"/>
  <cols>
    <col min="1" max="1" width="23" customWidth="1"/>
    <col min="2" max="2" width="42.6640625" customWidth="1"/>
  </cols>
  <sheetData>
    <row r="1" spans="1:15" x14ac:dyDescent="0.3">
      <c r="A1" s="49"/>
      <c r="B1" s="49" t="s">
        <v>23</v>
      </c>
      <c r="C1" s="49" t="s">
        <v>249</v>
      </c>
      <c r="D1" s="50" t="s">
        <v>250</v>
      </c>
      <c r="E1" s="50" t="s">
        <v>251</v>
      </c>
      <c r="F1" s="50" t="s">
        <v>252</v>
      </c>
      <c r="G1" s="50" t="s">
        <v>253</v>
      </c>
      <c r="H1" s="50" t="s">
        <v>254</v>
      </c>
      <c r="I1" s="50" t="s">
        <v>255</v>
      </c>
      <c r="J1" s="50" t="s">
        <v>256</v>
      </c>
      <c r="K1" s="50" t="s">
        <v>257</v>
      </c>
      <c r="L1" s="50" t="s">
        <v>258</v>
      </c>
      <c r="M1" s="50" t="s">
        <v>259</v>
      </c>
      <c r="N1" s="50" t="s">
        <v>260</v>
      </c>
      <c r="O1" s="51" t="s">
        <v>261</v>
      </c>
    </row>
    <row r="2" spans="1:15" x14ac:dyDescent="0.3">
      <c r="A2" s="8" t="s">
        <v>50</v>
      </c>
      <c r="B2" s="49" t="s">
        <v>262</v>
      </c>
      <c r="C2" s="49">
        <v>1</v>
      </c>
      <c r="D2" s="50"/>
      <c r="E2" s="50">
        <v>1</v>
      </c>
      <c r="F2" s="50"/>
      <c r="G2" s="50"/>
      <c r="H2" s="50"/>
      <c r="I2" s="50"/>
      <c r="J2" s="50"/>
      <c r="K2" s="50"/>
      <c r="L2" s="50"/>
      <c r="M2" s="50">
        <v>1</v>
      </c>
      <c r="N2" s="50"/>
      <c r="O2" s="51">
        <v>3</v>
      </c>
    </row>
    <row r="3" spans="1:15" x14ac:dyDescent="0.3">
      <c r="A3" s="8" t="s">
        <v>57</v>
      </c>
      <c r="B3" s="49" t="s">
        <v>263</v>
      </c>
      <c r="C3" s="49"/>
      <c r="D3" s="50"/>
      <c r="E3" s="50"/>
      <c r="F3" s="50"/>
      <c r="G3" s="50">
        <v>1</v>
      </c>
      <c r="H3" s="50">
        <v>1</v>
      </c>
      <c r="I3" s="50"/>
      <c r="J3" s="50"/>
      <c r="K3" s="50"/>
      <c r="L3" s="50"/>
      <c r="M3" s="50"/>
      <c r="N3" s="50"/>
      <c r="O3" s="51">
        <v>2</v>
      </c>
    </row>
    <row r="4" spans="1:15" x14ac:dyDescent="0.3">
      <c r="A4" s="67" t="s">
        <v>62</v>
      </c>
      <c r="B4" s="49" t="s">
        <v>264</v>
      </c>
      <c r="C4" s="49"/>
      <c r="D4" s="50"/>
      <c r="E4" s="50">
        <v>1</v>
      </c>
      <c r="F4" s="50"/>
      <c r="G4" s="50"/>
      <c r="H4" s="50"/>
      <c r="I4" s="50">
        <v>1</v>
      </c>
      <c r="J4" s="50"/>
      <c r="K4" s="50"/>
      <c r="L4" s="50"/>
      <c r="M4" s="50"/>
      <c r="N4" s="50"/>
      <c r="O4" s="51">
        <v>2</v>
      </c>
    </row>
    <row r="5" spans="1:15" x14ac:dyDescent="0.3">
      <c r="A5" s="8" t="s">
        <v>265</v>
      </c>
      <c r="B5" s="49"/>
      <c r="C5" s="49"/>
      <c r="D5" s="50"/>
      <c r="E5" s="50"/>
      <c r="F5" s="50"/>
      <c r="G5" s="50"/>
      <c r="H5" s="50"/>
      <c r="I5" s="50"/>
      <c r="J5" s="50"/>
      <c r="K5" s="50"/>
      <c r="L5" s="50"/>
      <c r="M5" s="50"/>
      <c r="N5" s="50"/>
      <c r="O5" s="51"/>
    </row>
    <row r="6" spans="1:15" x14ac:dyDescent="0.3">
      <c r="A6" s="8" t="s">
        <v>72</v>
      </c>
      <c r="B6" s="49" t="s">
        <v>266</v>
      </c>
      <c r="C6" s="49"/>
      <c r="D6" s="50"/>
      <c r="E6" s="50"/>
      <c r="F6" s="50"/>
      <c r="G6" s="50"/>
      <c r="H6" s="50">
        <v>2</v>
      </c>
      <c r="I6" s="50">
        <v>2</v>
      </c>
      <c r="J6" s="50"/>
      <c r="K6" s="50"/>
      <c r="L6" s="50"/>
      <c r="M6" s="50"/>
      <c r="N6" s="50"/>
      <c r="O6" s="51">
        <v>4</v>
      </c>
    </row>
    <row r="7" spans="1:15" x14ac:dyDescent="0.3">
      <c r="A7" s="8" t="s">
        <v>79</v>
      </c>
      <c r="B7" s="49" t="s">
        <v>267</v>
      </c>
      <c r="C7" s="49"/>
      <c r="D7" s="50">
        <v>1</v>
      </c>
      <c r="E7" s="50">
        <v>1</v>
      </c>
      <c r="F7" s="50"/>
      <c r="G7" s="50"/>
      <c r="H7" s="50"/>
      <c r="I7" s="50"/>
      <c r="J7" s="50"/>
      <c r="K7" s="50">
        <v>2</v>
      </c>
      <c r="L7" s="50"/>
      <c r="M7" s="50"/>
      <c r="N7" s="50"/>
      <c r="O7" s="51">
        <v>4</v>
      </c>
    </row>
    <row r="8" spans="1:15" x14ac:dyDescent="0.3">
      <c r="A8" s="8" t="s">
        <v>79</v>
      </c>
      <c r="B8" s="49" t="s">
        <v>267</v>
      </c>
      <c r="C8" s="49">
        <v>2</v>
      </c>
      <c r="D8" s="50"/>
      <c r="E8" s="50"/>
      <c r="F8" s="50"/>
      <c r="G8" s="50">
        <v>1</v>
      </c>
      <c r="H8" s="50"/>
      <c r="I8" s="50">
        <v>1</v>
      </c>
      <c r="J8" s="50">
        <v>1</v>
      </c>
      <c r="K8" s="50">
        <v>2</v>
      </c>
      <c r="L8" s="50">
        <v>4</v>
      </c>
      <c r="M8" s="50"/>
      <c r="N8" s="50"/>
      <c r="O8" s="51">
        <v>11</v>
      </c>
    </row>
    <row r="9" spans="1:15" x14ac:dyDescent="0.3">
      <c r="A9" s="8" t="s">
        <v>79</v>
      </c>
      <c r="B9" s="49" t="s">
        <v>268</v>
      </c>
      <c r="C9" s="49"/>
      <c r="D9" s="50"/>
      <c r="E9" s="50"/>
      <c r="F9" s="50"/>
      <c r="G9" s="50"/>
      <c r="H9" s="50"/>
      <c r="I9" s="50">
        <v>1</v>
      </c>
      <c r="J9" s="50"/>
      <c r="K9" s="50"/>
      <c r="L9" s="50"/>
      <c r="M9" s="50"/>
      <c r="N9" s="50"/>
      <c r="O9" s="51">
        <v>1</v>
      </c>
    </row>
    <row r="10" spans="1:15" x14ac:dyDescent="0.3">
      <c r="A10" s="8" t="s">
        <v>92</v>
      </c>
    </row>
    <row r="11" spans="1:15" x14ac:dyDescent="0.3">
      <c r="A11" s="68" t="s">
        <v>96</v>
      </c>
      <c r="B11" s="49" t="s">
        <v>269</v>
      </c>
      <c r="C11" s="49">
        <v>1</v>
      </c>
      <c r="D11" s="50"/>
      <c r="E11" s="50"/>
      <c r="F11" s="50"/>
      <c r="G11" s="50"/>
      <c r="H11" s="50"/>
      <c r="I11" s="50"/>
      <c r="J11" s="50"/>
      <c r="K11" s="50">
        <v>1</v>
      </c>
      <c r="L11" s="50"/>
      <c r="M11" s="50"/>
      <c r="N11" s="50"/>
      <c r="O11" s="51">
        <v>2</v>
      </c>
    </row>
    <row r="12" spans="1:15" x14ac:dyDescent="0.3">
      <c r="A12" s="68" t="s">
        <v>96</v>
      </c>
      <c r="B12" s="49" t="s">
        <v>269</v>
      </c>
      <c r="C12" s="49"/>
      <c r="D12" s="50"/>
      <c r="E12" s="50"/>
      <c r="F12" s="50"/>
      <c r="G12" s="50"/>
      <c r="H12" s="50"/>
      <c r="I12" s="50"/>
      <c r="J12" s="50"/>
      <c r="K12" s="50">
        <v>1</v>
      </c>
      <c r="L12" s="50"/>
      <c r="M12" s="50"/>
      <c r="N12" s="50"/>
    </row>
    <row r="13" spans="1:15" x14ac:dyDescent="0.3">
      <c r="A13" s="8" t="s">
        <v>106</v>
      </c>
      <c r="B13" s="49" t="s">
        <v>270</v>
      </c>
      <c r="C13" s="49">
        <v>2</v>
      </c>
      <c r="D13" s="50"/>
      <c r="E13" s="50"/>
      <c r="F13" s="50"/>
      <c r="G13" s="50"/>
      <c r="H13" s="50"/>
      <c r="I13" s="50">
        <v>1</v>
      </c>
      <c r="J13" s="50"/>
      <c r="K13" s="50"/>
      <c r="L13" s="50">
        <v>1</v>
      </c>
      <c r="M13" s="50">
        <v>1</v>
      </c>
      <c r="N13" s="50"/>
      <c r="O13" s="51">
        <v>2</v>
      </c>
    </row>
    <row r="14" spans="1:15" x14ac:dyDescent="0.3">
      <c r="A14" s="8" t="s">
        <v>106</v>
      </c>
    </row>
    <row r="15" spans="1:15" x14ac:dyDescent="0.3">
      <c r="A15" s="68" t="s">
        <v>112</v>
      </c>
    </row>
    <row r="16" spans="1:15" x14ac:dyDescent="0.3">
      <c r="A16" s="8" t="s">
        <v>117</v>
      </c>
      <c r="B16" s="49" t="s">
        <v>271</v>
      </c>
      <c r="C16" s="49"/>
      <c r="D16" s="50"/>
      <c r="E16" s="50"/>
      <c r="F16" s="50"/>
      <c r="G16" s="50"/>
      <c r="H16" s="50"/>
      <c r="I16" s="50"/>
      <c r="J16" s="50"/>
      <c r="K16" s="50">
        <v>2</v>
      </c>
      <c r="L16" s="50"/>
      <c r="M16" s="50"/>
      <c r="N16" s="50"/>
      <c r="O16" s="51">
        <v>7</v>
      </c>
    </row>
    <row r="17" spans="1:15" x14ac:dyDescent="0.3">
      <c r="A17" s="8" t="s">
        <v>117</v>
      </c>
      <c r="B17" s="49" t="s">
        <v>271</v>
      </c>
      <c r="C17" s="49">
        <v>2</v>
      </c>
      <c r="D17" s="50"/>
      <c r="E17" s="50"/>
      <c r="F17" s="50">
        <v>1</v>
      </c>
      <c r="G17" s="50"/>
      <c r="H17" s="50">
        <v>1</v>
      </c>
      <c r="I17" s="50"/>
      <c r="J17" s="50"/>
      <c r="K17" s="50">
        <v>1</v>
      </c>
      <c r="L17" s="50">
        <v>1</v>
      </c>
      <c r="M17" s="50">
        <v>1</v>
      </c>
      <c r="N17" s="50"/>
      <c r="O17" s="51">
        <v>2</v>
      </c>
    </row>
    <row r="18" spans="1:15" x14ac:dyDescent="0.3">
      <c r="A18" s="8" t="s">
        <v>117</v>
      </c>
      <c r="B18" s="49" t="s">
        <v>271</v>
      </c>
      <c r="C18" s="49"/>
      <c r="D18" s="50"/>
      <c r="E18" s="50"/>
      <c r="F18" s="50"/>
      <c r="G18" s="50"/>
      <c r="H18" s="50"/>
      <c r="I18" s="50"/>
      <c r="J18" s="50"/>
      <c r="K18" s="50"/>
      <c r="L18" s="50"/>
      <c r="M18" s="50">
        <v>1</v>
      </c>
      <c r="N18" s="50">
        <v>1</v>
      </c>
      <c r="O18" s="51">
        <v>4</v>
      </c>
    </row>
    <row r="19" spans="1:15" x14ac:dyDescent="0.3">
      <c r="A19" s="8" t="s">
        <v>128</v>
      </c>
      <c r="B19" s="49" t="s">
        <v>272</v>
      </c>
      <c r="C19" s="49"/>
      <c r="D19" s="50">
        <v>1</v>
      </c>
      <c r="E19" s="50"/>
      <c r="F19" s="50">
        <v>1</v>
      </c>
      <c r="G19" s="50">
        <v>1</v>
      </c>
      <c r="H19" s="50"/>
      <c r="I19" s="50">
        <v>1</v>
      </c>
      <c r="J19" s="50"/>
      <c r="K19" s="50"/>
      <c r="L19" s="50"/>
      <c r="M19" s="50"/>
      <c r="N19" s="50"/>
      <c r="O19" s="51">
        <v>1</v>
      </c>
    </row>
    <row r="20" spans="1:15" x14ac:dyDescent="0.3">
      <c r="A20" s="8" t="s">
        <v>132</v>
      </c>
      <c r="B20" s="49" t="s">
        <v>273</v>
      </c>
      <c r="C20" s="49"/>
      <c r="D20" s="50"/>
      <c r="E20" s="50"/>
      <c r="F20" s="50"/>
      <c r="G20" s="50"/>
      <c r="H20" s="50"/>
      <c r="I20" s="50"/>
      <c r="J20" s="50"/>
      <c r="K20" s="50">
        <v>1</v>
      </c>
      <c r="L20" s="50"/>
      <c r="M20" s="50"/>
      <c r="N20" s="50"/>
      <c r="O20" s="51">
        <v>2</v>
      </c>
    </row>
    <row r="21" spans="1:15" x14ac:dyDescent="0.3">
      <c r="A21" s="8" t="s">
        <v>132</v>
      </c>
    </row>
    <row r="22" spans="1:15" x14ac:dyDescent="0.3">
      <c r="A22" s="8" t="s">
        <v>132</v>
      </c>
    </row>
    <row r="23" spans="1:15" x14ac:dyDescent="0.3">
      <c r="A23" s="8" t="s">
        <v>132</v>
      </c>
    </row>
    <row r="24" spans="1:15" x14ac:dyDescent="0.3">
      <c r="A24" s="8" t="s">
        <v>141</v>
      </c>
      <c r="B24" s="49" t="s">
        <v>274</v>
      </c>
      <c r="C24" s="49"/>
      <c r="D24" s="50"/>
      <c r="E24" s="50"/>
      <c r="F24" s="50">
        <v>1</v>
      </c>
      <c r="G24" s="50"/>
      <c r="H24" s="50"/>
      <c r="I24" s="50"/>
      <c r="J24" s="50"/>
      <c r="K24" s="50"/>
      <c r="L24" s="50"/>
      <c r="M24" s="50">
        <v>1</v>
      </c>
      <c r="N24" s="50"/>
      <c r="O24" s="51">
        <v>1</v>
      </c>
    </row>
    <row r="25" spans="1:15" x14ac:dyDescent="0.3">
      <c r="A25" s="8" t="s">
        <v>141</v>
      </c>
      <c r="B25" s="49" t="s">
        <v>274</v>
      </c>
      <c r="C25" s="49"/>
      <c r="D25" s="50"/>
      <c r="E25" s="50">
        <v>1</v>
      </c>
      <c r="F25" s="50"/>
      <c r="G25" s="50"/>
      <c r="H25" s="50"/>
      <c r="I25" s="50"/>
      <c r="J25" s="50"/>
      <c r="K25" s="50"/>
      <c r="L25" s="50"/>
      <c r="M25" s="50"/>
      <c r="N25" s="50"/>
      <c r="O25" s="51">
        <v>1</v>
      </c>
    </row>
    <row r="26" spans="1:15" x14ac:dyDescent="0.3">
      <c r="A26" s="71" t="s">
        <v>148</v>
      </c>
      <c r="B26" s="49" t="s">
        <v>275</v>
      </c>
      <c r="C26" s="49"/>
      <c r="D26" s="50"/>
      <c r="E26" s="50"/>
      <c r="F26" s="50"/>
      <c r="G26" s="50"/>
      <c r="H26" s="50"/>
      <c r="I26" s="50"/>
      <c r="J26" s="50"/>
      <c r="K26" s="50"/>
      <c r="L26" s="50">
        <v>1</v>
      </c>
      <c r="M26" s="50"/>
      <c r="N26" s="50"/>
      <c r="O26" s="51">
        <v>1</v>
      </c>
    </row>
    <row r="27" spans="1:15" x14ac:dyDescent="0.3">
      <c r="A27" s="8" t="s">
        <v>154</v>
      </c>
      <c r="B27" s="49" t="s">
        <v>276</v>
      </c>
      <c r="C27" s="49"/>
      <c r="D27" s="50"/>
      <c r="E27" s="50"/>
      <c r="F27" s="50"/>
      <c r="G27" s="50"/>
      <c r="H27" s="50"/>
      <c r="I27" s="50"/>
      <c r="J27" s="50"/>
      <c r="K27" s="50"/>
      <c r="L27" s="50">
        <v>1</v>
      </c>
      <c r="M27" s="50"/>
      <c r="N27" s="50"/>
      <c r="O27" s="51">
        <v>1</v>
      </c>
    </row>
    <row r="28" spans="1:15" x14ac:dyDescent="0.3">
      <c r="A28" s="8" t="s">
        <v>159</v>
      </c>
      <c r="B28" s="49" t="s">
        <v>277</v>
      </c>
      <c r="C28" s="49"/>
      <c r="D28" s="50"/>
      <c r="E28" s="50"/>
      <c r="F28" s="50">
        <v>1</v>
      </c>
      <c r="G28" s="50"/>
      <c r="H28" s="50"/>
      <c r="I28" s="50"/>
      <c r="J28" s="50"/>
      <c r="K28" s="50"/>
      <c r="L28" s="50"/>
      <c r="M28" s="50"/>
      <c r="N28" s="50"/>
      <c r="O28" s="51">
        <v>1</v>
      </c>
    </row>
    <row r="29" spans="1:15" x14ac:dyDescent="0.3">
      <c r="A29" s="8" t="s">
        <v>164</v>
      </c>
      <c r="B29" s="49" t="s">
        <v>278</v>
      </c>
      <c r="C29" s="49"/>
      <c r="D29" s="50"/>
      <c r="E29" s="50"/>
      <c r="F29" s="50"/>
      <c r="G29" s="50"/>
      <c r="H29" s="50"/>
      <c r="I29" s="50"/>
      <c r="J29" s="50"/>
      <c r="K29" s="50">
        <v>1</v>
      </c>
      <c r="L29" s="50"/>
      <c r="M29" s="50"/>
      <c r="N29" s="50"/>
      <c r="O29" s="51">
        <v>1</v>
      </c>
    </row>
    <row r="30" spans="1:15" x14ac:dyDescent="0.3">
      <c r="A30" s="8" t="s">
        <v>164</v>
      </c>
      <c r="B30" s="49" t="s">
        <v>278</v>
      </c>
      <c r="C30" s="49"/>
      <c r="D30" s="50"/>
      <c r="E30" s="50">
        <v>1</v>
      </c>
      <c r="F30" s="50"/>
      <c r="G30" s="50"/>
      <c r="H30" s="50"/>
      <c r="I30" s="50"/>
      <c r="J30" s="50"/>
      <c r="K30" s="50"/>
      <c r="L30" s="50"/>
      <c r="M30" s="50"/>
      <c r="N30" s="50"/>
      <c r="O30" s="51">
        <v>1</v>
      </c>
    </row>
    <row r="31" spans="1:15" x14ac:dyDescent="0.3">
      <c r="A31" s="8" t="s">
        <v>164</v>
      </c>
      <c r="B31" s="49" t="s">
        <v>278</v>
      </c>
      <c r="C31" s="49"/>
      <c r="D31" s="50"/>
      <c r="E31" s="50"/>
      <c r="F31" s="50"/>
      <c r="G31" s="50"/>
      <c r="H31" s="50"/>
      <c r="I31" s="50"/>
      <c r="J31" s="50"/>
      <c r="K31" s="50"/>
      <c r="L31" s="50">
        <v>1</v>
      </c>
      <c r="M31" s="50"/>
      <c r="N31" s="50"/>
      <c r="O31" s="51">
        <v>12</v>
      </c>
    </row>
    <row r="32" spans="1:15" x14ac:dyDescent="0.3">
      <c r="A32" s="8" t="s">
        <v>164</v>
      </c>
      <c r="B32" s="49" t="s">
        <v>278</v>
      </c>
      <c r="C32" s="49"/>
      <c r="D32" s="50"/>
      <c r="E32" s="50"/>
      <c r="F32" s="50"/>
      <c r="G32" s="50"/>
      <c r="H32" s="50"/>
      <c r="I32" s="50"/>
      <c r="J32" s="50"/>
      <c r="K32" s="50"/>
      <c r="L32" s="50"/>
      <c r="M32" s="50">
        <v>1</v>
      </c>
      <c r="N32" s="50"/>
      <c r="O32" s="51">
        <v>1</v>
      </c>
    </row>
    <row r="33" spans="1:15" x14ac:dyDescent="0.3">
      <c r="A33" s="8" t="s">
        <v>164</v>
      </c>
    </row>
    <row r="34" spans="1:15" x14ac:dyDescent="0.3">
      <c r="A34" s="8" t="s">
        <v>175</v>
      </c>
      <c r="B34" s="49" t="s">
        <v>279</v>
      </c>
      <c r="C34" s="49">
        <v>1</v>
      </c>
      <c r="D34" s="50">
        <v>1</v>
      </c>
      <c r="E34" s="50">
        <v>1</v>
      </c>
      <c r="F34" s="50">
        <v>1</v>
      </c>
      <c r="G34" s="50"/>
      <c r="H34" s="50">
        <v>1</v>
      </c>
      <c r="I34" s="50">
        <v>1</v>
      </c>
      <c r="J34" s="50">
        <v>1</v>
      </c>
      <c r="K34" s="50">
        <v>2</v>
      </c>
      <c r="L34" s="50"/>
      <c r="M34" s="50">
        <v>1</v>
      </c>
      <c r="N34" s="50">
        <v>2</v>
      </c>
      <c r="O34" s="51">
        <v>2</v>
      </c>
    </row>
    <row r="35" spans="1:15" x14ac:dyDescent="0.3">
      <c r="A35" s="8" t="s">
        <v>175</v>
      </c>
    </row>
    <row r="36" spans="1:15" x14ac:dyDescent="0.3">
      <c r="A36" s="67" t="s">
        <v>183</v>
      </c>
    </row>
    <row r="37" spans="1:15" x14ac:dyDescent="0.3">
      <c r="A37" s="8" t="s">
        <v>188</v>
      </c>
      <c r="B37" s="49" t="s">
        <v>280</v>
      </c>
      <c r="C37" s="49"/>
      <c r="D37" s="50"/>
      <c r="E37" s="50"/>
      <c r="F37" s="50"/>
      <c r="G37" s="50"/>
      <c r="H37" s="50"/>
      <c r="I37" s="50"/>
      <c r="J37" s="50"/>
      <c r="K37" s="50">
        <v>1</v>
      </c>
      <c r="L37" s="50"/>
      <c r="M37" s="50"/>
      <c r="N37" s="50"/>
      <c r="O37" s="51">
        <v>1</v>
      </c>
    </row>
    <row r="38" spans="1:15" x14ac:dyDescent="0.3">
      <c r="A38" s="8" t="s">
        <v>188</v>
      </c>
    </row>
    <row r="39" spans="1:15" x14ac:dyDescent="0.3">
      <c r="A39" s="8" t="s">
        <v>196</v>
      </c>
      <c r="B39" s="49" t="s">
        <v>281</v>
      </c>
      <c r="C39" s="49">
        <v>1</v>
      </c>
      <c r="D39" s="50"/>
      <c r="E39" s="50">
        <v>1</v>
      </c>
      <c r="F39" s="50"/>
      <c r="G39" s="50"/>
      <c r="H39" s="50"/>
      <c r="I39" s="50"/>
      <c r="J39" s="50"/>
      <c r="K39" s="50"/>
      <c r="L39" s="50"/>
      <c r="M39" s="50"/>
      <c r="N39" s="50"/>
      <c r="O39" s="51">
        <v>1</v>
      </c>
    </row>
    <row r="40" spans="1:15" x14ac:dyDescent="0.3">
      <c r="A40" s="8" t="s">
        <v>196</v>
      </c>
      <c r="B40" s="49" t="s">
        <v>281</v>
      </c>
      <c r="C40" s="49"/>
      <c r="D40" s="50"/>
      <c r="E40" s="50"/>
      <c r="F40" s="50"/>
      <c r="G40" s="50"/>
      <c r="H40" s="50"/>
      <c r="I40" s="50"/>
      <c r="J40" s="50"/>
      <c r="K40" s="50"/>
      <c r="L40" s="50">
        <v>1</v>
      </c>
      <c r="M40" s="50"/>
      <c r="N40" s="50"/>
      <c r="O40" s="51">
        <v>2</v>
      </c>
    </row>
    <row r="41" spans="1:15" x14ac:dyDescent="0.3">
      <c r="A41" s="8" t="s">
        <v>196</v>
      </c>
      <c r="B41" s="49" t="s">
        <v>281</v>
      </c>
      <c r="C41" s="49"/>
      <c r="D41" s="50"/>
      <c r="E41" s="50"/>
      <c r="F41" s="50"/>
      <c r="G41" s="50"/>
      <c r="H41" s="50"/>
      <c r="I41" s="50"/>
      <c r="J41" s="50">
        <v>2</v>
      </c>
      <c r="K41" s="50"/>
      <c r="L41" s="50"/>
      <c r="M41" s="50"/>
      <c r="N41" s="50"/>
      <c r="O41" s="51">
        <v>1</v>
      </c>
    </row>
    <row r="42" spans="1:15" x14ac:dyDescent="0.3">
      <c r="A42" s="8" t="s">
        <v>196</v>
      </c>
      <c r="B42" s="49" t="s">
        <v>281</v>
      </c>
      <c r="C42" s="49">
        <v>1</v>
      </c>
      <c r="D42" s="50"/>
      <c r="E42" s="50"/>
      <c r="F42" s="50"/>
      <c r="G42" s="50"/>
      <c r="H42" s="50"/>
      <c r="I42" s="50"/>
      <c r="J42" s="50"/>
      <c r="K42" s="50"/>
      <c r="L42" s="50"/>
      <c r="M42" s="50"/>
      <c r="N42" s="50"/>
      <c r="O42" s="51">
        <v>4</v>
      </c>
    </row>
    <row r="43" spans="1:15" ht="26.4" x14ac:dyDescent="0.3">
      <c r="A43" s="8" t="s">
        <v>207</v>
      </c>
      <c r="B43" s="49" t="s">
        <v>282</v>
      </c>
      <c r="C43" s="49"/>
      <c r="D43" s="50"/>
      <c r="E43" s="50">
        <v>1</v>
      </c>
      <c r="F43" s="50"/>
      <c r="G43" s="50">
        <v>1</v>
      </c>
      <c r="H43" s="50"/>
      <c r="I43" s="50"/>
      <c r="J43" s="50"/>
      <c r="K43" s="50">
        <v>1</v>
      </c>
      <c r="L43" s="50"/>
      <c r="M43" s="50">
        <v>1</v>
      </c>
      <c r="N43" s="50"/>
      <c r="O43" s="51">
        <v>3</v>
      </c>
    </row>
    <row r="44" spans="1:15" x14ac:dyDescent="0.3">
      <c r="A44" s="68" t="s">
        <v>209</v>
      </c>
      <c r="B44" s="49" t="s">
        <v>283</v>
      </c>
      <c r="C44" s="49"/>
      <c r="D44" s="50"/>
      <c r="E44" s="50"/>
      <c r="F44" s="50"/>
      <c r="G44" s="50"/>
      <c r="H44" s="50">
        <v>1</v>
      </c>
      <c r="I44" s="50"/>
      <c r="J44" s="50"/>
      <c r="K44" s="50"/>
      <c r="L44" s="50">
        <v>2</v>
      </c>
      <c r="M44" s="50"/>
      <c r="N44" s="50"/>
      <c r="O44" s="51">
        <v>1</v>
      </c>
    </row>
  </sheetData>
  <sheetProtection algorithmName="SHA-512" hashValue="EbqzxBiogEOZjts9fHlOsLzNc/ZJd79SEtHIwnTTIqVPKGrBbBPqZKfkXGKxsab81UhOt2N0ULukJG5hwl5FvA==" saltValue="V0x/5w7ilzMRdbTfkOjXZg=="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A4B91-651E-4929-8803-29E91450B284}">
  <dimension ref="A1:I44"/>
  <sheetViews>
    <sheetView topLeftCell="A7" workbookViewId="0">
      <selection activeCell="E43" sqref="E43:E44"/>
    </sheetView>
  </sheetViews>
  <sheetFormatPr defaultRowHeight="14.4" x14ac:dyDescent="0.3"/>
  <cols>
    <col min="1" max="1" width="17.88671875" bestFit="1" customWidth="1"/>
    <col min="2" max="2" width="13.109375" bestFit="1" customWidth="1"/>
    <col min="3" max="3" width="9.6640625" customWidth="1"/>
    <col min="4" max="4" width="18.33203125" customWidth="1"/>
    <col min="5" max="5" width="56.109375" customWidth="1"/>
    <col min="6" max="6" width="14.6640625" bestFit="1" customWidth="1"/>
    <col min="7" max="7" width="41.5546875" bestFit="1" customWidth="1"/>
    <col min="8" max="8" width="14.44140625" bestFit="1" customWidth="1"/>
    <col min="9" max="9" width="23.109375" bestFit="1" customWidth="1"/>
  </cols>
  <sheetData>
    <row r="1" spans="1:9" ht="16.2" thickBot="1" x14ac:dyDescent="0.35">
      <c r="A1" s="60" t="s">
        <v>284</v>
      </c>
      <c r="B1" s="60" t="s">
        <v>285</v>
      </c>
      <c r="C1" s="60" t="s">
        <v>25</v>
      </c>
      <c r="D1" s="60" t="s">
        <v>286</v>
      </c>
      <c r="E1" s="60" t="s">
        <v>287</v>
      </c>
      <c r="F1" s="60" t="s">
        <v>288</v>
      </c>
      <c r="G1" s="60" t="s">
        <v>289</v>
      </c>
      <c r="H1" s="60" t="s">
        <v>290</v>
      </c>
      <c r="I1" s="61" t="s">
        <v>291</v>
      </c>
    </row>
    <row r="2" spans="1:9" x14ac:dyDescent="0.3">
      <c r="A2" s="62" t="s">
        <v>50</v>
      </c>
      <c r="B2" s="62">
        <v>1</v>
      </c>
      <c r="C2" s="62" t="s">
        <v>52</v>
      </c>
      <c r="D2" s="62" t="s">
        <v>51</v>
      </c>
      <c r="E2" s="62" t="s">
        <v>292</v>
      </c>
      <c r="F2" s="62" t="s">
        <v>293</v>
      </c>
      <c r="G2" s="62" t="s">
        <v>294</v>
      </c>
      <c r="H2" s="62" t="s">
        <v>295</v>
      </c>
      <c r="I2" s="63">
        <v>45925</v>
      </c>
    </row>
    <row r="3" spans="1:9" x14ac:dyDescent="0.3">
      <c r="A3" s="62" t="s">
        <v>296</v>
      </c>
      <c r="B3" s="62">
        <v>301</v>
      </c>
      <c r="C3" s="62" t="s">
        <v>59</v>
      </c>
      <c r="D3" s="62" t="s">
        <v>58</v>
      </c>
      <c r="E3" s="62" t="s">
        <v>297</v>
      </c>
      <c r="F3" s="62" t="s">
        <v>293</v>
      </c>
      <c r="G3" s="62" t="s">
        <v>298</v>
      </c>
      <c r="H3" s="62" t="s">
        <v>295</v>
      </c>
      <c r="I3" s="63">
        <v>45604</v>
      </c>
    </row>
    <row r="4" spans="1:9" x14ac:dyDescent="0.3">
      <c r="A4" s="62" t="s">
        <v>299</v>
      </c>
      <c r="B4" s="62">
        <v>361</v>
      </c>
      <c r="C4" s="62" t="s">
        <v>65</v>
      </c>
      <c r="D4" s="62" t="s">
        <v>64</v>
      </c>
      <c r="E4" s="62" t="s">
        <v>300</v>
      </c>
      <c r="F4" s="62" t="s">
        <v>293</v>
      </c>
      <c r="G4" s="62" t="s">
        <v>294</v>
      </c>
      <c r="H4" s="62" t="s">
        <v>295</v>
      </c>
      <c r="I4" s="63">
        <v>45920</v>
      </c>
    </row>
    <row r="5" spans="1:9" x14ac:dyDescent="0.3">
      <c r="A5" s="62" t="s">
        <v>301</v>
      </c>
      <c r="B5" s="62">
        <v>29</v>
      </c>
      <c r="C5" s="62" t="s">
        <v>69</v>
      </c>
      <c r="D5" s="62" t="s">
        <v>64</v>
      </c>
      <c r="E5" s="62" t="s">
        <v>302</v>
      </c>
      <c r="F5" s="62" t="s">
        <v>293</v>
      </c>
      <c r="G5" s="62" t="s">
        <v>303</v>
      </c>
      <c r="H5" s="62" t="s">
        <v>295</v>
      </c>
      <c r="I5" s="63">
        <v>45647.681579513897</v>
      </c>
    </row>
    <row r="6" spans="1:9" x14ac:dyDescent="0.3">
      <c r="A6" s="62" t="s">
        <v>304</v>
      </c>
      <c r="B6" s="62" t="s">
        <v>305</v>
      </c>
      <c r="C6" s="62" t="s">
        <v>74</v>
      </c>
      <c r="D6" s="62" t="s">
        <v>64</v>
      </c>
      <c r="E6" s="62" t="s">
        <v>306</v>
      </c>
      <c r="F6" s="62" t="s">
        <v>307</v>
      </c>
      <c r="G6" s="62" t="s">
        <v>308</v>
      </c>
      <c r="H6" s="62" t="s">
        <v>295</v>
      </c>
      <c r="I6" s="63">
        <v>45619.427446261601</v>
      </c>
    </row>
    <row r="7" spans="1:9" x14ac:dyDescent="0.3">
      <c r="A7" s="62" t="s">
        <v>304</v>
      </c>
      <c r="B7" s="62" t="s">
        <v>305</v>
      </c>
      <c r="C7" s="62" t="s">
        <v>74</v>
      </c>
      <c r="D7" s="62" t="s">
        <v>64</v>
      </c>
      <c r="E7" s="62" t="s">
        <v>306</v>
      </c>
      <c r="F7" s="62" t="s">
        <v>307</v>
      </c>
      <c r="G7" s="62" t="s">
        <v>309</v>
      </c>
      <c r="H7" s="62" t="s">
        <v>295</v>
      </c>
      <c r="I7" s="63">
        <v>45619.482770104201</v>
      </c>
    </row>
    <row r="8" spans="1:9" x14ac:dyDescent="0.3">
      <c r="A8" s="62" t="s">
        <v>304</v>
      </c>
      <c r="B8" s="62">
        <v>91</v>
      </c>
      <c r="C8" s="62" t="s">
        <v>85</v>
      </c>
      <c r="D8" s="62" t="s">
        <v>64</v>
      </c>
      <c r="E8" s="62" t="s">
        <v>306</v>
      </c>
      <c r="F8" s="62" t="s">
        <v>307</v>
      </c>
      <c r="G8" s="62" t="s">
        <v>310</v>
      </c>
      <c r="H8" s="62" t="s">
        <v>295</v>
      </c>
      <c r="I8" s="63">
        <v>45619.5473901968</v>
      </c>
    </row>
    <row r="9" spans="1:9" x14ac:dyDescent="0.3">
      <c r="A9" s="62" t="s">
        <v>304</v>
      </c>
      <c r="B9" s="62" t="s">
        <v>311</v>
      </c>
      <c r="C9" s="62" t="s">
        <v>89</v>
      </c>
      <c r="D9" s="62" t="s">
        <v>64</v>
      </c>
      <c r="E9" s="62" t="s">
        <v>306</v>
      </c>
      <c r="F9" s="62" t="s">
        <v>312</v>
      </c>
      <c r="G9" s="62" t="s">
        <v>110</v>
      </c>
      <c r="H9" s="62" t="s">
        <v>295</v>
      </c>
      <c r="I9" s="63">
        <v>45619.556881053199</v>
      </c>
    </row>
    <row r="10" spans="1:9" x14ac:dyDescent="0.3">
      <c r="A10" s="62" t="s">
        <v>304</v>
      </c>
      <c r="B10" s="62" t="s">
        <v>305</v>
      </c>
      <c r="C10" s="62" t="s">
        <v>74</v>
      </c>
      <c r="D10" s="62" t="s">
        <v>64</v>
      </c>
      <c r="E10" s="62" t="s">
        <v>306</v>
      </c>
      <c r="F10" s="62" t="s">
        <v>293</v>
      </c>
      <c r="G10" s="62" t="s">
        <v>313</v>
      </c>
      <c r="H10" s="62" t="s">
        <v>314</v>
      </c>
      <c r="I10" s="63">
        <v>45813</v>
      </c>
    </row>
    <row r="11" spans="1:9" x14ac:dyDescent="0.3">
      <c r="A11" s="62" t="s">
        <v>315</v>
      </c>
      <c r="B11" s="62">
        <v>29</v>
      </c>
      <c r="C11" s="62" t="s">
        <v>99</v>
      </c>
      <c r="D11" s="62" t="s">
        <v>98</v>
      </c>
      <c r="E11" s="62" t="s">
        <v>316</v>
      </c>
      <c r="F11" s="62" t="s">
        <v>293</v>
      </c>
      <c r="G11" s="62" t="s">
        <v>317</v>
      </c>
      <c r="H11" s="62" t="s">
        <v>295</v>
      </c>
      <c r="I11" s="63">
        <v>45652</v>
      </c>
    </row>
    <row r="12" spans="1:9" x14ac:dyDescent="0.3">
      <c r="A12" s="62" t="s">
        <v>315</v>
      </c>
      <c r="B12" s="62">
        <v>29</v>
      </c>
      <c r="C12" s="62" t="s">
        <v>99</v>
      </c>
      <c r="D12" s="62" t="s">
        <v>98</v>
      </c>
      <c r="E12" s="62" t="s">
        <v>316</v>
      </c>
      <c r="F12" s="62" t="s">
        <v>293</v>
      </c>
      <c r="G12" s="62" t="s">
        <v>318</v>
      </c>
      <c r="H12" s="62" t="s">
        <v>295</v>
      </c>
      <c r="I12" s="63">
        <v>45652.784363773098</v>
      </c>
    </row>
    <row r="13" spans="1:9" x14ac:dyDescent="0.3">
      <c r="A13" s="62" t="s">
        <v>319</v>
      </c>
      <c r="B13" s="62">
        <v>175</v>
      </c>
      <c r="C13" s="62" t="s">
        <v>107</v>
      </c>
      <c r="D13" s="62" t="s">
        <v>64</v>
      </c>
      <c r="E13" s="62" t="s">
        <v>306</v>
      </c>
      <c r="F13" s="62" t="s">
        <v>312</v>
      </c>
      <c r="G13" s="62"/>
      <c r="H13" s="62" t="s">
        <v>295</v>
      </c>
      <c r="I13" s="63">
        <v>45619</v>
      </c>
    </row>
    <row r="14" spans="1:9" x14ac:dyDescent="0.3">
      <c r="A14" s="62" t="s">
        <v>319</v>
      </c>
      <c r="B14" s="62">
        <v>175</v>
      </c>
      <c r="C14" s="62" t="s">
        <v>107</v>
      </c>
      <c r="D14" s="62" t="s">
        <v>64</v>
      </c>
      <c r="E14" s="62" t="s">
        <v>306</v>
      </c>
      <c r="F14" s="62" t="s">
        <v>307</v>
      </c>
      <c r="G14" s="62" t="s">
        <v>320</v>
      </c>
      <c r="H14" s="62" t="s">
        <v>295</v>
      </c>
      <c r="I14" s="63">
        <v>45727</v>
      </c>
    </row>
    <row r="15" spans="1:9" x14ac:dyDescent="0.3">
      <c r="A15" s="62" t="s">
        <v>321</v>
      </c>
      <c r="B15" s="62">
        <v>1</v>
      </c>
      <c r="C15" s="62" t="s">
        <v>114</v>
      </c>
      <c r="D15" s="62" t="s">
        <v>64</v>
      </c>
      <c r="E15" s="62" t="s">
        <v>322</v>
      </c>
      <c r="F15" s="62" t="s">
        <v>312</v>
      </c>
      <c r="G15" s="62"/>
      <c r="H15" s="62" t="s">
        <v>295</v>
      </c>
      <c r="I15" s="63">
        <v>45435</v>
      </c>
    </row>
    <row r="16" spans="1:9" x14ac:dyDescent="0.3">
      <c r="A16" s="62" t="s">
        <v>323</v>
      </c>
      <c r="B16" s="62">
        <v>135</v>
      </c>
      <c r="C16" s="62" t="s">
        <v>119</v>
      </c>
      <c r="D16" s="62" t="s">
        <v>64</v>
      </c>
      <c r="E16" s="62" t="s">
        <v>324</v>
      </c>
      <c r="F16" s="62" t="s">
        <v>293</v>
      </c>
      <c r="G16" s="62" t="s">
        <v>325</v>
      </c>
      <c r="H16" s="62" t="s">
        <v>295</v>
      </c>
      <c r="I16" s="63">
        <v>45582</v>
      </c>
    </row>
    <row r="17" spans="1:9" x14ac:dyDescent="0.3">
      <c r="A17" s="62" t="s">
        <v>323</v>
      </c>
      <c r="B17" s="62">
        <v>135</v>
      </c>
      <c r="C17" s="62" t="s">
        <v>119</v>
      </c>
      <c r="D17" s="62" t="s">
        <v>64</v>
      </c>
      <c r="E17" s="62" t="s">
        <v>324</v>
      </c>
      <c r="F17" s="62" t="s">
        <v>293</v>
      </c>
      <c r="G17" s="62" t="s">
        <v>326</v>
      </c>
      <c r="H17" s="62" t="s">
        <v>295</v>
      </c>
      <c r="I17" s="63">
        <v>45582.9078962153</v>
      </c>
    </row>
    <row r="18" spans="1:9" x14ac:dyDescent="0.3">
      <c r="A18" s="62" t="s">
        <v>323</v>
      </c>
      <c r="B18" s="62">
        <v>135</v>
      </c>
      <c r="C18" s="62" t="s">
        <v>119</v>
      </c>
      <c r="D18" s="62" t="s">
        <v>64</v>
      </c>
      <c r="E18" s="62" t="s">
        <v>324</v>
      </c>
      <c r="F18" s="62" t="s">
        <v>307</v>
      </c>
      <c r="G18" s="62" t="s">
        <v>307</v>
      </c>
      <c r="H18" s="62" t="s">
        <v>295</v>
      </c>
      <c r="I18" s="63">
        <v>45763</v>
      </c>
    </row>
    <row r="19" spans="1:9" x14ac:dyDescent="0.3">
      <c r="A19" s="62" t="s">
        <v>323</v>
      </c>
      <c r="B19" s="62">
        <v>135</v>
      </c>
      <c r="C19" s="62" t="s">
        <v>119</v>
      </c>
      <c r="D19" s="62" t="s">
        <v>64</v>
      </c>
      <c r="E19" s="62" t="s">
        <v>324</v>
      </c>
      <c r="F19" s="62" t="s">
        <v>307</v>
      </c>
      <c r="G19" s="62" t="s">
        <v>327</v>
      </c>
      <c r="H19" s="62" t="s">
        <v>295</v>
      </c>
      <c r="I19" s="63">
        <v>45763</v>
      </c>
    </row>
    <row r="20" spans="1:9" x14ac:dyDescent="0.3">
      <c r="A20" s="62" t="s">
        <v>132</v>
      </c>
      <c r="B20" s="62" t="s">
        <v>328</v>
      </c>
      <c r="C20" s="62" t="s">
        <v>134</v>
      </c>
      <c r="D20" s="62" t="s">
        <v>64</v>
      </c>
      <c r="E20" s="62" t="s">
        <v>329</v>
      </c>
      <c r="F20" s="62" t="s">
        <v>330</v>
      </c>
      <c r="G20" s="62" t="s">
        <v>331</v>
      </c>
      <c r="H20" s="62" t="s">
        <v>295</v>
      </c>
      <c r="I20" s="63">
        <v>45476.445758530099</v>
      </c>
    </row>
    <row r="21" spans="1:9" x14ac:dyDescent="0.3">
      <c r="A21" s="62" t="s">
        <v>132</v>
      </c>
      <c r="B21" s="62" t="s">
        <v>328</v>
      </c>
      <c r="C21" s="62" t="s">
        <v>134</v>
      </c>
      <c r="D21" s="62" t="s">
        <v>64</v>
      </c>
      <c r="E21" s="62" t="s">
        <v>329</v>
      </c>
      <c r="F21" s="62" t="s">
        <v>293</v>
      </c>
      <c r="G21" s="62" t="s">
        <v>332</v>
      </c>
      <c r="H21" s="62" t="s">
        <v>295</v>
      </c>
      <c r="I21" s="63">
        <v>45660</v>
      </c>
    </row>
    <row r="22" spans="1:9" x14ac:dyDescent="0.3">
      <c r="A22" s="62" t="s">
        <v>132</v>
      </c>
      <c r="B22" s="62" t="s">
        <v>328</v>
      </c>
      <c r="C22" s="62" t="s">
        <v>134</v>
      </c>
      <c r="D22" s="62" t="s">
        <v>64</v>
      </c>
      <c r="E22" s="62" t="s">
        <v>329</v>
      </c>
      <c r="F22" s="62" t="s">
        <v>293</v>
      </c>
      <c r="G22" s="62" t="s">
        <v>333</v>
      </c>
      <c r="H22" s="62" t="s">
        <v>295</v>
      </c>
      <c r="I22" s="63">
        <v>45660</v>
      </c>
    </row>
    <row r="23" spans="1:9" x14ac:dyDescent="0.3">
      <c r="A23" s="62" t="s">
        <v>132</v>
      </c>
      <c r="B23" s="62" t="s">
        <v>328</v>
      </c>
      <c r="C23" s="62" t="s">
        <v>134</v>
      </c>
      <c r="D23" s="62" t="s">
        <v>64</v>
      </c>
      <c r="E23" s="62" t="s">
        <v>329</v>
      </c>
      <c r="F23" s="62" t="s">
        <v>293</v>
      </c>
      <c r="G23" s="62" t="s">
        <v>108</v>
      </c>
      <c r="H23" s="62" t="s">
        <v>295</v>
      </c>
      <c r="I23" s="63">
        <v>45756.616015856504</v>
      </c>
    </row>
    <row r="24" spans="1:9" x14ac:dyDescent="0.3">
      <c r="A24" s="62" t="s">
        <v>141</v>
      </c>
      <c r="B24" s="62">
        <v>2</v>
      </c>
      <c r="C24" s="62" t="s">
        <v>143</v>
      </c>
      <c r="D24" s="62" t="s">
        <v>64</v>
      </c>
      <c r="E24" s="62" t="s">
        <v>334</v>
      </c>
      <c r="F24" s="62" t="s">
        <v>293</v>
      </c>
      <c r="G24" s="62" t="s">
        <v>335</v>
      </c>
      <c r="H24" s="62" t="s">
        <v>336</v>
      </c>
      <c r="I24" s="63">
        <v>45222</v>
      </c>
    </row>
    <row r="25" spans="1:9" x14ac:dyDescent="0.3">
      <c r="A25" s="62" t="s">
        <v>141</v>
      </c>
      <c r="B25" s="62">
        <v>2</v>
      </c>
      <c r="C25" s="62" t="s">
        <v>143</v>
      </c>
      <c r="D25" s="62" t="s">
        <v>64</v>
      </c>
      <c r="E25" s="62" t="s">
        <v>334</v>
      </c>
      <c r="F25" s="62" t="s">
        <v>312</v>
      </c>
      <c r="G25" s="62" t="s">
        <v>337</v>
      </c>
      <c r="H25" s="62" t="s">
        <v>295</v>
      </c>
      <c r="I25" s="63">
        <v>45588</v>
      </c>
    </row>
    <row r="26" spans="1:9" x14ac:dyDescent="0.3">
      <c r="A26" s="62" t="s">
        <v>148</v>
      </c>
      <c r="B26" s="62">
        <v>37</v>
      </c>
      <c r="C26" s="62" t="s">
        <v>151</v>
      </c>
      <c r="D26" s="62" t="s">
        <v>150</v>
      </c>
      <c r="E26" s="62" t="s">
        <v>338</v>
      </c>
      <c r="F26" s="62" t="s">
        <v>293</v>
      </c>
      <c r="G26" s="62" t="s">
        <v>339</v>
      </c>
      <c r="H26" s="62" t="s">
        <v>295</v>
      </c>
      <c r="I26" s="63">
        <v>45652</v>
      </c>
    </row>
    <row r="27" spans="1:9" x14ac:dyDescent="0.3">
      <c r="A27" s="62" t="s">
        <v>340</v>
      </c>
      <c r="B27" s="62">
        <v>132</v>
      </c>
      <c r="C27" s="62" t="s">
        <v>155</v>
      </c>
      <c r="D27" s="62" t="s">
        <v>64</v>
      </c>
      <c r="E27" s="62" t="s">
        <v>341</v>
      </c>
      <c r="F27" s="62" t="s">
        <v>293</v>
      </c>
      <c r="G27" s="62"/>
      <c r="H27" s="62" t="s">
        <v>295</v>
      </c>
      <c r="I27" s="63">
        <v>45660</v>
      </c>
    </row>
    <row r="28" spans="1:9" x14ac:dyDescent="0.3">
      <c r="A28" s="62" t="s">
        <v>342</v>
      </c>
      <c r="B28" s="62">
        <v>45</v>
      </c>
      <c r="C28" s="62" t="s">
        <v>160</v>
      </c>
      <c r="D28" s="62" t="s">
        <v>64</v>
      </c>
      <c r="E28" s="62" t="s">
        <v>334</v>
      </c>
      <c r="F28" s="62" t="s">
        <v>312</v>
      </c>
      <c r="G28" s="62" t="s">
        <v>110</v>
      </c>
      <c r="H28" s="62" t="s">
        <v>295</v>
      </c>
      <c r="I28" s="63">
        <v>45734</v>
      </c>
    </row>
    <row r="29" spans="1:9" x14ac:dyDescent="0.3">
      <c r="A29" s="62" t="s">
        <v>343</v>
      </c>
      <c r="B29" s="62">
        <v>25</v>
      </c>
      <c r="C29" s="62" t="s">
        <v>165</v>
      </c>
      <c r="D29" s="62" t="s">
        <v>98</v>
      </c>
      <c r="E29" s="62" t="s">
        <v>316</v>
      </c>
      <c r="F29" s="62" t="s">
        <v>330</v>
      </c>
      <c r="G29" s="62" t="s">
        <v>344</v>
      </c>
      <c r="H29" s="62" t="s">
        <v>295</v>
      </c>
      <c r="I29" s="63">
        <v>45694</v>
      </c>
    </row>
    <row r="30" spans="1:9" x14ac:dyDescent="0.3">
      <c r="A30" s="62" t="s">
        <v>343</v>
      </c>
      <c r="B30" s="62">
        <v>25</v>
      </c>
      <c r="C30" s="62" t="s">
        <v>165</v>
      </c>
      <c r="D30" s="62" t="s">
        <v>98</v>
      </c>
      <c r="E30" s="62" t="s">
        <v>316</v>
      </c>
      <c r="F30" s="62" t="s">
        <v>307</v>
      </c>
      <c r="G30" s="62" t="s">
        <v>345</v>
      </c>
      <c r="H30" s="62" t="s">
        <v>295</v>
      </c>
      <c r="I30" s="63">
        <v>45694.452751122699</v>
      </c>
    </row>
    <row r="31" spans="1:9" x14ac:dyDescent="0.3">
      <c r="A31" s="62" t="s">
        <v>343</v>
      </c>
      <c r="B31" s="62">
        <v>25</v>
      </c>
      <c r="C31" s="62" t="s">
        <v>165</v>
      </c>
      <c r="D31" s="62" t="s">
        <v>98</v>
      </c>
      <c r="E31" s="62" t="s">
        <v>316</v>
      </c>
      <c r="F31" s="62" t="s">
        <v>312</v>
      </c>
      <c r="G31" s="62" t="s">
        <v>110</v>
      </c>
      <c r="H31" s="62" t="s">
        <v>295</v>
      </c>
      <c r="I31" s="63">
        <v>45769</v>
      </c>
    </row>
    <row r="32" spans="1:9" x14ac:dyDescent="0.3">
      <c r="A32" s="62" t="s">
        <v>343</v>
      </c>
      <c r="B32" s="62">
        <v>25</v>
      </c>
      <c r="C32" s="62" t="s">
        <v>165</v>
      </c>
      <c r="D32" s="62" t="s">
        <v>98</v>
      </c>
      <c r="E32" s="62" t="s">
        <v>316</v>
      </c>
      <c r="F32" s="62" t="s">
        <v>293</v>
      </c>
      <c r="G32" s="62" t="s">
        <v>346</v>
      </c>
      <c r="H32" s="62" t="s">
        <v>295</v>
      </c>
      <c r="I32" s="63">
        <v>45785</v>
      </c>
    </row>
    <row r="33" spans="1:9" x14ac:dyDescent="0.3">
      <c r="A33" s="62" t="s">
        <v>343</v>
      </c>
      <c r="B33" s="62">
        <v>25</v>
      </c>
      <c r="C33" s="62" t="s">
        <v>165</v>
      </c>
      <c r="D33" s="62" t="s">
        <v>98</v>
      </c>
      <c r="E33" s="62" t="s">
        <v>316</v>
      </c>
      <c r="F33" s="62" t="s">
        <v>293</v>
      </c>
      <c r="G33" s="62" t="s">
        <v>347</v>
      </c>
      <c r="H33" s="62" t="s">
        <v>295</v>
      </c>
      <c r="I33" s="63">
        <v>45785</v>
      </c>
    </row>
    <row r="34" spans="1:9" x14ac:dyDescent="0.3">
      <c r="A34" s="62" t="s">
        <v>348</v>
      </c>
      <c r="B34" s="62">
        <v>62</v>
      </c>
      <c r="C34" s="62" t="s">
        <v>177</v>
      </c>
      <c r="D34" s="62" t="s">
        <v>64</v>
      </c>
      <c r="E34" s="62" t="s">
        <v>349</v>
      </c>
      <c r="F34" s="62" t="s">
        <v>312</v>
      </c>
      <c r="G34" s="62" t="s">
        <v>350</v>
      </c>
      <c r="H34" s="62" t="s">
        <v>295</v>
      </c>
      <c r="I34" s="63">
        <v>45623</v>
      </c>
    </row>
    <row r="35" spans="1:9" x14ac:dyDescent="0.3">
      <c r="A35" s="62" t="s">
        <v>348</v>
      </c>
      <c r="B35" s="62">
        <v>62</v>
      </c>
      <c r="C35" s="62" t="s">
        <v>177</v>
      </c>
      <c r="D35" s="62" t="s">
        <v>64</v>
      </c>
      <c r="E35" s="62" t="s">
        <v>349</v>
      </c>
      <c r="F35" s="62" t="s">
        <v>330</v>
      </c>
      <c r="G35" s="62" t="s">
        <v>139</v>
      </c>
      <c r="H35" s="62" t="s">
        <v>295</v>
      </c>
      <c r="I35" s="63">
        <v>45623</v>
      </c>
    </row>
    <row r="36" spans="1:9" x14ac:dyDescent="0.3">
      <c r="A36" s="62" t="s">
        <v>351</v>
      </c>
      <c r="B36" s="62">
        <v>55</v>
      </c>
      <c r="C36" s="62" t="s">
        <v>184</v>
      </c>
      <c r="D36" s="62" t="s">
        <v>64</v>
      </c>
      <c r="E36" s="62" t="s">
        <v>352</v>
      </c>
      <c r="F36" s="62" t="s">
        <v>312</v>
      </c>
      <c r="G36" s="62"/>
      <c r="H36" s="62" t="s">
        <v>295</v>
      </c>
      <c r="I36" s="63">
        <v>45458.4601600694</v>
      </c>
    </row>
    <row r="37" spans="1:9" x14ac:dyDescent="0.3">
      <c r="A37" s="62" t="s">
        <v>353</v>
      </c>
      <c r="B37" s="62">
        <v>67</v>
      </c>
      <c r="C37" s="62" t="s">
        <v>190</v>
      </c>
      <c r="D37" s="62" t="s">
        <v>64</v>
      </c>
      <c r="E37" s="62" t="s">
        <v>354</v>
      </c>
      <c r="F37" s="62" t="s">
        <v>355</v>
      </c>
      <c r="G37" s="62" t="s">
        <v>356</v>
      </c>
      <c r="H37" s="62" t="s">
        <v>295</v>
      </c>
      <c r="I37" s="63">
        <v>45435</v>
      </c>
    </row>
    <row r="38" spans="1:9" x14ac:dyDescent="0.3">
      <c r="A38" s="62" t="s">
        <v>353</v>
      </c>
      <c r="B38" s="62">
        <v>67</v>
      </c>
      <c r="C38" s="62" t="s">
        <v>190</v>
      </c>
      <c r="D38" s="62" t="s">
        <v>64</v>
      </c>
      <c r="E38" s="62" t="s">
        <v>354</v>
      </c>
      <c r="F38" s="62" t="s">
        <v>293</v>
      </c>
      <c r="G38" s="62" t="s">
        <v>357</v>
      </c>
      <c r="H38" s="62" t="s">
        <v>295</v>
      </c>
      <c r="I38" s="63">
        <v>45647</v>
      </c>
    </row>
    <row r="39" spans="1:9" x14ac:dyDescent="0.3">
      <c r="A39" s="62" t="s">
        <v>358</v>
      </c>
      <c r="B39" s="62">
        <v>1</v>
      </c>
      <c r="C39" s="62" t="s">
        <v>198</v>
      </c>
      <c r="D39" s="62" t="s">
        <v>197</v>
      </c>
      <c r="E39" s="62" t="s">
        <v>359</v>
      </c>
      <c r="F39" s="62" t="s">
        <v>293</v>
      </c>
      <c r="G39" s="62" t="s">
        <v>360</v>
      </c>
      <c r="H39" s="62" t="s">
        <v>295</v>
      </c>
      <c r="I39" s="63">
        <v>45604</v>
      </c>
    </row>
    <row r="40" spans="1:9" x14ac:dyDescent="0.3">
      <c r="A40" s="62" t="s">
        <v>358</v>
      </c>
      <c r="B40" s="62">
        <v>1</v>
      </c>
      <c r="C40" s="62" t="s">
        <v>198</v>
      </c>
      <c r="D40" s="62" t="s">
        <v>197</v>
      </c>
      <c r="E40" s="62" t="s">
        <v>359</v>
      </c>
      <c r="F40" s="62" t="s">
        <v>293</v>
      </c>
      <c r="G40" s="62" t="s">
        <v>361</v>
      </c>
      <c r="H40" s="62" t="s">
        <v>295</v>
      </c>
      <c r="I40" s="63">
        <v>45604</v>
      </c>
    </row>
    <row r="41" spans="1:9" x14ac:dyDescent="0.3">
      <c r="A41" s="62" t="s">
        <v>358</v>
      </c>
      <c r="B41" s="62">
        <v>1</v>
      </c>
      <c r="C41" s="62" t="s">
        <v>198</v>
      </c>
      <c r="D41" s="62" t="s">
        <v>197</v>
      </c>
      <c r="E41" s="62" t="s">
        <v>359</v>
      </c>
      <c r="F41" s="62" t="s">
        <v>293</v>
      </c>
      <c r="G41" s="62" t="s">
        <v>362</v>
      </c>
      <c r="H41" s="62" t="s">
        <v>295</v>
      </c>
      <c r="I41" s="63">
        <v>45604.410603472199</v>
      </c>
    </row>
    <row r="42" spans="1:9" x14ac:dyDescent="0.3">
      <c r="A42" s="62" t="s">
        <v>358</v>
      </c>
      <c r="B42" s="62">
        <v>1</v>
      </c>
      <c r="C42" s="62" t="s">
        <v>198</v>
      </c>
      <c r="D42" s="62" t="s">
        <v>197</v>
      </c>
      <c r="E42" s="62" t="s">
        <v>359</v>
      </c>
      <c r="F42" s="62" t="s">
        <v>293</v>
      </c>
      <c r="G42" s="62" t="s">
        <v>363</v>
      </c>
      <c r="H42" s="62" t="s">
        <v>295</v>
      </c>
      <c r="I42" s="63">
        <v>45604.458418402799</v>
      </c>
    </row>
    <row r="43" spans="1:9" x14ac:dyDescent="0.3">
      <c r="A43" s="62" t="s">
        <v>364</v>
      </c>
      <c r="B43" s="62">
        <v>80</v>
      </c>
      <c r="C43" s="62" t="s">
        <v>208</v>
      </c>
      <c r="D43" s="62" t="s">
        <v>64</v>
      </c>
      <c r="E43" s="62" t="s">
        <v>365</v>
      </c>
      <c r="F43" s="62" t="s">
        <v>293</v>
      </c>
      <c r="G43" s="62" t="s">
        <v>317</v>
      </c>
      <c r="H43" s="62" t="s">
        <v>295</v>
      </c>
      <c r="I43" s="63">
        <v>45774</v>
      </c>
    </row>
    <row r="44" spans="1:9" x14ac:dyDescent="0.3">
      <c r="A44" s="62" t="s">
        <v>366</v>
      </c>
      <c r="B44" s="62">
        <v>25</v>
      </c>
      <c r="C44" s="62" t="s">
        <v>211</v>
      </c>
      <c r="D44" s="62" t="s">
        <v>197</v>
      </c>
      <c r="E44" s="62" t="s">
        <v>359</v>
      </c>
      <c r="F44" s="62" t="s">
        <v>293</v>
      </c>
      <c r="G44" s="62" t="s">
        <v>298</v>
      </c>
      <c r="H44" s="62" t="s">
        <v>295</v>
      </c>
      <c r="I44" s="63">
        <v>45459.383055705999</v>
      </c>
    </row>
  </sheetData>
  <sheetProtection algorithmName="SHA-512" hashValue="H/8jmsHlPz8/7yEcNUwdWAmXn6PBXyX4Y+4hj47IT11vtceePPofr5SaLOosvscNdaKju5mbwx3KiwVDexCpeg==" saltValue="avNvSzOZTCmTpcmt3oa8Kg==" spinCount="100000" sheet="1" objects="1" scenarios="1"/>
  <sortState xmlns:xlrd2="http://schemas.microsoft.com/office/spreadsheetml/2017/richdata2" ref="A2:I44">
    <sortCondition ref="A44"/>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1F1280A69507B45A99F89A016D44317" ma:contentTypeVersion="6" ma:contentTypeDescription="Een nieuw document maken." ma:contentTypeScope="" ma:versionID="e65f5df4f73cd70d7ebd0e625165515f">
  <xsd:schema xmlns:xsd="http://www.w3.org/2001/XMLSchema" xmlns:xs="http://www.w3.org/2001/XMLSchema" xmlns:p="http://schemas.microsoft.com/office/2006/metadata/properties" xmlns:ns2="05ad5072-6932-4bb6-8470-eae7bf0cd4f2" xmlns:ns3="edd36769-b40e-466e-bf75-3bbc84769e18" targetNamespace="http://schemas.microsoft.com/office/2006/metadata/properties" ma:root="true" ma:fieldsID="bee5a2ebc8542cce0b51022b980ff4b2" ns2:_="" ns3:_="">
    <xsd:import namespace="05ad5072-6932-4bb6-8470-eae7bf0cd4f2"/>
    <xsd:import namespace="edd36769-b40e-466e-bf75-3bbc84769e1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ad5072-6932-4bb6-8470-eae7bf0cd4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dd36769-b40e-466e-bf75-3bbc84769e18"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CB75095-6172-472D-BAF3-9DD2DFC36C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ad5072-6932-4bb6-8470-eae7bf0cd4f2"/>
    <ds:schemaRef ds:uri="edd36769-b40e-466e-bf75-3bbc84769e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12B659C-3D06-4F0F-9CF3-169334197D1C}">
  <ds:schemaRefs>
    <ds:schemaRef ds:uri="http://schemas.microsoft.com/sharepoint/v3/contenttype/forms"/>
  </ds:schemaRefs>
</ds:datastoreItem>
</file>

<file path=customXml/itemProps3.xml><?xml version="1.0" encoding="utf-8"?>
<ds:datastoreItem xmlns:ds="http://schemas.openxmlformats.org/officeDocument/2006/customXml" ds:itemID="{1E51BEB2-F4F3-4AAE-9677-F33CB2C0E397}">
  <ds:schemaRefs>
    <ds:schemaRef ds:uri="http://schemas.microsoft.com/office/2006/metadata/properties"/>
    <ds:schemaRef ds:uri="http://www.w3.org/XML/1998/namespace"/>
    <ds:schemaRef ds:uri="http://schemas.microsoft.com/office/2006/documentManagement/types"/>
    <ds:schemaRef ds:uri="05ad5072-6932-4bb6-8470-eae7bf0cd4f2"/>
    <ds:schemaRef ds:uri="http://purl.org/dc/terms/"/>
    <ds:schemaRef ds:uri="http://purl.org/dc/elements/1.1/"/>
    <ds:schemaRef ds:uri="http://schemas.openxmlformats.org/package/2006/metadata/core-properties"/>
    <ds:schemaRef ds:uri="edd36769-b40e-466e-bf75-3bbc84769e18"/>
    <ds:schemaRef ds:uri="http://schemas.microsoft.com/office/infopath/2007/PartnerControl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Totaal prijs aanbieding</vt:lpstr>
      <vt:lpstr>Structureel onderhoud</vt:lpstr>
      <vt:lpstr>Tarieven</vt:lpstr>
      <vt:lpstr>Storingen 2023</vt:lpstr>
      <vt:lpstr>keuringen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e.vermeeren@rocva.nl</dc:creator>
  <cp:keywords/>
  <dc:description/>
  <cp:lastModifiedBy>Francesco Trovato</cp:lastModifiedBy>
  <cp:revision/>
  <dcterms:created xsi:type="dcterms:W3CDTF">2016-10-09T09:02:03Z</dcterms:created>
  <dcterms:modified xsi:type="dcterms:W3CDTF">2024-07-25T08:04:49Z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0x010100D1F1280A69507B45A99F89A016D44317</vt:lpwstr>
  </property>
  <property fmtid="{D5CDD505-2E9C-101B-9397-08002B2CF9AE}" pid="3" name="MediaServiceImageTags">
    <vt:lpwstr/>
  </property>
</Properties>
</file>