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L:\Algemeen\Aanbesteding bedrijfskleding\2024 Aanbesteding bedrijfskleding (tijdelijke locatie van deze map)\Aanbestedingsstukken\Openbaar\"/>
    </mc:Choice>
  </mc:AlternateContent>
  <xr:revisionPtr revIDLastSave="0" documentId="13_ncr:1_{1FA8DA4C-D982-4888-A534-BF5AC43D103C}" xr6:coauthVersionLast="47" xr6:coauthVersionMax="47" xr10:uidLastSave="{00000000-0000-0000-0000-000000000000}"/>
  <bookViews>
    <workbookView xWindow="28680" yWindow="-120" windowWidth="29040" windowHeight="15840" activeTab="2" xr2:uid="{97D1587D-B3C1-4243-AB22-73C37355DC6A}"/>
  </bookViews>
  <sheets>
    <sheet name="1. Instructie" sheetId="3" r:id="rId1"/>
    <sheet name="2. Totaal" sheetId="4" r:id="rId2"/>
    <sheet name="3. Kleding" sheetId="1" r:id="rId3"/>
    <sheet name="4. PBM &amp; schoeisel" sheetId="2" r:id="rId4"/>
    <sheet name="5. Wasserij" sheetId="5" r:id="rId5"/>
    <sheet name="6. reparatie"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5" l="1"/>
  <c r="F36" i="5"/>
  <c r="F35" i="5"/>
  <c r="F34" i="5"/>
  <c r="F33" i="5"/>
  <c r="F32" i="5"/>
  <c r="F31" i="5"/>
  <c r="F30" i="5"/>
  <c r="F29" i="5"/>
  <c r="F28" i="5"/>
  <c r="F27" i="5"/>
  <c r="F26" i="5"/>
  <c r="F25" i="5"/>
  <c r="F24" i="5"/>
  <c r="F23" i="5"/>
  <c r="F22" i="5"/>
  <c r="F21" i="5"/>
  <c r="C1" i="2"/>
  <c r="F56" i="2"/>
  <c r="G56" i="2"/>
  <c r="H56" i="2"/>
  <c r="F19" i="5" l="1"/>
  <c r="F18" i="5"/>
  <c r="F16" i="5"/>
  <c r="F15" i="5"/>
  <c r="F13" i="5"/>
  <c r="F9" i="5"/>
  <c r="F8" i="5"/>
  <c r="F4" i="5"/>
  <c r="F5" i="5"/>
  <c r="F41" i="2"/>
  <c r="G41" i="2"/>
  <c r="H41" i="2" s="1"/>
  <c r="F28" i="2"/>
  <c r="G28" i="2"/>
  <c r="H28" i="2" s="1"/>
  <c r="F26" i="2"/>
  <c r="G26" i="2"/>
  <c r="H26" i="2" s="1"/>
  <c r="F24" i="2"/>
  <c r="G24" i="2"/>
  <c r="H24" i="2" s="1"/>
  <c r="F22" i="2"/>
  <c r="G22" i="2"/>
  <c r="H22" i="2" s="1"/>
  <c r="F20" i="2"/>
  <c r="G20" i="2"/>
  <c r="H20" i="2" s="1"/>
  <c r="F18" i="2"/>
  <c r="G18" i="2"/>
  <c r="H18" i="2" s="1"/>
  <c r="F16" i="2"/>
  <c r="G16" i="2"/>
  <c r="H16" i="2" s="1"/>
  <c r="C1" i="5"/>
  <c r="F6" i="5"/>
  <c r="F7" i="5"/>
  <c r="F10" i="5"/>
  <c r="F11" i="5"/>
  <c r="F12" i="5"/>
  <c r="F14" i="5"/>
  <c r="F17" i="5"/>
  <c r="B9" i="4" l="1"/>
  <c r="C1" i="6"/>
  <c r="F55" i="2"/>
  <c r="F54" i="2"/>
  <c r="F53" i="2"/>
  <c r="F52" i="2"/>
  <c r="F51" i="2"/>
  <c r="F50" i="2"/>
  <c r="F49" i="2"/>
  <c r="F48" i="2"/>
  <c r="F47" i="2"/>
  <c r="F46" i="2"/>
  <c r="F45" i="2"/>
  <c r="F44" i="2"/>
  <c r="F43" i="2"/>
  <c r="F42" i="2"/>
  <c r="F40" i="2"/>
  <c r="F39" i="2"/>
  <c r="F38" i="2"/>
  <c r="F37" i="2"/>
  <c r="F36" i="2"/>
  <c r="F35" i="2"/>
  <c r="F34" i="2"/>
  <c r="F33" i="2"/>
  <c r="F32" i="2"/>
  <c r="F31" i="2"/>
  <c r="F30" i="2"/>
  <c r="F29" i="2"/>
  <c r="F27" i="2"/>
  <c r="F25" i="2"/>
  <c r="F23" i="2"/>
  <c r="F21" i="2"/>
  <c r="F19" i="2"/>
  <c r="F17" i="2"/>
  <c r="G17" i="2"/>
  <c r="H17" i="2" s="1"/>
  <c r="G19" i="2"/>
  <c r="H19" i="2" s="1"/>
  <c r="G21" i="2"/>
  <c r="H21" i="2" s="1"/>
  <c r="G23" i="2"/>
  <c r="H23" i="2" s="1"/>
  <c r="G25" i="2"/>
  <c r="H25" i="2" s="1"/>
  <c r="G27" i="2"/>
  <c r="H27" i="2" s="1"/>
  <c r="G29" i="2"/>
  <c r="H29" i="2" s="1"/>
  <c r="G30" i="2"/>
  <c r="H30" i="2" s="1"/>
  <c r="G31" i="2"/>
  <c r="H31" i="2" s="1"/>
  <c r="G32" i="2"/>
  <c r="H32" i="2" s="1"/>
  <c r="G33" i="2"/>
  <c r="H33" i="2" s="1"/>
  <c r="G34" i="2"/>
  <c r="H34" i="2" s="1"/>
  <c r="G35" i="2"/>
  <c r="H35" i="2" s="1"/>
  <c r="G36" i="2"/>
  <c r="H36" i="2" s="1"/>
  <c r="G37" i="2"/>
  <c r="H37" i="2" s="1"/>
  <c r="G38" i="2"/>
  <c r="H38" i="2" s="1"/>
  <c r="G39" i="2"/>
  <c r="H39" i="2" s="1"/>
  <c r="G40" i="2"/>
  <c r="H40" i="2" s="1"/>
  <c r="G42" i="2"/>
  <c r="H42" i="2" s="1"/>
  <c r="G43" i="2"/>
  <c r="H43" i="2" s="1"/>
  <c r="G44" i="2"/>
  <c r="H44" i="2" s="1"/>
  <c r="G45" i="2"/>
  <c r="H45" i="2" s="1"/>
  <c r="G46" i="2"/>
  <c r="H46" i="2" s="1"/>
  <c r="G47" i="2"/>
  <c r="H47" i="2" s="1"/>
  <c r="G48" i="2"/>
  <c r="H48" i="2" s="1"/>
  <c r="G49" i="2"/>
  <c r="H49" i="2" s="1"/>
  <c r="G50" i="2"/>
  <c r="H50" i="2" s="1"/>
  <c r="G51" i="2"/>
  <c r="H51" i="2" s="1"/>
  <c r="G52" i="2"/>
  <c r="H52" i="2" s="1"/>
  <c r="G53" i="2"/>
  <c r="H53" i="2" s="1"/>
  <c r="G54" i="2"/>
  <c r="H54" i="2" s="1"/>
  <c r="G55" i="2"/>
  <c r="H55" i="2" s="1"/>
  <c r="C1" i="1"/>
  <c r="H57" i="2" l="1"/>
  <c r="B8" i="4"/>
  <c r="F44" i="1"/>
  <c r="F42" i="1"/>
  <c r="F83" i="1"/>
  <c r="G83" i="1" s="1"/>
  <c r="H83" i="1" s="1"/>
  <c r="F82" i="1"/>
  <c r="G82" i="1" s="1"/>
  <c r="H82" i="1" s="1"/>
  <c r="F81" i="1"/>
  <c r="G81" i="1" s="1"/>
  <c r="H81" i="1" s="1"/>
  <c r="F80" i="1"/>
  <c r="G80" i="1" s="1"/>
  <c r="H80" i="1" s="1"/>
  <c r="F79" i="1"/>
  <c r="G79" i="1" s="1"/>
  <c r="H79" i="1" s="1"/>
  <c r="F78" i="1"/>
  <c r="G78" i="1" s="1"/>
  <c r="H78" i="1" s="1"/>
  <c r="F77" i="1"/>
  <c r="G77" i="1" s="1"/>
  <c r="H77" i="1" s="1"/>
  <c r="F13" i="1" l="1"/>
  <c r="G13" i="1"/>
  <c r="F74" i="1"/>
  <c r="G74" i="1" s="1"/>
  <c r="H74" i="1" s="1"/>
  <c r="F56" i="1"/>
  <c r="G56" i="1" s="1"/>
  <c r="H56" i="1" s="1"/>
  <c r="F54" i="1"/>
  <c r="G54" i="1" s="1"/>
  <c r="H54" i="1" s="1"/>
  <c r="F47" i="1"/>
  <c r="G47" i="1" s="1"/>
  <c r="H47" i="1" s="1"/>
  <c r="G44" i="1"/>
  <c r="H44" i="1" s="1"/>
  <c r="G42" i="1"/>
  <c r="H42" i="1" s="1"/>
  <c r="F33" i="1"/>
  <c r="G33" i="1" s="1"/>
  <c r="H33" i="1" s="1"/>
  <c r="F31" i="1"/>
  <c r="G31" i="1" s="1"/>
  <c r="H31" i="1" s="1"/>
  <c r="F29" i="1"/>
  <c r="G29" i="1" s="1"/>
  <c r="H29" i="1" s="1"/>
  <c r="F26" i="1"/>
  <c r="G26" i="1" s="1"/>
  <c r="H26" i="1" s="1"/>
  <c r="F14" i="1"/>
  <c r="G14" i="1" s="1"/>
  <c r="H14" i="1" s="1"/>
  <c r="F5" i="6"/>
  <c r="F6" i="6"/>
  <c r="F7" i="6"/>
  <c r="F8" i="6"/>
  <c r="F9" i="6"/>
  <c r="F10" i="6"/>
  <c r="F11" i="6"/>
  <c r="F4" i="6"/>
  <c r="F12" i="6" s="1"/>
  <c r="B10" i="4" s="1"/>
  <c r="F57" i="1"/>
  <c r="G57" i="1" s="1"/>
  <c r="H57" i="1" s="1"/>
  <c r="F34" i="1"/>
  <c r="G34" i="1" s="1"/>
  <c r="H34" i="1" s="1"/>
  <c r="F32" i="1"/>
  <c r="G32" i="1" s="1"/>
  <c r="H32" i="1" s="1"/>
  <c r="F30" i="1"/>
  <c r="G30" i="1" s="1"/>
  <c r="H30" i="1" s="1"/>
  <c r="F27" i="1"/>
  <c r="G27" i="1" s="1"/>
  <c r="H27" i="1" s="1"/>
  <c r="F25" i="1"/>
  <c r="G25" i="1" s="1"/>
  <c r="H25" i="1" s="1"/>
  <c r="F16" i="1"/>
  <c r="G16" i="1" s="1"/>
  <c r="H16" i="1" s="1"/>
  <c r="F15" i="1"/>
  <c r="G15" i="1" s="1"/>
  <c r="H15" i="1" s="1"/>
  <c r="H13" i="1"/>
  <c r="F76" i="1"/>
  <c r="G76" i="1" s="1"/>
  <c r="H76" i="1" s="1"/>
  <c r="F55" i="1"/>
  <c r="G55" i="1" s="1"/>
  <c r="H55" i="1" s="1"/>
  <c r="F53" i="1"/>
  <c r="G53" i="1" s="1"/>
  <c r="H53" i="1" s="1"/>
  <c r="F52" i="1"/>
  <c r="G52" i="1" s="1"/>
  <c r="H52" i="1" s="1"/>
  <c r="F51" i="1"/>
  <c r="G51" i="1" s="1"/>
  <c r="H51" i="1" s="1"/>
  <c r="F48" i="1"/>
  <c r="G48" i="1" s="1"/>
  <c r="H48" i="1" s="1"/>
  <c r="F37" i="1"/>
  <c r="G37" i="1" s="1"/>
  <c r="H37" i="1" s="1"/>
  <c r="F36" i="1"/>
  <c r="G36" i="1" s="1"/>
  <c r="H36" i="1" s="1"/>
  <c r="F35" i="1"/>
  <c r="G35" i="1" s="1"/>
  <c r="H35" i="1" s="1"/>
  <c r="F28" i="1"/>
  <c r="G28" i="1" s="1"/>
  <c r="H28" i="1" s="1"/>
  <c r="F24" i="1"/>
  <c r="G24" i="1" s="1"/>
  <c r="H24" i="1" s="1"/>
  <c r="F23" i="1"/>
  <c r="G23" i="1" s="1"/>
  <c r="H23" i="1" s="1"/>
  <c r="F22" i="1"/>
  <c r="G22" i="1" s="1"/>
  <c r="H22" i="1" s="1"/>
  <c r="F21" i="1"/>
  <c r="G21" i="1" s="1"/>
  <c r="H21" i="1" s="1"/>
  <c r="F20" i="1"/>
  <c r="G20" i="1" s="1"/>
  <c r="H20" i="1" s="1"/>
  <c r="F19" i="1"/>
  <c r="G19" i="1" s="1"/>
  <c r="H19" i="1" s="1"/>
  <c r="F18" i="1"/>
  <c r="G18" i="1" s="1"/>
  <c r="H18" i="1" s="1"/>
  <c r="F17" i="1"/>
  <c r="G17" i="1" s="1"/>
  <c r="H17" i="1" s="1"/>
  <c r="F75" i="1"/>
  <c r="G75" i="1" s="1"/>
  <c r="H75" i="1" s="1"/>
  <c r="F73" i="1"/>
  <c r="G73" i="1" s="1"/>
  <c r="H73" i="1" s="1"/>
  <c r="F72" i="1"/>
  <c r="G72" i="1" s="1"/>
  <c r="H72" i="1" s="1"/>
  <c r="F71" i="1"/>
  <c r="G71" i="1" s="1"/>
  <c r="H71" i="1" s="1"/>
  <c r="F70" i="1"/>
  <c r="G70" i="1" s="1"/>
  <c r="H70" i="1" s="1"/>
  <c r="F69" i="1"/>
  <c r="G69" i="1" s="1"/>
  <c r="H69" i="1" s="1"/>
  <c r="F68" i="1"/>
  <c r="G68" i="1" s="1"/>
  <c r="H68" i="1" s="1"/>
  <c r="F67" i="1"/>
  <c r="G67" i="1" s="1"/>
  <c r="F66" i="1"/>
  <c r="F65" i="1"/>
  <c r="F64" i="1"/>
  <c r="G64" i="1" s="1"/>
  <c r="H64" i="1" s="1"/>
  <c r="F63" i="1"/>
  <c r="G63" i="1" s="1"/>
  <c r="H63" i="1" s="1"/>
  <c r="F62" i="1"/>
  <c r="G62" i="1" s="1"/>
  <c r="H62" i="1" s="1"/>
  <c r="F61" i="1"/>
  <c r="G61" i="1" s="1"/>
  <c r="H61" i="1" s="1"/>
  <c r="F60" i="1"/>
  <c r="G60" i="1" s="1"/>
  <c r="H60" i="1" s="1"/>
  <c r="F59" i="1"/>
  <c r="G59" i="1" s="1"/>
  <c r="H59" i="1" s="1"/>
  <c r="F58" i="1"/>
  <c r="G58" i="1" s="1"/>
  <c r="H58" i="1" s="1"/>
  <c r="F50" i="1"/>
  <c r="G50" i="1" s="1"/>
  <c r="H50" i="1" s="1"/>
  <c r="F49" i="1"/>
  <c r="G49" i="1" s="1"/>
  <c r="H49" i="1" s="1"/>
  <c r="F41" i="1"/>
  <c r="G41" i="1" s="1"/>
  <c r="H41" i="1" s="1"/>
  <c r="F40" i="1"/>
  <c r="G40" i="1" s="1"/>
  <c r="H40" i="1" s="1"/>
  <c r="F39" i="1"/>
  <c r="G39" i="1" s="1"/>
  <c r="H39" i="1" s="1"/>
  <c r="F38" i="1"/>
  <c r="G38" i="1" s="1"/>
  <c r="H38" i="1" s="1"/>
  <c r="F46" i="1"/>
  <c r="G46" i="1" s="1"/>
  <c r="H46" i="1" s="1"/>
  <c r="F45" i="1"/>
  <c r="G45" i="1" s="1"/>
  <c r="H45" i="1" s="1"/>
  <c r="F43" i="1"/>
  <c r="G43" i="1" s="1"/>
  <c r="H43" i="1" s="1"/>
  <c r="G65" i="1" l="1"/>
  <c r="H65" i="1" s="1"/>
  <c r="G66" i="1"/>
  <c r="H66" i="1" s="1"/>
  <c r="H67" i="1"/>
  <c r="H84" i="1" s="1"/>
  <c r="B7" i="4"/>
  <c r="B11" i="4" s="1"/>
</calcChain>
</file>

<file path=xl/sharedStrings.xml><?xml version="1.0" encoding="utf-8"?>
<sst xmlns="http://schemas.openxmlformats.org/spreadsheetml/2006/main" count="383" uniqueCount="168">
  <si>
    <t>ART.
NR.</t>
  </si>
  <si>
    <t>CATEGORIE</t>
  </si>
  <si>
    <t>ARTIKEL</t>
  </si>
  <si>
    <t>Werkkleding</t>
  </si>
  <si>
    <t>zichtbaarheidskleding</t>
  </si>
  <si>
    <t>brandvertragende overall</t>
  </si>
  <si>
    <t>Winteroverall</t>
  </si>
  <si>
    <t>riem</t>
  </si>
  <si>
    <t>muts</t>
  </si>
  <si>
    <t>pet</t>
  </si>
  <si>
    <t>sokken</t>
  </si>
  <si>
    <t>werksok dun</t>
  </si>
  <si>
    <t>werksok dik</t>
  </si>
  <si>
    <t>werksok dik middellang</t>
  </si>
  <si>
    <t>werksok dun middellang</t>
  </si>
  <si>
    <t>regenkleding</t>
  </si>
  <si>
    <t>regenbroek ongevoerd</t>
  </si>
  <si>
    <t>regenjas ongevoerd</t>
  </si>
  <si>
    <t>regenoverall</t>
  </si>
  <si>
    <t>thermokleding</t>
  </si>
  <si>
    <t xml:space="preserve">thermo broek lang </t>
  </si>
  <si>
    <t>spijkerboek</t>
  </si>
  <si>
    <t>werkoverhemd</t>
  </si>
  <si>
    <t>winter col</t>
  </si>
  <si>
    <t>broek</t>
  </si>
  <si>
    <t>werkkleding</t>
  </si>
  <si>
    <t>Hoofdbescherming</t>
  </si>
  <si>
    <t xml:space="preserve">Oorplug </t>
  </si>
  <si>
    <t>Voetbescherming</t>
  </si>
  <si>
    <t>veiligheidsschoen normaal</t>
  </si>
  <si>
    <t>veiligheidsschoen breed</t>
  </si>
  <si>
    <t>veiligheidsschoen hoog</t>
  </si>
  <si>
    <t>veiligheidsschoen laag</t>
  </si>
  <si>
    <t>laarzen ongevoerd</t>
  </si>
  <si>
    <t>laarzen gevoerd</t>
  </si>
  <si>
    <t>laars leer</t>
  </si>
  <si>
    <t>Gehoorbescherming</t>
  </si>
  <si>
    <t>veiligheids helm gewoon</t>
  </si>
  <si>
    <t>veiligheids helm gelaat</t>
  </si>
  <si>
    <t>Adembescherming</t>
  </si>
  <si>
    <t>Stofmasker</t>
  </si>
  <si>
    <t>zonnebril</t>
  </si>
  <si>
    <t>blanke veiligheidsbril</t>
  </si>
  <si>
    <t>Lichaamsbescherming</t>
  </si>
  <si>
    <t>kniestukken</t>
  </si>
  <si>
    <t>oorkap</t>
  </si>
  <si>
    <t>veters</t>
  </si>
  <si>
    <t>inleg zool</t>
  </si>
  <si>
    <t>handdoeken</t>
  </si>
  <si>
    <t>veiligheids vestje</t>
  </si>
  <si>
    <t>Handbescherming</t>
  </si>
  <si>
    <t>chauffeurshandschoen</t>
  </si>
  <si>
    <t>winterhandschoenen</t>
  </si>
  <si>
    <t>interlock handschoenen</t>
  </si>
  <si>
    <t>wegwerphandschoen nitril</t>
  </si>
  <si>
    <t>werkhandschoen met grip, voor stratenmakers</t>
  </si>
  <si>
    <t>chauffeurshandschoen, split leder. Voor de buitendienst</t>
  </si>
  <si>
    <t xml:space="preserve">werkbroek  </t>
  </si>
  <si>
    <t xml:space="preserve">werkbroek </t>
  </si>
  <si>
    <t xml:space="preserve">werkbroek extra licht </t>
  </si>
  <si>
    <t xml:space="preserve">fleecetrui </t>
  </si>
  <si>
    <t>werktrui</t>
  </si>
  <si>
    <t>T-shirt korte mouw</t>
  </si>
  <si>
    <t>t-shirt lange mouw</t>
  </si>
  <si>
    <t xml:space="preserve">sweatshirt </t>
  </si>
  <si>
    <t xml:space="preserve">polo </t>
  </si>
  <si>
    <t xml:space="preserve">korte broek </t>
  </si>
  <si>
    <t>softshell jack</t>
  </si>
  <si>
    <t xml:space="preserve">softshell jack </t>
  </si>
  <si>
    <t xml:space="preserve">winterjas </t>
  </si>
  <si>
    <t>polo korte mouw</t>
  </si>
  <si>
    <t>thermo shirt lange mouw</t>
  </si>
  <si>
    <t xml:space="preserve">trui </t>
  </si>
  <si>
    <t xml:space="preserve">softshell jas </t>
  </si>
  <si>
    <t xml:space="preserve">winterjas  </t>
  </si>
  <si>
    <t xml:space="preserve">fleeceetrui </t>
  </si>
  <si>
    <t xml:space="preserve">t - shirt lange mouw </t>
  </si>
  <si>
    <t xml:space="preserve">sweatshirt  </t>
  </si>
  <si>
    <t>werkbroek</t>
  </si>
  <si>
    <t xml:space="preserve">werkjas </t>
  </si>
  <si>
    <t xml:space="preserve">amerikaanse overall </t>
  </si>
  <si>
    <t xml:space="preserve">amerikaanse overall  </t>
  </si>
  <si>
    <t>werkhandschoenen (bomenploeg)</t>
  </si>
  <si>
    <t>werkhandschoenen (buitenploeg)</t>
  </si>
  <si>
    <t>nylon werkhandschoen</t>
  </si>
  <si>
    <t>Werkhandschoenen(riolering)</t>
  </si>
  <si>
    <t>Waterdichte werkhandschoenen(buitenploeg)</t>
  </si>
  <si>
    <t>werkhandschoen (groenploeg)</t>
  </si>
  <si>
    <t>zaagbroek</t>
  </si>
  <si>
    <t>zaagschoenen</t>
  </si>
  <si>
    <t>zaagjas</t>
  </si>
  <si>
    <t>regenjas zaagjas</t>
  </si>
  <si>
    <t>oranje shirt</t>
  </si>
  <si>
    <t>SUBTOTAAL KLEDING</t>
  </si>
  <si>
    <t>Regenkleding</t>
  </si>
  <si>
    <t>Thermokleding</t>
  </si>
  <si>
    <t xml:space="preserve">Sokken </t>
  </si>
  <si>
    <t>categorie</t>
  </si>
  <si>
    <t>INSTRUCTIEBLAD</t>
  </si>
  <si>
    <t xml:space="preserve">- De door u ingevulde tarieven zijn all-in en incl. alle overige kosten zoals voorrijkosten, reiskosten, kantoorkosten, offertekosten en dergelijke. </t>
  </si>
  <si>
    <t>Overig</t>
  </si>
  <si>
    <t>- De genoemde aantallen zijn een weging, daar kunnen geen rechten aan ontleend worden. De aantallen bieden geen garantie tot afname.</t>
  </si>
  <si>
    <t>Naam inschrijver</t>
  </si>
  <si>
    <t>Prijzenblad Bedrijfskleding, Schoeisel en PBM's</t>
  </si>
  <si>
    <t>Omschrijving</t>
  </si>
  <si>
    <t>Subtotaal Kleding</t>
  </si>
  <si>
    <t>Subtotaal Schoeisel en PBM's</t>
  </si>
  <si>
    <t>↑</t>
  </si>
  <si>
    <t>FICTIEVE TOTAALPRIJS</t>
  </si>
  <si>
    <t>TOTAAL EXCL. BTW</t>
  </si>
  <si>
    <t>Jas mouwen inkorten/uitleggen</t>
  </si>
  <si>
    <t>Kleine reparaties (winkelhaak/scheur) veroorzaakt door externe oorzaken</t>
  </si>
  <si>
    <t xml:space="preserve">T-shirt  </t>
  </si>
  <si>
    <t>T-shirt</t>
  </si>
  <si>
    <t>Zichtbaarheidskleding</t>
  </si>
  <si>
    <t xml:space="preserve">KORTINGSPERCENTAGE
(OVERGENOMEN UIT TABEL HIERBOVEN, DOOR INSCHRIJVER INGEVULD)
</t>
  </si>
  <si>
    <t>PRIJS PER ARTIKEL INCLUSIEF KORTINGSPERCENTAGE EXCL. BTW</t>
  </si>
  <si>
    <t>PRIJS TOTAAL EXCL. BTW</t>
  </si>
  <si>
    <t>KORTINGSPERCENTAGE PER CATEGORIE</t>
  </si>
  <si>
    <t>Overig bescherming</t>
  </si>
  <si>
    <t>WEGING</t>
  </si>
  <si>
    <t>EENHEID</t>
  </si>
  <si>
    <t>Per artikel</t>
  </si>
  <si>
    <t>PRIJS PER EENHEID EXCL BTW</t>
  </si>
  <si>
    <t>SUBTOTAAL VERSTEL EN VERMAAK WERKZAAMHEDEN</t>
  </si>
  <si>
    <t>VERSTEL EN VERMAAK WERKZAAMHEDEN</t>
  </si>
  <si>
    <t>Subtotaal verstel en vermaak werkzaamheden</t>
  </si>
  <si>
    <t>Broek inkorten</t>
  </si>
  <si>
    <t>Broekband innemen/uitleggen</t>
  </si>
  <si>
    <t>Trui mouwen inkorten/uitleggen</t>
  </si>
  <si>
    <t>Vervangen rits jas</t>
  </si>
  <si>
    <t>Vervangen rits broek</t>
  </si>
  <si>
    <t>Knoop aanzetten</t>
  </si>
  <si>
    <t>Lange broek</t>
  </si>
  <si>
    <t>Korte broek</t>
  </si>
  <si>
    <t>Polo</t>
  </si>
  <si>
    <t>T-shirts</t>
  </si>
  <si>
    <t xml:space="preserve">Winterjas  </t>
  </si>
  <si>
    <t>Zomerjas</t>
  </si>
  <si>
    <t>Thermo ondergoed (shirt en broek)</t>
  </si>
  <si>
    <t>Per stuk</t>
  </si>
  <si>
    <t>Subtotaal Wasserij (Reinigen)</t>
  </si>
  <si>
    <t xml:space="preserve">Werkoverall  </t>
  </si>
  <si>
    <t>Werrkoverall/ thermo doorwerk</t>
  </si>
  <si>
    <t>Tuinbroek</t>
  </si>
  <si>
    <t>Bodywarmer</t>
  </si>
  <si>
    <t>Trui</t>
  </si>
  <si>
    <t>Overhemd</t>
  </si>
  <si>
    <t>Veiligheidshesje</t>
  </si>
  <si>
    <t>Pet/laskap</t>
  </si>
  <si>
    <t>Diverse doeken</t>
  </si>
  <si>
    <t>Impregneerspray</t>
  </si>
  <si>
    <t>Deze cel wordt gebruikt voor het beoordelen van gunningscriterium prijs</t>
  </si>
  <si>
    <t>Categorie</t>
  </si>
  <si>
    <t>WASSERIJ (REINIGEN)</t>
  </si>
  <si>
    <t>SUBTOTAAL WASSERIJ (REINIGEN)</t>
  </si>
  <si>
    <t>CATALOGUSPRIJS PER ARTIKEL
(HIEROP WORDT HET HIERBOVEN INGEVULDE KORTINGSPERCENTAGE PER CATEGORIE IN MINDERING GEBRACHT)</t>
  </si>
  <si>
    <t>WEGING 
(FICTIEF AANTAL)</t>
  </si>
  <si>
    <t>TOTAALOVERZICHT PRIJZEN</t>
  </si>
  <si>
    <t>- Alle artikelen corresponderen op nummer met de artikelen uit Bijlage 6 Overzicht en beschrijving artikelenlijst. Daar staan de artikelen verder omschreven.</t>
  </si>
  <si>
    <t>- Er dient voor alle subtotalen en totalen een bedrag ingevuld te zijn. Wanneer dit niet het geval is, is de inschrijving niet geldig en wordt deze terzijde gelegd.</t>
  </si>
  <si>
    <t>- De door u ingevulde tarieven zijn excl. Btw en zijn vast gedurende de looptijd van de overeenkomst.</t>
  </si>
  <si>
    <r>
      <t xml:space="preserve">- U vult </t>
    </r>
    <r>
      <rPr>
        <b/>
        <sz val="14"/>
        <color theme="4" tint="-0.249977111117893"/>
        <rFont val="Calibri"/>
        <family val="2"/>
        <scheme val="minor"/>
      </rPr>
      <t xml:space="preserve">ALLE lichtblauwe cellen </t>
    </r>
    <r>
      <rPr>
        <sz val="14"/>
        <color theme="1"/>
        <rFont val="Calibri"/>
        <family val="2"/>
        <scheme val="minor"/>
      </rPr>
      <t>in. Elke cel moet worden ingevuld. Wanneer er cellen leeg zijn wordt uw inschrijving terzijde geschoven en niet verder meegenomen in de beoordeling.</t>
    </r>
  </si>
  <si>
    <r>
      <t xml:space="preserve">PRIJS PER EENHEID EXCL BTW: 
</t>
    </r>
    <r>
      <rPr>
        <b/>
        <sz val="11"/>
        <color rgb="FFFF0000"/>
        <rFont val="Corbel"/>
        <family val="2"/>
      </rPr>
      <t>1 x per week halen en brengen</t>
    </r>
  </si>
  <si>
    <r>
      <t xml:space="preserve">PRIJS PER EENHEID EXCL BTW: 
</t>
    </r>
    <r>
      <rPr>
        <b/>
        <sz val="11"/>
        <color rgb="FFFF0000"/>
        <rFont val="Corbel"/>
        <family val="2"/>
      </rPr>
      <t>2 x per week halen en brengen</t>
    </r>
  </si>
  <si>
    <t>Vul naam bedrijf in</t>
  </si>
  <si>
    <r>
      <t xml:space="preserve">- De door u ingevulde kortingspercentages staan vast gedurende de looptijd van de overeenkomst en gelden ook voor artikelen die nu niet op de artikelenlijst staan maar wel binnen de aanbesteding vallen. Wanneer een product qua kortingspercentage niet is in te delen in één van de categorieën dan valt het onder de categorie 'overig'. </t>
    </r>
    <r>
      <rPr>
        <sz val="14"/>
        <color rgb="FFFF0000"/>
        <rFont val="Calibri"/>
        <family val="2"/>
        <scheme val="minor"/>
      </rPr>
      <t>Het kortingspercentage wordt berekend over de algemene landelijke webshopprijzen van opdrachtnemer.</t>
    </r>
  </si>
  <si>
    <r>
      <t>Kortingspercentage</t>
    </r>
    <r>
      <rPr>
        <b/>
        <sz val="11"/>
        <color rgb="FFFF0000"/>
        <rFont val="Corbel"/>
        <family val="2"/>
      </rPr>
      <t xml:space="preserve"> over de algemene landelijke webshopprijzen van opdrachtnemer.</t>
    </r>
    <r>
      <rPr>
        <b/>
        <sz val="11"/>
        <color theme="1"/>
        <rFont val="Corbel"/>
        <family val="2"/>
      </rPr>
      <t xml:space="preserve"> (afronden op 1 decimaal)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</si>
</sst>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0%"/>
  </numFmts>
  <fonts count="19" x14ac:knownFonts="1">
    <font>
      <sz val="11"/>
      <color theme="1"/>
      <name val="Corbel"/>
      <family val="2"/>
    </font>
    <font>
      <sz val="9"/>
      <color theme="1"/>
      <name val="Arial"/>
      <family val="2"/>
    </font>
    <font>
      <sz val="11"/>
      <name val="Corbel"/>
      <family val="2"/>
    </font>
    <font>
      <sz val="11"/>
      <color rgb="FF000000"/>
      <name val="Corbel"/>
      <family val="2"/>
    </font>
    <font>
      <sz val="10"/>
      <color rgb="FF000000"/>
      <name val="Corbel"/>
      <family val="2"/>
    </font>
    <font>
      <sz val="11"/>
      <color theme="1"/>
      <name val="Calibri"/>
      <family val="2"/>
      <scheme val="minor"/>
    </font>
    <font>
      <b/>
      <sz val="11"/>
      <color theme="1"/>
      <name val="Corbel"/>
      <family val="2"/>
    </font>
    <font>
      <strike/>
      <sz val="11"/>
      <color theme="1"/>
      <name val="Corbel"/>
      <family val="2"/>
    </font>
    <font>
      <b/>
      <sz val="16"/>
      <color theme="1"/>
      <name val="Calibri"/>
      <family val="2"/>
      <scheme val="minor"/>
    </font>
    <font>
      <sz val="11"/>
      <color theme="1"/>
      <name val="Calibri"/>
      <family val="2"/>
    </font>
    <font>
      <sz val="14"/>
      <color theme="1"/>
      <name val="Corbel"/>
      <family val="2"/>
    </font>
    <font>
      <b/>
      <sz val="14"/>
      <color theme="1"/>
      <name val="Corbel"/>
      <family val="2"/>
    </font>
    <font>
      <sz val="18"/>
      <color theme="1"/>
      <name val="Corbel"/>
      <family val="2"/>
    </font>
    <font>
      <sz val="14"/>
      <color theme="1"/>
      <name val="Calibri"/>
      <family val="2"/>
      <scheme val="minor"/>
    </font>
    <font>
      <b/>
      <sz val="14"/>
      <color theme="4" tint="-0.249977111117893"/>
      <name val="Calibri"/>
      <family val="2"/>
      <scheme val="minor"/>
    </font>
    <font>
      <sz val="11"/>
      <color rgb="FFFF0000"/>
      <name val="Corbel"/>
      <family val="2"/>
    </font>
    <font>
      <b/>
      <sz val="11"/>
      <color rgb="FFFF0000"/>
      <name val="Corbel"/>
      <family val="2"/>
    </font>
    <font>
      <sz val="14"/>
      <color rgb="FFFF0000"/>
      <name val="Calibri"/>
      <family val="2"/>
      <scheme val="minor"/>
    </font>
    <font>
      <strike/>
      <sz val="11"/>
      <color rgb="FFFF0000"/>
      <name val="Corbel"/>
      <family val="2"/>
    </font>
  </fonts>
  <fills count="10">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FF99FF"/>
        <bgColor indexed="64"/>
      </patternFill>
    </fill>
    <fill>
      <patternFill patternType="solid">
        <fgColor theme="1"/>
        <bgColor indexed="64"/>
      </patternFill>
    </fill>
  </fills>
  <borders count="17">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s>
  <cellStyleXfs count="3">
    <xf numFmtId="0" fontId="0" fillId="0" borderId="0"/>
    <xf numFmtId="0" fontId="1" fillId="0" borderId="0"/>
    <xf numFmtId="0" fontId="5" fillId="0" borderId="0"/>
  </cellStyleXfs>
  <cellXfs count="122">
    <xf numFmtId="0" fontId="0" fillId="0" borderId="0" xfId="0"/>
    <xf numFmtId="0" fontId="0" fillId="4" borderId="3" xfId="0" applyFont="1" applyFill="1" applyBorder="1" applyAlignment="1">
      <alignment vertical="top"/>
    </xf>
    <xf numFmtId="0" fontId="0" fillId="0" borderId="3" xfId="0" applyFont="1" applyBorder="1" applyAlignment="1">
      <alignment vertical="top" wrapText="1"/>
    </xf>
    <xf numFmtId="0" fontId="0" fillId="0" borderId="3" xfId="0" applyFont="1" applyBorder="1" applyAlignment="1">
      <alignment vertical="top"/>
    </xf>
    <xf numFmtId="0" fontId="0" fillId="0" borderId="0" xfId="0" applyFont="1" applyAlignment="1">
      <alignment vertical="top"/>
    </xf>
    <xf numFmtId="0" fontId="0" fillId="0" borderId="0" xfId="0" applyFont="1" applyAlignment="1">
      <alignment vertical="top" wrapText="1"/>
    </xf>
    <xf numFmtId="0" fontId="0" fillId="0" borderId="0" xfId="0" applyFont="1" applyAlignment="1">
      <alignment horizontal="left" vertical="top" wrapText="1"/>
    </xf>
    <xf numFmtId="0" fontId="3" fillId="0" borderId="3" xfId="0" applyFont="1" applyBorder="1" applyAlignment="1">
      <alignment horizontal="left" vertical="top" wrapText="1"/>
    </xf>
    <xf numFmtId="0" fontId="2" fillId="0" borderId="3" xfId="0" applyFont="1" applyBorder="1" applyAlignment="1">
      <alignment horizontal="left" vertical="top" wrapText="1"/>
    </xf>
    <xf numFmtId="0" fontId="3" fillId="0" borderId="0" xfId="0" applyFont="1" applyAlignment="1">
      <alignment horizontal="left" vertical="top" wrapText="1"/>
    </xf>
    <xf numFmtId="0" fontId="0" fillId="6" borderId="3" xfId="0" applyFont="1" applyFill="1" applyBorder="1" applyAlignment="1">
      <alignment vertical="top"/>
    </xf>
    <xf numFmtId="0" fontId="6" fillId="0" borderId="3" xfId="0" applyFont="1" applyBorder="1" applyAlignment="1">
      <alignment vertical="top"/>
    </xf>
    <xf numFmtId="0" fontId="0" fillId="0" borderId="0" xfId="0" applyFont="1" applyAlignment="1">
      <alignment horizontal="center" vertical="top"/>
    </xf>
    <xf numFmtId="0" fontId="0" fillId="0" borderId="0" xfId="0" applyFont="1" applyFill="1" applyAlignment="1">
      <alignment horizontal="center" vertical="top"/>
    </xf>
    <xf numFmtId="165" fontId="0" fillId="0" borderId="0" xfId="0" applyNumberFormat="1" applyFont="1" applyFill="1" applyAlignment="1">
      <alignment horizontal="center" vertical="top"/>
    </xf>
    <xf numFmtId="0" fontId="0" fillId="0" borderId="0" xfId="0" applyFont="1" applyAlignment="1">
      <alignment horizontal="left" vertical="top"/>
    </xf>
    <xf numFmtId="0" fontId="7" fillId="0" borderId="0" xfId="0" applyFont="1" applyAlignment="1">
      <alignment vertical="top"/>
    </xf>
    <xf numFmtId="0" fontId="6" fillId="5" borderId="1" xfId="0" applyFont="1" applyFill="1" applyBorder="1" applyAlignment="1">
      <alignment horizontal="center" vertical="top" wrapText="1"/>
    </xf>
    <xf numFmtId="0" fontId="6" fillId="5" borderId="2" xfId="0" applyFont="1" applyFill="1" applyBorder="1" applyAlignment="1">
      <alignment vertical="top" wrapText="1"/>
    </xf>
    <xf numFmtId="0" fontId="5" fillId="0" borderId="0" xfId="2" applyAlignment="1">
      <alignment vertical="top" wrapText="1"/>
    </xf>
    <xf numFmtId="0" fontId="5" fillId="0" borderId="0" xfId="2" quotePrefix="1" applyAlignment="1">
      <alignment horizontal="left" vertical="top" wrapText="1"/>
    </xf>
    <xf numFmtId="0" fontId="5" fillId="0" borderId="0" xfId="2" quotePrefix="1" applyAlignment="1">
      <alignment vertical="top" wrapText="1"/>
    </xf>
    <xf numFmtId="0" fontId="5" fillId="0" borderId="0" xfId="2" applyAlignment="1">
      <alignment vertical="top" wrapText="1"/>
    </xf>
    <xf numFmtId="0" fontId="9" fillId="0" borderId="0" xfId="2" applyFont="1" applyAlignment="1">
      <alignment horizontal="center" vertical="top" wrapText="1"/>
    </xf>
    <xf numFmtId="0" fontId="8" fillId="0" borderId="3" xfId="2" applyFont="1" applyBorder="1" applyAlignment="1">
      <alignment vertical="top" wrapText="1"/>
    </xf>
    <xf numFmtId="0" fontId="8" fillId="0" borderId="6" xfId="2" applyFont="1" applyBorder="1" applyAlignment="1">
      <alignment vertical="top" wrapText="1"/>
    </xf>
    <xf numFmtId="0" fontId="8" fillId="0" borderId="0" xfId="2" applyFont="1" applyFill="1" applyBorder="1" applyAlignment="1">
      <alignment vertical="top" wrapText="1"/>
    </xf>
    <xf numFmtId="0" fontId="0" fillId="0" borderId="0" xfId="0" applyFill="1" applyBorder="1"/>
    <xf numFmtId="0" fontId="0" fillId="0" borderId="3" xfId="0" applyBorder="1"/>
    <xf numFmtId="44" fontId="0" fillId="0" borderId="3" xfId="0" applyNumberFormat="1" applyBorder="1"/>
    <xf numFmtId="0" fontId="6" fillId="0" borderId="0" xfId="0" applyFont="1"/>
    <xf numFmtId="0" fontId="0" fillId="0" borderId="3" xfId="0" applyFont="1" applyBorder="1" applyAlignment="1">
      <alignment horizontal="left" vertical="top" wrapText="1"/>
    </xf>
    <xf numFmtId="0" fontId="6" fillId="0" borderId="3" xfId="0" applyFont="1" applyBorder="1" applyAlignment="1">
      <alignment vertical="top" wrapText="1"/>
    </xf>
    <xf numFmtId="0" fontId="11" fillId="0" borderId="7" xfId="0" applyFont="1" applyBorder="1" applyAlignment="1">
      <alignment vertical="top" wrapText="1"/>
    </xf>
    <xf numFmtId="0" fontId="0" fillId="0" borderId="3" xfId="0" applyFont="1" applyBorder="1" applyAlignment="1">
      <alignment horizontal="center" vertical="top"/>
    </xf>
    <xf numFmtId="0" fontId="0" fillId="0" borderId="0" xfId="0" applyFont="1"/>
    <xf numFmtId="0" fontId="4" fillId="0" borderId="0" xfId="0" applyFont="1" applyBorder="1" applyAlignment="1">
      <alignment vertical="center" wrapText="1"/>
    </xf>
    <xf numFmtId="0" fontId="6" fillId="5" borderId="12" xfId="0" applyFont="1" applyFill="1" applyBorder="1" applyAlignment="1">
      <alignment horizontal="center" vertical="top" wrapText="1"/>
    </xf>
    <xf numFmtId="0" fontId="6" fillId="5" borderId="13" xfId="0" applyFont="1" applyFill="1" applyBorder="1" applyAlignment="1">
      <alignment vertical="top" wrapText="1"/>
    </xf>
    <xf numFmtId="0" fontId="0" fillId="0" borderId="3" xfId="0" applyFont="1" applyBorder="1" applyAlignment="1">
      <alignment horizontal="center"/>
    </xf>
    <xf numFmtId="0" fontId="0" fillId="0" borderId="3" xfId="0" applyFont="1" applyBorder="1"/>
    <xf numFmtId="44" fontId="0" fillId="0" borderId="3" xfId="0" applyNumberFormat="1" applyFont="1" applyBorder="1"/>
    <xf numFmtId="0" fontId="0" fillId="0" borderId="0" xfId="0" applyFont="1" applyBorder="1" applyAlignment="1">
      <alignment vertical="top"/>
    </xf>
    <xf numFmtId="0" fontId="8" fillId="2" borderId="3" xfId="2" applyFont="1" applyFill="1" applyBorder="1" applyAlignment="1" applyProtection="1">
      <alignment vertical="top" wrapText="1"/>
      <protection locked="0"/>
    </xf>
    <xf numFmtId="0" fontId="9" fillId="0" borderId="3" xfId="0" applyFont="1" applyBorder="1"/>
    <xf numFmtId="0" fontId="9" fillId="0" borderId="16" xfId="0" applyFont="1" applyBorder="1"/>
    <xf numFmtId="0" fontId="10" fillId="0" borderId="3" xfId="0" applyFont="1" applyBorder="1"/>
    <xf numFmtId="9" fontId="0" fillId="0" borderId="0" xfId="0" applyNumberFormat="1" applyFont="1" applyFill="1" applyAlignment="1">
      <alignment vertical="top"/>
    </xf>
    <xf numFmtId="0" fontId="0" fillId="0" borderId="0" xfId="0" applyFont="1" applyFill="1" applyAlignment="1">
      <alignment vertical="top"/>
    </xf>
    <xf numFmtId="44" fontId="12" fillId="3" borderId="3" xfId="0" applyNumberFormat="1" applyFont="1" applyFill="1" applyBorder="1"/>
    <xf numFmtId="164" fontId="12" fillId="3" borderId="7" xfId="0" applyNumberFormat="1" applyFont="1" applyFill="1" applyBorder="1" applyAlignment="1">
      <alignment vertical="top"/>
    </xf>
    <xf numFmtId="44" fontId="0" fillId="2" borderId="3" xfId="0" applyNumberFormat="1" applyFill="1" applyBorder="1" applyProtection="1">
      <protection locked="0"/>
    </xf>
    <xf numFmtId="44" fontId="0" fillId="2" borderId="4" xfId="0" applyNumberFormat="1" applyFill="1" applyBorder="1" applyProtection="1">
      <protection locked="0"/>
    </xf>
    <xf numFmtId="44" fontId="0" fillId="2" borderId="3" xfId="0" applyNumberFormat="1" applyFont="1" applyFill="1" applyBorder="1" applyProtection="1">
      <protection locked="0"/>
    </xf>
    <xf numFmtId="165" fontId="0" fillId="2" borderId="3" xfId="0" applyNumberFormat="1" applyFont="1" applyFill="1" applyBorder="1" applyAlignment="1" applyProtection="1">
      <alignment horizontal="center" vertical="top"/>
      <protection locked="0"/>
    </xf>
    <xf numFmtId="44" fontId="0" fillId="2" borderId="0" xfId="0" applyNumberFormat="1" applyFont="1" applyFill="1" applyAlignment="1" applyProtection="1">
      <alignment horizontal="center" vertical="top"/>
      <protection locked="0"/>
    </xf>
    <xf numFmtId="0" fontId="12" fillId="0" borderId="3" xfId="0" applyFont="1" applyBorder="1"/>
    <xf numFmtId="44" fontId="12" fillId="8" borderId="3" xfId="0" applyNumberFormat="1" applyFont="1" applyFill="1" applyBorder="1"/>
    <xf numFmtId="0" fontId="11" fillId="0" borderId="0" xfId="0" applyFont="1"/>
    <xf numFmtId="0" fontId="10" fillId="0" borderId="0" xfId="0" applyFont="1"/>
    <xf numFmtId="44" fontId="10" fillId="0" borderId="3" xfId="0" applyNumberFormat="1" applyFont="1" applyBorder="1"/>
    <xf numFmtId="0" fontId="8" fillId="0" borderId="0" xfId="2" applyFont="1" applyFill="1" applyBorder="1" applyAlignment="1" applyProtection="1">
      <alignment vertical="top" wrapText="1"/>
    </xf>
    <xf numFmtId="0" fontId="8" fillId="7" borderId="4" xfId="2" applyFont="1" applyFill="1" applyBorder="1" applyAlignment="1" applyProtection="1">
      <alignment vertical="top" wrapText="1"/>
    </xf>
    <xf numFmtId="0" fontId="0" fillId="0" borderId="0" xfId="0" applyProtection="1"/>
    <xf numFmtId="0" fontId="13" fillId="0" borderId="0" xfId="2" quotePrefix="1" applyFont="1" applyAlignment="1">
      <alignment vertical="top" wrapText="1"/>
    </xf>
    <xf numFmtId="0" fontId="13" fillId="0" borderId="0" xfId="2" quotePrefix="1" applyFont="1" applyFill="1" applyAlignment="1">
      <alignment vertical="top" wrapText="1"/>
    </xf>
    <xf numFmtId="0" fontId="13" fillId="0" borderId="0" xfId="2" quotePrefix="1" applyFont="1" applyAlignment="1">
      <alignment horizontal="left" vertical="top" wrapText="1"/>
    </xf>
    <xf numFmtId="0" fontId="0" fillId="0" borderId="3" xfId="0" applyBorder="1" applyAlignment="1">
      <alignment horizontal="center"/>
    </xf>
    <xf numFmtId="44" fontId="0" fillId="0" borderId="0" xfId="0" applyNumberFormat="1" applyFont="1" applyFill="1" applyAlignment="1">
      <alignment horizontal="center" vertical="top"/>
    </xf>
    <xf numFmtId="44" fontId="12" fillId="3" borderId="7" xfId="0" applyNumberFormat="1" applyFont="1" applyFill="1" applyBorder="1" applyAlignment="1">
      <alignment vertical="top"/>
    </xf>
    <xf numFmtId="0" fontId="2" fillId="0" borderId="0" xfId="0" applyFont="1" applyAlignment="1">
      <alignment horizontal="center"/>
    </xf>
    <xf numFmtId="0" fontId="2" fillId="0" borderId="0" xfId="0" applyFont="1"/>
    <xf numFmtId="165" fontId="0" fillId="2" borderId="3" xfId="0" applyNumberFormat="1" applyFont="1" applyFill="1" applyBorder="1" applyAlignment="1" applyProtection="1">
      <alignment vertical="top"/>
      <protection locked="0"/>
    </xf>
    <xf numFmtId="0" fontId="0" fillId="5" borderId="2" xfId="0" applyFont="1" applyFill="1" applyBorder="1" applyAlignment="1">
      <alignment vertical="top" wrapText="1"/>
    </xf>
    <xf numFmtId="0" fontId="2" fillId="0" borderId="0" xfId="0" applyFont="1" applyBorder="1"/>
    <xf numFmtId="0" fontId="2" fillId="0" borderId="3" xfId="0" applyFont="1" applyBorder="1" applyAlignment="1">
      <alignment horizontal="center" vertical="top"/>
    </xf>
    <xf numFmtId="0" fontId="2" fillId="0" borderId="0" xfId="0" applyNumberFormat="1" applyFont="1" applyFill="1" applyAlignment="1">
      <alignment horizontal="center" vertical="center"/>
    </xf>
    <xf numFmtId="165" fontId="2" fillId="0" borderId="0" xfId="0" applyNumberFormat="1" applyFont="1" applyFill="1" applyAlignment="1">
      <alignment horizontal="center" vertical="center"/>
    </xf>
    <xf numFmtId="44" fontId="2" fillId="0" borderId="0" xfId="0" applyNumberFormat="1" applyFont="1" applyFill="1" applyAlignment="1">
      <alignment horizontal="center" vertical="center"/>
    </xf>
    <xf numFmtId="0" fontId="2" fillId="0" borderId="3" xfId="0" applyNumberFormat="1" applyFont="1" applyFill="1" applyBorder="1" applyAlignment="1">
      <alignment horizontal="center" vertical="center"/>
    </xf>
    <xf numFmtId="0" fontId="2" fillId="0" borderId="5" xfId="0" applyNumberFormat="1" applyFont="1" applyFill="1" applyBorder="1" applyAlignment="1">
      <alignment horizontal="center" vertical="top"/>
    </xf>
    <xf numFmtId="0" fontId="2" fillId="0" borderId="0" xfId="0" applyNumberFormat="1" applyFont="1" applyFill="1" applyBorder="1" applyAlignment="1">
      <alignment horizontal="center" vertical="center"/>
    </xf>
    <xf numFmtId="165" fontId="2" fillId="0" borderId="0" xfId="0" applyNumberFormat="1" applyFont="1" applyFill="1" applyBorder="1" applyAlignment="1">
      <alignment horizontal="center" vertical="center"/>
    </xf>
    <xf numFmtId="44" fontId="2" fillId="0" borderId="0" xfId="0" applyNumberFormat="1" applyFont="1" applyFill="1" applyBorder="1" applyAlignment="1">
      <alignment horizontal="center" vertical="center"/>
    </xf>
    <xf numFmtId="0" fontId="0" fillId="0" borderId="0" xfId="0" applyFont="1" applyFill="1"/>
    <xf numFmtId="9" fontId="0" fillId="0" borderId="0" xfId="0" applyNumberFormat="1" applyFont="1" applyFill="1"/>
    <xf numFmtId="44" fontId="0" fillId="2" borderId="3" xfId="0" applyNumberFormat="1" applyFont="1" applyFill="1" applyBorder="1" applyAlignment="1" applyProtection="1">
      <alignment vertical="top"/>
      <protection locked="0"/>
    </xf>
    <xf numFmtId="44" fontId="0" fillId="0" borderId="3" xfId="0" applyNumberFormat="1" applyFont="1" applyBorder="1" applyAlignment="1">
      <alignment vertical="top"/>
    </xf>
    <xf numFmtId="0" fontId="15" fillId="0" borderId="0" xfId="0" applyFont="1"/>
    <xf numFmtId="0" fontId="15" fillId="0" borderId="3" xfId="0" applyFont="1" applyFill="1" applyBorder="1" applyAlignment="1">
      <alignment horizontal="center"/>
    </xf>
    <xf numFmtId="0" fontId="15" fillId="0" borderId="3" xfId="0" applyFont="1" applyBorder="1" applyAlignment="1">
      <alignment horizontal="center"/>
    </xf>
    <xf numFmtId="0" fontId="18" fillId="0" borderId="5" xfId="0" applyFont="1" applyBorder="1" applyAlignment="1">
      <alignment horizontal="center" vertical="top"/>
    </xf>
    <xf numFmtId="0" fontId="18" fillId="0" borderId="0" xfId="0" applyFont="1" applyAlignment="1">
      <alignment vertical="top"/>
    </xf>
    <xf numFmtId="0" fontId="18" fillId="0" borderId="0" xfId="0" applyFont="1" applyAlignment="1">
      <alignment horizontal="left" vertical="top" wrapText="1"/>
    </xf>
    <xf numFmtId="0" fontId="18" fillId="0" borderId="0" xfId="0" applyFont="1" applyFill="1" applyAlignment="1">
      <alignment horizontal="center" vertical="top"/>
    </xf>
    <xf numFmtId="165" fontId="18" fillId="0" borderId="0" xfId="0" applyNumberFormat="1" applyFont="1" applyFill="1" applyAlignment="1">
      <alignment horizontal="center" vertical="top"/>
    </xf>
    <xf numFmtId="44" fontId="18" fillId="0" borderId="0" xfId="0" applyNumberFormat="1" applyFont="1" applyFill="1" applyAlignment="1">
      <alignment horizontal="center" vertical="top"/>
    </xf>
    <xf numFmtId="0" fontId="18" fillId="0" borderId="3" xfId="0" applyFont="1" applyBorder="1" applyAlignment="1">
      <alignment horizontal="center" vertical="top"/>
    </xf>
    <xf numFmtId="0" fontId="18" fillId="0" borderId="3" xfId="0" applyFont="1" applyBorder="1" applyAlignment="1">
      <alignment horizontal="left" vertical="top" wrapText="1"/>
    </xf>
    <xf numFmtId="0" fontId="18" fillId="4" borderId="3" xfId="0" applyFont="1" applyFill="1" applyBorder="1" applyAlignment="1">
      <alignment vertical="top"/>
    </xf>
    <xf numFmtId="0" fontId="18" fillId="0" borderId="3" xfId="0" applyFont="1" applyBorder="1" applyAlignment="1">
      <alignment vertical="top" wrapText="1"/>
    </xf>
    <xf numFmtId="0" fontId="18" fillId="0" borderId="0" xfId="0" applyFont="1" applyAlignment="1">
      <alignment vertical="top" wrapText="1"/>
    </xf>
    <xf numFmtId="44" fontId="18" fillId="9" borderId="0" xfId="0" applyNumberFormat="1" applyFont="1" applyFill="1" applyAlignment="1" applyProtection="1">
      <alignment horizontal="center" vertical="top"/>
    </xf>
    <xf numFmtId="0" fontId="18" fillId="0" borderId="0" xfId="0" applyNumberFormat="1" applyFont="1" applyFill="1" applyAlignment="1">
      <alignment horizontal="center" vertical="center"/>
    </xf>
    <xf numFmtId="165" fontId="18" fillId="0" borderId="0" xfId="0" applyNumberFormat="1" applyFont="1" applyFill="1" applyAlignment="1">
      <alignment horizontal="center" vertical="center"/>
    </xf>
    <xf numFmtId="44" fontId="18" fillId="0" borderId="0" xfId="0" applyNumberFormat="1" applyFont="1" applyFill="1" applyAlignment="1">
      <alignment horizontal="center" vertical="center"/>
    </xf>
    <xf numFmtId="0" fontId="18" fillId="0" borderId="0" xfId="0" applyFont="1"/>
    <xf numFmtId="44" fontId="0" fillId="3" borderId="0" xfId="0" applyNumberFormat="1" applyFont="1" applyFill="1" applyAlignment="1">
      <alignment horizontal="center" vertical="top"/>
    </xf>
    <xf numFmtId="0" fontId="8" fillId="0" borderId="3" xfId="2" applyFont="1" applyBorder="1" applyAlignment="1">
      <alignment horizontal="center" vertical="top" wrapText="1"/>
    </xf>
    <xf numFmtId="0" fontId="10" fillId="0" borderId="8" xfId="0" applyFont="1" applyBorder="1" applyAlignment="1">
      <alignment horizontal="center" vertical="top" wrapText="1"/>
    </xf>
    <xf numFmtId="0" fontId="10" fillId="0" borderId="10" xfId="0" applyFont="1" applyBorder="1" applyAlignment="1">
      <alignment horizontal="center" vertical="top" wrapText="1"/>
    </xf>
    <xf numFmtId="0" fontId="12" fillId="0" borderId="8" xfId="0" applyFont="1" applyBorder="1" applyAlignment="1">
      <alignment horizontal="center" vertical="top"/>
    </xf>
    <xf numFmtId="0" fontId="12" fillId="0" borderId="9" xfId="0" applyFont="1" applyBorder="1" applyAlignment="1">
      <alignment horizontal="center" vertical="top"/>
    </xf>
    <xf numFmtId="0" fontId="12" fillId="0" borderId="10" xfId="0" applyFont="1" applyBorder="1" applyAlignment="1">
      <alignment horizontal="center" vertical="top"/>
    </xf>
    <xf numFmtId="0" fontId="12" fillId="0" borderId="11" xfId="0" applyFont="1" applyBorder="1" applyAlignment="1">
      <alignment horizontal="center"/>
    </xf>
    <xf numFmtId="0" fontId="12" fillId="0" borderId="16" xfId="0" applyFont="1" applyBorder="1" applyAlignment="1">
      <alignment horizontal="center"/>
    </xf>
    <xf numFmtId="0" fontId="12" fillId="0" borderId="4" xfId="0" applyFont="1" applyBorder="1" applyAlignment="1">
      <alignment horizontal="center"/>
    </xf>
    <xf numFmtId="0" fontId="10" fillId="0" borderId="8" xfId="0" applyFont="1" applyBorder="1" applyAlignment="1">
      <alignment horizontal="left"/>
    </xf>
    <xf numFmtId="0" fontId="10" fillId="0" borderId="14" xfId="0" applyFont="1" applyBorder="1" applyAlignment="1">
      <alignment horizontal="left"/>
    </xf>
    <xf numFmtId="0" fontId="10" fillId="0" borderId="15"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cellXfs>
  <cellStyles count="3">
    <cellStyle name="Standaard" xfId="0" builtinId="0"/>
    <cellStyle name="Standaard 2" xfId="1" xr:uid="{45E87F14-870C-4AF7-AD3F-6AA89DFA5F7F}"/>
    <cellStyle name="Standaard 3" xfId="2" xr:uid="{8B21E814-5413-4396-9E09-6F157BCF199F}"/>
  </cellStyles>
  <dxfs count="27">
    <dxf>
      <font>
        <b val="0"/>
        <strike val="0"/>
        <outline val="0"/>
        <shadow val="0"/>
        <u val="none"/>
        <vertAlign val="baseline"/>
        <sz val="11"/>
        <color auto="1"/>
        <name val="Corbel"/>
        <family val="2"/>
        <scheme val="none"/>
      </font>
      <numFmt numFmtId="34" formatCode="_ &quot;€&quot;\ * #,##0.00_ ;_ &quot;€&quot;\ * \-#,##0.00_ ;_ &quot;€&quot;\ * &quot;-&quot;??_ ;_ @_ "/>
      <fill>
        <patternFill patternType="none">
          <fgColor rgb="FF000000"/>
          <bgColor auto="1"/>
        </patternFill>
      </fill>
      <alignment horizontal="center" vertical="center" textRotation="0" wrapText="0" indent="0" justifyLastLine="0" shrinkToFit="0" readingOrder="0"/>
    </dxf>
    <dxf>
      <font>
        <b val="0"/>
        <strike val="0"/>
        <outline val="0"/>
        <shadow val="0"/>
        <u val="none"/>
        <vertAlign val="baseline"/>
        <sz val="11"/>
        <color auto="1"/>
        <name val="Corbel"/>
        <family val="2"/>
        <scheme val="none"/>
      </font>
      <numFmt numFmtId="34" formatCode="_ &quot;€&quot;\ * #,##0.00_ ;_ &quot;€&quot;\ * \-#,##0.00_ ;_ &quot;€&quot;\ * &quot;-&quot;??_ ;_ @_ "/>
      <fill>
        <patternFill patternType="none">
          <fgColor rgb="FF000000"/>
          <bgColor auto="1"/>
        </patternFill>
      </fill>
      <alignment horizontal="center" vertical="center" textRotation="0" wrapText="0" indent="0" justifyLastLine="0" shrinkToFit="0" readingOrder="0"/>
    </dxf>
    <dxf>
      <font>
        <b val="0"/>
        <strike val="0"/>
        <outline val="0"/>
        <shadow val="0"/>
        <u val="none"/>
        <vertAlign val="baseline"/>
        <sz val="11"/>
        <color auto="1"/>
        <name val="Corbel"/>
        <family val="2"/>
        <scheme val="none"/>
      </font>
      <numFmt numFmtId="165" formatCode="0.0%"/>
      <fill>
        <patternFill patternType="none">
          <fgColor rgb="FF000000"/>
          <bgColor auto="1"/>
        </patternFill>
      </fill>
      <alignment horizontal="center" vertical="center" textRotation="0" wrapText="0" indent="0" justifyLastLine="0" shrinkToFit="0" readingOrder="0"/>
    </dxf>
    <dxf>
      <font>
        <b val="0"/>
        <strike val="0"/>
        <outline val="0"/>
        <shadow val="0"/>
        <u val="none"/>
        <vertAlign val="baseline"/>
        <sz val="11"/>
        <color auto="1"/>
        <name val="Corbel"/>
        <family val="2"/>
        <scheme val="none"/>
      </font>
      <numFmt numFmtId="34" formatCode="_ &quot;€&quot;\ * #,##0.00_ ;_ &quot;€&quot;\ * \-#,##0.00_ ;_ &quot;€&quot;\ * &quot;-&quot;??_ ;_ @_ "/>
      <fill>
        <patternFill patternType="solid">
          <fgColor indexed="64"/>
          <bgColor theme="4" tint="0.59999389629810485"/>
        </patternFill>
      </fill>
      <alignment horizontal="center" vertical="top" textRotation="0" wrapText="0" indent="0" justifyLastLine="0" shrinkToFit="0" readingOrder="0"/>
      <protection locked="0" hidden="0"/>
    </dxf>
    <dxf>
      <font>
        <b val="0"/>
        <strike val="0"/>
        <outline val="0"/>
        <shadow val="0"/>
        <u val="none"/>
        <vertAlign val="baseline"/>
        <sz val="11"/>
        <color auto="1"/>
        <name val="Corbel"/>
        <family val="2"/>
        <scheme val="none"/>
      </font>
      <numFmt numFmtId="0" formatCode="General"/>
      <fill>
        <patternFill patternType="none">
          <fgColor rgb="FF000000"/>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1"/>
        <color auto="1"/>
        <name val="Corbe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orbel"/>
        <family val="2"/>
        <scheme val="none"/>
      </font>
      <numFmt numFmtId="0" formatCode="General"/>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orbel"/>
        <family val="2"/>
        <scheme val="none"/>
      </font>
      <numFmt numFmtId="0" formatCode="General"/>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rgb="FF000000"/>
        </left>
        <right style="thin">
          <color rgb="FF000000"/>
        </right>
        <top style="thin">
          <color rgb="FF000000"/>
        </top>
        <bottom style="thin">
          <color rgb="FF000000"/>
        </bottom>
      </border>
    </dxf>
    <dxf>
      <font>
        <b val="0"/>
        <strike val="0"/>
        <outline val="0"/>
        <shadow val="0"/>
        <u val="none"/>
        <vertAlign val="baseline"/>
        <sz val="11"/>
        <color auto="1"/>
        <name val="Corbel"/>
        <family val="2"/>
        <scheme val="none"/>
      </font>
      <numFmt numFmtId="0" formatCode="General"/>
      <fill>
        <patternFill patternType="none">
          <fgColor rgb="FF000000"/>
          <bgColor auto="1"/>
        </patternFill>
      </fill>
      <alignment horizontal="center" vertical="center" textRotation="0" wrapText="0" indent="0" justifyLastLine="0" shrinkToFit="0" readingOrder="0"/>
    </dxf>
    <dxf>
      <font>
        <strike val="0"/>
        <outline val="0"/>
        <shadow val="0"/>
        <u val="none"/>
        <vertAlign val="baseline"/>
        <name val="Corbel"/>
        <family val="2"/>
        <scheme val="none"/>
      </font>
    </dxf>
    <dxf>
      <font>
        <outline val="0"/>
        <shadow val="0"/>
        <u val="none"/>
        <vertAlign val="baseline"/>
        <sz val="11"/>
        <name val="Corbel"/>
        <family val="2"/>
        <scheme val="none"/>
      </font>
      <numFmt numFmtId="34" formatCode="_ &quot;€&quot;\ * #,##0.00_ ;_ &quot;€&quot;\ * \-#,##0.00_ ;_ &quot;€&quot;\ * &quot;-&quot;??_ ;_ @_ "/>
      <fill>
        <patternFill patternType="none">
          <fgColor rgb="FF000000"/>
          <bgColor auto="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orbel"/>
        <family val="2"/>
        <scheme val="none"/>
      </font>
      <numFmt numFmtId="34" formatCode="_ &quot;€&quot;\ * #,##0.00_ ;_ &quot;€&quot;\ * \-#,##0.00_ ;_ &quot;€&quot;\ * &quot;-&quot;??_ ;_ @_ "/>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orbel"/>
        <family val="2"/>
        <scheme val="none"/>
      </font>
      <numFmt numFmtId="34" formatCode="_ &quot;€&quot;\ * #,##0.00_ ;_ &quot;€&quot;\ * \-#,##0.00_ ;_ &quot;€&quot;\ * &quot;-&quot;??_ ;_ @_ "/>
      <fill>
        <patternFill patternType="solid">
          <fgColor indexed="64"/>
          <bgColor theme="4" tint="0.79998168889431442"/>
        </patternFill>
      </fill>
      <alignment horizontal="center" vertical="top" textRotation="0" wrapText="0" indent="0" justifyLastLine="0" shrinkToFit="0" readingOrder="0"/>
    </dxf>
    <dxf>
      <font>
        <outline val="0"/>
        <shadow val="0"/>
        <u val="none"/>
        <vertAlign val="baseline"/>
        <sz val="11"/>
        <name val="Corbel"/>
        <family val="2"/>
        <scheme val="none"/>
      </font>
      <numFmt numFmtId="34" formatCode="_ &quot;€&quot;\ * #,##0.00_ ;_ &quot;€&quot;\ * \-#,##0.00_ ;_ &quot;€&quot;\ * &quot;-&quot;??_ ;_ @_ "/>
      <fill>
        <patternFill patternType="solid">
          <fgColor indexed="64"/>
          <bgColor theme="4" tint="0.59999389629810485"/>
        </patternFill>
      </fill>
      <alignment horizontal="center" vertical="top" textRotation="0" wrapText="0" indent="0" justifyLastLine="0" shrinkToFit="0" readingOrder="0"/>
      <protection locked="0" hidden="0"/>
    </dxf>
    <dxf>
      <font>
        <outline val="0"/>
        <shadow val="0"/>
        <u val="none"/>
        <vertAlign val="baseline"/>
        <sz val="11"/>
        <name val="Corbel"/>
        <family val="2"/>
        <scheme val="none"/>
      </font>
      <fill>
        <patternFill patternType="none">
          <fgColor rgb="FF000000"/>
          <bgColor auto="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border>
    </dxf>
    <dxf>
      <font>
        <outline val="0"/>
        <shadow val="0"/>
        <u val="none"/>
        <vertAlign val="baseline"/>
        <sz val="11"/>
        <name val="Corbe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border diagonalUp="0" diagonalDown="0" outline="0">
        <left/>
        <right/>
        <top/>
        <bottom/>
      </border>
    </dxf>
    <dxf>
      <font>
        <outline val="0"/>
        <shadow val="0"/>
        <u val="none"/>
        <vertAlign val="baseline"/>
        <sz val="11"/>
        <name val="Corbel"/>
        <family val="2"/>
        <scheme val="none"/>
      </font>
      <alignment vertical="top" textRotation="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Corbel"/>
        <family val="2"/>
        <scheme val="none"/>
      </font>
      <fill>
        <patternFill patternType="none">
          <fgColor indexed="64"/>
          <bgColor auto="1"/>
        </patternFill>
      </fill>
      <alignment horizontal="center" vertical="top" textRotation="0" wrapText="0" indent="0" justifyLastLine="0" shrinkToFit="0" readingOrder="0"/>
    </dxf>
    <dxf>
      <border outline="0">
        <left style="thin">
          <color rgb="FF000000"/>
        </left>
        <right style="thin">
          <color rgb="FF000000"/>
        </right>
        <top style="thin">
          <color rgb="FF000000"/>
        </top>
        <bottom style="thin">
          <color rgb="FF000000"/>
        </bottom>
      </border>
    </dxf>
    <dxf>
      <font>
        <outline val="0"/>
        <shadow val="0"/>
        <u val="none"/>
        <vertAlign val="baseline"/>
        <sz val="11"/>
        <name val="Corbel"/>
        <family val="2"/>
        <scheme val="none"/>
      </font>
      <fill>
        <patternFill patternType="none">
          <fgColor rgb="FF000000"/>
          <bgColor auto="1"/>
        </patternFill>
      </fill>
      <alignment horizontal="center" vertical="top" textRotation="0" wrapText="0" indent="0" justifyLastLine="0" shrinkToFit="0" readingOrder="0"/>
    </dxf>
    <dxf>
      <font>
        <outline val="0"/>
        <shadow val="0"/>
        <u val="none"/>
        <vertAlign val="baseline"/>
        <name val="Corbel"/>
        <family val="2"/>
        <scheme val="none"/>
      </font>
      <fill>
        <patternFill patternType="solid">
          <fgColor indexed="64"/>
          <bgColor theme="5" tint="0.59999389629810485"/>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99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F0294C-988D-4A7F-8C71-06681A0E0B4A}" name="Tabel14" displayName="Tabel14" ref="A12:H83" totalsRowShown="0" headerRowDxfId="26" dataDxfId="25" tableBorderDxfId="24">
  <autoFilter ref="A12:H83" xr:uid="{BFF0294C-988D-4A7F-8C71-06681A0E0B4A}"/>
  <sortState xmlns:xlrd2="http://schemas.microsoft.com/office/spreadsheetml/2017/richdata2" ref="A13:C76">
    <sortCondition ref="A12:A76"/>
  </sortState>
  <tableColumns count="8">
    <tableColumn id="1" xr3:uid="{BBB1F79E-691F-42B8-89A5-D6B53A3AAF2A}" name="ART._x000a_NR." dataDxfId="23" totalsRowDxfId="22"/>
    <tableColumn id="23" xr3:uid="{C7D4250C-ED93-49B5-BF1E-1AF679C50F93}" name="CATEGORIE" dataDxfId="21" totalsRowDxfId="20"/>
    <tableColumn id="3" xr3:uid="{A1317BCB-C771-44B5-B373-E797A674F2DB}" name="ARTIKEL" dataDxfId="19" totalsRowDxfId="18"/>
    <tableColumn id="11" xr3:uid="{9AAC7B73-79BE-42D5-84EE-48CAADB0F252}" name="WEGING _x000a_(FICTIEF AANTAL)" dataDxfId="17"/>
    <tableColumn id="12" xr3:uid="{57C1BCB7-155D-4524-AB6C-BE1D10A99C00}" name="CATALOGUSPRIJS PER ARTIKEL_x000a_(HIEROP WORDT HET HIERBOVEN INGEVULDE KORTINGSPERCENTAGE PER CATEGORIE IN MINDERING GEBRACHT)" dataDxfId="16"/>
    <tableColumn id="15" xr3:uid="{50175A3C-F0E2-4D42-9480-12C964C2810A}" name="KORTINGSPERCENTAGE_x000a_(OVERGENOMEN UIT TABEL HIERBOVEN, DOOR INSCHRIJVER INGEVULD)_x000a_" dataDxfId="15"/>
    <tableColumn id="14" xr3:uid="{3BDF0327-AEBF-48F2-9B66-B7F62DFF8E50}" name="PRIJS PER ARTIKEL INCLUSIEF KORTINGSPERCENTAGE EXCL. BTW" dataDxfId="14">
      <calculatedColumnFormula>E13-(F13*E13)</calculatedColumnFormula>
    </tableColumn>
    <tableColumn id="13" xr3:uid="{033B4F81-82A4-4F52-A9BA-F771A21A9C79}" name="PRIJS TOTAAL EXCL. BTW" dataDxfId="13">
      <calculatedColumnFormula>Tabel14[[#This Row],[WEGING 
(FICTIEF AANTAL)]]*Tabel14[[#This Row],[PRIJS PER ARTIKEL INCLUSIEF KORTINGSPERCENTAGE EXCL. BTW]]</calculatedColumnFormula>
    </tableColumn>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0B8F168-B3A5-44EF-B231-040FFD64968B}" name="Tabel13" displayName="Tabel13" ref="A15:H56" totalsRowShown="0" headerRowDxfId="12" dataDxfId="11" tableBorderDxfId="10">
  <autoFilter ref="A15:H56" xr:uid="{40B8F168-B3A5-44EF-B231-040FFD64968B}"/>
  <sortState xmlns:xlrd2="http://schemas.microsoft.com/office/spreadsheetml/2017/richdata2" ref="A16:F55">
    <sortCondition ref="A15:A55"/>
  </sortState>
  <tableColumns count="8">
    <tableColumn id="1" xr3:uid="{B1B3BBB9-1CDF-4023-9507-F19A4DA4BF7F}" name="ART._x000a_NR." dataDxfId="9"/>
    <tableColumn id="2" xr3:uid="{2962495C-9370-4023-8243-C76D5676B918}" name="CATEGORIE" dataDxfId="8" totalsRowDxfId="7"/>
    <tableColumn id="3" xr3:uid="{62C018B8-2F53-43A2-990F-CBD3F46A6432}" name="ARTIKEL" dataDxfId="6" totalsRowDxfId="5"/>
    <tableColumn id="4" xr3:uid="{6AEE3E11-1BB5-4F47-8FDF-BB956B39A5B3}" name="WEGING _x000a_(FICTIEF AANTAL)" dataDxfId="4"/>
    <tableColumn id="5" xr3:uid="{7E5C0EBF-F9C9-4C69-8FC3-A8446CAE3201}" name="CATALOGUSPRIJS PER ARTIKEL_x000a_(HIEROP WORDT HET HIERBOVEN INGEVULDE KORTINGSPERCENTAGE PER CATEGORIE IN MINDERING GEBRACHT)" dataDxfId="3"/>
    <tableColumn id="6" xr3:uid="{24FB937E-2ED7-4F03-9FF1-27908207096B}" name="KORTINGSPERCENTAGE_x000a_(OVERGENOMEN UIT TABEL HIERBOVEN, DOOR INSCHRIJVER INGEVULD)_x000a_" dataDxfId="2">
      <calculatedColumnFormula>C8</calculatedColumnFormula>
    </tableColumn>
    <tableColumn id="7" xr3:uid="{240E0F69-93E1-4230-966C-30AC87386472}" name="PRIJS PER ARTIKEL INCLUSIEF KORTINGSPERCENTAGE EXCL. BTW" dataDxfId="1">
      <calculatedColumnFormula>Tabel13[[#This Row],[CATALOGUSPRIJS PER ARTIKEL
(HIEROP WORDT HET HIERBOVEN INGEVULDE KORTINGSPERCENTAGE PER CATEGORIE IN MINDERING GEBRACHT)]]-(E16*F16)</calculatedColumnFormula>
    </tableColumn>
    <tableColumn id="8" xr3:uid="{E3E9707A-EC0D-4AE2-9E82-5F2EAAA85B7B}" name="PRIJS TOTAAL EXCL. BTW" dataDxfId="0">
      <calculatedColumnFormula>Tabel13[[#This Row],[WEGING 
(FICTIEF AANTAL)]]*Tabel13[[#This Row],[PRIJS PER ARTIKEL INCLUSIEF KORTINGSPERCENTAGE EXCL. BTW]]</calculatedColumnFormula>
    </tableColumn>
  </tableColumns>
  <tableStyleInfo name="TableStyleLight1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ADB12-BAD4-4421-A662-371FDCDCFDE8}">
  <dimension ref="B1:E9"/>
  <sheetViews>
    <sheetView workbookViewId="0">
      <selection activeCell="B9" sqref="B9"/>
    </sheetView>
  </sheetViews>
  <sheetFormatPr defaultRowHeight="15" x14ac:dyDescent="0.25"/>
  <cols>
    <col min="2" max="2" width="96.5" customWidth="1"/>
  </cols>
  <sheetData>
    <row r="1" spans="2:5" x14ac:dyDescent="0.25">
      <c r="B1" s="30" t="s">
        <v>98</v>
      </c>
    </row>
    <row r="3" spans="2:5" ht="37.5" x14ac:dyDescent="0.25">
      <c r="B3" s="64" t="s">
        <v>162</v>
      </c>
      <c r="C3" s="21"/>
      <c r="D3" s="21"/>
      <c r="E3" s="21"/>
    </row>
    <row r="4" spans="2:5" ht="37.5" x14ac:dyDescent="0.25">
      <c r="B4" s="65" t="s">
        <v>159</v>
      </c>
      <c r="C4" s="21"/>
      <c r="D4" s="21"/>
      <c r="E4" s="21"/>
    </row>
    <row r="5" spans="2:5" ht="37.5" x14ac:dyDescent="0.25">
      <c r="B5" s="64" t="s">
        <v>160</v>
      </c>
      <c r="C5" s="21"/>
      <c r="D5" s="21"/>
      <c r="E5" s="19"/>
    </row>
    <row r="6" spans="2:5" ht="37.5" x14ac:dyDescent="0.25">
      <c r="B6" s="64" t="s">
        <v>99</v>
      </c>
      <c r="C6" s="21"/>
      <c r="D6" s="21"/>
      <c r="E6" s="19"/>
    </row>
    <row r="7" spans="2:5" ht="37.5" x14ac:dyDescent="0.25">
      <c r="B7" s="64" t="s">
        <v>161</v>
      </c>
      <c r="C7" s="21"/>
      <c r="D7" s="21"/>
      <c r="E7" s="19"/>
    </row>
    <row r="8" spans="2:5" ht="93.75" x14ac:dyDescent="0.25">
      <c r="B8" s="66" t="s">
        <v>166</v>
      </c>
      <c r="C8" s="20"/>
      <c r="D8" s="20"/>
      <c r="E8" s="19"/>
    </row>
    <row r="9" spans="2:5" ht="37.5" x14ac:dyDescent="0.25">
      <c r="B9" s="64" t="s">
        <v>101</v>
      </c>
      <c r="C9" s="21"/>
      <c r="D9" s="21"/>
      <c r="E9" s="19"/>
    </row>
  </sheetData>
  <sheetProtection algorithmName="SHA-512" hashValue="kqAUY0bRw+XlOpneZLyE6MquQVR8uIYzAvqiZqivOk11jpH4y8h0SfZmbv1Cd4c0yVVsWvfATAJbWtpdHC6hAQ==" saltValue="H+4yv7OZi2kkJtd4A70MXg=="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AE07F-8F0E-410C-9ACE-D4A956D5C5DA}">
  <dimension ref="A1:G13"/>
  <sheetViews>
    <sheetView workbookViewId="0">
      <selection activeCell="A26" sqref="A26"/>
    </sheetView>
  </sheetViews>
  <sheetFormatPr defaultRowHeight="15" x14ac:dyDescent="0.25"/>
  <cols>
    <col min="1" max="1" width="47" bestFit="1" customWidth="1"/>
    <col min="2" max="2" width="63.25" customWidth="1"/>
    <col min="4" max="4" width="1.625" customWidth="1"/>
    <col min="5" max="5" width="9" hidden="1" customWidth="1"/>
  </cols>
  <sheetData>
    <row r="1" spans="1:7" ht="21" customHeight="1" x14ac:dyDescent="0.25">
      <c r="A1" s="108" t="s">
        <v>103</v>
      </c>
      <c r="B1" s="108"/>
      <c r="C1" s="26"/>
      <c r="D1" s="26"/>
      <c r="E1" s="25"/>
    </row>
    <row r="2" spans="1:7" ht="21" x14ac:dyDescent="0.25">
      <c r="A2" s="24" t="s">
        <v>102</v>
      </c>
      <c r="B2" s="43" t="s">
        <v>165</v>
      </c>
      <c r="C2" s="61"/>
      <c r="D2" s="61"/>
      <c r="E2" s="62"/>
      <c r="F2" s="63"/>
      <c r="G2" s="63"/>
    </row>
    <row r="3" spans="1:7" x14ac:dyDescent="0.25">
      <c r="C3" s="27"/>
      <c r="D3" s="27"/>
    </row>
    <row r="4" spans="1:7" ht="18.75" x14ac:dyDescent="0.3">
      <c r="A4" s="58" t="s">
        <v>158</v>
      </c>
      <c r="B4" s="59"/>
    </row>
    <row r="5" spans="1:7" ht="18.75" x14ac:dyDescent="0.3">
      <c r="A5" s="59"/>
      <c r="B5" s="59"/>
    </row>
    <row r="6" spans="1:7" ht="18.75" x14ac:dyDescent="0.3">
      <c r="A6" s="46" t="s">
        <v>104</v>
      </c>
      <c r="B6" s="46" t="s">
        <v>109</v>
      </c>
    </row>
    <row r="7" spans="1:7" ht="18.75" x14ac:dyDescent="0.3">
      <c r="A7" s="46" t="s">
        <v>105</v>
      </c>
      <c r="B7" s="60">
        <f>'3. Kleding'!H84</f>
        <v>0</v>
      </c>
    </row>
    <row r="8" spans="1:7" ht="18.75" x14ac:dyDescent="0.3">
      <c r="A8" s="46" t="s">
        <v>106</v>
      </c>
      <c r="B8" s="60">
        <f>'4. PBM &amp; schoeisel'!H57</f>
        <v>0</v>
      </c>
    </row>
    <row r="9" spans="1:7" ht="18.75" x14ac:dyDescent="0.3">
      <c r="A9" s="46" t="s">
        <v>141</v>
      </c>
      <c r="B9" s="60">
        <f>'5. Wasserij'!F37</f>
        <v>0</v>
      </c>
    </row>
    <row r="10" spans="1:7" ht="18.75" x14ac:dyDescent="0.3">
      <c r="A10" s="46" t="s">
        <v>126</v>
      </c>
      <c r="B10" s="60">
        <f>'6. reparatie'!F12</f>
        <v>0</v>
      </c>
    </row>
    <row r="11" spans="1:7" ht="23.25" x14ac:dyDescent="0.35">
      <c r="A11" s="56" t="s">
        <v>108</v>
      </c>
      <c r="B11" s="57">
        <f>SUM(B7:B10)</f>
        <v>0</v>
      </c>
    </row>
    <row r="12" spans="1:7" x14ac:dyDescent="0.25">
      <c r="B12" s="23" t="s">
        <v>107</v>
      </c>
    </row>
    <row r="13" spans="1:7" x14ac:dyDescent="0.25">
      <c r="B13" s="22" t="s">
        <v>152</v>
      </c>
    </row>
  </sheetData>
  <sheetProtection algorithmName="SHA-512" hashValue="eFAnPyYXLG1YCZSLT1VY+fSOqMrTADNBD+yoB1c4jfud1mxppN7a6jHEOEHtuvvBEalDW+O9y02CC+3Hrizmmw==" saltValue="Npx6XjJd/bcQjIuZUpGAyQ==" spinCount="100000" sheet="1" objects="1" scenarios="1"/>
  <mergeCells count="1">
    <mergeCell ref="A1:B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D923A-F637-43FF-88F5-CA31E9F7A21A}">
  <dimension ref="A1:M84"/>
  <sheetViews>
    <sheetView tabSelected="1" topLeftCell="A51" zoomScale="115" zoomScaleNormal="115" workbookViewId="0">
      <selection activeCell="E64" sqref="E64:E69"/>
    </sheetView>
  </sheetViews>
  <sheetFormatPr defaultRowHeight="15" x14ac:dyDescent="0.25"/>
  <cols>
    <col min="1" max="1" width="8.125" style="12" customWidth="1"/>
    <col min="2" max="2" width="19" style="4" customWidth="1"/>
    <col min="3" max="3" width="27.125" style="5" customWidth="1"/>
    <col min="4" max="4" width="15.75" style="4" customWidth="1"/>
    <col min="5" max="7" width="28.25" style="4" customWidth="1"/>
    <col min="8" max="8" width="21.5" style="4" customWidth="1"/>
    <col min="9" max="16384" width="9" style="4"/>
  </cols>
  <sheetData>
    <row r="1" spans="1:13" ht="19.5" thickBot="1" x14ac:dyDescent="0.3">
      <c r="B1" s="33" t="s">
        <v>102</v>
      </c>
      <c r="C1" s="109" t="str">
        <f>'2. Totaal'!B2</f>
        <v>Vul naam bedrijf in</v>
      </c>
      <c r="D1" s="110"/>
    </row>
    <row r="3" spans="1:13" x14ac:dyDescent="0.25">
      <c r="B3" s="11" t="s">
        <v>118</v>
      </c>
      <c r="C3" s="11"/>
    </row>
    <row r="4" spans="1:13" ht="75" x14ac:dyDescent="0.25">
      <c r="B4" s="11" t="s">
        <v>153</v>
      </c>
      <c r="C4" s="32" t="s">
        <v>167</v>
      </c>
    </row>
    <row r="5" spans="1:13" x14ac:dyDescent="0.25">
      <c r="B5" s="3" t="s">
        <v>94</v>
      </c>
      <c r="C5" s="54"/>
    </row>
    <row r="6" spans="1:13" x14ac:dyDescent="0.25">
      <c r="B6" s="3" t="s">
        <v>96</v>
      </c>
      <c r="C6" s="54"/>
    </row>
    <row r="7" spans="1:13" x14ac:dyDescent="0.25">
      <c r="B7" s="3" t="s">
        <v>95</v>
      </c>
      <c r="C7" s="54"/>
    </row>
    <row r="8" spans="1:13" x14ac:dyDescent="0.25">
      <c r="B8" s="3" t="s">
        <v>3</v>
      </c>
      <c r="C8" s="54"/>
    </row>
    <row r="9" spans="1:13" x14ac:dyDescent="0.25">
      <c r="B9" s="3" t="s">
        <v>114</v>
      </c>
      <c r="C9" s="54"/>
    </row>
    <row r="10" spans="1:13" x14ac:dyDescent="0.25">
      <c r="B10" s="3" t="s">
        <v>100</v>
      </c>
      <c r="C10" s="54"/>
    </row>
    <row r="12" spans="1:13" ht="90" x14ac:dyDescent="0.25">
      <c r="A12" s="17" t="s">
        <v>0</v>
      </c>
      <c r="B12" s="18" t="s">
        <v>1</v>
      </c>
      <c r="C12" s="18" t="s">
        <v>2</v>
      </c>
      <c r="D12" s="73" t="s">
        <v>157</v>
      </c>
      <c r="E12" s="73" t="s">
        <v>156</v>
      </c>
      <c r="F12" s="73" t="s">
        <v>115</v>
      </c>
      <c r="G12" s="73" t="s">
        <v>116</v>
      </c>
      <c r="H12" s="73" t="s">
        <v>117</v>
      </c>
    </row>
    <row r="13" spans="1:13" x14ac:dyDescent="0.25">
      <c r="A13" s="34">
        <v>1</v>
      </c>
      <c r="B13" s="1" t="s">
        <v>4</v>
      </c>
      <c r="C13" s="2" t="s">
        <v>57</v>
      </c>
      <c r="D13" s="13">
        <v>40</v>
      </c>
      <c r="E13" s="55"/>
      <c r="F13" s="14">
        <f>$C$9</f>
        <v>0</v>
      </c>
      <c r="G13" s="68">
        <f>E13-(F13*E13)</f>
        <v>0</v>
      </c>
      <c r="H13" s="68">
        <f>Tabel14[[#This Row],[WEGING 
(FICTIEF AANTAL)]]*Tabel14[[#This Row],[PRIJS PER ARTIKEL INCLUSIEF KORTINGSPERCENTAGE EXCL. BTW]]</f>
        <v>0</v>
      </c>
    </row>
    <row r="14" spans="1:13" x14ac:dyDescent="0.25">
      <c r="A14" s="97">
        <v>2</v>
      </c>
      <c r="B14" s="99" t="s">
        <v>4</v>
      </c>
      <c r="C14" s="100" t="s">
        <v>57</v>
      </c>
      <c r="D14" s="94">
        <v>40</v>
      </c>
      <c r="E14" s="102"/>
      <c r="F14" s="95">
        <f>$C$9</f>
        <v>0</v>
      </c>
      <c r="G14" s="96">
        <f t="shared" ref="G14" si="0">E14-(F14*E14)</f>
        <v>0</v>
      </c>
      <c r="H14" s="96">
        <f>Tabel14[[#This Row],[WEGING 
(FICTIEF AANTAL)]]*Tabel14[[#This Row],[PRIJS PER ARTIKEL INCLUSIEF KORTINGSPERCENTAGE EXCL. BTW]]</f>
        <v>0</v>
      </c>
      <c r="J14" s="84"/>
      <c r="K14" s="85"/>
      <c r="L14" s="47"/>
      <c r="M14" s="48"/>
    </row>
    <row r="15" spans="1:13" x14ac:dyDescent="0.25">
      <c r="A15" s="34">
        <v>3</v>
      </c>
      <c r="B15" s="10" t="s">
        <v>4</v>
      </c>
      <c r="C15" s="2" t="s">
        <v>58</v>
      </c>
      <c r="D15" s="13">
        <v>40</v>
      </c>
      <c r="E15" s="55"/>
      <c r="F15" s="14">
        <f>$C$9</f>
        <v>0</v>
      </c>
      <c r="G15" s="68">
        <f t="shared" ref="G15:G49" si="1">E15-(F15*E15)</f>
        <v>0</v>
      </c>
      <c r="H15" s="68">
        <f>Tabel14[[#This Row],[WEGING 
(FICTIEF AANTAL)]]*Tabel14[[#This Row],[PRIJS PER ARTIKEL INCLUSIEF KORTINGSPERCENTAGE EXCL. BTW]]</f>
        <v>0</v>
      </c>
      <c r="J15" s="84"/>
      <c r="K15" s="85"/>
      <c r="L15" s="47"/>
      <c r="M15" s="48"/>
    </row>
    <row r="16" spans="1:13" x14ac:dyDescent="0.25">
      <c r="A16" s="34">
        <v>4</v>
      </c>
      <c r="B16" s="1" t="s">
        <v>4</v>
      </c>
      <c r="C16" s="2" t="s">
        <v>58</v>
      </c>
      <c r="D16" s="13">
        <v>40</v>
      </c>
      <c r="E16" s="55"/>
      <c r="F16" s="14">
        <f>$C$9</f>
        <v>0</v>
      </c>
      <c r="G16" s="68">
        <f t="shared" si="1"/>
        <v>0</v>
      </c>
      <c r="H16" s="68">
        <f>Tabel14[[#This Row],[WEGING 
(FICTIEF AANTAL)]]*Tabel14[[#This Row],[PRIJS PER ARTIKEL INCLUSIEF KORTINGSPERCENTAGE EXCL. BTW]]</f>
        <v>0</v>
      </c>
      <c r="J16" s="84"/>
      <c r="K16" s="85"/>
      <c r="L16" s="47"/>
      <c r="M16" s="48"/>
    </row>
    <row r="17" spans="1:13" x14ac:dyDescent="0.25">
      <c r="A17" s="34">
        <v>5</v>
      </c>
      <c r="B17" s="4" t="s">
        <v>3</v>
      </c>
      <c r="C17" s="2" t="s">
        <v>59</v>
      </c>
      <c r="D17" s="13">
        <v>40</v>
      </c>
      <c r="E17" s="55"/>
      <c r="F17" s="14">
        <f t="shared" ref="F17:F24" si="2">$C$8</f>
        <v>0</v>
      </c>
      <c r="G17" s="68">
        <f t="shared" si="1"/>
        <v>0</v>
      </c>
      <c r="H17" s="68">
        <f>Tabel14[[#This Row],[WEGING 
(FICTIEF AANTAL)]]*Tabel14[[#This Row],[PRIJS PER ARTIKEL INCLUSIEF KORTINGSPERCENTAGE EXCL. BTW]]</f>
        <v>0</v>
      </c>
      <c r="J17" s="84"/>
      <c r="K17" s="85"/>
      <c r="L17" s="47"/>
      <c r="M17" s="48"/>
    </row>
    <row r="18" spans="1:13" x14ac:dyDescent="0.25">
      <c r="A18" s="34">
        <v>6</v>
      </c>
      <c r="B18" s="4" t="s">
        <v>3</v>
      </c>
      <c r="C18" s="2" t="s">
        <v>5</v>
      </c>
      <c r="D18" s="13">
        <v>20</v>
      </c>
      <c r="E18" s="55"/>
      <c r="F18" s="14">
        <f t="shared" si="2"/>
        <v>0</v>
      </c>
      <c r="G18" s="68">
        <f t="shared" si="1"/>
        <v>0</v>
      </c>
      <c r="H18" s="68">
        <f>Tabel14[[#This Row],[WEGING 
(FICTIEF AANTAL)]]*Tabel14[[#This Row],[PRIJS PER ARTIKEL INCLUSIEF KORTINGSPERCENTAGE EXCL. BTW]]</f>
        <v>0</v>
      </c>
      <c r="J18" s="84"/>
      <c r="K18" s="85"/>
      <c r="L18" s="47"/>
      <c r="M18" s="48"/>
    </row>
    <row r="19" spans="1:13" x14ac:dyDescent="0.25">
      <c r="A19" s="34">
        <v>7</v>
      </c>
      <c r="B19" s="3" t="s">
        <v>3</v>
      </c>
      <c r="C19" s="31" t="s">
        <v>60</v>
      </c>
      <c r="D19" s="13">
        <v>40</v>
      </c>
      <c r="E19" s="55"/>
      <c r="F19" s="14">
        <f t="shared" si="2"/>
        <v>0</v>
      </c>
      <c r="G19" s="68">
        <f t="shared" si="1"/>
        <v>0</v>
      </c>
      <c r="H19" s="68">
        <f>Tabel14[[#This Row],[WEGING 
(FICTIEF AANTAL)]]*Tabel14[[#This Row],[PRIJS PER ARTIKEL INCLUSIEF KORTINGSPERCENTAGE EXCL. BTW]]</f>
        <v>0</v>
      </c>
      <c r="J19" s="84"/>
      <c r="K19" s="85"/>
      <c r="L19" s="47"/>
      <c r="M19" s="48"/>
    </row>
    <row r="20" spans="1:13" x14ac:dyDescent="0.25">
      <c r="A20" s="34">
        <v>8</v>
      </c>
      <c r="B20" s="3" t="s">
        <v>3</v>
      </c>
      <c r="C20" s="31" t="s">
        <v>61</v>
      </c>
      <c r="D20" s="13">
        <v>40</v>
      </c>
      <c r="E20" s="55"/>
      <c r="F20" s="14">
        <f t="shared" si="2"/>
        <v>0</v>
      </c>
      <c r="G20" s="68">
        <f t="shared" si="1"/>
        <v>0</v>
      </c>
      <c r="H20" s="68">
        <f>Tabel14[[#This Row],[WEGING 
(FICTIEF AANTAL)]]*Tabel14[[#This Row],[PRIJS PER ARTIKEL INCLUSIEF KORTINGSPERCENTAGE EXCL. BTW]]</f>
        <v>0</v>
      </c>
      <c r="J20" s="84"/>
      <c r="K20" s="85"/>
      <c r="L20" s="47"/>
      <c r="M20" s="48"/>
    </row>
    <row r="21" spans="1:13" x14ac:dyDescent="0.25">
      <c r="A21" s="34">
        <v>9</v>
      </c>
      <c r="B21" s="3" t="s">
        <v>3</v>
      </c>
      <c r="C21" s="31" t="s">
        <v>62</v>
      </c>
      <c r="D21" s="13">
        <v>100</v>
      </c>
      <c r="E21" s="55"/>
      <c r="F21" s="14">
        <f t="shared" si="2"/>
        <v>0</v>
      </c>
      <c r="G21" s="68">
        <f t="shared" si="1"/>
        <v>0</v>
      </c>
      <c r="H21" s="68">
        <f>Tabel14[[#This Row],[WEGING 
(FICTIEF AANTAL)]]*Tabel14[[#This Row],[PRIJS PER ARTIKEL INCLUSIEF KORTINGSPERCENTAGE EXCL. BTW]]</f>
        <v>0</v>
      </c>
      <c r="J21" s="48"/>
      <c r="K21" s="48"/>
      <c r="L21" s="48"/>
      <c r="M21" s="48"/>
    </row>
    <row r="22" spans="1:13" x14ac:dyDescent="0.25">
      <c r="A22" s="34">
        <v>10</v>
      </c>
      <c r="B22" s="3" t="s">
        <v>3</v>
      </c>
      <c r="C22" s="7" t="s">
        <v>63</v>
      </c>
      <c r="D22" s="13">
        <v>50</v>
      </c>
      <c r="E22" s="55"/>
      <c r="F22" s="14">
        <f t="shared" si="2"/>
        <v>0</v>
      </c>
      <c r="G22" s="68">
        <f t="shared" si="1"/>
        <v>0</v>
      </c>
      <c r="H22" s="68">
        <f>Tabel14[[#This Row],[WEGING 
(FICTIEF AANTAL)]]*Tabel14[[#This Row],[PRIJS PER ARTIKEL INCLUSIEF KORTINGSPERCENTAGE EXCL. BTW]]</f>
        <v>0</v>
      </c>
    </row>
    <row r="23" spans="1:13" x14ac:dyDescent="0.25">
      <c r="A23" s="34">
        <v>11</v>
      </c>
      <c r="B23" s="4" t="s">
        <v>3</v>
      </c>
      <c r="C23" s="31" t="s">
        <v>64</v>
      </c>
      <c r="D23" s="13">
        <v>40</v>
      </c>
      <c r="E23" s="55"/>
      <c r="F23" s="14">
        <f t="shared" si="2"/>
        <v>0</v>
      </c>
      <c r="G23" s="68">
        <f t="shared" si="1"/>
        <v>0</v>
      </c>
      <c r="H23" s="68">
        <f>Tabel14[[#This Row],[WEGING 
(FICTIEF AANTAL)]]*Tabel14[[#This Row],[PRIJS PER ARTIKEL INCLUSIEF KORTINGSPERCENTAGE EXCL. BTW]]</f>
        <v>0</v>
      </c>
    </row>
    <row r="24" spans="1:13" x14ac:dyDescent="0.25">
      <c r="A24" s="34">
        <v>12</v>
      </c>
      <c r="B24" s="4" t="s">
        <v>3</v>
      </c>
      <c r="C24" s="31" t="s">
        <v>65</v>
      </c>
      <c r="D24" s="13">
        <v>50</v>
      </c>
      <c r="E24" s="55"/>
      <c r="F24" s="14">
        <f t="shared" si="2"/>
        <v>0</v>
      </c>
      <c r="G24" s="68">
        <f t="shared" si="1"/>
        <v>0</v>
      </c>
      <c r="H24" s="68">
        <f>Tabel14[[#This Row],[WEGING 
(FICTIEF AANTAL)]]*Tabel14[[#This Row],[PRIJS PER ARTIKEL INCLUSIEF KORTINGSPERCENTAGE EXCL. BTW]]</f>
        <v>0</v>
      </c>
    </row>
    <row r="25" spans="1:13" x14ac:dyDescent="0.25">
      <c r="A25" s="34">
        <v>13</v>
      </c>
      <c r="B25" s="4" t="s">
        <v>4</v>
      </c>
      <c r="C25" s="6" t="s">
        <v>66</v>
      </c>
      <c r="D25" s="13">
        <v>40</v>
      </c>
      <c r="E25" s="55"/>
      <c r="F25" s="14">
        <f>$C$9</f>
        <v>0</v>
      </c>
      <c r="G25" s="68">
        <f t="shared" si="1"/>
        <v>0</v>
      </c>
      <c r="H25" s="68">
        <f>Tabel14[[#This Row],[WEGING 
(FICTIEF AANTAL)]]*Tabel14[[#This Row],[PRIJS PER ARTIKEL INCLUSIEF KORTINGSPERCENTAGE EXCL. BTW]]</f>
        <v>0</v>
      </c>
    </row>
    <row r="26" spans="1:13" x14ac:dyDescent="0.25">
      <c r="A26" s="34">
        <v>14</v>
      </c>
      <c r="B26" s="3" t="s">
        <v>4</v>
      </c>
      <c r="C26" s="31" t="s">
        <v>6</v>
      </c>
      <c r="D26" s="13">
        <v>20</v>
      </c>
      <c r="E26" s="55"/>
      <c r="F26" s="14">
        <f>$C$9</f>
        <v>0</v>
      </c>
      <c r="G26" s="68">
        <f t="shared" ref="G26" si="3">E26-(F26*E26)</f>
        <v>0</v>
      </c>
      <c r="H26" s="68">
        <f>Tabel14[[#This Row],[WEGING 
(FICTIEF AANTAL)]]*Tabel14[[#This Row],[PRIJS PER ARTIKEL INCLUSIEF KORTINGSPERCENTAGE EXCL. BTW]]</f>
        <v>0</v>
      </c>
    </row>
    <row r="27" spans="1:13" x14ac:dyDescent="0.25">
      <c r="A27" s="34">
        <v>15</v>
      </c>
      <c r="B27" s="3" t="s">
        <v>4</v>
      </c>
      <c r="C27" s="31" t="s">
        <v>6</v>
      </c>
      <c r="D27" s="13">
        <v>20</v>
      </c>
      <c r="E27" s="55"/>
      <c r="F27" s="14">
        <f>$C$9</f>
        <v>0</v>
      </c>
      <c r="G27" s="68">
        <f t="shared" si="1"/>
        <v>0</v>
      </c>
      <c r="H27" s="68">
        <f>Tabel14[[#This Row],[WEGING 
(FICTIEF AANTAL)]]*Tabel14[[#This Row],[PRIJS PER ARTIKEL INCLUSIEF KORTINGSPERCENTAGE EXCL. BTW]]</f>
        <v>0</v>
      </c>
    </row>
    <row r="28" spans="1:13" s="15" customFormat="1" x14ac:dyDescent="0.25">
      <c r="A28" s="34">
        <v>16</v>
      </c>
      <c r="B28" s="3" t="s">
        <v>3</v>
      </c>
      <c r="C28" s="31" t="s">
        <v>62</v>
      </c>
      <c r="D28" s="13">
        <v>100</v>
      </c>
      <c r="E28" s="55"/>
      <c r="F28" s="14">
        <f>$C$8</f>
        <v>0</v>
      </c>
      <c r="G28" s="68">
        <f t="shared" si="1"/>
        <v>0</v>
      </c>
      <c r="H28" s="68">
        <f>Tabel14[[#This Row],[WEGING 
(FICTIEF AANTAL)]]*Tabel14[[#This Row],[PRIJS PER ARTIKEL INCLUSIEF KORTINGSPERCENTAGE EXCL. BTW]]</f>
        <v>0</v>
      </c>
    </row>
    <row r="29" spans="1:13" s="15" customFormat="1" x14ac:dyDescent="0.25">
      <c r="A29" s="34">
        <v>17</v>
      </c>
      <c r="B29" s="4" t="s">
        <v>4</v>
      </c>
      <c r="C29" s="5" t="s">
        <v>67</v>
      </c>
      <c r="D29" s="13">
        <v>20</v>
      </c>
      <c r="E29" s="55"/>
      <c r="F29" s="14">
        <f t="shared" ref="F29:F34" si="4">$C$9</f>
        <v>0</v>
      </c>
      <c r="G29" s="68">
        <f t="shared" ref="G29" si="5">E29-(F29*E29)</f>
        <v>0</v>
      </c>
      <c r="H29" s="68">
        <f>Tabel14[[#This Row],[WEGING 
(FICTIEF AANTAL)]]*Tabel14[[#This Row],[PRIJS PER ARTIKEL INCLUSIEF KORTINGSPERCENTAGE EXCL. BTW]]</f>
        <v>0</v>
      </c>
    </row>
    <row r="30" spans="1:13" x14ac:dyDescent="0.25">
      <c r="A30" s="34">
        <v>18</v>
      </c>
      <c r="B30" s="4" t="s">
        <v>4</v>
      </c>
      <c r="C30" s="5" t="s">
        <v>67</v>
      </c>
      <c r="D30" s="13">
        <v>10</v>
      </c>
      <c r="E30" s="55"/>
      <c r="F30" s="14">
        <f t="shared" si="4"/>
        <v>0</v>
      </c>
      <c r="G30" s="68">
        <f t="shared" si="1"/>
        <v>0</v>
      </c>
      <c r="H30" s="68">
        <f>Tabel14[[#This Row],[WEGING 
(FICTIEF AANTAL)]]*Tabel14[[#This Row],[PRIJS PER ARTIKEL INCLUSIEF KORTINGSPERCENTAGE EXCL. BTW]]</f>
        <v>0</v>
      </c>
    </row>
    <row r="31" spans="1:13" s="15" customFormat="1" x14ac:dyDescent="0.25">
      <c r="A31" s="34">
        <v>19</v>
      </c>
      <c r="B31" s="4" t="s">
        <v>4</v>
      </c>
      <c r="C31" s="5" t="s">
        <v>68</v>
      </c>
      <c r="D31" s="13">
        <v>10</v>
      </c>
      <c r="E31" s="55"/>
      <c r="F31" s="14">
        <f t="shared" si="4"/>
        <v>0</v>
      </c>
      <c r="G31" s="68">
        <f t="shared" ref="G31" si="6">E31-(F31*E31)</f>
        <v>0</v>
      </c>
      <c r="H31" s="68">
        <f>Tabel14[[#This Row],[WEGING 
(FICTIEF AANTAL)]]*Tabel14[[#This Row],[PRIJS PER ARTIKEL INCLUSIEF KORTINGSPERCENTAGE EXCL. BTW]]</f>
        <v>0</v>
      </c>
    </row>
    <row r="32" spans="1:13" s="15" customFormat="1" x14ac:dyDescent="0.25">
      <c r="A32" s="97">
        <v>20</v>
      </c>
      <c r="B32" s="92" t="s">
        <v>4</v>
      </c>
      <c r="C32" s="101" t="s">
        <v>68</v>
      </c>
      <c r="D32" s="94">
        <v>10</v>
      </c>
      <c r="E32" s="102"/>
      <c r="F32" s="95">
        <f t="shared" si="4"/>
        <v>0</v>
      </c>
      <c r="G32" s="96">
        <f t="shared" si="1"/>
        <v>0</v>
      </c>
      <c r="H32" s="96">
        <f>Tabel14[[#This Row],[WEGING 
(FICTIEF AANTAL)]]*Tabel14[[#This Row],[PRIJS PER ARTIKEL INCLUSIEF KORTINGSPERCENTAGE EXCL. BTW]]</f>
        <v>0</v>
      </c>
    </row>
    <row r="33" spans="1:8" s="15" customFormat="1" x14ac:dyDescent="0.25">
      <c r="A33" s="34">
        <v>21</v>
      </c>
      <c r="B33" s="4" t="s">
        <v>4</v>
      </c>
      <c r="C33" s="5" t="s">
        <v>69</v>
      </c>
      <c r="D33" s="13">
        <v>10</v>
      </c>
      <c r="E33" s="55"/>
      <c r="F33" s="14">
        <f t="shared" si="4"/>
        <v>0</v>
      </c>
      <c r="G33" s="68">
        <f t="shared" ref="G33" si="7">E33-(F33*E33)</f>
        <v>0</v>
      </c>
      <c r="H33" s="68">
        <f>Tabel14[[#This Row],[WEGING 
(FICTIEF AANTAL)]]*Tabel14[[#This Row],[PRIJS PER ARTIKEL INCLUSIEF KORTINGSPERCENTAGE EXCL. BTW]]</f>
        <v>0</v>
      </c>
    </row>
    <row r="34" spans="1:8" s="15" customFormat="1" x14ac:dyDescent="0.25">
      <c r="A34" s="97">
        <v>22</v>
      </c>
      <c r="B34" s="92" t="s">
        <v>4</v>
      </c>
      <c r="C34" s="101" t="s">
        <v>69</v>
      </c>
      <c r="D34" s="94">
        <v>10</v>
      </c>
      <c r="E34" s="102"/>
      <c r="F34" s="95">
        <f t="shared" si="4"/>
        <v>0</v>
      </c>
      <c r="G34" s="96">
        <f t="shared" si="1"/>
        <v>0</v>
      </c>
      <c r="H34" s="96">
        <f>Tabel14[[#This Row],[WEGING 
(FICTIEF AANTAL)]]*Tabel14[[#This Row],[PRIJS PER ARTIKEL INCLUSIEF KORTINGSPERCENTAGE EXCL. BTW]]</f>
        <v>0</v>
      </c>
    </row>
    <row r="35" spans="1:8" x14ac:dyDescent="0.25">
      <c r="A35" s="34">
        <v>23</v>
      </c>
      <c r="B35" s="4" t="s">
        <v>3</v>
      </c>
      <c r="C35" s="31" t="s">
        <v>7</v>
      </c>
      <c r="D35" s="13">
        <v>10</v>
      </c>
      <c r="E35" s="55"/>
      <c r="F35" s="14">
        <f>$C$8</f>
        <v>0</v>
      </c>
      <c r="G35" s="68">
        <f t="shared" si="1"/>
        <v>0</v>
      </c>
      <c r="H35" s="68">
        <f>Tabel14[[#This Row],[WEGING 
(FICTIEF AANTAL)]]*Tabel14[[#This Row],[PRIJS PER ARTIKEL INCLUSIEF KORTINGSPERCENTAGE EXCL. BTW]]</f>
        <v>0</v>
      </c>
    </row>
    <row r="36" spans="1:8" x14ac:dyDescent="0.25">
      <c r="A36" s="34">
        <v>24</v>
      </c>
      <c r="B36" s="4" t="s">
        <v>3</v>
      </c>
      <c r="C36" s="31" t="s">
        <v>8</v>
      </c>
      <c r="D36" s="13">
        <v>10</v>
      </c>
      <c r="E36" s="55"/>
      <c r="F36" s="14">
        <f>$C$8</f>
        <v>0</v>
      </c>
      <c r="G36" s="68">
        <f t="shared" si="1"/>
        <v>0</v>
      </c>
      <c r="H36" s="68">
        <f>Tabel14[[#This Row],[WEGING 
(FICTIEF AANTAL)]]*Tabel14[[#This Row],[PRIJS PER ARTIKEL INCLUSIEF KORTINGSPERCENTAGE EXCL. BTW]]</f>
        <v>0</v>
      </c>
    </row>
    <row r="37" spans="1:8" x14ac:dyDescent="0.25">
      <c r="A37" s="34">
        <v>25</v>
      </c>
      <c r="B37" s="4" t="s">
        <v>3</v>
      </c>
      <c r="C37" s="7" t="s">
        <v>9</v>
      </c>
      <c r="D37" s="13">
        <v>10</v>
      </c>
      <c r="E37" s="55"/>
      <c r="F37" s="14">
        <f>$C$8</f>
        <v>0</v>
      </c>
      <c r="G37" s="68">
        <f t="shared" si="1"/>
        <v>0</v>
      </c>
      <c r="H37" s="68">
        <f>Tabel14[[#This Row],[WEGING 
(FICTIEF AANTAL)]]*Tabel14[[#This Row],[PRIJS PER ARTIKEL INCLUSIEF KORTINGSPERCENTAGE EXCL. BTW]]</f>
        <v>0</v>
      </c>
    </row>
    <row r="38" spans="1:8" x14ac:dyDescent="0.25">
      <c r="A38" s="34">
        <v>26</v>
      </c>
      <c r="B38" s="4" t="s">
        <v>10</v>
      </c>
      <c r="C38" s="31" t="s">
        <v>11</v>
      </c>
      <c r="D38" s="13">
        <v>10</v>
      </c>
      <c r="E38" s="55"/>
      <c r="F38" s="14">
        <f>C6</f>
        <v>0</v>
      </c>
      <c r="G38" s="68">
        <f t="shared" si="1"/>
        <v>0</v>
      </c>
      <c r="H38" s="68">
        <f>Tabel14[[#This Row],[WEGING 
(FICTIEF AANTAL)]]*Tabel14[[#This Row],[PRIJS PER ARTIKEL INCLUSIEF KORTINGSPERCENTAGE EXCL. BTW]]</f>
        <v>0</v>
      </c>
    </row>
    <row r="39" spans="1:8" x14ac:dyDescent="0.25">
      <c r="A39" s="34">
        <v>27</v>
      </c>
      <c r="B39" s="4" t="s">
        <v>10</v>
      </c>
      <c r="C39" s="7" t="s">
        <v>12</v>
      </c>
      <c r="D39" s="13">
        <v>10</v>
      </c>
      <c r="E39" s="55"/>
      <c r="F39" s="14">
        <f>C6</f>
        <v>0</v>
      </c>
      <c r="G39" s="68">
        <f t="shared" si="1"/>
        <v>0</v>
      </c>
      <c r="H39" s="68">
        <f>Tabel14[[#This Row],[WEGING 
(FICTIEF AANTAL)]]*Tabel14[[#This Row],[PRIJS PER ARTIKEL INCLUSIEF KORTINGSPERCENTAGE EXCL. BTW]]</f>
        <v>0</v>
      </c>
    </row>
    <row r="40" spans="1:8" x14ac:dyDescent="0.25">
      <c r="A40" s="34">
        <v>28</v>
      </c>
      <c r="B40" s="4" t="s">
        <v>10</v>
      </c>
      <c r="C40" s="31" t="s">
        <v>13</v>
      </c>
      <c r="D40" s="13">
        <v>10</v>
      </c>
      <c r="E40" s="55"/>
      <c r="F40" s="14">
        <f>C6</f>
        <v>0</v>
      </c>
      <c r="G40" s="68">
        <f t="shared" si="1"/>
        <v>0</v>
      </c>
      <c r="H40" s="68">
        <f>Tabel14[[#This Row],[WEGING 
(FICTIEF AANTAL)]]*Tabel14[[#This Row],[PRIJS PER ARTIKEL INCLUSIEF KORTINGSPERCENTAGE EXCL. BTW]]</f>
        <v>0</v>
      </c>
    </row>
    <row r="41" spans="1:8" x14ac:dyDescent="0.25">
      <c r="A41" s="34">
        <v>29</v>
      </c>
      <c r="B41" s="4" t="s">
        <v>10</v>
      </c>
      <c r="C41" s="2" t="s">
        <v>14</v>
      </c>
      <c r="D41" s="13">
        <v>10</v>
      </c>
      <c r="E41" s="55"/>
      <c r="F41" s="14">
        <f>C6</f>
        <v>0</v>
      </c>
      <c r="G41" s="68">
        <f t="shared" si="1"/>
        <v>0</v>
      </c>
      <c r="H41" s="68">
        <f>Tabel14[[#This Row],[WEGING 
(FICTIEF AANTAL)]]*Tabel14[[#This Row],[PRIJS PER ARTIKEL INCLUSIEF KORTINGSPERCENTAGE EXCL. BTW]]</f>
        <v>0</v>
      </c>
    </row>
    <row r="42" spans="1:8" x14ac:dyDescent="0.25">
      <c r="A42" s="34">
        <v>30</v>
      </c>
      <c r="B42" s="4" t="s">
        <v>15</v>
      </c>
      <c r="C42" s="7" t="s">
        <v>16</v>
      </c>
      <c r="D42" s="13">
        <v>10</v>
      </c>
      <c r="E42" s="55"/>
      <c r="F42" s="14">
        <f>C5</f>
        <v>0</v>
      </c>
      <c r="G42" s="68">
        <f t="shared" ref="G42" si="8">E42-(F42*E42)</f>
        <v>0</v>
      </c>
      <c r="H42" s="68">
        <f>Tabel14[[#This Row],[WEGING 
(FICTIEF AANTAL)]]*Tabel14[[#This Row],[PRIJS PER ARTIKEL INCLUSIEF KORTINGSPERCENTAGE EXCL. BTW]]</f>
        <v>0</v>
      </c>
    </row>
    <row r="43" spans="1:8" x14ac:dyDescent="0.25">
      <c r="A43" s="97">
        <v>31</v>
      </c>
      <c r="B43" s="92" t="s">
        <v>15</v>
      </c>
      <c r="C43" s="98" t="s">
        <v>16</v>
      </c>
      <c r="D43" s="94">
        <v>10</v>
      </c>
      <c r="E43" s="102"/>
      <c r="F43" s="95">
        <f>C5</f>
        <v>0</v>
      </c>
      <c r="G43" s="96">
        <f t="shared" si="1"/>
        <v>0</v>
      </c>
      <c r="H43" s="96">
        <f>Tabel14[[#This Row],[WEGING 
(FICTIEF AANTAL)]]*Tabel14[[#This Row],[PRIJS PER ARTIKEL INCLUSIEF KORTINGSPERCENTAGE EXCL. BTW]]</f>
        <v>0</v>
      </c>
    </row>
    <row r="44" spans="1:8" x14ac:dyDescent="0.25">
      <c r="A44" s="34">
        <v>32</v>
      </c>
      <c r="B44" s="4" t="s">
        <v>15</v>
      </c>
      <c r="C44" s="6" t="s">
        <v>17</v>
      </c>
      <c r="D44" s="13">
        <v>10</v>
      </c>
      <c r="E44" s="55"/>
      <c r="F44" s="14">
        <f>C5</f>
        <v>0</v>
      </c>
      <c r="G44" s="68">
        <f t="shared" ref="G44" si="9">E44-(F44*E44)</f>
        <v>0</v>
      </c>
      <c r="H44" s="68">
        <f>Tabel14[[#This Row],[WEGING 
(FICTIEF AANTAL)]]*Tabel14[[#This Row],[PRIJS PER ARTIKEL INCLUSIEF KORTINGSPERCENTAGE EXCL. BTW]]</f>
        <v>0</v>
      </c>
    </row>
    <row r="45" spans="1:8" x14ac:dyDescent="0.25">
      <c r="A45" s="34">
        <v>33</v>
      </c>
      <c r="B45" s="4" t="s">
        <v>15</v>
      </c>
      <c r="C45" s="6" t="s">
        <v>17</v>
      </c>
      <c r="D45" s="13">
        <v>10</v>
      </c>
      <c r="E45" s="55"/>
      <c r="F45" s="14">
        <f>C5</f>
        <v>0</v>
      </c>
      <c r="G45" s="68">
        <f t="shared" si="1"/>
        <v>0</v>
      </c>
      <c r="H45" s="68">
        <f>Tabel14[[#This Row],[WEGING 
(FICTIEF AANTAL)]]*Tabel14[[#This Row],[PRIJS PER ARTIKEL INCLUSIEF KORTINGSPERCENTAGE EXCL. BTW]]</f>
        <v>0</v>
      </c>
    </row>
    <row r="46" spans="1:8" x14ac:dyDescent="0.25">
      <c r="A46" s="34">
        <v>34</v>
      </c>
      <c r="B46" s="4" t="s">
        <v>15</v>
      </c>
      <c r="C46" s="6" t="s">
        <v>18</v>
      </c>
      <c r="D46" s="13">
        <v>10</v>
      </c>
      <c r="E46" s="55"/>
      <c r="F46" s="14">
        <f>C5</f>
        <v>0</v>
      </c>
      <c r="G46" s="68">
        <f t="shared" si="1"/>
        <v>0</v>
      </c>
      <c r="H46" s="68">
        <f>Tabel14[[#This Row],[WEGING 
(FICTIEF AANTAL)]]*Tabel14[[#This Row],[PRIJS PER ARTIKEL INCLUSIEF KORTINGSPERCENTAGE EXCL. BTW]]</f>
        <v>0</v>
      </c>
    </row>
    <row r="47" spans="1:8" x14ac:dyDescent="0.25">
      <c r="A47" s="34">
        <v>35</v>
      </c>
      <c r="B47" s="4" t="s">
        <v>3</v>
      </c>
      <c r="C47" s="6" t="s">
        <v>70</v>
      </c>
      <c r="D47" s="13">
        <v>10</v>
      </c>
      <c r="E47" s="55"/>
      <c r="F47" s="14">
        <f>$C$8</f>
        <v>0</v>
      </c>
      <c r="G47" s="68">
        <f t="shared" ref="G47" si="10">E47-(F47*E47)</f>
        <v>0</v>
      </c>
      <c r="H47" s="68">
        <f>Tabel14[[#This Row],[WEGING 
(FICTIEF AANTAL)]]*Tabel14[[#This Row],[PRIJS PER ARTIKEL INCLUSIEF KORTINGSPERCENTAGE EXCL. BTW]]</f>
        <v>0</v>
      </c>
    </row>
    <row r="48" spans="1:8" x14ac:dyDescent="0.25">
      <c r="A48" s="97">
        <v>36</v>
      </c>
      <c r="B48" s="92" t="s">
        <v>3</v>
      </c>
      <c r="C48" s="93" t="s">
        <v>70</v>
      </c>
      <c r="D48" s="94">
        <v>10</v>
      </c>
      <c r="E48" s="102"/>
      <c r="F48" s="95">
        <f>$C$8</f>
        <v>0</v>
      </c>
      <c r="G48" s="96">
        <f t="shared" si="1"/>
        <v>0</v>
      </c>
      <c r="H48" s="96">
        <f>Tabel14[[#This Row],[WEGING 
(FICTIEF AANTAL)]]*Tabel14[[#This Row],[PRIJS PER ARTIKEL INCLUSIEF KORTINGSPERCENTAGE EXCL. BTW]]</f>
        <v>0</v>
      </c>
    </row>
    <row r="49" spans="1:8" x14ac:dyDescent="0.25">
      <c r="A49" s="34">
        <v>37</v>
      </c>
      <c r="B49" s="4" t="s">
        <v>19</v>
      </c>
      <c r="C49" s="6" t="s">
        <v>20</v>
      </c>
      <c r="D49" s="13">
        <v>10</v>
      </c>
      <c r="E49" s="55"/>
      <c r="F49" s="14">
        <f>C7</f>
        <v>0</v>
      </c>
      <c r="G49" s="68">
        <f t="shared" si="1"/>
        <v>0</v>
      </c>
      <c r="H49" s="68">
        <f>Tabel14[[#This Row],[WEGING 
(FICTIEF AANTAL)]]*Tabel14[[#This Row],[PRIJS PER ARTIKEL INCLUSIEF KORTINGSPERCENTAGE EXCL. BTW]]</f>
        <v>0</v>
      </c>
    </row>
    <row r="50" spans="1:8" x14ac:dyDescent="0.25">
      <c r="A50" s="34">
        <v>38</v>
      </c>
      <c r="B50" s="4" t="s">
        <v>19</v>
      </c>
      <c r="C50" s="6" t="s">
        <v>71</v>
      </c>
      <c r="D50" s="13">
        <v>10</v>
      </c>
      <c r="E50" s="55"/>
      <c r="F50" s="14">
        <f>C7</f>
        <v>0</v>
      </c>
      <c r="G50" s="68">
        <f t="shared" ref="G50:G76" si="11">E50-(F50*E50)</f>
        <v>0</v>
      </c>
      <c r="H50" s="68">
        <f>Tabel14[[#This Row],[WEGING 
(FICTIEF AANTAL)]]*Tabel14[[#This Row],[PRIJS PER ARTIKEL INCLUSIEF KORTINGSPERCENTAGE EXCL. BTW]]</f>
        <v>0</v>
      </c>
    </row>
    <row r="51" spans="1:8" x14ac:dyDescent="0.25">
      <c r="A51" s="34">
        <v>39</v>
      </c>
      <c r="B51" s="4" t="s">
        <v>3</v>
      </c>
      <c r="C51" s="6" t="s">
        <v>21</v>
      </c>
      <c r="D51" s="13">
        <v>10</v>
      </c>
      <c r="E51" s="55"/>
      <c r="F51" s="14">
        <f t="shared" ref="F51:F55" si="12">$C$8</f>
        <v>0</v>
      </c>
      <c r="G51" s="68">
        <f t="shared" si="11"/>
        <v>0</v>
      </c>
      <c r="H51" s="68">
        <f>Tabel14[[#This Row],[WEGING 
(FICTIEF AANTAL)]]*Tabel14[[#This Row],[PRIJS PER ARTIKEL INCLUSIEF KORTINGSPERCENTAGE EXCL. BTW]]</f>
        <v>0</v>
      </c>
    </row>
    <row r="52" spans="1:8" x14ac:dyDescent="0.25">
      <c r="A52" s="34">
        <v>40</v>
      </c>
      <c r="B52" s="4" t="s">
        <v>3</v>
      </c>
      <c r="C52" s="31" t="s">
        <v>22</v>
      </c>
      <c r="D52" s="13">
        <v>10</v>
      </c>
      <c r="E52" s="55"/>
      <c r="F52" s="14">
        <f t="shared" si="12"/>
        <v>0</v>
      </c>
      <c r="G52" s="68">
        <f t="shared" si="11"/>
        <v>0</v>
      </c>
      <c r="H52" s="68">
        <f>Tabel14[[#This Row],[WEGING 
(FICTIEF AANTAL)]]*Tabel14[[#This Row],[PRIJS PER ARTIKEL INCLUSIEF KORTINGSPERCENTAGE EXCL. BTW]]</f>
        <v>0</v>
      </c>
    </row>
    <row r="53" spans="1:8" x14ac:dyDescent="0.25">
      <c r="A53" s="34">
        <v>41</v>
      </c>
      <c r="B53" s="4" t="s">
        <v>3</v>
      </c>
      <c r="C53" s="31" t="s">
        <v>23</v>
      </c>
      <c r="D53" s="13">
        <v>10</v>
      </c>
      <c r="E53" s="55"/>
      <c r="F53" s="14">
        <f t="shared" si="12"/>
        <v>0</v>
      </c>
      <c r="G53" s="68">
        <f t="shared" si="11"/>
        <v>0</v>
      </c>
      <c r="H53" s="68">
        <f>Tabel14[[#This Row],[WEGING 
(FICTIEF AANTAL)]]*Tabel14[[#This Row],[PRIJS PER ARTIKEL INCLUSIEF KORTINGSPERCENTAGE EXCL. BTW]]</f>
        <v>0</v>
      </c>
    </row>
    <row r="54" spans="1:8" x14ac:dyDescent="0.25">
      <c r="A54" s="34">
        <v>42</v>
      </c>
      <c r="B54" s="4" t="s">
        <v>3</v>
      </c>
      <c r="C54" s="31" t="s">
        <v>66</v>
      </c>
      <c r="D54" s="13">
        <v>10</v>
      </c>
      <c r="E54" s="55"/>
      <c r="F54" s="14">
        <f t="shared" si="12"/>
        <v>0</v>
      </c>
      <c r="G54" s="68">
        <f t="shared" ref="G54" si="13">E54-(F54*E54)</f>
        <v>0</v>
      </c>
      <c r="H54" s="68">
        <f>Tabel14[[#This Row],[WEGING 
(FICTIEF AANTAL)]]*Tabel14[[#This Row],[PRIJS PER ARTIKEL INCLUSIEF KORTINGSPERCENTAGE EXCL. BTW]]</f>
        <v>0</v>
      </c>
    </row>
    <row r="55" spans="1:8" x14ac:dyDescent="0.25">
      <c r="A55" s="34">
        <v>44</v>
      </c>
      <c r="B55" s="4" t="s">
        <v>3</v>
      </c>
      <c r="C55" s="6" t="s">
        <v>66</v>
      </c>
      <c r="D55" s="13">
        <v>10</v>
      </c>
      <c r="E55" s="55"/>
      <c r="F55" s="14">
        <f t="shared" si="12"/>
        <v>0</v>
      </c>
      <c r="G55" s="68">
        <f t="shared" si="11"/>
        <v>0</v>
      </c>
      <c r="H55" s="68">
        <f>Tabel14[[#This Row],[WEGING 
(FICTIEF AANTAL)]]*Tabel14[[#This Row],[PRIJS PER ARTIKEL INCLUSIEF KORTINGSPERCENTAGE EXCL. BTW]]</f>
        <v>0</v>
      </c>
    </row>
    <row r="56" spans="1:8" x14ac:dyDescent="0.25">
      <c r="A56" s="34">
        <v>45</v>
      </c>
      <c r="B56" s="4" t="s">
        <v>4</v>
      </c>
      <c r="C56" s="6" t="s">
        <v>72</v>
      </c>
      <c r="D56" s="13">
        <v>10</v>
      </c>
      <c r="E56" s="55"/>
      <c r="F56" s="14">
        <f>$C$9</f>
        <v>0</v>
      </c>
      <c r="G56" s="68">
        <f t="shared" ref="G56" si="14">E56-(F56*E56)</f>
        <v>0</v>
      </c>
      <c r="H56" s="68">
        <f>Tabel14[[#This Row],[WEGING 
(FICTIEF AANTAL)]]*Tabel14[[#This Row],[PRIJS PER ARTIKEL INCLUSIEF KORTINGSPERCENTAGE EXCL. BTW]]</f>
        <v>0</v>
      </c>
    </row>
    <row r="57" spans="1:8" x14ac:dyDescent="0.25">
      <c r="A57" s="34">
        <v>46</v>
      </c>
      <c r="B57" s="4" t="s">
        <v>4</v>
      </c>
      <c r="C57" s="6" t="s">
        <v>72</v>
      </c>
      <c r="D57" s="13">
        <v>10</v>
      </c>
      <c r="E57" s="55"/>
      <c r="F57" s="14">
        <f>$C$9</f>
        <v>0</v>
      </c>
      <c r="G57" s="68">
        <f t="shared" si="11"/>
        <v>0</v>
      </c>
      <c r="H57" s="68">
        <f>Tabel14[[#This Row],[WEGING 
(FICTIEF AANTAL)]]*Tabel14[[#This Row],[PRIJS PER ARTIKEL INCLUSIEF KORTINGSPERCENTAGE EXCL. BTW]]</f>
        <v>0</v>
      </c>
    </row>
    <row r="58" spans="1:8" x14ac:dyDescent="0.25">
      <c r="A58" s="34">
        <v>47</v>
      </c>
      <c r="B58" s="3" t="s">
        <v>3</v>
      </c>
      <c r="C58" s="6" t="s">
        <v>24</v>
      </c>
      <c r="D58" s="13">
        <v>10</v>
      </c>
      <c r="E58" s="55"/>
      <c r="F58" s="14">
        <f t="shared" ref="F58:F83" si="15">$C$8</f>
        <v>0</v>
      </c>
      <c r="G58" s="68">
        <f t="shared" si="11"/>
        <v>0</v>
      </c>
      <c r="H58" s="68">
        <f>Tabel14[[#This Row],[WEGING 
(FICTIEF AANTAL)]]*Tabel14[[#This Row],[PRIJS PER ARTIKEL INCLUSIEF KORTINGSPERCENTAGE EXCL. BTW]]</f>
        <v>0</v>
      </c>
    </row>
    <row r="59" spans="1:8" s="16" customFormat="1" x14ac:dyDescent="0.25">
      <c r="A59" s="34">
        <v>48</v>
      </c>
      <c r="B59" s="3" t="s">
        <v>3</v>
      </c>
      <c r="C59" s="31" t="s">
        <v>62</v>
      </c>
      <c r="D59" s="13">
        <v>20</v>
      </c>
      <c r="E59" s="55"/>
      <c r="F59" s="14">
        <f t="shared" si="15"/>
        <v>0</v>
      </c>
      <c r="G59" s="68">
        <f t="shared" si="11"/>
        <v>0</v>
      </c>
      <c r="H59" s="68">
        <f>Tabel14[[#This Row],[WEGING 
(FICTIEF AANTAL)]]*Tabel14[[#This Row],[PRIJS PER ARTIKEL INCLUSIEF KORTINGSPERCENTAGE EXCL. BTW]]</f>
        <v>0</v>
      </c>
    </row>
    <row r="60" spans="1:8" x14ac:dyDescent="0.25">
      <c r="A60" s="34">
        <v>49</v>
      </c>
      <c r="B60" s="3" t="s">
        <v>3</v>
      </c>
      <c r="C60" s="31" t="s">
        <v>73</v>
      </c>
      <c r="D60" s="13">
        <v>10</v>
      </c>
      <c r="E60" s="55"/>
      <c r="F60" s="14">
        <f t="shared" si="15"/>
        <v>0</v>
      </c>
      <c r="G60" s="68">
        <f t="shared" si="11"/>
        <v>0</v>
      </c>
      <c r="H60" s="68">
        <f>Tabel14[[#This Row],[WEGING 
(FICTIEF AANTAL)]]*Tabel14[[#This Row],[PRIJS PER ARTIKEL INCLUSIEF KORTINGSPERCENTAGE EXCL. BTW]]</f>
        <v>0</v>
      </c>
    </row>
    <row r="61" spans="1:8" x14ac:dyDescent="0.25">
      <c r="A61" s="34">
        <v>50</v>
      </c>
      <c r="B61" s="3" t="s">
        <v>3</v>
      </c>
      <c r="C61" s="9" t="s">
        <v>73</v>
      </c>
      <c r="D61" s="13">
        <v>10</v>
      </c>
      <c r="E61" s="55"/>
      <c r="F61" s="14">
        <f t="shared" si="15"/>
        <v>0</v>
      </c>
      <c r="G61" s="68">
        <f t="shared" si="11"/>
        <v>0</v>
      </c>
      <c r="H61" s="68">
        <f>Tabel14[[#This Row],[WEGING 
(FICTIEF AANTAL)]]*Tabel14[[#This Row],[PRIJS PER ARTIKEL INCLUSIEF KORTINGSPERCENTAGE EXCL. BTW]]</f>
        <v>0</v>
      </c>
    </row>
    <row r="62" spans="1:8" x14ac:dyDescent="0.25">
      <c r="A62" s="34">
        <v>51</v>
      </c>
      <c r="B62" s="3" t="s">
        <v>3</v>
      </c>
      <c r="C62" s="6" t="s">
        <v>74</v>
      </c>
      <c r="D62" s="13">
        <v>10</v>
      </c>
      <c r="E62" s="55"/>
      <c r="F62" s="14">
        <f t="shared" si="15"/>
        <v>0</v>
      </c>
      <c r="G62" s="68">
        <f t="shared" si="11"/>
        <v>0</v>
      </c>
      <c r="H62" s="68">
        <f>Tabel14[[#This Row],[WEGING 
(FICTIEF AANTAL)]]*Tabel14[[#This Row],[PRIJS PER ARTIKEL INCLUSIEF KORTINGSPERCENTAGE EXCL. BTW]]</f>
        <v>0</v>
      </c>
    </row>
    <row r="63" spans="1:8" x14ac:dyDescent="0.25">
      <c r="A63" s="34">
        <v>52</v>
      </c>
      <c r="B63" s="3" t="s">
        <v>3</v>
      </c>
      <c r="C63" s="6" t="s">
        <v>75</v>
      </c>
      <c r="D63" s="13">
        <v>10</v>
      </c>
      <c r="E63" s="55"/>
      <c r="F63" s="14">
        <f t="shared" si="15"/>
        <v>0</v>
      </c>
      <c r="G63" s="68">
        <f t="shared" si="11"/>
        <v>0</v>
      </c>
      <c r="H63" s="68">
        <f>Tabel14[[#This Row],[WEGING 
(FICTIEF AANTAL)]]*Tabel14[[#This Row],[PRIJS PER ARTIKEL INCLUSIEF KORTINGSPERCENTAGE EXCL. BTW]]</f>
        <v>0</v>
      </c>
    </row>
    <row r="64" spans="1:8" x14ac:dyDescent="0.25">
      <c r="A64" s="34">
        <v>53</v>
      </c>
      <c r="B64" s="3" t="s">
        <v>3</v>
      </c>
      <c r="C64" s="31" t="s">
        <v>112</v>
      </c>
      <c r="D64" s="13">
        <v>10</v>
      </c>
      <c r="E64" s="55"/>
      <c r="F64" s="14">
        <f t="shared" si="15"/>
        <v>0</v>
      </c>
      <c r="G64" s="68">
        <f t="shared" si="11"/>
        <v>0</v>
      </c>
      <c r="H64" s="68">
        <f>Tabel14[[#This Row],[WEGING 
(FICTIEF AANTAL)]]*Tabel14[[#This Row],[PRIJS PER ARTIKEL INCLUSIEF KORTINGSPERCENTAGE EXCL. BTW]]</f>
        <v>0</v>
      </c>
    </row>
    <row r="65" spans="1:8" x14ac:dyDescent="0.25">
      <c r="A65" s="34">
        <v>54</v>
      </c>
      <c r="B65" s="3" t="s">
        <v>3</v>
      </c>
      <c r="C65" s="9" t="s">
        <v>113</v>
      </c>
      <c r="D65" s="13">
        <v>10</v>
      </c>
      <c r="E65" s="55"/>
      <c r="F65" s="14">
        <f t="shared" si="15"/>
        <v>0</v>
      </c>
      <c r="G65" s="68">
        <f t="shared" si="11"/>
        <v>0</v>
      </c>
      <c r="H65" s="68">
        <f>Tabel14[[#This Row],[WEGING 
(FICTIEF AANTAL)]]*Tabel14[[#This Row],[PRIJS PER ARTIKEL INCLUSIEF KORTINGSPERCENTAGE EXCL. BTW]]</f>
        <v>0</v>
      </c>
    </row>
    <row r="66" spans="1:8" x14ac:dyDescent="0.25">
      <c r="A66" s="34">
        <v>55</v>
      </c>
      <c r="B66" s="3" t="s">
        <v>3</v>
      </c>
      <c r="C66" s="9" t="s">
        <v>76</v>
      </c>
      <c r="D66" s="13">
        <v>10</v>
      </c>
      <c r="E66" s="55"/>
      <c r="F66" s="14">
        <f t="shared" si="15"/>
        <v>0</v>
      </c>
      <c r="G66" s="107">
        <f t="shared" si="11"/>
        <v>0</v>
      </c>
      <c r="H66" s="68">
        <f>Tabel14[[#This Row],[WEGING 
(FICTIEF AANTAL)]]*Tabel14[[#This Row],[PRIJS PER ARTIKEL INCLUSIEF KORTINGSPERCENTAGE EXCL. BTW]]</f>
        <v>0</v>
      </c>
    </row>
    <row r="67" spans="1:8" x14ac:dyDescent="0.25">
      <c r="A67" s="34">
        <v>56</v>
      </c>
      <c r="B67" s="3" t="s">
        <v>3</v>
      </c>
      <c r="C67" s="9" t="s">
        <v>77</v>
      </c>
      <c r="D67" s="13">
        <v>10</v>
      </c>
      <c r="E67" s="55"/>
      <c r="F67" s="14">
        <f t="shared" si="15"/>
        <v>0</v>
      </c>
      <c r="G67" s="107">
        <f t="shared" si="11"/>
        <v>0</v>
      </c>
      <c r="H67" s="68">
        <f>Tabel14[[#This Row],[WEGING 
(FICTIEF AANTAL)]]*Tabel14[[#This Row],[PRIJS PER ARTIKEL INCLUSIEF KORTINGSPERCENTAGE EXCL. BTW]]</f>
        <v>0</v>
      </c>
    </row>
    <row r="68" spans="1:8" x14ac:dyDescent="0.25">
      <c r="A68" s="34">
        <v>57</v>
      </c>
      <c r="B68" s="3" t="s">
        <v>3</v>
      </c>
      <c r="C68" s="9" t="s">
        <v>78</v>
      </c>
      <c r="D68" s="13">
        <v>10</v>
      </c>
      <c r="E68" s="55"/>
      <c r="F68" s="14">
        <f t="shared" si="15"/>
        <v>0</v>
      </c>
      <c r="G68" s="68">
        <f t="shared" si="11"/>
        <v>0</v>
      </c>
      <c r="H68" s="68">
        <f>Tabel14[[#This Row],[WEGING 
(FICTIEF AANTAL)]]*Tabel14[[#This Row],[PRIJS PER ARTIKEL INCLUSIEF KORTINGSPERCENTAGE EXCL. BTW]]</f>
        <v>0</v>
      </c>
    </row>
    <row r="69" spans="1:8" x14ac:dyDescent="0.25">
      <c r="A69" s="34">
        <v>58</v>
      </c>
      <c r="B69" s="3" t="s">
        <v>3</v>
      </c>
      <c r="C69" s="6" t="s">
        <v>58</v>
      </c>
      <c r="D69" s="13">
        <v>10</v>
      </c>
      <c r="E69" s="55"/>
      <c r="F69" s="14">
        <f t="shared" si="15"/>
        <v>0</v>
      </c>
      <c r="G69" s="68">
        <f t="shared" si="11"/>
        <v>0</v>
      </c>
      <c r="H69" s="68">
        <f>Tabel14[[#This Row],[WEGING 
(FICTIEF AANTAL)]]*Tabel14[[#This Row],[PRIJS PER ARTIKEL INCLUSIEF KORTINGSPERCENTAGE EXCL. BTW]]</f>
        <v>0</v>
      </c>
    </row>
    <row r="70" spans="1:8" x14ac:dyDescent="0.25">
      <c r="A70" s="34">
        <v>59</v>
      </c>
      <c r="B70" s="3" t="s">
        <v>3</v>
      </c>
      <c r="C70" s="6" t="s">
        <v>66</v>
      </c>
      <c r="D70" s="13">
        <v>10</v>
      </c>
      <c r="E70" s="55"/>
      <c r="F70" s="14">
        <f t="shared" si="15"/>
        <v>0</v>
      </c>
      <c r="G70" s="68">
        <f t="shared" si="11"/>
        <v>0</v>
      </c>
      <c r="H70" s="68">
        <f>Tabel14[[#This Row],[WEGING 
(FICTIEF AANTAL)]]*Tabel14[[#This Row],[PRIJS PER ARTIKEL INCLUSIEF KORTINGSPERCENTAGE EXCL. BTW]]</f>
        <v>0</v>
      </c>
    </row>
    <row r="71" spans="1:8" x14ac:dyDescent="0.25">
      <c r="A71" s="34">
        <v>60</v>
      </c>
      <c r="B71" s="4" t="s">
        <v>3</v>
      </c>
      <c r="C71" s="6" t="s">
        <v>66</v>
      </c>
      <c r="D71" s="13">
        <v>10</v>
      </c>
      <c r="E71" s="55"/>
      <c r="F71" s="14">
        <f t="shared" si="15"/>
        <v>0</v>
      </c>
      <c r="G71" s="68">
        <f t="shared" si="11"/>
        <v>0</v>
      </c>
      <c r="H71" s="68">
        <f>Tabel14[[#This Row],[WEGING 
(FICTIEF AANTAL)]]*Tabel14[[#This Row],[PRIJS PER ARTIKEL INCLUSIEF KORTINGSPERCENTAGE EXCL. BTW]]</f>
        <v>0</v>
      </c>
    </row>
    <row r="72" spans="1:8" x14ac:dyDescent="0.25">
      <c r="A72" s="34">
        <v>61</v>
      </c>
      <c r="B72" s="4" t="s">
        <v>25</v>
      </c>
      <c r="C72" s="5" t="s">
        <v>69</v>
      </c>
      <c r="D72" s="13">
        <v>10</v>
      </c>
      <c r="E72" s="55"/>
      <c r="F72" s="14">
        <f t="shared" si="15"/>
        <v>0</v>
      </c>
      <c r="G72" s="68">
        <f t="shared" si="11"/>
        <v>0</v>
      </c>
      <c r="H72" s="68">
        <f>Tabel14[[#This Row],[WEGING 
(FICTIEF AANTAL)]]*Tabel14[[#This Row],[PRIJS PER ARTIKEL INCLUSIEF KORTINGSPERCENTAGE EXCL. BTW]]</f>
        <v>0</v>
      </c>
    </row>
    <row r="73" spans="1:8" x14ac:dyDescent="0.25">
      <c r="A73" s="34">
        <v>62</v>
      </c>
      <c r="B73" s="4" t="s">
        <v>3</v>
      </c>
      <c r="C73" s="9" t="s">
        <v>79</v>
      </c>
      <c r="D73" s="13">
        <v>10</v>
      </c>
      <c r="E73" s="55"/>
      <c r="F73" s="14">
        <f t="shared" si="15"/>
        <v>0</v>
      </c>
      <c r="G73" s="68">
        <f t="shared" si="11"/>
        <v>0</v>
      </c>
      <c r="H73" s="68">
        <f>Tabel14[[#This Row],[WEGING 
(FICTIEF AANTAL)]]*Tabel14[[#This Row],[PRIJS PER ARTIKEL INCLUSIEF KORTINGSPERCENTAGE EXCL. BTW]]</f>
        <v>0</v>
      </c>
    </row>
    <row r="74" spans="1:8" x14ac:dyDescent="0.25">
      <c r="A74" s="34">
        <v>63</v>
      </c>
      <c r="B74" s="4" t="s">
        <v>3</v>
      </c>
      <c r="C74" s="6" t="s">
        <v>80</v>
      </c>
      <c r="D74" s="13">
        <v>10</v>
      </c>
      <c r="E74" s="55"/>
      <c r="F74" s="14">
        <f t="shared" si="15"/>
        <v>0</v>
      </c>
      <c r="G74" s="68">
        <f t="shared" ref="G74" si="16">E74-(F74*E74)</f>
        <v>0</v>
      </c>
      <c r="H74" s="68">
        <f>Tabel14[[#This Row],[WEGING 
(FICTIEF AANTAL)]]*Tabel14[[#This Row],[PRIJS PER ARTIKEL INCLUSIEF KORTINGSPERCENTAGE EXCL. BTW]]</f>
        <v>0</v>
      </c>
    </row>
    <row r="75" spans="1:8" x14ac:dyDescent="0.25">
      <c r="A75" s="97">
        <v>64</v>
      </c>
      <c r="B75" s="92" t="s">
        <v>3</v>
      </c>
      <c r="C75" s="93" t="s">
        <v>80</v>
      </c>
      <c r="D75" s="94">
        <v>10</v>
      </c>
      <c r="E75" s="102"/>
      <c r="F75" s="95">
        <f t="shared" si="15"/>
        <v>0</v>
      </c>
      <c r="G75" s="96">
        <f t="shared" si="11"/>
        <v>0</v>
      </c>
      <c r="H75" s="96">
        <f>Tabel14[[#This Row],[WEGING 
(FICTIEF AANTAL)]]*Tabel14[[#This Row],[PRIJS PER ARTIKEL INCLUSIEF KORTINGSPERCENTAGE EXCL. BTW]]</f>
        <v>0</v>
      </c>
    </row>
    <row r="76" spans="1:8" x14ac:dyDescent="0.25">
      <c r="A76" s="34">
        <v>65</v>
      </c>
      <c r="B76" s="4" t="s">
        <v>3</v>
      </c>
      <c r="C76" s="6" t="s">
        <v>81</v>
      </c>
      <c r="D76" s="13">
        <v>10</v>
      </c>
      <c r="E76" s="55"/>
      <c r="F76" s="14">
        <f t="shared" si="15"/>
        <v>0</v>
      </c>
      <c r="G76" s="68">
        <f t="shared" si="11"/>
        <v>0</v>
      </c>
      <c r="H76" s="68">
        <f>Tabel14[[#This Row],[WEGING 
(FICTIEF AANTAL)]]*Tabel14[[#This Row],[PRIJS PER ARTIKEL INCLUSIEF KORTINGSPERCENTAGE EXCL. BTW]]</f>
        <v>0</v>
      </c>
    </row>
    <row r="77" spans="1:8" x14ac:dyDescent="0.25">
      <c r="A77" s="34">
        <v>66</v>
      </c>
      <c r="B77" s="4" t="s">
        <v>3</v>
      </c>
      <c r="C77" s="6" t="s">
        <v>88</v>
      </c>
      <c r="D77" s="13">
        <v>10</v>
      </c>
      <c r="E77" s="55"/>
      <c r="F77" s="14">
        <f t="shared" si="15"/>
        <v>0</v>
      </c>
      <c r="G77" s="68">
        <f t="shared" ref="G77:G83" si="17">E77-(F77*E77)</f>
        <v>0</v>
      </c>
      <c r="H77" s="68">
        <f>D77*G77</f>
        <v>0</v>
      </c>
    </row>
    <row r="78" spans="1:8" x14ac:dyDescent="0.25">
      <c r="A78" s="34">
        <v>67</v>
      </c>
      <c r="B78" s="4" t="s">
        <v>3</v>
      </c>
      <c r="C78" s="6" t="s">
        <v>90</v>
      </c>
      <c r="D78" s="13">
        <v>10</v>
      </c>
      <c r="E78" s="55"/>
      <c r="F78" s="14">
        <f t="shared" si="15"/>
        <v>0</v>
      </c>
      <c r="G78" s="68">
        <f t="shared" si="17"/>
        <v>0</v>
      </c>
      <c r="H78" s="68">
        <f>Tabel14[[#This Row],[WEGING 
(FICTIEF AANTAL)]]*Tabel14[[#This Row],[PRIJS PER ARTIKEL INCLUSIEF KORTINGSPERCENTAGE EXCL. BTW]]</f>
        <v>0</v>
      </c>
    </row>
    <row r="79" spans="1:8" x14ac:dyDescent="0.25">
      <c r="A79" s="34">
        <v>68</v>
      </c>
      <c r="B79" s="4" t="s">
        <v>3</v>
      </c>
      <c r="C79" s="6" t="s">
        <v>90</v>
      </c>
      <c r="D79" s="13">
        <v>10</v>
      </c>
      <c r="E79" s="55"/>
      <c r="F79" s="14">
        <f t="shared" si="15"/>
        <v>0</v>
      </c>
      <c r="G79" s="68">
        <f t="shared" si="17"/>
        <v>0</v>
      </c>
      <c r="H79" s="68">
        <f t="shared" ref="H79" si="18">D79*G79</f>
        <v>0</v>
      </c>
    </row>
    <row r="80" spans="1:8" x14ac:dyDescent="0.25">
      <c r="A80" s="34">
        <v>69</v>
      </c>
      <c r="B80" s="4" t="s">
        <v>3</v>
      </c>
      <c r="C80" s="6" t="s">
        <v>91</v>
      </c>
      <c r="D80" s="13">
        <v>10</v>
      </c>
      <c r="E80" s="55"/>
      <c r="F80" s="14">
        <f t="shared" si="15"/>
        <v>0</v>
      </c>
      <c r="G80" s="68">
        <f t="shared" si="17"/>
        <v>0</v>
      </c>
      <c r="H80" s="68">
        <f>Tabel14[[#This Row],[WEGING 
(FICTIEF AANTAL)]]*Tabel14[[#This Row],[PRIJS PER ARTIKEL INCLUSIEF KORTINGSPERCENTAGE EXCL. BTW]]</f>
        <v>0</v>
      </c>
    </row>
    <row r="81" spans="1:8" x14ac:dyDescent="0.25">
      <c r="A81" s="34">
        <v>70</v>
      </c>
      <c r="B81" s="4" t="s">
        <v>3</v>
      </c>
      <c r="C81" s="6" t="s">
        <v>91</v>
      </c>
      <c r="D81" s="13">
        <v>10</v>
      </c>
      <c r="E81" s="55"/>
      <c r="F81" s="14">
        <f t="shared" si="15"/>
        <v>0</v>
      </c>
      <c r="G81" s="68">
        <f t="shared" si="17"/>
        <v>0</v>
      </c>
      <c r="H81" s="68">
        <f t="shared" ref="H81" si="19">D81*G81</f>
        <v>0</v>
      </c>
    </row>
    <row r="82" spans="1:8" x14ac:dyDescent="0.25">
      <c r="A82" s="34">
        <v>71</v>
      </c>
      <c r="B82" s="4" t="s">
        <v>3</v>
      </c>
      <c r="C82" s="6" t="s">
        <v>92</v>
      </c>
      <c r="D82" s="13">
        <v>10</v>
      </c>
      <c r="E82" s="55"/>
      <c r="F82" s="14">
        <f t="shared" si="15"/>
        <v>0</v>
      </c>
      <c r="G82" s="68">
        <f t="shared" si="17"/>
        <v>0</v>
      </c>
      <c r="H82" s="68">
        <f>Tabel14[[#This Row],[WEGING 
(FICTIEF AANTAL)]]*Tabel14[[#This Row],[PRIJS PER ARTIKEL INCLUSIEF KORTINGSPERCENTAGE EXCL. BTW]]</f>
        <v>0</v>
      </c>
    </row>
    <row r="83" spans="1:8" ht="15.75" thickBot="1" x14ac:dyDescent="0.3">
      <c r="A83" s="91">
        <v>72</v>
      </c>
      <c r="B83" s="92" t="s">
        <v>3</v>
      </c>
      <c r="C83" s="93" t="s">
        <v>92</v>
      </c>
      <c r="D83" s="94">
        <v>10</v>
      </c>
      <c r="E83" s="102"/>
      <c r="F83" s="95">
        <f t="shared" si="15"/>
        <v>0</v>
      </c>
      <c r="G83" s="96">
        <f t="shared" si="17"/>
        <v>0</v>
      </c>
      <c r="H83" s="96">
        <f t="shared" ref="H83" si="20">D83*G83</f>
        <v>0</v>
      </c>
    </row>
    <row r="84" spans="1:8" ht="24" thickBot="1" x14ac:dyDescent="0.3">
      <c r="A84" s="111" t="s">
        <v>93</v>
      </c>
      <c r="B84" s="112"/>
      <c r="C84" s="112"/>
      <c r="D84" s="112"/>
      <c r="E84" s="112"/>
      <c r="F84" s="112"/>
      <c r="G84" s="113"/>
      <c r="H84" s="69">
        <f>SUM(H13:H83)</f>
        <v>0</v>
      </c>
    </row>
  </sheetData>
  <sheetProtection algorithmName="SHA-512" hashValue="qs4M9UeW+fp9H3x01p+RmnFjPoIRO9Vthj0HR8GHrDcs6ZfFFPh+PFDMPvmsX6I8JnGyFlUbiC0M5qvMKxToRA==" saltValue="VaqZVgtSu2BJMDBCYeuB9Q==" spinCount="100000" sheet="1" objects="1" scenarios="1"/>
  <mergeCells count="2">
    <mergeCell ref="C1:D1"/>
    <mergeCell ref="A84:G84"/>
  </mergeCells>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3A3C8-5AF7-43B1-BDDD-8C01A5384C73}">
  <dimension ref="A1:N57"/>
  <sheetViews>
    <sheetView topLeftCell="A33" zoomScaleNormal="100" workbookViewId="0">
      <selection activeCell="H57" sqref="H57"/>
    </sheetView>
  </sheetViews>
  <sheetFormatPr defaultRowHeight="15" x14ac:dyDescent="0.25"/>
  <cols>
    <col min="1" max="1" width="8.125" style="70" customWidth="1"/>
    <col min="2" max="2" width="19.625" style="71" customWidth="1"/>
    <col min="3" max="3" width="27.125" style="71" customWidth="1"/>
    <col min="4" max="4" width="15" style="71" customWidth="1"/>
    <col min="5" max="5" width="33.125" style="71" customWidth="1"/>
    <col min="6" max="6" width="22.125" style="71" customWidth="1"/>
    <col min="7" max="7" width="25.25" style="71" customWidth="1"/>
    <col min="8" max="8" width="27.5" style="71" customWidth="1"/>
    <col min="9" max="16384" width="9" style="71"/>
  </cols>
  <sheetData>
    <row r="1" spans="1:14" ht="19.5" thickBot="1" x14ac:dyDescent="0.3">
      <c r="B1" s="33" t="s">
        <v>102</v>
      </c>
      <c r="C1" s="109" t="str">
        <f>'2. Totaal'!B2</f>
        <v>Vul naam bedrijf in</v>
      </c>
      <c r="D1" s="110"/>
    </row>
    <row r="2" spans="1:14" x14ac:dyDescent="0.25">
      <c r="B2" s="4"/>
      <c r="C2" s="5"/>
      <c r="D2" s="4"/>
    </row>
    <row r="3" spans="1:14" x14ac:dyDescent="0.25">
      <c r="B3" s="11" t="s">
        <v>118</v>
      </c>
      <c r="C3" s="11"/>
      <c r="D3" s="4"/>
    </row>
    <row r="4" spans="1:14" ht="75" x14ac:dyDescent="0.25">
      <c r="B4" s="11" t="s">
        <v>97</v>
      </c>
      <c r="C4" s="32" t="s">
        <v>167</v>
      </c>
      <c r="D4" s="4"/>
    </row>
    <row r="5" spans="1:14" x14ac:dyDescent="0.25">
      <c r="B5" s="3" t="s">
        <v>39</v>
      </c>
      <c r="C5" s="72"/>
      <c r="D5" s="4"/>
    </row>
    <row r="6" spans="1:14" x14ac:dyDescent="0.25">
      <c r="B6" s="3" t="s">
        <v>36</v>
      </c>
      <c r="C6" s="72"/>
      <c r="D6" s="4"/>
    </row>
    <row r="7" spans="1:14" x14ac:dyDescent="0.25">
      <c r="B7" s="3" t="s">
        <v>50</v>
      </c>
      <c r="C7" s="72"/>
      <c r="D7" s="4"/>
    </row>
    <row r="8" spans="1:14" x14ac:dyDescent="0.25">
      <c r="B8" s="3" t="s">
        <v>26</v>
      </c>
      <c r="C8" s="72"/>
      <c r="D8" s="4"/>
    </row>
    <row r="9" spans="1:14" x14ac:dyDescent="0.25">
      <c r="B9" s="3" t="s">
        <v>43</v>
      </c>
      <c r="C9" s="72"/>
      <c r="D9" s="4"/>
    </row>
    <row r="10" spans="1:14" x14ac:dyDescent="0.25">
      <c r="B10" s="3" t="s">
        <v>28</v>
      </c>
      <c r="C10" s="72"/>
      <c r="D10" s="4"/>
    </row>
    <row r="11" spans="1:14" x14ac:dyDescent="0.25">
      <c r="B11" s="3" t="s">
        <v>119</v>
      </c>
      <c r="C11" s="72"/>
    </row>
    <row r="15" spans="1:14" ht="90" x14ac:dyDescent="0.25">
      <c r="A15" s="17" t="s">
        <v>0</v>
      </c>
      <c r="B15" s="18" t="s">
        <v>1</v>
      </c>
      <c r="C15" s="18" t="s">
        <v>2</v>
      </c>
      <c r="D15" s="73" t="s">
        <v>157</v>
      </c>
      <c r="E15" s="73" t="s">
        <v>156</v>
      </c>
      <c r="F15" s="73" t="s">
        <v>115</v>
      </c>
      <c r="G15" s="73" t="s">
        <v>116</v>
      </c>
      <c r="H15" s="73" t="s">
        <v>117</v>
      </c>
      <c r="L15" s="74"/>
      <c r="M15" s="74"/>
      <c r="N15" s="74"/>
    </row>
    <row r="16" spans="1:14" x14ac:dyDescent="0.25">
      <c r="A16" s="75">
        <v>73</v>
      </c>
      <c r="B16" s="8" t="s">
        <v>28</v>
      </c>
      <c r="C16" s="8" t="s">
        <v>29</v>
      </c>
      <c r="D16" s="76">
        <v>50</v>
      </c>
      <c r="E16" s="55"/>
      <c r="F16" s="77">
        <f>C10</f>
        <v>0</v>
      </c>
      <c r="G16" s="78">
        <f>Tabel13[[#This Row],[CATALOGUSPRIJS PER ARTIKEL
(HIEROP WORDT HET HIERBOVEN INGEVULDE KORTINGSPERCENTAGE PER CATEGORIE IN MINDERING GEBRACHT)]]-(E16*F16)</f>
        <v>0</v>
      </c>
      <c r="H16" s="78">
        <f>Tabel13[[#This Row],[WEGING 
(FICTIEF AANTAL)]]*Tabel13[[#This Row],[PRIJS PER ARTIKEL INCLUSIEF KORTINGSPERCENTAGE EXCL. BTW]]</f>
        <v>0</v>
      </c>
      <c r="L16" s="42"/>
      <c r="M16" s="74"/>
      <c r="N16" s="74"/>
    </row>
    <row r="17" spans="1:14" x14ac:dyDescent="0.25">
      <c r="A17" s="75">
        <v>74</v>
      </c>
      <c r="B17" s="8" t="s">
        <v>28</v>
      </c>
      <c r="C17" s="8" t="s">
        <v>29</v>
      </c>
      <c r="D17" s="76">
        <v>50</v>
      </c>
      <c r="E17" s="55"/>
      <c r="F17" s="77">
        <f>C10</f>
        <v>0</v>
      </c>
      <c r="G17" s="78">
        <f>Tabel13[[#This Row],[CATALOGUSPRIJS PER ARTIKEL
(HIEROP WORDT HET HIERBOVEN INGEVULDE KORTINGSPERCENTAGE PER CATEGORIE IN MINDERING GEBRACHT)]]-(E17*F17)</f>
        <v>0</v>
      </c>
      <c r="H17" s="78">
        <f>Tabel13[[#This Row],[WEGING 
(FICTIEF AANTAL)]]*Tabel13[[#This Row],[PRIJS PER ARTIKEL INCLUSIEF KORTINGSPERCENTAGE EXCL. BTW]]</f>
        <v>0</v>
      </c>
      <c r="L17" s="42"/>
      <c r="M17" s="74"/>
      <c r="N17" s="74"/>
    </row>
    <row r="18" spans="1:14" x14ac:dyDescent="0.25">
      <c r="A18" s="75">
        <v>75</v>
      </c>
      <c r="B18" s="8" t="s">
        <v>28</v>
      </c>
      <c r="C18" s="8" t="s">
        <v>30</v>
      </c>
      <c r="D18" s="76">
        <v>50</v>
      </c>
      <c r="E18" s="55"/>
      <c r="F18" s="77">
        <f>C10</f>
        <v>0</v>
      </c>
      <c r="G18" s="78">
        <f>Tabel13[[#This Row],[CATALOGUSPRIJS PER ARTIKEL
(HIEROP WORDT HET HIERBOVEN INGEVULDE KORTINGSPERCENTAGE PER CATEGORIE IN MINDERING GEBRACHT)]]-(E18*F18)</f>
        <v>0</v>
      </c>
      <c r="H18" s="78">
        <f>Tabel13[[#This Row],[WEGING 
(FICTIEF AANTAL)]]*Tabel13[[#This Row],[PRIJS PER ARTIKEL INCLUSIEF KORTINGSPERCENTAGE EXCL. BTW]]</f>
        <v>0</v>
      </c>
      <c r="L18" s="42"/>
      <c r="M18" s="74"/>
      <c r="N18" s="74"/>
    </row>
    <row r="19" spans="1:14" x14ac:dyDescent="0.25">
      <c r="A19" s="75">
        <v>76</v>
      </c>
      <c r="B19" s="8" t="s">
        <v>28</v>
      </c>
      <c r="C19" s="8" t="s">
        <v>30</v>
      </c>
      <c r="D19" s="76">
        <v>50</v>
      </c>
      <c r="E19" s="55"/>
      <c r="F19" s="77">
        <f>C10</f>
        <v>0</v>
      </c>
      <c r="G19" s="78">
        <f>Tabel13[[#This Row],[CATALOGUSPRIJS PER ARTIKEL
(HIEROP WORDT HET HIERBOVEN INGEVULDE KORTINGSPERCENTAGE PER CATEGORIE IN MINDERING GEBRACHT)]]-(E19*F19)</f>
        <v>0</v>
      </c>
      <c r="H19" s="78">
        <f>Tabel13[[#This Row],[WEGING 
(FICTIEF AANTAL)]]*Tabel13[[#This Row],[PRIJS PER ARTIKEL INCLUSIEF KORTINGSPERCENTAGE EXCL. BTW]]</f>
        <v>0</v>
      </c>
      <c r="L19" s="42"/>
      <c r="M19" s="74"/>
      <c r="N19" s="74"/>
    </row>
    <row r="20" spans="1:14" x14ac:dyDescent="0.25">
      <c r="A20" s="75">
        <v>77</v>
      </c>
      <c r="B20" s="8" t="s">
        <v>28</v>
      </c>
      <c r="C20" s="8" t="s">
        <v>31</v>
      </c>
      <c r="D20" s="76">
        <v>50</v>
      </c>
      <c r="E20" s="55"/>
      <c r="F20" s="77">
        <f>C10</f>
        <v>0</v>
      </c>
      <c r="G20" s="78">
        <f>Tabel13[[#This Row],[CATALOGUSPRIJS PER ARTIKEL
(HIEROP WORDT HET HIERBOVEN INGEVULDE KORTINGSPERCENTAGE PER CATEGORIE IN MINDERING GEBRACHT)]]-(E20*F20)</f>
        <v>0</v>
      </c>
      <c r="H20" s="78">
        <f>Tabel13[[#This Row],[WEGING 
(FICTIEF AANTAL)]]*Tabel13[[#This Row],[PRIJS PER ARTIKEL INCLUSIEF KORTINGSPERCENTAGE EXCL. BTW]]</f>
        <v>0</v>
      </c>
      <c r="L20" s="42"/>
      <c r="M20" s="74"/>
      <c r="N20" s="74"/>
    </row>
    <row r="21" spans="1:14" x14ac:dyDescent="0.25">
      <c r="A21" s="75">
        <v>78</v>
      </c>
      <c r="B21" s="8" t="s">
        <v>28</v>
      </c>
      <c r="C21" s="8" t="s">
        <v>31</v>
      </c>
      <c r="D21" s="76">
        <v>50</v>
      </c>
      <c r="E21" s="55"/>
      <c r="F21" s="77">
        <f>C10</f>
        <v>0</v>
      </c>
      <c r="G21" s="78">
        <f>Tabel13[[#This Row],[CATALOGUSPRIJS PER ARTIKEL
(HIEROP WORDT HET HIERBOVEN INGEVULDE KORTINGSPERCENTAGE PER CATEGORIE IN MINDERING GEBRACHT)]]-(E21*F21)</f>
        <v>0</v>
      </c>
      <c r="H21" s="78">
        <f>Tabel13[[#This Row],[WEGING 
(FICTIEF AANTAL)]]*Tabel13[[#This Row],[PRIJS PER ARTIKEL INCLUSIEF KORTINGSPERCENTAGE EXCL. BTW]]</f>
        <v>0</v>
      </c>
      <c r="L21" s="42"/>
      <c r="M21" s="74"/>
      <c r="N21" s="74"/>
    </row>
    <row r="22" spans="1:14" x14ac:dyDescent="0.25">
      <c r="A22" s="75">
        <v>79</v>
      </c>
      <c r="B22" s="8" t="s">
        <v>28</v>
      </c>
      <c r="C22" s="8" t="s">
        <v>32</v>
      </c>
      <c r="D22" s="76">
        <v>50</v>
      </c>
      <c r="E22" s="55"/>
      <c r="F22" s="77">
        <f>C10</f>
        <v>0</v>
      </c>
      <c r="G22" s="78">
        <f>Tabel13[[#This Row],[CATALOGUSPRIJS PER ARTIKEL
(HIEROP WORDT HET HIERBOVEN INGEVULDE KORTINGSPERCENTAGE PER CATEGORIE IN MINDERING GEBRACHT)]]-(E22*F22)</f>
        <v>0</v>
      </c>
      <c r="H22" s="78">
        <f>Tabel13[[#This Row],[WEGING 
(FICTIEF AANTAL)]]*Tabel13[[#This Row],[PRIJS PER ARTIKEL INCLUSIEF KORTINGSPERCENTAGE EXCL. BTW]]</f>
        <v>0</v>
      </c>
      <c r="L22" s="42"/>
      <c r="M22" s="74"/>
      <c r="N22" s="74"/>
    </row>
    <row r="23" spans="1:14" x14ac:dyDescent="0.25">
      <c r="A23" s="75">
        <v>80</v>
      </c>
      <c r="B23" s="8" t="s">
        <v>28</v>
      </c>
      <c r="C23" s="8" t="s">
        <v>32</v>
      </c>
      <c r="D23" s="76">
        <v>50</v>
      </c>
      <c r="E23" s="55"/>
      <c r="F23" s="77">
        <f>C10</f>
        <v>0</v>
      </c>
      <c r="G23" s="78">
        <f>Tabel13[[#This Row],[CATALOGUSPRIJS PER ARTIKEL
(HIEROP WORDT HET HIERBOVEN INGEVULDE KORTINGSPERCENTAGE PER CATEGORIE IN MINDERING GEBRACHT)]]-(E23*F23)</f>
        <v>0</v>
      </c>
      <c r="H23" s="78">
        <f>Tabel13[[#This Row],[WEGING 
(FICTIEF AANTAL)]]*Tabel13[[#This Row],[PRIJS PER ARTIKEL INCLUSIEF KORTINGSPERCENTAGE EXCL. BTW]]</f>
        <v>0</v>
      </c>
      <c r="L23" s="74"/>
      <c r="M23" s="74"/>
      <c r="N23" s="74"/>
    </row>
    <row r="24" spans="1:14" x14ac:dyDescent="0.25">
      <c r="A24" s="97">
        <v>81</v>
      </c>
      <c r="B24" s="98" t="s">
        <v>28</v>
      </c>
      <c r="C24" s="98" t="s">
        <v>33</v>
      </c>
      <c r="D24" s="103">
        <v>30</v>
      </c>
      <c r="E24" s="102"/>
      <c r="F24" s="104">
        <f>C10</f>
        <v>0</v>
      </c>
      <c r="G24" s="105">
        <f>Tabel13[[#This Row],[CATALOGUSPRIJS PER ARTIKEL
(HIEROP WORDT HET HIERBOVEN INGEVULDE KORTINGSPERCENTAGE PER CATEGORIE IN MINDERING GEBRACHT)]]-(E24*F24)</f>
        <v>0</v>
      </c>
      <c r="H24" s="105">
        <f>Tabel13[[#This Row],[WEGING 
(FICTIEF AANTAL)]]*Tabel13[[#This Row],[PRIJS PER ARTIKEL INCLUSIEF KORTINGSPERCENTAGE EXCL. BTW]]</f>
        <v>0</v>
      </c>
      <c r="L24" s="74"/>
      <c r="M24" s="74"/>
      <c r="N24" s="74"/>
    </row>
    <row r="25" spans="1:14" x14ac:dyDescent="0.25">
      <c r="A25" s="75">
        <v>82</v>
      </c>
      <c r="B25" s="8" t="s">
        <v>28</v>
      </c>
      <c r="C25" s="8" t="s">
        <v>33</v>
      </c>
      <c r="D25" s="76">
        <v>30</v>
      </c>
      <c r="E25" s="55"/>
      <c r="F25" s="77">
        <f>C10</f>
        <v>0</v>
      </c>
      <c r="G25" s="78">
        <f>Tabel13[[#This Row],[CATALOGUSPRIJS PER ARTIKEL
(HIEROP WORDT HET HIERBOVEN INGEVULDE KORTINGSPERCENTAGE PER CATEGORIE IN MINDERING GEBRACHT)]]-(E25*F25)</f>
        <v>0</v>
      </c>
      <c r="H25" s="78">
        <f>Tabel13[[#This Row],[WEGING 
(FICTIEF AANTAL)]]*Tabel13[[#This Row],[PRIJS PER ARTIKEL INCLUSIEF KORTINGSPERCENTAGE EXCL. BTW]]</f>
        <v>0</v>
      </c>
    </row>
    <row r="26" spans="1:14" x14ac:dyDescent="0.25">
      <c r="A26" s="97">
        <v>83</v>
      </c>
      <c r="B26" s="98" t="s">
        <v>28</v>
      </c>
      <c r="C26" s="98" t="s">
        <v>34</v>
      </c>
      <c r="D26" s="103">
        <v>30</v>
      </c>
      <c r="E26" s="102"/>
      <c r="F26" s="104">
        <f>C10</f>
        <v>0</v>
      </c>
      <c r="G26" s="105">
        <f>Tabel13[[#This Row],[CATALOGUSPRIJS PER ARTIKEL
(HIEROP WORDT HET HIERBOVEN INGEVULDE KORTINGSPERCENTAGE PER CATEGORIE IN MINDERING GEBRACHT)]]-(E26*F26)</f>
        <v>0</v>
      </c>
      <c r="H26" s="105">
        <f>Tabel13[[#This Row],[WEGING 
(FICTIEF AANTAL)]]*Tabel13[[#This Row],[PRIJS PER ARTIKEL INCLUSIEF KORTINGSPERCENTAGE EXCL. BTW]]</f>
        <v>0</v>
      </c>
    </row>
    <row r="27" spans="1:14" x14ac:dyDescent="0.25">
      <c r="A27" s="75">
        <v>84</v>
      </c>
      <c r="B27" s="8" t="s">
        <v>28</v>
      </c>
      <c r="C27" s="8" t="s">
        <v>34</v>
      </c>
      <c r="D27" s="76">
        <v>30</v>
      </c>
      <c r="E27" s="55"/>
      <c r="F27" s="77">
        <f>C10</f>
        <v>0</v>
      </c>
      <c r="G27" s="78">
        <f>Tabel13[[#This Row],[CATALOGUSPRIJS PER ARTIKEL
(HIEROP WORDT HET HIERBOVEN INGEVULDE KORTINGSPERCENTAGE PER CATEGORIE IN MINDERING GEBRACHT)]]-(E27*F27)</f>
        <v>0</v>
      </c>
      <c r="H27" s="78">
        <f>Tabel13[[#This Row],[WEGING 
(FICTIEF AANTAL)]]*Tabel13[[#This Row],[PRIJS PER ARTIKEL INCLUSIEF KORTINGSPERCENTAGE EXCL. BTW]]</f>
        <v>0</v>
      </c>
    </row>
    <row r="28" spans="1:14" s="106" customFormat="1" x14ac:dyDescent="0.25">
      <c r="A28" s="97">
        <v>85</v>
      </c>
      <c r="B28" s="98" t="s">
        <v>28</v>
      </c>
      <c r="C28" s="98" t="s">
        <v>35</v>
      </c>
      <c r="D28" s="103">
        <v>30</v>
      </c>
      <c r="E28" s="102"/>
      <c r="F28" s="104">
        <f>C10</f>
        <v>0</v>
      </c>
      <c r="G28" s="105">
        <f>Tabel13[[#This Row],[CATALOGUSPRIJS PER ARTIKEL
(HIEROP WORDT HET HIERBOVEN INGEVULDE KORTINGSPERCENTAGE PER CATEGORIE IN MINDERING GEBRACHT)]]-(E28*F28)</f>
        <v>0</v>
      </c>
      <c r="H28" s="105">
        <f>Tabel13[[#This Row],[WEGING 
(FICTIEF AANTAL)]]*Tabel13[[#This Row],[PRIJS PER ARTIKEL INCLUSIEF KORTINGSPERCENTAGE EXCL. BTW]]</f>
        <v>0</v>
      </c>
    </row>
    <row r="29" spans="1:14" x14ac:dyDescent="0.25">
      <c r="A29" s="75">
        <v>86</v>
      </c>
      <c r="B29" s="8" t="s">
        <v>28</v>
      </c>
      <c r="C29" s="8" t="s">
        <v>35</v>
      </c>
      <c r="D29" s="76">
        <v>30</v>
      </c>
      <c r="E29" s="55"/>
      <c r="F29" s="77">
        <f>C10</f>
        <v>0</v>
      </c>
      <c r="G29" s="78">
        <f>Tabel13[[#This Row],[CATALOGUSPRIJS PER ARTIKEL
(HIEROP WORDT HET HIERBOVEN INGEVULDE KORTINGSPERCENTAGE PER CATEGORIE IN MINDERING GEBRACHT)]]-(E29*F29)</f>
        <v>0</v>
      </c>
      <c r="H29" s="78">
        <f>Tabel13[[#This Row],[WEGING 
(FICTIEF AANTAL)]]*Tabel13[[#This Row],[PRIJS PER ARTIKEL INCLUSIEF KORTINGSPERCENTAGE EXCL. BTW]]</f>
        <v>0</v>
      </c>
    </row>
    <row r="30" spans="1:14" x14ac:dyDescent="0.25">
      <c r="A30" s="75">
        <v>87</v>
      </c>
      <c r="B30" s="8" t="s">
        <v>36</v>
      </c>
      <c r="C30" s="8" t="s">
        <v>27</v>
      </c>
      <c r="D30" s="76">
        <v>1000</v>
      </c>
      <c r="E30" s="55"/>
      <c r="F30" s="77">
        <f>C6</f>
        <v>0</v>
      </c>
      <c r="G30" s="78">
        <f>Tabel13[[#This Row],[CATALOGUSPRIJS PER ARTIKEL
(HIEROP WORDT HET HIERBOVEN INGEVULDE KORTINGSPERCENTAGE PER CATEGORIE IN MINDERING GEBRACHT)]]-(E30*F30)</f>
        <v>0</v>
      </c>
      <c r="H30" s="78">
        <f>Tabel13[[#This Row],[WEGING 
(FICTIEF AANTAL)]]*Tabel13[[#This Row],[PRIJS PER ARTIKEL INCLUSIEF KORTINGSPERCENTAGE EXCL. BTW]]</f>
        <v>0</v>
      </c>
    </row>
    <row r="31" spans="1:14" x14ac:dyDescent="0.25">
      <c r="A31" s="75">
        <v>88</v>
      </c>
      <c r="B31" s="8" t="s">
        <v>26</v>
      </c>
      <c r="C31" s="8" t="s">
        <v>37</v>
      </c>
      <c r="D31" s="76">
        <v>100</v>
      </c>
      <c r="E31" s="55"/>
      <c r="F31" s="77">
        <f>C8</f>
        <v>0</v>
      </c>
      <c r="G31" s="78">
        <f>Tabel13[[#This Row],[CATALOGUSPRIJS PER ARTIKEL
(HIEROP WORDT HET HIERBOVEN INGEVULDE KORTINGSPERCENTAGE PER CATEGORIE IN MINDERING GEBRACHT)]]-(E31*F31)</f>
        <v>0</v>
      </c>
      <c r="H31" s="78">
        <f>Tabel13[[#This Row],[WEGING 
(FICTIEF AANTAL)]]*Tabel13[[#This Row],[PRIJS PER ARTIKEL INCLUSIEF KORTINGSPERCENTAGE EXCL. BTW]]</f>
        <v>0</v>
      </c>
    </row>
    <row r="32" spans="1:14" x14ac:dyDescent="0.25">
      <c r="A32" s="75">
        <v>89</v>
      </c>
      <c r="B32" s="8" t="s">
        <v>26</v>
      </c>
      <c r="C32" s="8" t="s">
        <v>38</v>
      </c>
      <c r="D32" s="76">
        <v>25</v>
      </c>
      <c r="E32" s="55"/>
      <c r="F32" s="77">
        <f>C8</f>
        <v>0</v>
      </c>
      <c r="G32" s="78">
        <f>Tabel13[[#This Row],[CATALOGUSPRIJS PER ARTIKEL
(HIEROP WORDT HET HIERBOVEN INGEVULDE KORTINGSPERCENTAGE PER CATEGORIE IN MINDERING GEBRACHT)]]-(E32*F32)</f>
        <v>0</v>
      </c>
      <c r="H32" s="78">
        <f>Tabel13[[#This Row],[WEGING 
(FICTIEF AANTAL)]]*Tabel13[[#This Row],[PRIJS PER ARTIKEL INCLUSIEF KORTINGSPERCENTAGE EXCL. BTW]]</f>
        <v>0</v>
      </c>
    </row>
    <row r="33" spans="1:8" x14ac:dyDescent="0.25">
      <c r="A33" s="75">
        <v>90</v>
      </c>
      <c r="B33" s="8" t="s">
        <v>39</v>
      </c>
      <c r="C33" s="8" t="s">
        <v>40</v>
      </c>
      <c r="D33" s="76">
        <v>500</v>
      </c>
      <c r="E33" s="55"/>
      <c r="F33" s="77">
        <f>C5</f>
        <v>0</v>
      </c>
      <c r="G33" s="78">
        <f>Tabel13[[#This Row],[CATALOGUSPRIJS PER ARTIKEL
(HIEROP WORDT HET HIERBOVEN INGEVULDE KORTINGSPERCENTAGE PER CATEGORIE IN MINDERING GEBRACHT)]]-(E33*F33)</f>
        <v>0</v>
      </c>
      <c r="H33" s="78">
        <f>Tabel13[[#This Row],[WEGING 
(FICTIEF AANTAL)]]*Tabel13[[#This Row],[PRIJS PER ARTIKEL INCLUSIEF KORTINGSPERCENTAGE EXCL. BTW]]</f>
        <v>0</v>
      </c>
    </row>
    <row r="34" spans="1:8" x14ac:dyDescent="0.25">
      <c r="A34" s="75">
        <v>91</v>
      </c>
      <c r="B34" s="8" t="s">
        <v>26</v>
      </c>
      <c r="C34" s="8" t="s">
        <v>41</v>
      </c>
      <c r="D34" s="76">
        <v>50</v>
      </c>
      <c r="E34" s="55"/>
      <c r="F34" s="77">
        <f>C8</f>
        <v>0</v>
      </c>
      <c r="G34" s="78">
        <f>Tabel13[[#This Row],[CATALOGUSPRIJS PER ARTIKEL
(HIEROP WORDT HET HIERBOVEN INGEVULDE KORTINGSPERCENTAGE PER CATEGORIE IN MINDERING GEBRACHT)]]-(E34*F34)</f>
        <v>0</v>
      </c>
      <c r="H34" s="78">
        <f>Tabel13[[#This Row],[WEGING 
(FICTIEF AANTAL)]]*Tabel13[[#This Row],[PRIJS PER ARTIKEL INCLUSIEF KORTINGSPERCENTAGE EXCL. BTW]]</f>
        <v>0</v>
      </c>
    </row>
    <row r="35" spans="1:8" x14ac:dyDescent="0.25">
      <c r="A35" s="75">
        <v>92</v>
      </c>
      <c r="B35" s="8" t="s">
        <v>26</v>
      </c>
      <c r="C35" s="8" t="s">
        <v>42</v>
      </c>
      <c r="D35" s="76">
        <v>500</v>
      </c>
      <c r="E35" s="55"/>
      <c r="F35" s="77">
        <f>C8</f>
        <v>0</v>
      </c>
      <c r="G35" s="78">
        <f>Tabel13[[#This Row],[CATALOGUSPRIJS PER ARTIKEL
(HIEROP WORDT HET HIERBOVEN INGEVULDE KORTINGSPERCENTAGE PER CATEGORIE IN MINDERING GEBRACHT)]]-(E35*F35)</f>
        <v>0</v>
      </c>
      <c r="H35" s="78">
        <f>Tabel13[[#This Row],[WEGING 
(FICTIEF AANTAL)]]*Tabel13[[#This Row],[PRIJS PER ARTIKEL INCLUSIEF KORTINGSPERCENTAGE EXCL. BTW]]</f>
        <v>0</v>
      </c>
    </row>
    <row r="36" spans="1:8" x14ac:dyDescent="0.25">
      <c r="A36" s="75">
        <v>93</v>
      </c>
      <c r="B36" s="8" t="s">
        <v>43</v>
      </c>
      <c r="C36" s="8" t="s">
        <v>44</v>
      </c>
      <c r="D36" s="76">
        <v>100</v>
      </c>
      <c r="E36" s="55"/>
      <c r="F36" s="77">
        <f>C9</f>
        <v>0</v>
      </c>
      <c r="G36" s="78">
        <f>Tabel13[[#This Row],[CATALOGUSPRIJS PER ARTIKEL
(HIEROP WORDT HET HIERBOVEN INGEVULDE KORTINGSPERCENTAGE PER CATEGORIE IN MINDERING GEBRACHT)]]-(E36*F36)</f>
        <v>0</v>
      </c>
      <c r="H36" s="78">
        <f>Tabel13[[#This Row],[WEGING 
(FICTIEF AANTAL)]]*Tabel13[[#This Row],[PRIJS PER ARTIKEL INCLUSIEF KORTINGSPERCENTAGE EXCL. BTW]]</f>
        <v>0</v>
      </c>
    </row>
    <row r="37" spans="1:8" x14ac:dyDescent="0.25">
      <c r="A37" s="75">
        <v>94</v>
      </c>
      <c r="B37" s="8" t="s">
        <v>36</v>
      </c>
      <c r="C37" s="8" t="s">
        <v>45</v>
      </c>
      <c r="D37" s="76">
        <v>100</v>
      </c>
      <c r="E37" s="55"/>
      <c r="F37" s="77">
        <f>C6</f>
        <v>0</v>
      </c>
      <c r="G37" s="78">
        <f>Tabel13[[#This Row],[CATALOGUSPRIJS PER ARTIKEL
(HIEROP WORDT HET HIERBOVEN INGEVULDE KORTINGSPERCENTAGE PER CATEGORIE IN MINDERING GEBRACHT)]]-(E37*F37)</f>
        <v>0</v>
      </c>
      <c r="H37" s="78">
        <f>Tabel13[[#This Row],[WEGING 
(FICTIEF AANTAL)]]*Tabel13[[#This Row],[PRIJS PER ARTIKEL INCLUSIEF KORTINGSPERCENTAGE EXCL. BTW]]</f>
        <v>0</v>
      </c>
    </row>
    <row r="38" spans="1:8" x14ac:dyDescent="0.25">
      <c r="A38" s="75">
        <v>95</v>
      </c>
      <c r="B38" s="8" t="s">
        <v>28</v>
      </c>
      <c r="C38" s="8" t="s">
        <v>46</v>
      </c>
      <c r="D38" s="76">
        <v>100</v>
      </c>
      <c r="E38" s="55"/>
      <c r="F38" s="77">
        <f>C10</f>
        <v>0</v>
      </c>
      <c r="G38" s="78">
        <f>Tabel13[[#This Row],[CATALOGUSPRIJS PER ARTIKEL
(HIEROP WORDT HET HIERBOVEN INGEVULDE KORTINGSPERCENTAGE PER CATEGORIE IN MINDERING GEBRACHT)]]-(E38*F38)</f>
        <v>0</v>
      </c>
      <c r="H38" s="78">
        <f>Tabel13[[#This Row],[WEGING 
(FICTIEF AANTAL)]]*Tabel13[[#This Row],[PRIJS PER ARTIKEL INCLUSIEF KORTINGSPERCENTAGE EXCL. BTW]]</f>
        <v>0</v>
      </c>
    </row>
    <row r="39" spans="1:8" x14ac:dyDescent="0.25">
      <c r="A39" s="75">
        <v>96</v>
      </c>
      <c r="B39" s="8" t="s">
        <v>28</v>
      </c>
      <c r="C39" s="8" t="s">
        <v>47</v>
      </c>
      <c r="D39" s="76">
        <v>200</v>
      </c>
      <c r="E39" s="55"/>
      <c r="F39" s="77">
        <f>C10</f>
        <v>0</v>
      </c>
      <c r="G39" s="78">
        <f>Tabel13[[#This Row],[CATALOGUSPRIJS PER ARTIKEL
(HIEROP WORDT HET HIERBOVEN INGEVULDE KORTINGSPERCENTAGE PER CATEGORIE IN MINDERING GEBRACHT)]]-(E39*F39)</f>
        <v>0</v>
      </c>
      <c r="H39" s="78">
        <f>Tabel13[[#This Row],[WEGING 
(FICTIEF AANTAL)]]*Tabel13[[#This Row],[PRIJS PER ARTIKEL INCLUSIEF KORTINGSPERCENTAGE EXCL. BTW]]</f>
        <v>0</v>
      </c>
    </row>
    <row r="40" spans="1:8" x14ac:dyDescent="0.25">
      <c r="A40" s="75">
        <v>97</v>
      </c>
      <c r="B40" s="8" t="s">
        <v>43</v>
      </c>
      <c r="C40" s="8" t="s">
        <v>48</v>
      </c>
      <c r="D40" s="76">
        <v>100</v>
      </c>
      <c r="E40" s="55"/>
      <c r="F40" s="77">
        <f>C9</f>
        <v>0</v>
      </c>
      <c r="G40" s="78">
        <f>Tabel13[[#This Row],[CATALOGUSPRIJS PER ARTIKEL
(HIEROP WORDT HET HIERBOVEN INGEVULDE KORTINGSPERCENTAGE PER CATEGORIE IN MINDERING GEBRACHT)]]-(E40*F40)</f>
        <v>0</v>
      </c>
      <c r="H40" s="78">
        <f>Tabel13[[#This Row],[WEGING 
(FICTIEF AANTAL)]]*Tabel13[[#This Row],[PRIJS PER ARTIKEL INCLUSIEF KORTINGSPERCENTAGE EXCL. BTW]]</f>
        <v>0</v>
      </c>
    </row>
    <row r="41" spans="1:8" x14ac:dyDescent="0.25">
      <c r="A41" s="75">
        <v>98</v>
      </c>
      <c r="B41" s="8" t="s">
        <v>43</v>
      </c>
      <c r="C41" s="8" t="s">
        <v>49</v>
      </c>
      <c r="D41" s="76">
        <v>500</v>
      </c>
      <c r="E41" s="55"/>
      <c r="F41" s="77">
        <f>C9</f>
        <v>0</v>
      </c>
      <c r="G41" s="78">
        <f>Tabel13[[#This Row],[CATALOGUSPRIJS PER ARTIKEL
(HIEROP WORDT HET HIERBOVEN INGEVULDE KORTINGSPERCENTAGE PER CATEGORIE IN MINDERING GEBRACHT)]]-(E41*F41)</f>
        <v>0</v>
      </c>
      <c r="H41" s="78">
        <f>Tabel13[[#This Row],[WEGING 
(FICTIEF AANTAL)]]*Tabel13[[#This Row],[PRIJS PER ARTIKEL INCLUSIEF KORTINGSPERCENTAGE EXCL. BTW]]</f>
        <v>0</v>
      </c>
    </row>
    <row r="42" spans="1:8" x14ac:dyDescent="0.25">
      <c r="A42" s="75">
        <v>99</v>
      </c>
      <c r="B42" s="8" t="s">
        <v>43</v>
      </c>
      <c r="C42" s="8" t="s">
        <v>49</v>
      </c>
      <c r="D42" s="76">
        <v>500</v>
      </c>
      <c r="E42" s="55"/>
      <c r="F42" s="77">
        <f>C9</f>
        <v>0</v>
      </c>
      <c r="G42" s="78">
        <f>Tabel13[[#This Row],[CATALOGUSPRIJS PER ARTIKEL
(HIEROP WORDT HET HIERBOVEN INGEVULDE KORTINGSPERCENTAGE PER CATEGORIE IN MINDERING GEBRACHT)]]-(E42*F42)</f>
        <v>0</v>
      </c>
      <c r="H42" s="78">
        <f>Tabel13[[#This Row],[WEGING 
(FICTIEF AANTAL)]]*Tabel13[[#This Row],[PRIJS PER ARTIKEL INCLUSIEF KORTINGSPERCENTAGE EXCL. BTW]]</f>
        <v>0</v>
      </c>
    </row>
    <row r="43" spans="1:8" ht="14.25" customHeight="1" x14ac:dyDescent="0.25">
      <c r="A43" s="75">
        <v>100</v>
      </c>
      <c r="B43" s="8" t="s">
        <v>50</v>
      </c>
      <c r="C43" s="8" t="s">
        <v>82</v>
      </c>
      <c r="D43" s="76">
        <v>50</v>
      </c>
      <c r="E43" s="55"/>
      <c r="F43" s="77">
        <f>C7</f>
        <v>0</v>
      </c>
      <c r="G43" s="78">
        <f>Tabel13[[#This Row],[CATALOGUSPRIJS PER ARTIKEL
(HIEROP WORDT HET HIERBOVEN INGEVULDE KORTINGSPERCENTAGE PER CATEGORIE IN MINDERING GEBRACHT)]]-(E43*F43)</f>
        <v>0</v>
      </c>
      <c r="H43" s="78">
        <f>Tabel13[[#This Row],[WEGING 
(FICTIEF AANTAL)]]*Tabel13[[#This Row],[PRIJS PER ARTIKEL INCLUSIEF KORTINGSPERCENTAGE EXCL. BTW]]</f>
        <v>0</v>
      </c>
    </row>
    <row r="44" spans="1:8" x14ac:dyDescent="0.25">
      <c r="A44" s="75">
        <v>101</v>
      </c>
      <c r="B44" s="8" t="s">
        <v>50</v>
      </c>
      <c r="C44" s="8" t="s">
        <v>51</v>
      </c>
      <c r="D44" s="76">
        <v>1000</v>
      </c>
      <c r="E44" s="55"/>
      <c r="F44" s="77">
        <f>C7</f>
        <v>0</v>
      </c>
      <c r="G44" s="78">
        <f>Tabel13[[#This Row],[CATALOGUSPRIJS PER ARTIKEL
(HIEROP WORDT HET HIERBOVEN INGEVULDE KORTINGSPERCENTAGE PER CATEGORIE IN MINDERING GEBRACHT)]]-(E44*F44)</f>
        <v>0</v>
      </c>
      <c r="H44" s="78">
        <f>Tabel13[[#This Row],[WEGING 
(FICTIEF AANTAL)]]*Tabel13[[#This Row],[PRIJS PER ARTIKEL INCLUSIEF KORTINGSPERCENTAGE EXCL. BTW]]</f>
        <v>0</v>
      </c>
    </row>
    <row r="45" spans="1:8" x14ac:dyDescent="0.25">
      <c r="A45" s="75">
        <v>102</v>
      </c>
      <c r="B45" s="8" t="s">
        <v>50</v>
      </c>
      <c r="C45" s="8" t="s">
        <v>52</v>
      </c>
      <c r="D45" s="76">
        <v>1000</v>
      </c>
      <c r="E45" s="55"/>
      <c r="F45" s="77">
        <f>C7</f>
        <v>0</v>
      </c>
      <c r="G45" s="78">
        <f>Tabel13[[#This Row],[CATALOGUSPRIJS PER ARTIKEL
(HIEROP WORDT HET HIERBOVEN INGEVULDE KORTINGSPERCENTAGE PER CATEGORIE IN MINDERING GEBRACHT)]]-(E45*F45)</f>
        <v>0</v>
      </c>
      <c r="H45" s="78">
        <f>Tabel13[[#This Row],[WEGING 
(FICTIEF AANTAL)]]*Tabel13[[#This Row],[PRIJS PER ARTIKEL INCLUSIEF KORTINGSPERCENTAGE EXCL. BTW]]</f>
        <v>0</v>
      </c>
    </row>
    <row r="46" spans="1:8" x14ac:dyDescent="0.25">
      <c r="A46" s="75">
        <v>103</v>
      </c>
      <c r="B46" s="8" t="s">
        <v>50</v>
      </c>
      <c r="C46" s="8" t="s">
        <v>53</v>
      </c>
      <c r="D46" s="76">
        <v>1000</v>
      </c>
      <c r="E46" s="55"/>
      <c r="F46" s="77">
        <f>C7</f>
        <v>0</v>
      </c>
      <c r="G46" s="78">
        <f>Tabel13[[#This Row],[CATALOGUSPRIJS PER ARTIKEL
(HIEROP WORDT HET HIERBOVEN INGEVULDE KORTINGSPERCENTAGE PER CATEGORIE IN MINDERING GEBRACHT)]]-(E46*F46)</f>
        <v>0</v>
      </c>
      <c r="H46" s="78">
        <f>Tabel13[[#This Row],[WEGING 
(FICTIEF AANTAL)]]*Tabel13[[#This Row],[PRIJS PER ARTIKEL INCLUSIEF KORTINGSPERCENTAGE EXCL. BTW]]</f>
        <v>0</v>
      </c>
    </row>
    <row r="47" spans="1:8" x14ac:dyDescent="0.25">
      <c r="A47" s="75">
        <v>104</v>
      </c>
      <c r="B47" s="8" t="s">
        <v>50</v>
      </c>
      <c r="C47" s="8" t="s">
        <v>83</v>
      </c>
      <c r="D47" s="76">
        <v>1000</v>
      </c>
      <c r="E47" s="55"/>
      <c r="F47" s="77">
        <f>C7</f>
        <v>0</v>
      </c>
      <c r="G47" s="78">
        <f>Tabel13[[#This Row],[CATALOGUSPRIJS PER ARTIKEL
(HIEROP WORDT HET HIERBOVEN INGEVULDE KORTINGSPERCENTAGE PER CATEGORIE IN MINDERING GEBRACHT)]]-(E47*F47)</f>
        <v>0</v>
      </c>
      <c r="H47" s="78">
        <f>Tabel13[[#This Row],[WEGING 
(FICTIEF AANTAL)]]*Tabel13[[#This Row],[PRIJS PER ARTIKEL INCLUSIEF KORTINGSPERCENTAGE EXCL. BTW]]</f>
        <v>0</v>
      </c>
    </row>
    <row r="48" spans="1:8" x14ac:dyDescent="0.25">
      <c r="A48" s="75">
        <v>105</v>
      </c>
      <c r="B48" s="8" t="s">
        <v>50</v>
      </c>
      <c r="C48" s="8" t="s">
        <v>54</v>
      </c>
      <c r="D48" s="76">
        <v>10000</v>
      </c>
      <c r="E48" s="55"/>
      <c r="F48" s="77">
        <f>C7</f>
        <v>0</v>
      </c>
      <c r="G48" s="78">
        <f>Tabel13[[#This Row],[CATALOGUSPRIJS PER ARTIKEL
(HIEROP WORDT HET HIERBOVEN INGEVULDE KORTINGSPERCENTAGE PER CATEGORIE IN MINDERING GEBRACHT)]]-(E48*F48)</f>
        <v>0</v>
      </c>
      <c r="H48" s="78">
        <f>Tabel13[[#This Row],[WEGING 
(FICTIEF AANTAL)]]*Tabel13[[#This Row],[PRIJS PER ARTIKEL INCLUSIEF KORTINGSPERCENTAGE EXCL. BTW]]</f>
        <v>0</v>
      </c>
    </row>
    <row r="49" spans="1:8" x14ac:dyDescent="0.25">
      <c r="A49" s="75">
        <v>106</v>
      </c>
      <c r="B49" s="8" t="s">
        <v>50</v>
      </c>
      <c r="C49" s="8" t="s">
        <v>84</v>
      </c>
      <c r="D49" s="76">
        <v>1000</v>
      </c>
      <c r="E49" s="55"/>
      <c r="F49" s="77">
        <f>C7</f>
        <v>0</v>
      </c>
      <c r="G49" s="78">
        <f>Tabel13[[#This Row],[CATALOGUSPRIJS PER ARTIKEL
(HIEROP WORDT HET HIERBOVEN INGEVULDE KORTINGSPERCENTAGE PER CATEGORIE IN MINDERING GEBRACHT)]]-(E49*F49)</f>
        <v>0</v>
      </c>
      <c r="H49" s="78">
        <f>Tabel13[[#This Row],[WEGING 
(FICTIEF AANTAL)]]*Tabel13[[#This Row],[PRIJS PER ARTIKEL INCLUSIEF KORTINGSPERCENTAGE EXCL. BTW]]</f>
        <v>0</v>
      </c>
    </row>
    <row r="50" spans="1:8" ht="30" x14ac:dyDescent="0.25">
      <c r="A50" s="75">
        <v>107</v>
      </c>
      <c r="B50" s="8" t="s">
        <v>50</v>
      </c>
      <c r="C50" s="8" t="s">
        <v>55</v>
      </c>
      <c r="D50" s="76">
        <v>1000</v>
      </c>
      <c r="E50" s="55"/>
      <c r="F50" s="77">
        <f>C7</f>
        <v>0</v>
      </c>
      <c r="G50" s="78">
        <f>Tabel13[[#This Row],[CATALOGUSPRIJS PER ARTIKEL
(HIEROP WORDT HET HIERBOVEN INGEVULDE KORTINGSPERCENTAGE PER CATEGORIE IN MINDERING GEBRACHT)]]-(E50*F50)</f>
        <v>0</v>
      </c>
      <c r="H50" s="78">
        <f>Tabel13[[#This Row],[WEGING 
(FICTIEF AANTAL)]]*Tabel13[[#This Row],[PRIJS PER ARTIKEL INCLUSIEF KORTINGSPERCENTAGE EXCL. BTW]]</f>
        <v>0</v>
      </c>
    </row>
    <row r="51" spans="1:8" x14ac:dyDescent="0.25">
      <c r="A51" s="75">
        <v>108</v>
      </c>
      <c r="B51" s="8" t="s">
        <v>50</v>
      </c>
      <c r="C51" s="8" t="s">
        <v>85</v>
      </c>
      <c r="D51" s="76">
        <v>750</v>
      </c>
      <c r="E51" s="55"/>
      <c r="F51" s="77">
        <f>C7</f>
        <v>0</v>
      </c>
      <c r="G51" s="78">
        <f>Tabel13[[#This Row],[CATALOGUSPRIJS PER ARTIKEL
(HIEROP WORDT HET HIERBOVEN INGEVULDE KORTINGSPERCENTAGE PER CATEGORIE IN MINDERING GEBRACHT)]]-(E51*F51)</f>
        <v>0</v>
      </c>
      <c r="H51" s="78">
        <f>Tabel13[[#This Row],[WEGING 
(FICTIEF AANTAL)]]*Tabel13[[#This Row],[PRIJS PER ARTIKEL INCLUSIEF KORTINGSPERCENTAGE EXCL. BTW]]</f>
        <v>0</v>
      </c>
    </row>
    <row r="52" spans="1:8" ht="30" x14ac:dyDescent="0.25">
      <c r="A52" s="75">
        <v>109</v>
      </c>
      <c r="B52" s="8" t="s">
        <v>50</v>
      </c>
      <c r="C52" s="8" t="s">
        <v>86</v>
      </c>
      <c r="D52" s="76">
        <v>300</v>
      </c>
      <c r="E52" s="55"/>
      <c r="F52" s="77">
        <f>C7</f>
        <v>0</v>
      </c>
      <c r="G52" s="78">
        <f>Tabel13[[#This Row],[CATALOGUSPRIJS PER ARTIKEL
(HIEROP WORDT HET HIERBOVEN INGEVULDE KORTINGSPERCENTAGE PER CATEGORIE IN MINDERING GEBRACHT)]]-(E52*F52)</f>
        <v>0</v>
      </c>
      <c r="H52" s="78">
        <f>Tabel13[[#This Row],[WEGING 
(FICTIEF AANTAL)]]*Tabel13[[#This Row],[PRIJS PER ARTIKEL INCLUSIEF KORTINGSPERCENTAGE EXCL. BTW]]</f>
        <v>0</v>
      </c>
    </row>
    <row r="53" spans="1:8" x14ac:dyDescent="0.25">
      <c r="A53" s="75">
        <v>110</v>
      </c>
      <c r="B53" s="8" t="s">
        <v>50</v>
      </c>
      <c r="C53" s="8" t="s">
        <v>87</v>
      </c>
      <c r="D53" s="76">
        <v>1000</v>
      </c>
      <c r="E53" s="55"/>
      <c r="F53" s="77">
        <f>C7</f>
        <v>0</v>
      </c>
      <c r="G53" s="78">
        <f>Tabel13[[#This Row],[CATALOGUSPRIJS PER ARTIKEL
(HIEROP WORDT HET HIERBOVEN INGEVULDE KORTINGSPERCENTAGE PER CATEGORIE IN MINDERING GEBRACHT)]]-(E53*F53)</f>
        <v>0</v>
      </c>
      <c r="H53" s="78">
        <f>Tabel13[[#This Row],[WEGING 
(FICTIEF AANTAL)]]*Tabel13[[#This Row],[PRIJS PER ARTIKEL INCLUSIEF KORTINGSPERCENTAGE EXCL. BTW]]</f>
        <v>0</v>
      </c>
    </row>
    <row r="54" spans="1:8" ht="30" x14ac:dyDescent="0.25">
      <c r="A54" s="75">
        <v>111</v>
      </c>
      <c r="B54" s="8" t="s">
        <v>50</v>
      </c>
      <c r="C54" s="8" t="s">
        <v>56</v>
      </c>
      <c r="D54" s="76">
        <v>1000</v>
      </c>
      <c r="E54" s="55"/>
      <c r="F54" s="77">
        <f>C7</f>
        <v>0</v>
      </c>
      <c r="G54" s="78">
        <f>Tabel13[[#This Row],[CATALOGUSPRIJS PER ARTIKEL
(HIEROP WORDT HET HIERBOVEN INGEVULDE KORTINGSPERCENTAGE PER CATEGORIE IN MINDERING GEBRACHT)]]-(E54*F54)</f>
        <v>0</v>
      </c>
      <c r="H54" s="78">
        <f>Tabel13[[#This Row],[WEGING 
(FICTIEF AANTAL)]]*Tabel13[[#This Row],[PRIJS PER ARTIKEL INCLUSIEF KORTINGSPERCENTAGE EXCL. BTW]]</f>
        <v>0</v>
      </c>
    </row>
    <row r="55" spans="1:8" s="4" customFormat="1" x14ac:dyDescent="0.25">
      <c r="A55" s="75">
        <v>112</v>
      </c>
      <c r="B55" s="3" t="s">
        <v>28</v>
      </c>
      <c r="C55" s="31" t="s">
        <v>89</v>
      </c>
      <c r="D55" s="79">
        <v>10</v>
      </c>
      <c r="E55" s="55"/>
      <c r="F55" s="77">
        <f>C10</f>
        <v>0</v>
      </c>
      <c r="G55" s="78">
        <f>Tabel13[[#This Row],[CATALOGUSPRIJS PER ARTIKEL
(HIEROP WORDT HET HIERBOVEN INGEVULDE KORTINGSPERCENTAGE PER CATEGORIE IN MINDERING GEBRACHT)]]-(E55*F55)</f>
        <v>0</v>
      </c>
      <c r="H55" s="78">
        <f>Tabel13[[#This Row],[WEGING 
(FICTIEF AANTAL)]]*Tabel13[[#This Row],[PRIJS PER ARTIKEL INCLUSIEF KORTINGSPERCENTAGE EXCL. BTW]]</f>
        <v>0</v>
      </c>
    </row>
    <row r="56" spans="1:8" s="4" customFormat="1" ht="15.75" thickBot="1" x14ac:dyDescent="0.3">
      <c r="A56" s="80">
        <v>113</v>
      </c>
      <c r="B56" s="8" t="s">
        <v>3</v>
      </c>
      <c r="C56" s="8" t="s">
        <v>151</v>
      </c>
      <c r="D56" s="81">
        <v>100</v>
      </c>
      <c r="E56" s="55"/>
      <c r="F56" s="82">
        <f>C11</f>
        <v>0</v>
      </c>
      <c r="G56" s="83">
        <f>Tabel13[[#This Row],[CATALOGUSPRIJS PER ARTIKEL
(HIEROP WORDT HET HIERBOVEN INGEVULDE KORTINGSPERCENTAGE PER CATEGORIE IN MINDERING GEBRACHT)]]-(E56*F56)</f>
        <v>0</v>
      </c>
      <c r="H56" s="83">
        <f>Tabel13[[#This Row],[WEGING 
(FICTIEF AANTAL)]]*Tabel13[[#This Row],[PRIJS PER ARTIKEL INCLUSIEF KORTINGSPERCENTAGE EXCL. BTW]]</f>
        <v>0</v>
      </c>
    </row>
    <row r="57" spans="1:8" ht="24" thickBot="1" x14ac:dyDescent="0.3">
      <c r="A57" s="111" t="s">
        <v>93</v>
      </c>
      <c r="B57" s="112"/>
      <c r="C57" s="112"/>
      <c r="D57" s="112"/>
      <c r="E57" s="112"/>
      <c r="F57" s="112"/>
      <c r="G57" s="113"/>
      <c r="H57" s="50">
        <f>SUM(Tabel13[PRIJS TOTAAL EXCL. BTW])</f>
        <v>0</v>
      </c>
    </row>
  </sheetData>
  <sheetProtection algorithmName="SHA-512" hashValue="kti1zQoCgtjzfeShHK+VlrMdNZnljl9Pl4oekHEeSDS9aC3RIGJN6oS0dla1jBHsf3skfc8icemkd77ZLKju5A==" saltValue="LYI5U0J/b2/btujGletg0w==" spinCount="100000" sheet="1" objects="1" scenarios="1"/>
  <mergeCells count="2">
    <mergeCell ref="C1:D1"/>
    <mergeCell ref="A57:G57"/>
  </mergeCells>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45102-725A-4531-82A3-128A9539AA26}">
  <dimension ref="A1:F40"/>
  <sheetViews>
    <sheetView topLeftCell="A11" workbookViewId="0">
      <selection activeCell="D30" sqref="D30"/>
    </sheetView>
  </sheetViews>
  <sheetFormatPr defaultRowHeight="15" x14ac:dyDescent="0.25"/>
  <cols>
    <col min="1" max="1" width="6.375" customWidth="1"/>
    <col min="2" max="2" width="29" customWidth="1"/>
    <col min="3" max="3" width="11.875" customWidth="1"/>
    <col min="4" max="4" width="11.75" customWidth="1"/>
    <col min="5" max="5" width="17.5" customWidth="1"/>
    <col min="6" max="6" width="21.625" customWidth="1"/>
  </cols>
  <sheetData>
    <row r="1" spans="1:6" ht="19.5" thickBot="1" x14ac:dyDescent="0.35">
      <c r="A1" s="117" t="s">
        <v>102</v>
      </c>
      <c r="B1" s="118"/>
      <c r="C1" s="119" t="str">
        <f>'2. Totaal'!B2</f>
        <v>Vul naam bedrijf in</v>
      </c>
      <c r="D1" s="120"/>
      <c r="E1" s="121"/>
    </row>
    <row r="3" spans="1:6" ht="75" x14ac:dyDescent="0.25">
      <c r="A3" s="37"/>
      <c r="B3" s="38" t="s">
        <v>154</v>
      </c>
      <c r="C3" s="37" t="s">
        <v>121</v>
      </c>
      <c r="D3" s="38" t="s">
        <v>120</v>
      </c>
      <c r="E3" s="37" t="s">
        <v>163</v>
      </c>
      <c r="F3" s="38" t="s">
        <v>117</v>
      </c>
    </row>
    <row r="4" spans="1:6" x14ac:dyDescent="0.25">
      <c r="A4" s="28">
        <v>1</v>
      </c>
      <c r="B4" s="44" t="s">
        <v>133</v>
      </c>
      <c r="C4" s="67" t="s">
        <v>140</v>
      </c>
      <c r="D4" s="89">
        <v>600</v>
      </c>
      <c r="E4" s="51"/>
      <c r="F4" s="29">
        <f>D4*E4</f>
        <v>0</v>
      </c>
    </row>
    <row r="5" spans="1:6" x14ac:dyDescent="0.25">
      <c r="A5" s="28">
        <v>2</v>
      </c>
      <c r="B5" s="44" t="s">
        <v>134</v>
      </c>
      <c r="C5" s="67" t="s">
        <v>140</v>
      </c>
      <c r="D5" s="90">
        <v>600</v>
      </c>
      <c r="E5" s="51"/>
      <c r="F5" s="29">
        <f t="shared" ref="F5:F19" si="0">D5*E5</f>
        <v>0</v>
      </c>
    </row>
    <row r="6" spans="1:6" x14ac:dyDescent="0.25">
      <c r="A6" s="28">
        <v>3</v>
      </c>
      <c r="B6" s="44" t="s">
        <v>135</v>
      </c>
      <c r="C6" s="67" t="s">
        <v>140</v>
      </c>
      <c r="D6" s="89">
        <v>600</v>
      </c>
      <c r="E6" s="51"/>
      <c r="F6" s="29">
        <f t="shared" si="0"/>
        <v>0</v>
      </c>
    </row>
    <row r="7" spans="1:6" x14ac:dyDescent="0.25">
      <c r="A7" s="28">
        <v>4</v>
      </c>
      <c r="B7" s="44" t="s">
        <v>136</v>
      </c>
      <c r="C7" s="67" t="s">
        <v>140</v>
      </c>
      <c r="D7" s="90">
        <v>600</v>
      </c>
      <c r="E7" s="51"/>
      <c r="F7" s="29">
        <f t="shared" si="0"/>
        <v>0</v>
      </c>
    </row>
    <row r="8" spans="1:6" x14ac:dyDescent="0.25">
      <c r="A8" s="28">
        <v>5</v>
      </c>
      <c r="B8" s="44" t="s">
        <v>146</v>
      </c>
      <c r="C8" s="67" t="s">
        <v>140</v>
      </c>
      <c r="D8" s="89">
        <v>600</v>
      </c>
      <c r="E8" s="51"/>
      <c r="F8" s="29">
        <f t="shared" si="0"/>
        <v>0</v>
      </c>
    </row>
    <row r="9" spans="1:6" x14ac:dyDescent="0.25">
      <c r="A9" s="28">
        <v>6</v>
      </c>
      <c r="B9" s="44" t="s">
        <v>147</v>
      </c>
      <c r="C9" s="67" t="s">
        <v>140</v>
      </c>
      <c r="D9" s="90">
        <v>600</v>
      </c>
      <c r="E9" s="51"/>
      <c r="F9" s="29">
        <f t="shared" si="0"/>
        <v>0</v>
      </c>
    </row>
    <row r="10" spans="1:6" x14ac:dyDescent="0.25">
      <c r="A10" s="28">
        <v>7</v>
      </c>
      <c r="B10" s="44" t="s">
        <v>137</v>
      </c>
      <c r="C10" s="67" t="s">
        <v>140</v>
      </c>
      <c r="D10" s="89">
        <v>600</v>
      </c>
      <c r="E10" s="51"/>
      <c r="F10" s="29">
        <f t="shared" si="0"/>
        <v>0</v>
      </c>
    </row>
    <row r="11" spans="1:6" x14ac:dyDescent="0.25">
      <c r="A11" s="28">
        <v>8</v>
      </c>
      <c r="B11" s="44" t="s">
        <v>138</v>
      </c>
      <c r="C11" s="67" t="s">
        <v>140</v>
      </c>
      <c r="D11" s="90">
        <v>600</v>
      </c>
      <c r="E11" s="51"/>
      <c r="F11" s="29">
        <f t="shared" si="0"/>
        <v>0</v>
      </c>
    </row>
    <row r="12" spans="1:6" x14ac:dyDescent="0.25">
      <c r="A12" s="28">
        <v>9</v>
      </c>
      <c r="B12" s="44" t="s">
        <v>142</v>
      </c>
      <c r="C12" s="67" t="s">
        <v>140</v>
      </c>
      <c r="D12" s="89">
        <v>600</v>
      </c>
      <c r="E12" s="51"/>
      <c r="F12" s="29">
        <f t="shared" si="0"/>
        <v>0</v>
      </c>
    </row>
    <row r="13" spans="1:6" x14ac:dyDescent="0.25">
      <c r="A13" s="28">
        <v>10</v>
      </c>
      <c r="B13" s="44" t="s">
        <v>143</v>
      </c>
      <c r="C13" s="67" t="s">
        <v>140</v>
      </c>
      <c r="D13" s="90">
        <v>600</v>
      </c>
      <c r="E13" s="51"/>
      <c r="F13" s="29">
        <f t="shared" si="0"/>
        <v>0</v>
      </c>
    </row>
    <row r="14" spans="1:6" x14ac:dyDescent="0.25">
      <c r="A14" s="28">
        <v>11</v>
      </c>
      <c r="B14" s="44" t="s">
        <v>139</v>
      </c>
      <c r="C14" s="67" t="s">
        <v>140</v>
      </c>
      <c r="D14" s="89">
        <v>600</v>
      </c>
      <c r="E14" s="51"/>
      <c r="F14" s="29">
        <f t="shared" si="0"/>
        <v>0</v>
      </c>
    </row>
    <row r="15" spans="1:6" x14ac:dyDescent="0.25">
      <c r="A15" s="28">
        <v>12</v>
      </c>
      <c r="B15" s="44" t="s">
        <v>144</v>
      </c>
      <c r="C15" s="67" t="s">
        <v>140</v>
      </c>
      <c r="D15" s="90">
        <v>600</v>
      </c>
      <c r="E15" s="51"/>
      <c r="F15" s="29">
        <f t="shared" si="0"/>
        <v>0</v>
      </c>
    </row>
    <row r="16" spans="1:6" x14ac:dyDescent="0.25">
      <c r="A16" s="28">
        <v>13</v>
      </c>
      <c r="B16" s="44" t="s">
        <v>145</v>
      </c>
      <c r="C16" s="67" t="s">
        <v>140</v>
      </c>
      <c r="D16" s="89">
        <v>600</v>
      </c>
      <c r="E16" s="51"/>
      <c r="F16" s="29">
        <f t="shared" si="0"/>
        <v>0</v>
      </c>
    </row>
    <row r="17" spans="1:6" x14ac:dyDescent="0.25">
      <c r="A17" s="28">
        <v>14</v>
      </c>
      <c r="B17" s="44" t="s">
        <v>148</v>
      </c>
      <c r="C17" s="67" t="s">
        <v>140</v>
      </c>
      <c r="D17" s="90">
        <v>600</v>
      </c>
      <c r="E17" s="51"/>
      <c r="F17" s="29">
        <f t="shared" si="0"/>
        <v>0</v>
      </c>
    </row>
    <row r="18" spans="1:6" x14ac:dyDescent="0.25">
      <c r="A18" s="28">
        <v>15</v>
      </c>
      <c r="B18" s="45" t="s">
        <v>149</v>
      </c>
      <c r="C18" s="67" t="s">
        <v>140</v>
      </c>
      <c r="D18" s="89">
        <v>600</v>
      </c>
      <c r="E18" s="52"/>
      <c r="F18" s="29">
        <f t="shared" si="0"/>
        <v>0</v>
      </c>
    </row>
    <row r="19" spans="1:6" x14ac:dyDescent="0.25">
      <c r="A19" s="28">
        <v>16</v>
      </c>
      <c r="B19" s="45" t="s">
        <v>150</v>
      </c>
      <c r="C19" s="67" t="s">
        <v>140</v>
      </c>
      <c r="D19" s="90">
        <v>600</v>
      </c>
      <c r="E19" s="52"/>
      <c r="F19" s="29">
        <f t="shared" si="0"/>
        <v>0</v>
      </c>
    </row>
    <row r="20" spans="1:6" ht="75" x14ac:dyDescent="0.25">
      <c r="A20" s="37"/>
      <c r="B20" s="38" t="s">
        <v>154</v>
      </c>
      <c r="C20" s="37" t="s">
        <v>121</v>
      </c>
      <c r="D20" s="38" t="s">
        <v>120</v>
      </c>
      <c r="E20" s="37" t="s">
        <v>164</v>
      </c>
      <c r="F20" s="38" t="s">
        <v>117</v>
      </c>
    </row>
    <row r="21" spans="1:6" x14ac:dyDescent="0.25">
      <c r="A21" s="28">
        <v>17</v>
      </c>
      <c r="B21" s="44" t="s">
        <v>133</v>
      </c>
      <c r="C21" s="67" t="s">
        <v>140</v>
      </c>
      <c r="D21" s="89">
        <v>600</v>
      </c>
      <c r="E21" s="51"/>
      <c r="F21" s="29">
        <f>D21*E21</f>
        <v>0</v>
      </c>
    </row>
    <row r="22" spans="1:6" x14ac:dyDescent="0.25">
      <c r="A22" s="28">
        <v>18</v>
      </c>
      <c r="B22" s="44" t="s">
        <v>134</v>
      </c>
      <c r="C22" s="67" t="s">
        <v>140</v>
      </c>
      <c r="D22" s="90">
        <v>600</v>
      </c>
      <c r="E22" s="51"/>
      <c r="F22" s="29">
        <f t="shared" ref="F22:F36" si="1">D22*E22</f>
        <v>0</v>
      </c>
    </row>
    <row r="23" spans="1:6" x14ac:dyDescent="0.25">
      <c r="A23" s="28">
        <v>19</v>
      </c>
      <c r="B23" s="44" t="s">
        <v>135</v>
      </c>
      <c r="C23" s="67" t="s">
        <v>140</v>
      </c>
      <c r="D23" s="89">
        <v>600</v>
      </c>
      <c r="E23" s="51"/>
      <c r="F23" s="29">
        <f t="shared" si="1"/>
        <v>0</v>
      </c>
    </row>
    <row r="24" spans="1:6" x14ac:dyDescent="0.25">
      <c r="A24" s="28">
        <v>20</v>
      </c>
      <c r="B24" s="44" t="s">
        <v>136</v>
      </c>
      <c r="C24" s="67" t="s">
        <v>140</v>
      </c>
      <c r="D24" s="90">
        <v>600</v>
      </c>
      <c r="E24" s="51"/>
      <c r="F24" s="29">
        <f t="shared" si="1"/>
        <v>0</v>
      </c>
    </row>
    <row r="25" spans="1:6" x14ac:dyDescent="0.25">
      <c r="A25" s="28">
        <v>21</v>
      </c>
      <c r="B25" s="44" t="s">
        <v>146</v>
      </c>
      <c r="C25" s="67" t="s">
        <v>140</v>
      </c>
      <c r="D25" s="89">
        <v>600</v>
      </c>
      <c r="E25" s="51"/>
      <c r="F25" s="29">
        <f t="shared" si="1"/>
        <v>0</v>
      </c>
    </row>
    <row r="26" spans="1:6" x14ac:dyDescent="0.25">
      <c r="A26" s="28">
        <v>22</v>
      </c>
      <c r="B26" s="44" t="s">
        <v>147</v>
      </c>
      <c r="C26" s="67" t="s">
        <v>140</v>
      </c>
      <c r="D26" s="90">
        <v>600</v>
      </c>
      <c r="E26" s="51"/>
      <c r="F26" s="29">
        <f t="shared" si="1"/>
        <v>0</v>
      </c>
    </row>
    <row r="27" spans="1:6" x14ac:dyDescent="0.25">
      <c r="A27" s="28">
        <v>23</v>
      </c>
      <c r="B27" s="44" t="s">
        <v>137</v>
      </c>
      <c r="C27" s="67" t="s">
        <v>140</v>
      </c>
      <c r="D27" s="89">
        <v>600</v>
      </c>
      <c r="E27" s="51"/>
      <c r="F27" s="29">
        <f t="shared" si="1"/>
        <v>0</v>
      </c>
    </row>
    <row r="28" spans="1:6" x14ac:dyDescent="0.25">
      <c r="A28" s="28">
        <v>24</v>
      </c>
      <c r="B28" s="44" t="s">
        <v>138</v>
      </c>
      <c r="C28" s="67" t="s">
        <v>140</v>
      </c>
      <c r="D28" s="90">
        <v>600</v>
      </c>
      <c r="E28" s="51"/>
      <c r="F28" s="29">
        <f t="shared" si="1"/>
        <v>0</v>
      </c>
    </row>
    <row r="29" spans="1:6" x14ac:dyDescent="0.25">
      <c r="A29" s="28">
        <v>25</v>
      </c>
      <c r="B29" s="44" t="s">
        <v>142</v>
      </c>
      <c r="C29" s="67" t="s">
        <v>140</v>
      </c>
      <c r="D29" s="89">
        <v>600</v>
      </c>
      <c r="E29" s="51"/>
      <c r="F29" s="29">
        <f t="shared" si="1"/>
        <v>0</v>
      </c>
    </row>
    <row r="30" spans="1:6" x14ac:dyDescent="0.25">
      <c r="A30" s="28">
        <v>26</v>
      </c>
      <c r="B30" s="44" t="s">
        <v>143</v>
      </c>
      <c r="C30" s="67" t="s">
        <v>140</v>
      </c>
      <c r="D30" s="90">
        <v>600</v>
      </c>
      <c r="E30" s="51"/>
      <c r="F30" s="29">
        <f t="shared" si="1"/>
        <v>0</v>
      </c>
    </row>
    <row r="31" spans="1:6" x14ac:dyDescent="0.25">
      <c r="A31" s="28">
        <v>27</v>
      </c>
      <c r="B31" s="44" t="s">
        <v>139</v>
      </c>
      <c r="C31" s="67" t="s">
        <v>140</v>
      </c>
      <c r="D31" s="89">
        <v>600</v>
      </c>
      <c r="E31" s="51"/>
      <c r="F31" s="29">
        <f t="shared" si="1"/>
        <v>0</v>
      </c>
    </row>
    <row r="32" spans="1:6" x14ac:dyDescent="0.25">
      <c r="A32" s="28">
        <v>28</v>
      </c>
      <c r="B32" s="44" t="s">
        <v>144</v>
      </c>
      <c r="C32" s="67" t="s">
        <v>140</v>
      </c>
      <c r="D32" s="90">
        <v>600</v>
      </c>
      <c r="E32" s="51"/>
      <c r="F32" s="29">
        <f t="shared" si="1"/>
        <v>0</v>
      </c>
    </row>
    <row r="33" spans="1:6" x14ac:dyDescent="0.25">
      <c r="A33" s="28">
        <v>29</v>
      </c>
      <c r="B33" s="44" t="s">
        <v>145</v>
      </c>
      <c r="C33" s="67" t="s">
        <v>140</v>
      </c>
      <c r="D33" s="89">
        <v>600</v>
      </c>
      <c r="E33" s="51"/>
      <c r="F33" s="29">
        <f t="shared" si="1"/>
        <v>0</v>
      </c>
    </row>
    <row r="34" spans="1:6" x14ac:dyDescent="0.25">
      <c r="A34" s="28">
        <v>30</v>
      </c>
      <c r="B34" s="44" t="s">
        <v>148</v>
      </c>
      <c r="C34" s="67" t="s">
        <v>140</v>
      </c>
      <c r="D34" s="90">
        <v>600</v>
      </c>
      <c r="E34" s="51"/>
      <c r="F34" s="29">
        <f t="shared" si="1"/>
        <v>0</v>
      </c>
    </row>
    <row r="35" spans="1:6" x14ac:dyDescent="0.25">
      <c r="A35" s="28">
        <v>31</v>
      </c>
      <c r="B35" s="45" t="s">
        <v>149</v>
      </c>
      <c r="C35" s="67" t="s">
        <v>140</v>
      </c>
      <c r="D35" s="89">
        <v>600</v>
      </c>
      <c r="E35" s="52"/>
      <c r="F35" s="29">
        <f t="shared" si="1"/>
        <v>0</v>
      </c>
    </row>
    <row r="36" spans="1:6" x14ac:dyDescent="0.25">
      <c r="A36" s="28">
        <v>32</v>
      </c>
      <c r="B36" s="45" t="s">
        <v>150</v>
      </c>
      <c r="C36" s="67" t="s">
        <v>140</v>
      </c>
      <c r="D36" s="90">
        <v>600</v>
      </c>
      <c r="E36" s="52"/>
      <c r="F36" s="29">
        <f t="shared" si="1"/>
        <v>0</v>
      </c>
    </row>
    <row r="37" spans="1:6" ht="23.25" x14ac:dyDescent="0.35">
      <c r="A37" s="114" t="s">
        <v>155</v>
      </c>
      <c r="B37" s="115"/>
      <c r="C37" s="115"/>
      <c r="D37" s="115"/>
      <c r="E37" s="116"/>
      <c r="F37" s="49">
        <f>SUM(F4:F36)</f>
        <v>0</v>
      </c>
    </row>
    <row r="40" spans="1:6" x14ac:dyDescent="0.25">
      <c r="D40" s="88"/>
    </row>
  </sheetData>
  <sheetProtection algorithmName="SHA-512" hashValue="hmMKSGE5sOOr6pAOXjsGIa6GggAefarhsX/tymaeVJUhAW5oZxKnN6ksryPL4hXt+11L6TsuF0v2l2kKvff41A==" saltValue="rpgFNMMJNJCvZR82PM0lMA==" spinCount="100000" sheet="1" objects="1" scenarios="1"/>
  <mergeCells count="3">
    <mergeCell ref="A37:E37"/>
    <mergeCell ref="A1:B1"/>
    <mergeCell ref="C1:E1"/>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A56FD-986F-440A-A679-C9B48EEE416D}">
  <dimension ref="A1:F14"/>
  <sheetViews>
    <sheetView workbookViewId="0">
      <selection activeCell="D24" sqref="D24"/>
    </sheetView>
  </sheetViews>
  <sheetFormatPr defaultRowHeight="15" x14ac:dyDescent="0.25"/>
  <cols>
    <col min="1" max="1" width="5" style="35" customWidth="1"/>
    <col min="2" max="2" width="45.5" style="35" customWidth="1"/>
    <col min="3" max="3" width="16.5" style="35" customWidth="1"/>
    <col min="4" max="4" width="16.875" style="35" customWidth="1"/>
    <col min="5" max="5" width="17.625" style="35" bestFit="1" customWidth="1"/>
    <col min="6" max="6" width="14.875" style="35" customWidth="1"/>
    <col min="7" max="16384" width="9" style="35"/>
  </cols>
  <sheetData>
    <row r="1" spans="1:6" ht="19.5" thickBot="1" x14ac:dyDescent="0.35">
      <c r="A1" s="117" t="s">
        <v>102</v>
      </c>
      <c r="B1" s="118"/>
      <c r="C1" s="119" t="str">
        <f>'2. Totaal'!B2</f>
        <v>Vul naam bedrijf in</v>
      </c>
      <c r="D1" s="120"/>
      <c r="E1" s="121"/>
      <c r="F1" s="42"/>
    </row>
    <row r="3" spans="1:6" ht="30" x14ac:dyDescent="0.25">
      <c r="A3" s="37"/>
      <c r="B3" s="38" t="s">
        <v>125</v>
      </c>
      <c r="C3" s="37" t="s">
        <v>121</v>
      </c>
      <c r="D3" s="38" t="s">
        <v>120</v>
      </c>
      <c r="E3" s="37" t="s">
        <v>123</v>
      </c>
      <c r="F3" s="38" t="s">
        <v>117</v>
      </c>
    </row>
    <row r="4" spans="1:6" x14ac:dyDescent="0.25">
      <c r="A4" s="39">
        <v>1</v>
      </c>
      <c r="B4" s="40" t="s">
        <v>127</v>
      </c>
      <c r="C4" s="40" t="s">
        <v>122</v>
      </c>
      <c r="D4" s="39">
        <v>500</v>
      </c>
      <c r="E4" s="53"/>
      <c r="F4" s="41">
        <f>D4*E4</f>
        <v>0</v>
      </c>
    </row>
    <row r="5" spans="1:6" x14ac:dyDescent="0.25">
      <c r="A5" s="39">
        <v>2</v>
      </c>
      <c r="B5" s="40" t="s">
        <v>128</v>
      </c>
      <c r="C5" s="40" t="s">
        <v>122</v>
      </c>
      <c r="D5" s="39">
        <v>500</v>
      </c>
      <c r="E5" s="53"/>
      <c r="F5" s="41">
        <f t="shared" ref="F5:F11" si="0">D5*E5</f>
        <v>0</v>
      </c>
    </row>
    <row r="6" spans="1:6" x14ac:dyDescent="0.25">
      <c r="A6" s="39">
        <v>3</v>
      </c>
      <c r="B6" s="40" t="s">
        <v>129</v>
      </c>
      <c r="C6" s="40" t="s">
        <v>122</v>
      </c>
      <c r="D6" s="39">
        <v>500</v>
      </c>
      <c r="E6" s="53"/>
      <c r="F6" s="41">
        <f t="shared" si="0"/>
        <v>0</v>
      </c>
    </row>
    <row r="7" spans="1:6" x14ac:dyDescent="0.25">
      <c r="A7" s="39">
        <v>4</v>
      </c>
      <c r="B7" s="40" t="s">
        <v>130</v>
      </c>
      <c r="C7" s="40" t="s">
        <v>122</v>
      </c>
      <c r="D7" s="39">
        <v>500</v>
      </c>
      <c r="E7" s="53"/>
      <c r="F7" s="41">
        <f t="shared" si="0"/>
        <v>0</v>
      </c>
    </row>
    <row r="8" spans="1:6" x14ac:dyDescent="0.25">
      <c r="A8" s="39">
        <v>5</v>
      </c>
      <c r="B8" s="40" t="s">
        <v>131</v>
      </c>
      <c r="C8" s="40" t="s">
        <v>122</v>
      </c>
      <c r="D8" s="39">
        <v>500</v>
      </c>
      <c r="E8" s="53"/>
      <c r="F8" s="41">
        <f t="shared" si="0"/>
        <v>0</v>
      </c>
    </row>
    <row r="9" spans="1:6" x14ac:dyDescent="0.25">
      <c r="A9" s="39">
        <v>6</v>
      </c>
      <c r="B9" s="40" t="s">
        <v>132</v>
      </c>
      <c r="C9" s="40" t="s">
        <v>122</v>
      </c>
      <c r="D9" s="39">
        <v>500</v>
      </c>
      <c r="E9" s="53"/>
      <c r="F9" s="41">
        <f t="shared" si="0"/>
        <v>0</v>
      </c>
    </row>
    <row r="10" spans="1:6" x14ac:dyDescent="0.25">
      <c r="A10" s="39">
        <v>7</v>
      </c>
      <c r="B10" s="40" t="s">
        <v>110</v>
      </c>
      <c r="C10" s="40" t="s">
        <v>122</v>
      </c>
      <c r="D10" s="39">
        <v>500</v>
      </c>
      <c r="E10" s="53"/>
      <c r="F10" s="41">
        <f t="shared" si="0"/>
        <v>0</v>
      </c>
    </row>
    <row r="11" spans="1:6" ht="30" x14ac:dyDescent="0.25">
      <c r="A11" s="34">
        <v>8</v>
      </c>
      <c r="B11" s="2" t="s">
        <v>111</v>
      </c>
      <c r="C11" s="3" t="s">
        <v>122</v>
      </c>
      <c r="D11" s="34">
        <v>500</v>
      </c>
      <c r="E11" s="86"/>
      <c r="F11" s="87">
        <f t="shared" si="0"/>
        <v>0</v>
      </c>
    </row>
    <row r="12" spans="1:6" ht="23.25" x14ac:dyDescent="0.35">
      <c r="A12" s="114" t="s">
        <v>124</v>
      </c>
      <c r="B12" s="115"/>
      <c r="C12" s="115"/>
      <c r="D12" s="115"/>
      <c r="E12" s="116"/>
      <c r="F12" s="49">
        <f>SUM(F4:F11)</f>
        <v>0</v>
      </c>
    </row>
    <row r="13" spans="1:6" x14ac:dyDescent="0.25">
      <c r="D13" s="36"/>
    </row>
    <row r="14" spans="1:6" x14ac:dyDescent="0.25">
      <c r="D14" s="36"/>
    </row>
  </sheetData>
  <sheetProtection algorithmName="SHA-512" hashValue="TN+r3BNy8qOnSY04eGTCHLeY9dT9hDpZCWyD/G8xRC8xc01QSMhdHBIzBKxCwEgUXLkbjtcRNbqRoRorRD357w==" saltValue="jM6rUDQZMGnOL3PQmm3kFA==" spinCount="100000" sheet="1" objects="1" scenarios="1"/>
  <mergeCells count="3">
    <mergeCell ref="A12:E12"/>
    <mergeCell ref="A1:B1"/>
    <mergeCell ref="C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1. Instructie</vt:lpstr>
      <vt:lpstr>2. Totaal</vt:lpstr>
      <vt:lpstr>3. Kleding</vt:lpstr>
      <vt:lpstr>4. PBM &amp; schoeisel</vt:lpstr>
      <vt:lpstr>5. Wasserij</vt:lpstr>
      <vt:lpstr>6. reparatie</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Appel, J.M. (Martijn)</dc:creator>
  <cp:lastModifiedBy>Benard, J. (Jolanda)</cp:lastModifiedBy>
  <dcterms:created xsi:type="dcterms:W3CDTF">2024-03-26T12:04:03Z</dcterms:created>
  <dcterms:modified xsi:type="dcterms:W3CDTF">2024-09-05T08:26:00Z</dcterms:modified>
</cp:coreProperties>
</file>