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Spaarnelanden/EA OGC 2023 (1150)/07. Nota van inlichtingen/2de NVI/"/>
    </mc:Choice>
  </mc:AlternateContent>
  <xr:revisionPtr revIDLastSave="20" documentId="13_ncr:1_{FD88A988-F8FD-4756-B381-E2BFDBA2C6A1}" xr6:coauthVersionLast="47" xr6:coauthVersionMax="47" xr10:uidLastSave="{B6629B95-FE68-4AED-A440-5F15DF37C659}"/>
  <workbookProtection workbookAlgorithmName="SHA-512" workbookHashValue="EAqDD5WEMyKD5ZazK6ef5PN3BYL7laj/AN/J6EqR92HdZ13FkgankfgtRbKXCva65aG/Df07Jx9GESVxjY7hlg==" workbookSaltValue="uejVkNFnmtVYwsLMWopHeQ==" workbookSpinCount="100000" lockStructure="1"/>
  <bookViews>
    <workbookView xWindow="-120" yWindow="-120" windowWidth="29040" windowHeight="15840" tabRatio="922" xr2:uid="{93B71AA5-FCD5-4DEA-A37A-372A8E625C56}"/>
  </bookViews>
  <sheets>
    <sheet name="Voorblad" sheetId="8" r:id="rId1"/>
    <sheet name="T1 Prijsinvulformulier P1" sheetId="3" r:id="rId2"/>
    <sheet name="T2 Prijsinvulformulier P2" sheetId="19" r:id="rId3"/>
    <sheet name="T3 Prijsinvulformulier P3" sheetId="16" r:id="rId4"/>
  </sheets>
  <definedNames>
    <definedName name="_xlnm.Print_Area" localSheetId="1">'T1 Prijsinvulformulier P1'!$A$1:$G$57</definedName>
    <definedName name="_xlnm.Print_Area" localSheetId="3">'T3 Prijsinvulformulier P3'!$A$1:$G$11</definedName>
    <definedName name="_xlnm.Print_Area" localSheetId="0">Voorblad!$A$1:$G$35</definedName>
    <definedName name="_xlnm.Print_Titles" localSheetId="1">'T1 Prijsinvulformulier P1'!$1:$1</definedName>
    <definedName name="_xlnm.Print_Titles" localSheetId="3">'T3 Prijsinvulformulier P3'!$1:$1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3" i="19" l="1"/>
  <c r="F55" i="19" l="1"/>
  <c r="F54" i="19"/>
  <c r="F9" i="3" l="1"/>
  <c r="F8" i="3"/>
  <c r="F33" i="3"/>
  <c r="F10" i="3"/>
  <c r="F9" i="19"/>
  <c r="F50" i="3" l="1"/>
  <c r="F49" i="3"/>
  <c r="F48" i="3"/>
  <c r="F47" i="3"/>
  <c r="F46" i="3"/>
  <c r="F45" i="3"/>
  <c r="F44" i="3"/>
  <c r="F43" i="3"/>
  <c r="F24" i="3" l="1"/>
  <c r="F66" i="19" l="1"/>
  <c r="F67" i="19"/>
  <c r="F68" i="19"/>
  <c r="C61" i="19"/>
  <c r="C60" i="19"/>
  <c r="C42" i="19"/>
  <c r="F42" i="19" s="1"/>
  <c r="C39" i="19"/>
  <c r="C37" i="19"/>
  <c r="C34" i="19"/>
  <c r="F41" i="19"/>
  <c r="C36" i="19"/>
  <c r="F36" i="19" s="1"/>
  <c r="C35" i="19"/>
  <c r="F19" i="19"/>
  <c r="F18" i="19"/>
  <c r="F17" i="19"/>
  <c r="F72" i="19"/>
  <c r="F70" i="19"/>
  <c r="F71" i="19"/>
  <c r="F69" i="19"/>
  <c r="F32" i="19"/>
  <c r="F29" i="19"/>
  <c r="F58" i="19"/>
  <c r="F31" i="19"/>
  <c r="F14" i="3"/>
  <c r="F37" i="3"/>
  <c r="F40" i="3"/>
  <c r="F56" i="19" l="1"/>
  <c r="F50" i="19"/>
  <c r="F64" i="19"/>
  <c r="F63" i="19"/>
  <c r="F52" i="19" l="1"/>
  <c r="F51" i="19"/>
  <c r="F73" i="19" l="1"/>
  <c r="F65" i="19"/>
  <c r="F61" i="19"/>
  <c r="F60" i="19"/>
  <c r="F59" i="19"/>
  <c r="F53" i="19"/>
  <c r="F48" i="19"/>
  <c r="F47" i="19"/>
  <c r="F46" i="19"/>
  <c r="F45" i="19"/>
  <c r="F39" i="19"/>
  <c r="F37" i="19"/>
  <c r="F35" i="19"/>
  <c r="F34" i="19"/>
  <c r="F28" i="19"/>
  <c r="F22" i="19"/>
  <c r="F21" i="19"/>
  <c r="F26" i="19"/>
  <c r="F25" i="19"/>
  <c r="F24" i="19"/>
  <c r="F15" i="19"/>
  <c r="F14" i="19"/>
  <c r="F13" i="19"/>
  <c r="F12" i="19"/>
  <c r="F11" i="19"/>
  <c r="F8" i="19"/>
  <c r="F7" i="19"/>
  <c r="F6" i="19"/>
  <c r="F5" i="19"/>
  <c r="F4" i="19"/>
  <c r="F74" i="19" l="1"/>
  <c r="F7" i="3"/>
  <c r="F22" i="3" l="1"/>
  <c r="F25" i="3"/>
  <c r="F21" i="3"/>
  <c r="F20" i="3"/>
  <c r="F18" i="3"/>
  <c r="F17" i="3"/>
  <c r="F6" i="3"/>
  <c r="F5" i="3"/>
  <c r="F13" i="3"/>
  <c r="F42" i="3"/>
  <c r="F41" i="3"/>
  <c r="F3" i="16"/>
  <c r="F39" i="3"/>
  <c r="F5" i="16" l="1"/>
  <c r="F4" i="3" l="1"/>
  <c r="F12" i="3"/>
  <c r="F16" i="3"/>
  <c r="F28" i="3"/>
  <c r="F29" i="3"/>
  <c r="F30" i="3"/>
  <c r="F31" i="3"/>
  <c r="F32" i="3"/>
  <c r="F34" i="3"/>
  <c r="F35" i="3"/>
  <c r="F36" i="3"/>
  <c r="F38" i="3"/>
  <c r="F51" i="3" l="1"/>
</calcChain>
</file>

<file path=xl/sharedStrings.xml><?xml version="1.0" encoding="utf-8"?>
<sst xmlns="http://schemas.openxmlformats.org/spreadsheetml/2006/main" count="311" uniqueCount="244">
  <si>
    <t>Aantal (B)</t>
  </si>
  <si>
    <t>Subtotalen (AxB) excl. BTW</t>
  </si>
  <si>
    <t>Leveren van een losse inwerpzuil papier</t>
  </si>
  <si>
    <t>Leveren van een losse inwerpzuil glas</t>
  </si>
  <si>
    <t>Prijzen van losse onderdelen (exclusief montage):</t>
  </si>
  <si>
    <t>Prijs* per stuk(A) excl. BTW</t>
  </si>
  <si>
    <t>Totaal perceel 1</t>
  </si>
  <si>
    <t>Bodemkleppen set (glas)</t>
  </si>
  <si>
    <t>Bodemklep (restafval)</t>
  </si>
  <si>
    <t>Fictieve inschrijfprijs</t>
  </si>
  <si>
    <t>Deur van de invalbeveiliging</t>
  </si>
  <si>
    <t>In te vullen door inschrijver</t>
  </si>
  <si>
    <t>Naam inschrijver:</t>
  </si>
  <si>
    <t xml:space="preserve">Inhoud </t>
  </si>
  <si>
    <t>* De genoemde aantallen zijn fictief over de gehele looptijd van het contract en er kunnen geen rechten aan worden ontleend.
* De prijzen zoals ingevuld op het prijs invul formulier zijn inclusief alle kosten voortkomend uit het programma van eisen en de kwalitatie gunningscriteria.
* Bij opbrengsten dient inschrijver de prijs in te vullen met een "min" teken t.b.v. een juiste prijsberekening.</t>
  </si>
  <si>
    <t xml:space="preserve">Percelen </t>
  </si>
  <si>
    <t>Leveren van een losse inwerpzuil PBD</t>
  </si>
  <si>
    <t>Perceel 2: Plaatsing ondergrondse containers en betonputten</t>
  </si>
  <si>
    <t>Perceel 1: Levering ondergrondse containers en betonputten</t>
  </si>
  <si>
    <t>Perceel 3: Levering bovengrondse containers</t>
  </si>
  <si>
    <t>Perceel 1 - levering ondergrondse containers en betonputten</t>
  </si>
  <si>
    <t>Leveren OC en betonput</t>
  </si>
  <si>
    <t>Totaal perceel 3</t>
  </si>
  <si>
    <t>Stootrubber trommel (in-/uitwendig)</t>
  </si>
  <si>
    <t>Leveren van een losse inwerpzuil restafval (controller voorbereid)</t>
  </si>
  <si>
    <t>Meerprijs voor het complete containersysteem geleverd voor de betonputmaat (1670 x 1670 x 2545 mm)</t>
  </si>
  <si>
    <t>Meerprijs voor het complete containersysteem geleverd in 7m3 uitvoering  (Papier, excl. betonput, inclusief invalbeveiliging en containerondersteuning)</t>
  </si>
  <si>
    <t>Meerprijs voor het complete containersysteem geleverd in 7m3 uitvoering  (PDB, excl. betonput, inclusief invalbeveiliging en containerondersteuning)</t>
  </si>
  <si>
    <t>Meerprijs inbouwen TCS (Toegangscontrolesysteem bij Restafval container)</t>
  </si>
  <si>
    <t>Invalbeveiliging compleet (niet in hoogte verstelbaar)</t>
  </si>
  <si>
    <t>Invalbeveiliging compleet (wel in hoogte verstelbaar)</t>
  </si>
  <si>
    <t>Prijs* per eenheid (A) excl. BTW</t>
  </si>
  <si>
    <t>Subtotalen (CxE) excl. BTW</t>
  </si>
  <si>
    <t>Maken van 2 proefsleuven voor 1 container</t>
  </si>
  <si>
    <t>stuk</t>
  </si>
  <si>
    <t>Maken van 4 proefsleuven voor 2 containers op dezelfde locatie (aansluitend)</t>
  </si>
  <si>
    <t>Maken van 6 proefsleuven voor 3 containers op dezelfde locatie (aansluitend)</t>
  </si>
  <si>
    <t>Maken van 8 proefsleuven voor 4 containers op dezelfde locatie (aansluitend)</t>
  </si>
  <si>
    <t>elke opeenvolgende container op dezelfde locatie (aansluitend)</t>
  </si>
  <si>
    <t>Plaatsen van 1x 5m³ ondergrondse container in elementenverharding (gebruiksklaar opgeleverd)</t>
  </si>
  <si>
    <t>Plaatsen van 2x 5m³ ondergrondse container in elementenverharding (gebruiksklaar opgeleverd)</t>
  </si>
  <si>
    <t>Plaatsen van 3x 5m³ ondergrondse container in elementenverharding (gebruiksklaar opgeleverd)</t>
  </si>
  <si>
    <t>Plaatsen van 4x 5m³ ondergrondse container in elementenverharding (gebruiksklaar opgeleverd)</t>
  </si>
  <si>
    <t>elke extra ondergrondse container op één locatie  in elementenverharding (gebruiksklaar opgeleverd)</t>
  </si>
  <si>
    <t>Verwijderen en plaatsen van 1x 5m³ ondergrondse container in project (gebruiksklaar opgeleverd)</t>
  </si>
  <si>
    <t>Verwijderen en plaatsen 2 x 5m³ ondergrondse container in project (gebruiksklaar opgeleverd)</t>
  </si>
  <si>
    <t>Verwijderen OC &amp; Betonput (compleet) inclusief opbreken verharding</t>
  </si>
  <si>
    <t>Verwijderen van 1x 5m³ compleet systeem (betonput met container, invalbeveiliging en frameconstructie) incl. afvoer opslag Spaarnelanden</t>
  </si>
  <si>
    <t>Elk extra compleet systeem (betonput met container, invalbeveiliging en frameconstructie) incl. afvoer opslag Spaarnelanden</t>
  </si>
  <si>
    <t>Bronbemaling (op één locatie)</t>
  </si>
  <si>
    <t>Bronbemaling voor 2 containers op dezelfde locatie</t>
  </si>
  <si>
    <t>Bronbemaling voor 3 containers op dezelfde locatie</t>
  </si>
  <si>
    <t>Bronbemaling voor elke extra container dezelfde locatie</t>
  </si>
  <si>
    <t>Grond en zand (prijs per m3) levering</t>
  </si>
  <si>
    <t>Kosten transport en verwerking</t>
  </si>
  <si>
    <t>ton</t>
  </si>
  <si>
    <t>Ophogen Betonput (op één locatie) incl. demontage bestaande rand, verwijderen en aanbrengen verharding</t>
  </si>
  <si>
    <t>Ophogen 1x betonput (spuiten)</t>
  </si>
  <si>
    <t>Elke extra betonput ophogen (spuiten)</t>
  </si>
  <si>
    <t>Diverse</t>
  </si>
  <si>
    <t>uur</t>
  </si>
  <si>
    <t>Kolk verplaatsen, inclusief leveren max. 5,0 m1 PVC diameter 125/110 mm + 5 hulpstukken.</t>
  </si>
  <si>
    <t>Verkeersplan en parkeerverbod</t>
  </si>
  <si>
    <t>Verharding</t>
  </si>
  <si>
    <t>T.b.s knijperauto</t>
  </si>
  <si>
    <t>T.b.s. grondwerker</t>
  </si>
  <si>
    <t>Glasinworp zwarte rozet</t>
  </si>
  <si>
    <t xml:space="preserve">Ontgrendelhaak </t>
  </si>
  <si>
    <r>
      <t xml:space="preserve">Leveren en afmonteren 5 m3 ondergrondse containers; PBD, exclusief betonput en </t>
    </r>
    <r>
      <rPr>
        <b/>
        <sz val="9"/>
        <rFont val="Century Gothic"/>
        <family val="2"/>
      </rPr>
      <t>inclusief</t>
    </r>
    <r>
      <rPr>
        <sz val="9"/>
        <rFont val="Century Gothic"/>
        <family val="2"/>
      </rPr>
      <t xml:space="preserve"> invalbeveiliging en containerondersteuning</t>
    </r>
  </si>
  <si>
    <t>P1-01</t>
  </si>
  <si>
    <t>P1-02</t>
  </si>
  <si>
    <t>P1-03</t>
  </si>
  <si>
    <t>P1-04</t>
  </si>
  <si>
    <t>P1-05</t>
  </si>
  <si>
    <t>P1-06</t>
  </si>
  <si>
    <t>P1-07</t>
  </si>
  <si>
    <t>P1-08</t>
  </si>
  <si>
    <t>P1-09</t>
  </si>
  <si>
    <t>P1-10</t>
  </si>
  <si>
    <t>P1-11</t>
  </si>
  <si>
    <t>P1-12</t>
  </si>
  <si>
    <t>P1-13</t>
  </si>
  <si>
    <t>P1-14</t>
  </si>
  <si>
    <t>P1-16</t>
  </si>
  <si>
    <t>P1-17</t>
  </si>
  <si>
    <t>P1-18</t>
  </si>
  <si>
    <t>P1-19</t>
  </si>
  <si>
    <t>P1-20</t>
  </si>
  <si>
    <t>P1-22</t>
  </si>
  <si>
    <t>P1-23</t>
  </si>
  <si>
    <t>P1-24</t>
  </si>
  <si>
    <t>P1-25</t>
  </si>
  <si>
    <t>P1-26</t>
  </si>
  <si>
    <t>P1-27</t>
  </si>
  <si>
    <t>P1-28</t>
  </si>
  <si>
    <t>P1-30</t>
  </si>
  <si>
    <t>P1-31</t>
  </si>
  <si>
    <t>P1-35</t>
  </si>
  <si>
    <t>Zwerfvuil klep compleet (incl. montage bestaand)</t>
  </si>
  <si>
    <t>Zwerfvuil klep compleet (af fabriek)</t>
  </si>
  <si>
    <t>Losse klep t.b.v. zwerfvuilklep</t>
  </si>
  <si>
    <t>Collector 4 m3 glas incl. tussenschot (onderlijf)</t>
  </si>
  <si>
    <t>P2-01</t>
  </si>
  <si>
    <t>Perceel 2 - plaatsing ondergrondse containers en betonputten 
(in het werkgebied Haarlem en Zandvoort)</t>
  </si>
  <si>
    <t>Proefsleuven (per sleuf 4 meter lengte, min. 1,5 meter diepte, incl. verwijderen en aanbrengen verharding)</t>
  </si>
  <si>
    <t>P2-02</t>
  </si>
  <si>
    <t>P2-03</t>
  </si>
  <si>
    <t>P2-04</t>
  </si>
  <si>
    <t>P2-05</t>
  </si>
  <si>
    <t>P2-06</t>
  </si>
  <si>
    <t>P2-07</t>
  </si>
  <si>
    <t>P2-08</t>
  </si>
  <si>
    <t>P2-09</t>
  </si>
  <si>
    <t>P2-10</t>
  </si>
  <si>
    <t>P2-19</t>
  </si>
  <si>
    <t>P2-20</t>
  </si>
  <si>
    <t>P2-23</t>
  </si>
  <si>
    <t>elke extra ondergrondse container in hetzelfde project (gebruiksklaar opgeleverd)</t>
  </si>
  <si>
    <t>P2-26</t>
  </si>
  <si>
    <t>P2-30</t>
  </si>
  <si>
    <t>Verplaatsen OC in project inclusief aanvullen (incl. verplaatsen betonput &amp; invalbeveiliging)</t>
  </si>
  <si>
    <t>T.b.s. verkeersregelaar</t>
  </si>
  <si>
    <r>
      <t>m</t>
    </r>
    <r>
      <rPr>
        <vertAlign val="superscript"/>
        <sz val="9"/>
        <color theme="1"/>
        <rFont val="Century Gothic"/>
        <family val="2"/>
      </rPr>
      <t>2</t>
    </r>
  </si>
  <si>
    <r>
      <t>m</t>
    </r>
    <r>
      <rPr>
        <vertAlign val="superscript"/>
        <sz val="9"/>
        <color theme="1"/>
        <rFont val="Century Gothic"/>
        <family val="2"/>
      </rPr>
      <t>3</t>
    </r>
  </si>
  <si>
    <r>
      <t>m</t>
    </r>
    <r>
      <rPr>
        <vertAlign val="superscript"/>
        <sz val="9"/>
        <color theme="1"/>
        <rFont val="Century Gothic"/>
        <family val="2"/>
      </rPr>
      <t>1</t>
    </r>
  </si>
  <si>
    <t xml:space="preserve">Aanbrengen opsluitbanden </t>
  </si>
  <si>
    <t>Aanbrengen trottoirbanden</t>
  </si>
  <si>
    <t>Totaal perceel 2</t>
  </si>
  <si>
    <t>P2-35</t>
  </si>
  <si>
    <t>P2-39</t>
  </si>
  <si>
    <t>P2-41</t>
  </si>
  <si>
    <t>P2-45</t>
  </si>
  <si>
    <t>P2-47</t>
  </si>
  <si>
    <t>P2-48</t>
  </si>
  <si>
    <t>P2-49</t>
  </si>
  <si>
    <t>P2-51</t>
  </si>
  <si>
    <t>P2-53</t>
  </si>
  <si>
    <t>P2-54</t>
  </si>
  <si>
    <t>Plaatsen OC nieuwe locatie - Elementenverharding (incl. plaatsen betonput &amp; invalbeveiliging)</t>
  </si>
  <si>
    <t>Containerondersteuning</t>
  </si>
  <si>
    <t>Collector 5m3 (onderlijf) exclusief bodemkleppen</t>
  </si>
  <si>
    <t>Het retourtransport van de plaatsingslocatie naar de opslag van opdrachtgever, voor het ophalen en/of brengen van materiaal (b.v. ophalen ondergrondse container, maximaal 2 bovengrondse container of stelconplaat)</t>
  </si>
  <si>
    <t>Vervangen elke extra invalbeveiliging op één locatie (incl. materialen)</t>
  </si>
  <si>
    <t>Opstellen en toepassen TVM (exclusief plaatsen bebording)</t>
  </si>
  <si>
    <t>Aanbrengen en leveren Stempelzone met betonplaat (900 x 900 x 80 mm)</t>
  </si>
  <si>
    <t>Aanbrengen en leveren Stempelzone met elementenverharding (tegel 300 x 300 x 80 of 100 mm)</t>
  </si>
  <si>
    <r>
      <t>m</t>
    </r>
    <r>
      <rPr>
        <vertAlign val="superscript"/>
        <sz val="9"/>
        <color theme="1"/>
        <rFont val="Century Gothic"/>
        <family val="2"/>
      </rPr>
      <t>2</t>
    </r>
    <r>
      <rPr>
        <sz val="11"/>
        <color theme="1"/>
        <rFont val="Calibri"/>
        <family val="2"/>
        <scheme val="minor"/>
      </rPr>
      <t/>
    </r>
  </si>
  <si>
    <t xml:space="preserve">Perceel 3: Levering bovengrondse containers </t>
  </si>
  <si>
    <t>Bronbemaling voor 1 container incl. aanvoer, transport, aansluiten en verwijderen)</t>
  </si>
  <si>
    <t>Vervangen van de invalbeveiliging (oude niet verstelbare invalbeveiliging verwijderen, nieuwe verstelbare invalbeveiliging incl. materialen plaatsen)</t>
  </si>
  <si>
    <t>Aanbrengen tegels 300x300 dikte 80-100 mm</t>
  </si>
  <si>
    <t>Aantal</t>
  </si>
  <si>
    <t>Eenheid</t>
  </si>
  <si>
    <t>rit (heen en terug)</t>
  </si>
  <si>
    <t>Leveren en verwerken zand t.b.v. aanvullen rondom container (incl. verdichten)</t>
  </si>
  <si>
    <r>
      <t>Ophogen van de omliggende locatie van de container per m</t>
    </r>
    <r>
      <rPr>
        <vertAlign val="superscript"/>
        <sz val="9"/>
        <rFont val="Century Gothic"/>
        <family val="2"/>
      </rPr>
      <t xml:space="preserve">2 </t>
    </r>
    <r>
      <rPr>
        <sz val="9"/>
        <rFont val="Century Gothic"/>
        <family val="2"/>
      </rPr>
      <t xml:space="preserve"> (per 10 cm)</t>
    </r>
  </si>
  <si>
    <t>Diverse (transport)werkzaamheden OC &amp; Betonput (werkgebied Haarlem)</t>
  </si>
  <si>
    <t>Diverse (transport)werkzaamheden OC &amp; Betonput (werkgebied Zandvoort)</t>
  </si>
  <si>
    <t>1x parkeerverbod op één locatie inclusief voorrijkosten (aanbrengen en verwijderen)</t>
  </si>
  <si>
    <t>Ieder opvolgend parkeerverbod meer dan één op één locatie/werkgebied (aanbrengen en verwijderen)</t>
  </si>
  <si>
    <t>Voetgangerplatform 5/7 mm (Putmaat inwendige afmetingen 1465 x 1465 mm)</t>
  </si>
  <si>
    <r>
      <t xml:space="preserve">Leveren en afmonteren 5 m3 ondergrondse containers; Restafval, exclusief betonput en </t>
    </r>
    <r>
      <rPr>
        <b/>
        <sz val="9"/>
        <rFont val="Century Gothic"/>
        <family val="2"/>
      </rPr>
      <t>inclusief</t>
    </r>
    <r>
      <rPr>
        <sz val="9"/>
        <rFont val="Century Gothic"/>
        <family val="2"/>
      </rPr>
      <t xml:space="preserve"> invalbeveiliging en containerondersteuning</t>
    </r>
  </si>
  <si>
    <t>Meerprijs voor het complete containersysteem geleverd in 7m3 uitvoering  (Restafval, excl. betonput, inclusief invalbeveiliging en containerondersteuning)</t>
  </si>
  <si>
    <r>
      <t xml:space="preserve">Leveren en afmonteren 5 m3 ondergrondse containers; Papier, exclusief betonput en </t>
    </r>
    <r>
      <rPr>
        <b/>
        <sz val="9"/>
        <rFont val="Century Gothic"/>
        <family val="2"/>
      </rPr>
      <t>inclusief</t>
    </r>
    <r>
      <rPr>
        <sz val="9"/>
        <rFont val="Century Gothic"/>
        <family val="2"/>
      </rPr>
      <t xml:space="preserve"> invalbeveiliging en containerondersteuning</t>
    </r>
  </si>
  <si>
    <r>
      <t xml:space="preserve">Leveren en afmonteren 4 m3 ondergrondse containers; Glas, exclusief betonput en </t>
    </r>
    <r>
      <rPr>
        <b/>
        <sz val="9"/>
        <rFont val="Century Gothic"/>
        <family val="2"/>
      </rPr>
      <t>inclusief</t>
    </r>
    <r>
      <rPr>
        <sz val="9"/>
        <rFont val="Century Gothic"/>
        <family val="2"/>
      </rPr>
      <t xml:space="preserve"> invalbeveiliging en containerondersteuning</t>
    </r>
  </si>
  <si>
    <t>Meerprijs geluidsmaatregelen glascontainer conform eis E-1.43</t>
  </si>
  <si>
    <t>P1-15</t>
  </si>
  <si>
    <t>Meerprijs uitvoering: in hoogte verstelbare invalbeveiliging (zie eis E-1.61)</t>
  </si>
  <si>
    <t>P1-21</t>
  </si>
  <si>
    <t>P1-29</t>
  </si>
  <si>
    <t>P1-32</t>
  </si>
  <si>
    <t>P1-33</t>
  </si>
  <si>
    <t>P1-34</t>
  </si>
  <si>
    <t>P1-36</t>
  </si>
  <si>
    <t>P1-37</t>
  </si>
  <si>
    <t>RVS klep t.b.v. PBD inwerpzuil (Eis E-1.21)</t>
  </si>
  <si>
    <t>RVS klep t.b.v. Papier inwerpzuil (Eis E-1.22)</t>
  </si>
  <si>
    <t>P2-11</t>
  </si>
  <si>
    <t>P2-12</t>
  </si>
  <si>
    <t>P2-13</t>
  </si>
  <si>
    <t>P2-14</t>
  </si>
  <si>
    <t>P2-15</t>
  </si>
  <si>
    <t>P2-16</t>
  </si>
  <si>
    <t>P2-17</t>
  </si>
  <si>
    <t>P2-18</t>
  </si>
  <si>
    <t>P2-21</t>
  </si>
  <si>
    <t>P2-22</t>
  </si>
  <si>
    <t>P2-24</t>
  </si>
  <si>
    <t>P2-25</t>
  </si>
  <si>
    <t>P2-27</t>
  </si>
  <si>
    <t>P2-28</t>
  </si>
  <si>
    <t>P2-29</t>
  </si>
  <si>
    <t>P2-31</t>
  </si>
  <si>
    <t>P2-32</t>
  </si>
  <si>
    <t>P2-33</t>
  </si>
  <si>
    <t>P2-34</t>
  </si>
  <si>
    <t>P2-36</t>
  </si>
  <si>
    <t>P2-37</t>
  </si>
  <si>
    <t>P2-38</t>
  </si>
  <si>
    <t>P2-40</t>
  </si>
  <si>
    <t>P2-42</t>
  </si>
  <si>
    <t>P2-43</t>
  </si>
  <si>
    <t>P2-44</t>
  </si>
  <si>
    <t>P2-46</t>
  </si>
  <si>
    <t>P2-50</t>
  </si>
  <si>
    <t>P2-52</t>
  </si>
  <si>
    <t>Fundatie tot 30cm dik verwijderen (excl. verwerkingskosten)</t>
  </si>
  <si>
    <t>P3-01</t>
  </si>
  <si>
    <r>
      <t xml:space="preserve">Minderprijs indien de locatie niet afgewerkt hoeft te worden met omliggende elementenverharding conform eis E-2.29 </t>
    </r>
    <r>
      <rPr>
        <b/>
        <u/>
        <sz val="9"/>
        <rFont val="Century Gothic"/>
        <family val="2"/>
      </rPr>
      <t>(minderprijs in te vullen als negatief getal)</t>
    </r>
  </si>
  <si>
    <t>stuks</t>
  </si>
  <si>
    <t>Voorrijkosten maximaal 1x per werkdag (conform eis E-2.32)</t>
  </si>
  <si>
    <t>Leveren en afmonteren bovengrondse containers; Textiel</t>
  </si>
  <si>
    <t>Retourtransport betonput naar plaatsingslocatie (tot max. 3 stuks) (conform eis E2.72)</t>
  </si>
  <si>
    <t>T1: Prijsinvulformulier (perceel 1)</t>
  </si>
  <si>
    <t>T2: Prijsinvulformulier (perceel 2)</t>
  </si>
  <si>
    <t>T3: Prijsinvulformulier (perceel 3)</t>
  </si>
  <si>
    <t>Meerprijs voorbereiding op de inbouw van een persmodule van Mr. Fill of Elepress</t>
  </si>
  <si>
    <t>P1-38</t>
  </si>
  <si>
    <t>Plaatsen OC bestaande betonput (huidige container verwijderen) - Elementenverharding (incl. plaatsen containerondersteuning &amp; invalbeveiliging)</t>
  </si>
  <si>
    <t>Leveren tegels 300x300 dikte 80-100 mm</t>
  </si>
  <si>
    <t>Kosten transport en verwerking puin</t>
  </si>
  <si>
    <t>Kosten transport en verwerking schone grond (veen,klei en zand)</t>
  </si>
  <si>
    <t>Leveren 5m3 Betonput (inclusief transport fabriek af)</t>
  </si>
  <si>
    <t>Leveren tegels 300x300 dikte minimaal 45 mm</t>
  </si>
  <si>
    <t>Aanbrengen tegels 300x300 dikte minimaal 45 mm</t>
  </si>
  <si>
    <r>
      <t>Leveren trottoirbanden per m</t>
    </r>
    <r>
      <rPr>
        <vertAlign val="superscript"/>
        <sz val="9"/>
        <rFont val="Century Gothic"/>
        <family val="2"/>
      </rPr>
      <t>1</t>
    </r>
    <r>
      <rPr>
        <sz val="9"/>
        <rFont val="Century Gothic"/>
        <family val="2"/>
      </rPr>
      <t xml:space="preserve"> (18/20/20 x 1.000mm)</t>
    </r>
  </si>
  <si>
    <r>
      <t>Leveren opsluitbanden per m</t>
    </r>
    <r>
      <rPr>
        <vertAlign val="superscript"/>
        <sz val="9"/>
        <rFont val="Century Gothic"/>
        <family val="2"/>
      </rPr>
      <t>1</t>
    </r>
    <r>
      <rPr>
        <sz val="9"/>
        <rFont val="Century Gothic"/>
        <family val="2"/>
      </rPr>
      <t xml:space="preserve"> (50/200mm  x 1.000 mm)</t>
    </r>
  </si>
  <si>
    <t>P1-39</t>
  </si>
  <si>
    <t>Inwerptrommel met tandjes compleet (40 liter) (PBD)</t>
  </si>
  <si>
    <r>
      <t xml:space="preserve">Europese aanbesteding
Levering boven- en ondergrondse containers, betonputten en plaatsing </t>
    </r>
    <r>
      <rPr>
        <b/>
        <sz val="12"/>
        <color rgb="FFFF0000"/>
        <rFont val="Century Gothic"/>
        <family val="2"/>
      </rPr>
      <t>(aangepaste versie NVI 7-6-2024)</t>
    </r>
  </si>
  <si>
    <t>Inwerptrommel compleet (80 tot 110 liter) (Restafval)</t>
  </si>
  <si>
    <r>
      <t xml:space="preserve">T1 Prijs invulformulier </t>
    </r>
    <r>
      <rPr>
        <b/>
        <sz val="16"/>
        <color rgb="FFFF0000"/>
        <rFont val="Century Gothic"/>
        <family val="2"/>
      </rPr>
      <t>(aangepaste versie NVI 7-6-2024)</t>
    </r>
  </si>
  <si>
    <t>Meerprijs inbouwen TCS (Toegangscontrolesysteem bij Papier container)</t>
  </si>
  <si>
    <t>Meerprijs inbouwen TCS (Toegangscontrolesysteem bij PBD container)</t>
  </si>
  <si>
    <t>P1-40</t>
  </si>
  <si>
    <t>P1-41</t>
  </si>
  <si>
    <r>
      <t xml:space="preserve">T2 Prijs invulformulier </t>
    </r>
    <r>
      <rPr>
        <b/>
        <sz val="16"/>
        <color rgb="FFFF0000"/>
        <rFont val="Century Gothic"/>
        <family val="2"/>
      </rPr>
      <t>(aangepaste versie NVI 7-6-2024)</t>
    </r>
  </si>
  <si>
    <r>
      <t xml:space="preserve">T3 Prijs invulformulier </t>
    </r>
    <r>
      <rPr>
        <b/>
        <sz val="16"/>
        <color rgb="FFFF0000"/>
        <rFont val="Century Gothic"/>
        <family val="2"/>
      </rPr>
      <t>(aangepaste versie NVI 7-6-2024)</t>
    </r>
  </si>
  <si>
    <t>Demonteren zuil en nieuwe zuil aanbrengen (incl. aan- en afvoer)</t>
  </si>
  <si>
    <t>P2-55</t>
  </si>
  <si>
    <t>P2-56</t>
  </si>
  <si>
    <t>P2-57</t>
  </si>
  <si>
    <t>Kosten transport (t.b.v. verwerking vervuilde grond - verwerking op basis van nacalculatie conform eis E-2.66)</t>
  </si>
  <si>
    <t>Demonteren en monteren additionele zuil op dezelfde locatie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</si>
</sst>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&quot;fl&quot;\ * #,##0.00_-;_-&quot;fl&quot;\ * #,##0.00\-;_-&quot;fl&quot;\ * &quot;-&quot;??_-;_-@_-"/>
    <numFmt numFmtId="166" formatCode="_-[$€]\ * #,##0.00_-;_-[$€]\ * #,##0.00\-;_-[$€]\ * &quot;-&quot;??_-;_-@_-"/>
    <numFmt numFmtId="167" formatCode="_(&quot;€&quot;* #,##0.00_);_(&quot;€&quot;* \(#,##0.00\);_(&quot;€&quot;* &quot;-&quot;??_);_(@_)"/>
  </numFmts>
  <fonts count="56" x14ac:knownFonts="1"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9"/>
      <color theme="1"/>
      <name val="Century Gothic"/>
      <family val="2"/>
    </font>
    <font>
      <sz val="10"/>
      <color indexed="8"/>
      <name val="Century Gothic"/>
      <family val="2"/>
    </font>
    <font>
      <b/>
      <sz val="12"/>
      <name val="Arial"/>
      <family val="2"/>
    </font>
    <font>
      <b/>
      <sz val="16"/>
      <color indexed="9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b/>
      <sz val="12"/>
      <color indexed="9"/>
      <name val="Century Gothic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name val="Tahoma"/>
      <family val="2"/>
    </font>
    <font>
      <b/>
      <sz val="9"/>
      <color indexed="9"/>
      <name val="Century Gothic"/>
      <family val="2"/>
    </font>
    <font>
      <b/>
      <sz val="9"/>
      <name val="Arial"/>
      <family val="2"/>
    </font>
    <font>
      <sz val="10"/>
      <name val="Arial"/>
      <family val="2"/>
    </font>
    <font>
      <b/>
      <sz val="10"/>
      <name val="Century Gothic"/>
      <family val="2"/>
    </font>
    <font>
      <b/>
      <sz val="9"/>
      <name val="Century Gothic"/>
      <family val="2"/>
    </font>
    <font>
      <sz val="8"/>
      <name val="Century Gothic"/>
      <family val="2"/>
    </font>
    <font>
      <b/>
      <sz val="12"/>
      <name val="Century Gothic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u/>
      <sz val="10"/>
      <color theme="10"/>
      <name val="Arial"/>
      <family val="2"/>
    </font>
    <font>
      <sz val="9"/>
      <color theme="1"/>
      <name val="Century Gothic"/>
      <family val="2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0"/>
      <color theme="1"/>
      <name val="Arial"/>
      <family val="2"/>
    </font>
    <font>
      <sz val="9"/>
      <color rgb="FFFF0000"/>
      <name val="Century Gothic"/>
      <family val="2"/>
    </font>
    <font>
      <b/>
      <sz val="9"/>
      <color theme="1"/>
      <name val="Century Gothic"/>
      <family val="2"/>
    </font>
    <font>
      <b/>
      <sz val="16"/>
      <color theme="1"/>
      <name val="Century Gothic"/>
      <family val="2"/>
    </font>
    <font>
      <b/>
      <u/>
      <sz val="9"/>
      <color theme="1"/>
      <name val="Century Gothic"/>
      <family val="2"/>
    </font>
    <font>
      <b/>
      <sz val="14"/>
      <color theme="1"/>
      <name val="Century Gothic"/>
      <family val="2"/>
    </font>
    <font>
      <sz val="10"/>
      <name val="Century Gothic"/>
      <family val="2"/>
    </font>
    <font>
      <vertAlign val="superscript"/>
      <sz val="9"/>
      <color theme="1"/>
      <name val="Century Gothic"/>
      <family val="2"/>
    </font>
    <font>
      <vertAlign val="superscript"/>
      <sz val="9"/>
      <name val="Century Gothic"/>
      <family val="2"/>
    </font>
    <font>
      <b/>
      <sz val="16"/>
      <color theme="0"/>
      <name val="Century Gothic"/>
      <family val="2"/>
    </font>
    <font>
      <b/>
      <sz val="10"/>
      <color theme="1"/>
      <name val="Century Gothic"/>
      <family val="2"/>
    </font>
    <font>
      <b/>
      <sz val="10"/>
      <color theme="1"/>
      <name val="Arial"/>
      <family val="2"/>
    </font>
    <font>
      <sz val="9"/>
      <color indexed="9"/>
      <name val="Century Gothic"/>
      <family val="2"/>
    </font>
    <font>
      <b/>
      <u/>
      <sz val="9"/>
      <name val="Century Gothic"/>
      <family val="2"/>
    </font>
    <font>
      <b/>
      <sz val="12"/>
      <color rgb="FFFF0000"/>
      <name val="Century Gothic"/>
      <family val="2"/>
    </font>
    <font>
      <b/>
      <sz val="16"/>
      <color rgb="FFFF0000"/>
      <name val="Century Gothic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0000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048">
    <xf numFmtId="0" fontId="0" fillId="0" borderId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2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26" fillId="23" borderId="7" applyNumberFormat="0" applyFont="0" applyAlignment="0" applyProtection="0"/>
    <xf numFmtId="0" fontId="2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9" fontId="3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38" fillId="0" borderId="0"/>
    <xf numFmtId="0" fontId="6" fillId="0" borderId="0"/>
    <xf numFmtId="0" fontId="6" fillId="0" borderId="0"/>
    <xf numFmtId="0" fontId="3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6" fillId="0" borderId="0"/>
    <xf numFmtId="0" fontId="3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4" fillId="0" borderId="0"/>
    <xf numFmtId="0" fontId="39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40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0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6" fillId="0" borderId="0"/>
    <xf numFmtId="0" fontId="6" fillId="0" borderId="0"/>
    <xf numFmtId="0" fontId="29" fillId="0" borderId="0"/>
    <xf numFmtId="0" fontId="6" fillId="0" borderId="0"/>
    <xf numFmtId="0" fontId="6" fillId="0" borderId="0"/>
    <xf numFmtId="0" fontId="6" fillId="0" borderId="0"/>
    <xf numFmtId="0" fontId="29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4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4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7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34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6" fillId="0" borderId="0"/>
  </cellStyleXfs>
  <cellXfs count="152">
    <xf numFmtId="0" fontId="0" fillId="0" borderId="0" xfId="0"/>
    <xf numFmtId="164" fontId="4" fillId="0" borderId="0" xfId="451" applyFont="1" applyBorder="1" applyProtection="1"/>
    <xf numFmtId="164" fontId="37" fillId="0" borderId="19" xfId="451" applyFont="1" applyBorder="1" applyProtection="1"/>
    <xf numFmtId="164" fontId="37" fillId="0" borderId="20" xfId="451" applyFont="1" applyBorder="1" applyProtection="1"/>
    <xf numFmtId="164" fontId="42" fillId="0" borderId="20" xfId="451" applyFont="1" applyBorder="1" applyAlignment="1" applyProtection="1">
      <alignment horizontal="right" vertical="center"/>
    </xf>
    <xf numFmtId="164" fontId="28" fillId="0" borderId="10" xfId="451" applyFont="1" applyBorder="1" applyAlignment="1" applyProtection="1">
      <alignment horizontal="right" vertical="center"/>
    </xf>
    <xf numFmtId="164" fontId="37" fillId="26" borderId="12" xfId="451" applyFont="1" applyFill="1" applyBorder="1" applyProtection="1">
      <protection locked="0"/>
    </xf>
    <xf numFmtId="164" fontId="37" fillId="26" borderId="16" xfId="451" applyFont="1" applyFill="1" applyBorder="1" applyProtection="1">
      <protection locked="0"/>
    </xf>
    <xf numFmtId="164" fontId="37" fillId="0" borderId="16" xfId="451" applyFont="1" applyBorder="1" applyProtection="1"/>
    <xf numFmtId="9" fontId="37" fillId="0" borderId="0" xfId="638" applyFont="1" applyBorder="1" applyProtection="1"/>
    <xf numFmtId="164" fontId="37" fillId="0" borderId="20" xfId="451" applyFont="1" applyFill="1" applyBorder="1" applyProtection="1"/>
    <xf numFmtId="9" fontId="37" fillId="0" borderId="0" xfId="638" applyFont="1" applyFill="1" applyBorder="1" applyProtection="1"/>
    <xf numFmtId="164" fontId="37" fillId="0" borderId="21" xfId="451" applyFont="1" applyBorder="1" applyProtection="1"/>
    <xf numFmtId="164" fontId="2" fillId="26" borderId="10" xfId="451" applyFont="1" applyFill="1" applyBorder="1" applyAlignment="1" applyProtection="1">
      <protection locked="0"/>
    </xf>
    <xf numFmtId="164" fontId="2" fillId="0" borderId="10" xfId="451" applyFont="1" applyBorder="1" applyAlignment="1" applyProtection="1"/>
    <xf numFmtId="164" fontId="28" fillId="0" borderId="0" xfId="451" applyFont="1" applyBorder="1" applyAlignment="1" applyProtection="1">
      <alignment vertical="center"/>
    </xf>
    <xf numFmtId="164" fontId="34" fillId="0" borderId="0" xfId="451" applyFont="1" applyBorder="1" applyAlignment="1" applyProtection="1"/>
    <xf numFmtId="164" fontId="7" fillId="26" borderId="10" xfId="451" applyFont="1" applyFill="1" applyBorder="1" applyAlignment="1" applyProtection="1">
      <protection locked="0"/>
    </xf>
    <xf numFmtId="164" fontId="7" fillId="0" borderId="10" xfId="451" applyFont="1" applyBorder="1" applyAlignment="1" applyProtection="1"/>
    <xf numFmtId="164" fontId="37" fillId="26" borderId="14" xfId="451" applyFont="1" applyFill="1" applyBorder="1" applyProtection="1">
      <protection locked="0"/>
    </xf>
    <xf numFmtId="164" fontId="28" fillId="0" borderId="14" xfId="451" applyFont="1" applyBorder="1" applyAlignment="1" applyProtection="1">
      <alignment horizontal="right" vertical="center"/>
    </xf>
    <xf numFmtId="0" fontId="0" fillId="25" borderId="0" xfId="0" applyFill="1"/>
    <xf numFmtId="0" fontId="46" fillId="25" borderId="0" xfId="0" applyFont="1" applyFill="1"/>
    <xf numFmtId="0" fontId="30" fillId="25" borderId="0" xfId="0" applyFont="1" applyFill="1"/>
    <xf numFmtId="0" fontId="43" fillId="0" borderId="0" xfId="0" applyFont="1" applyAlignment="1">
      <alignment horizontal="left" vertical="center"/>
    </xf>
    <xf numFmtId="0" fontId="37" fillId="0" borderId="0" xfId="0" applyFont="1"/>
    <xf numFmtId="0" fontId="8" fillId="24" borderId="22" xfId="0" applyFont="1" applyFill="1" applyBorder="1" applyAlignment="1">
      <alignment horizontal="center" vertical="center" wrapText="1"/>
    </xf>
    <xf numFmtId="0" fontId="27" fillId="24" borderId="10" xfId="0" applyFont="1" applyFill="1" applyBorder="1" applyAlignment="1">
      <alignment horizontal="center" vertical="center" wrapText="1"/>
    </xf>
    <xf numFmtId="0" fontId="37" fillId="0" borderId="12" xfId="0" applyFont="1" applyBorder="1" applyAlignment="1">
      <alignment horizontal="center" vertical="center"/>
    </xf>
    <xf numFmtId="0" fontId="28" fillId="0" borderId="0" xfId="0" applyFont="1"/>
    <xf numFmtId="0" fontId="2" fillId="0" borderId="12" xfId="0" applyFont="1" applyBorder="1" applyAlignment="1">
      <alignment horizontal="center" vertical="center"/>
    </xf>
    <xf numFmtId="1" fontId="37" fillId="0" borderId="19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1" fontId="37" fillId="0" borderId="20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7" fillId="0" borderId="18" xfId="0" applyFont="1" applyBorder="1" applyAlignment="1">
      <alignment vertical="center"/>
    </xf>
    <xf numFmtId="0" fontId="7" fillId="0" borderId="18" xfId="0" applyFont="1" applyBorder="1" applyAlignment="1">
      <alignment horizontal="right" vertical="center"/>
    </xf>
    <xf numFmtId="1" fontId="37" fillId="0" borderId="21" xfId="0" applyNumberFormat="1" applyFont="1" applyBorder="1" applyAlignment="1">
      <alignment horizontal="center" vertical="center"/>
    </xf>
    <xf numFmtId="0" fontId="37" fillId="0" borderId="16" xfId="0" applyFont="1" applyBorder="1" applyAlignment="1">
      <alignment horizontal="center" vertical="center"/>
    </xf>
    <xf numFmtId="164" fontId="37" fillId="0" borderId="16" xfId="451" applyFont="1" applyFill="1" applyBorder="1" applyProtection="1"/>
    <xf numFmtId="0" fontId="37" fillId="0" borderId="18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37" fillId="0" borderId="0" xfId="0" applyFont="1" applyAlignment="1">
      <alignment horizontal="right" vertical="center"/>
    </xf>
    <xf numFmtId="0" fontId="7" fillId="0" borderId="17" xfId="0" applyFont="1" applyBorder="1" applyAlignment="1">
      <alignment vertical="center"/>
    </xf>
    <xf numFmtId="0" fontId="37" fillId="0" borderId="17" xfId="0" applyFont="1" applyBorder="1" applyAlignment="1">
      <alignment horizontal="right" vertical="center"/>
    </xf>
    <xf numFmtId="0" fontId="2" fillId="25" borderId="14" xfId="0" applyFont="1" applyFill="1" applyBorder="1" applyAlignment="1">
      <alignment horizontal="center" vertical="center"/>
    </xf>
    <xf numFmtId="0" fontId="7" fillId="0" borderId="18" xfId="0" applyFont="1" applyBorder="1"/>
    <xf numFmtId="0" fontId="37" fillId="0" borderId="18" xfId="0" applyFont="1" applyBorder="1"/>
    <xf numFmtId="0" fontId="7" fillId="0" borderId="0" xfId="0" applyFont="1"/>
    <xf numFmtId="0" fontId="37" fillId="0" borderId="20" xfId="0" applyFont="1" applyBorder="1" applyAlignment="1">
      <alignment horizontal="center" vertical="center"/>
    </xf>
    <xf numFmtId="0" fontId="44" fillId="0" borderId="0" xfId="0" applyFont="1"/>
    <xf numFmtId="0" fontId="37" fillId="0" borderId="0" xfId="0" applyFont="1" applyAlignment="1">
      <alignment horizontal="left" vertical="center"/>
    </xf>
    <xf numFmtId="0" fontId="2" fillId="0" borderId="17" xfId="0" applyFont="1" applyBorder="1" applyAlignment="1">
      <alignment vertical="center"/>
    </xf>
    <xf numFmtId="0" fontId="37" fillId="0" borderId="19" xfId="0" applyFont="1" applyBorder="1" applyAlignment="1">
      <alignment horizontal="center" vertical="center"/>
    </xf>
    <xf numFmtId="0" fontId="2" fillId="0" borderId="0" xfId="0" applyFont="1"/>
    <xf numFmtId="0" fontId="37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18" xfId="0" applyFont="1" applyBorder="1"/>
    <xf numFmtId="0" fontId="37" fillId="0" borderId="18" xfId="0" applyFont="1" applyBorder="1" applyAlignment="1">
      <alignment horizontal="center" vertical="center"/>
    </xf>
    <xf numFmtId="0" fontId="5" fillId="24" borderId="21" xfId="0" applyFont="1" applyFill="1" applyBorder="1" applyAlignment="1">
      <alignment vertical="center" wrapText="1"/>
    </xf>
    <xf numFmtId="0" fontId="41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right"/>
    </xf>
    <xf numFmtId="0" fontId="0" fillId="0" borderId="0" xfId="0" applyAlignment="1">
      <alignment vertical="top"/>
    </xf>
    <xf numFmtId="0" fontId="0" fillId="0" borderId="0" xfId="0" applyAlignment="1">
      <alignment wrapText="1"/>
    </xf>
    <xf numFmtId="0" fontId="2" fillId="0" borderId="0" xfId="838" applyFont="1" applyAlignment="1">
      <alignment wrapText="1"/>
    </xf>
    <xf numFmtId="0" fontId="40" fillId="0" borderId="0" xfId="838"/>
    <xf numFmtId="0" fontId="27" fillId="24" borderId="12" xfId="838" applyFont="1" applyFill="1" applyBorder="1" applyAlignment="1">
      <alignment horizontal="center" vertical="center" wrapText="1"/>
    </xf>
    <xf numFmtId="0" fontId="27" fillId="24" borderId="12" xfId="838" applyFont="1" applyFill="1" applyBorder="1" applyAlignment="1">
      <alignment vertical="center" wrapText="1"/>
    </xf>
    <xf numFmtId="0" fontId="7" fillId="0" borderId="0" xfId="838" applyFont="1" applyAlignment="1">
      <alignment vertical="center" wrapText="1"/>
    </xf>
    <xf numFmtId="0" fontId="2" fillId="0" borderId="0" xfId="838" applyFont="1"/>
    <xf numFmtId="0" fontId="2" fillId="0" borderId="10" xfId="838" applyFont="1" applyBorder="1" applyAlignment="1">
      <alignment vertical="center"/>
    </xf>
    <xf numFmtId="0" fontId="2" fillId="25" borderId="22" xfId="838" applyFont="1" applyFill="1" applyBorder="1"/>
    <xf numFmtId="0" fontId="2" fillId="0" borderId="10" xfId="838" applyFont="1" applyBorder="1"/>
    <xf numFmtId="0" fontId="2" fillId="25" borderId="10" xfId="838" applyFont="1" applyFill="1" applyBorder="1" applyAlignment="1">
      <alignment vertical="center"/>
    </xf>
    <xf numFmtId="0" fontId="2" fillId="25" borderId="11" xfId="838" applyFont="1" applyFill="1" applyBorder="1"/>
    <xf numFmtId="0" fontId="2" fillId="0" borderId="11" xfId="838" applyFont="1" applyBorder="1"/>
    <xf numFmtId="0" fontId="42" fillId="0" borderId="0" xfId="838" applyFont="1"/>
    <xf numFmtId="0" fontId="2" fillId="0" borderId="22" xfId="838" applyFont="1" applyBorder="1" applyAlignment="1">
      <alignment vertical="center"/>
    </xf>
    <xf numFmtId="0" fontId="42" fillId="0" borderId="0" xfId="838" applyFont="1" applyAlignment="1">
      <alignment wrapText="1"/>
    </xf>
    <xf numFmtId="0" fontId="2" fillId="0" borderId="22" xfId="838" applyFont="1" applyBorder="1"/>
    <xf numFmtId="0" fontId="7" fillId="0" borderId="12" xfId="838" applyFont="1" applyBorder="1" applyAlignment="1">
      <alignment vertical="center"/>
    </xf>
    <xf numFmtId="0" fontId="2" fillId="0" borderId="22" xfId="838" applyFont="1" applyBorder="1" applyAlignment="1">
      <alignment wrapText="1"/>
    </xf>
    <xf numFmtId="0" fontId="7" fillId="0" borderId="10" xfId="838" applyFont="1" applyBorder="1" applyAlignment="1">
      <alignment vertical="center"/>
    </xf>
    <xf numFmtId="0" fontId="41" fillId="0" borderId="0" xfId="838" applyFont="1" applyAlignment="1">
      <alignment wrapText="1"/>
    </xf>
    <xf numFmtId="0" fontId="7" fillId="0" borderId="22" xfId="838" applyFont="1" applyBorder="1"/>
    <xf numFmtId="0" fontId="7" fillId="0" borderId="10" xfId="838" applyFont="1" applyBorder="1"/>
    <xf numFmtId="0" fontId="7" fillId="0" borderId="14" xfId="838" applyFont="1" applyBorder="1" applyAlignment="1">
      <alignment vertical="center"/>
    </xf>
    <xf numFmtId="0" fontId="7" fillId="0" borderId="10" xfId="838" quotePrefix="1" applyFont="1" applyBorder="1" applyAlignment="1">
      <alignment horizontal="left" vertical="center" wrapText="1"/>
    </xf>
    <xf numFmtId="11" fontId="2" fillId="25" borderId="10" xfId="838" applyNumberFormat="1" applyFont="1" applyFill="1" applyBorder="1"/>
    <xf numFmtId="0" fontId="2" fillId="25" borderId="10" xfId="838" applyFont="1" applyFill="1" applyBorder="1"/>
    <xf numFmtId="0" fontId="7" fillId="0" borderId="11" xfId="838" applyFont="1" applyBorder="1"/>
    <xf numFmtId="0" fontId="7" fillId="0" borderId="10" xfId="838" applyFont="1" applyBorder="1" applyAlignment="1">
      <alignment horizontal="left"/>
    </xf>
    <xf numFmtId="0" fontId="2" fillId="0" borderId="11" xfId="838" applyFont="1" applyBorder="1" applyAlignment="1">
      <alignment horizontal="right"/>
    </xf>
    <xf numFmtId="0" fontId="2" fillId="0" borderId="22" xfId="838" applyFont="1" applyBorder="1" applyAlignment="1">
      <alignment horizontal="right"/>
    </xf>
    <xf numFmtId="0" fontId="41" fillId="0" borderId="0" xfId="838" applyFont="1" applyAlignment="1">
      <alignment vertical="center" wrapText="1"/>
    </xf>
    <xf numFmtId="0" fontId="52" fillId="24" borderId="10" xfId="838" applyFont="1" applyFill="1" applyBorder="1" applyAlignment="1">
      <alignment vertical="center" wrapText="1"/>
    </xf>
    <xf numFmtId="0" fontId="2" fillId="0" borderId="0" xfId="838" applyFont="1" applyAlignment="1">
      <alignment vertical="center"/>
    </xf>
    <xf numFmtId="0" fontId="40" fillId="0" borderId="0" xfId="838" applyAlignment="1">
      <alignment vertical="center"/>
    </xf>
    <xf numFmtId="0" fontId="40" fillId="0" borderId="0" xfId="838" applyAlignment="1">
      <alignment vertical="top"/>
    </xf>
    <xf numFmtId="0" fontId="40" fillId="0" borderId="0" xfId="838" applyAlignment="1">
      <alignment wrapText="1"/>
    </xf>
    <xf numFmtId="0" fontId="8" fillId="24" borderId="19" xfId="0" applyFont="1" applyFill="1" applyBorder="1" applyAlignment="1">
      <alignment horizontal="center" vertical="center" wrapText="1"/>
    </xf>
    <xf numFmtId="0" fontId="27" fillId="24" borderId="12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" fillId="25" borderId="14" xfId="838" applyFont="1" applyFill="1" applyBorder="1" applyAlignment="1">
      <alignment vertical="center"/>
    </xf>
    <xf numFmtId="0" fontId="37" fillId="0" borderId="24" xfId="0" applyFont="1" applyBorder="1" applyAlignment="1">
      <alignment horizontal="center" vertical="center"/>
    </xf>
    <xf numFmtId="0" fontId="37" fillId="0" borderId="0" xfId="0" applyFont="1" applyAlignment="1">
      <alignment wrapText="1"/>
    </xf>
    <xf numFmtId="164" fontId="37" fillId="0" borderId="0" xfId="451" applyFont="1" applyFill="1" applyBorder="1" applyProtection="1"/>
    <xf numFmtId="1" fontId="37" fillId="0" borderId="0" xfId="0" applyNumberFormat="1" applyFont="1" applyAlignment="1">
      <alignment horizontal="center" vertical="center"/>
    </xf>
    <xf numFmtId="1" fontId="37" fillId="0" borderId="17" xfId="0" applyNumberFormat="1" applyFont="1" applyBorder="1" applyAlignment="1">
      <alignment horizontal="center" vertical="center"/>
    </xf>
    <xf numFmtId="1" fontId="37" fillId="0" borderId="18" xfId="0" applyNumberFormat="1" applyFont="1" applyBorder="1" applyAlignment="1">
      <alignment horizontal="center" vertical="center"/>
    </xf>
    <xf numFmtId="164" fontId="37" fillId="0" borderId="12" xfId="451" applyFont="1" applyBorder="1" applyProtection="1"/>
    <xf numFmtId="164" fontId="37" fillId="0" borderId="14" xfId="451" applyFont="1" applyBorder="1" applyProtection="1"/>
    <xf numFmtId="0" fontId="33" fillId="25" borderId="0" xfId="0" applyFont="1" applyFill="1" applyAlignment="1">
      <alignment horizontal="center" wrapText="1"/>
    </xf>
    <xf numFmtId="164" fontId="28" fillId="0" borderId="24" xfId="451" applyFont="1" applyBorder="1" applyAlignment="1" applyProtection="1">
      <alignment horizontal="right" vertical="center"/>
    </xf>
    <xf numFmtId="164" fontId="28" fillId="0" borderId="18" xfId="451" applyFont="1" applyBorder="1" applyAlignment="1" applyProtection="1">
      <alignment horizontal="right" vertical="center"/>
    </xf>
    <xf numFmtId="0" fontId="49" fillId="24" borderId="10" xfId="0" applyFont="1" applyFill="1" applyBorder="1" applyAlignment="1">
      <alignment horizontal="left" vertical="center" wrapText="1"/>
    </xf>
    <xf numFmtId="0" fontId="49" fillId="24" borderId="23" xfId="0" applyFont="1" applyFill="1" applyBorder="1" applyAlignment="1">
      <alignment horizontal="left" vertical="center" wrapText="1"/>
    </xf>
    <xf numFmtId="0" fontId="45" fillId="26" borderId="10" xfId="0" applyFont="1" applyFill="1" applyBorder="1" applyAlignment="1" applyProtection="1">
      <alignment horizontal="left"/>
      <protection locked="0"/>
    </xf>
    <xf numFmtId="0" fontId="35" fillId="27" borderId="0" xfId="667" applyFont="1" applyFill="1" applyAlignment="1">
      <alignment horizontal="left" vertical="center" wrapText="1"/>
    </xf>
    <xf numFmtId="0" fontId="5" fillId="24" borderId="24" xfId="0" applyFont="1" applyFill="1" applyBorder="1" applyAlignment="1">
      <alignment horizontal="left" vertical="center" wrapText="1"/>
    </xf>
    <xf numFmtId="0" fontId="5" fillId="24" borderId="18" xfId="0" applyFont="1" applyFill="1" applyBorder="1" applyAlignment="1">
      <alignment horizontal="left" vertical="center" wrapText="1"/>
    </xf>
    <xf numFmtId="0" fontId="37" fillId="26" borderId="0" xfId="0" applyFont="1" applyFill="1" applyAlignment="1">
      <alignment horizontal="left"/>
    </xf>
    <xf numFmtId="0" fontId="7" fillId="0" borderId="17" xfId="0" applyFont="1" applyBorder="1" applyAlignment="1">
      <alignment horizontal="left" vertical="center"/>
    </xf>
    <xf numFmtId="0" fontId="35" fillId="27" borderId="0" xfId="667" applyFont="1" applyFill="1" applyAlignment="1">
      <alignment vertical="center" wrapText="1"/>
    </xf>
    <xf numFmtId="164" fontId="28" fillId="0" borderId="23" xfId="451" applyFont="1" applyBorder="1" applyAlignment="1" applyProtection="1">
      <alignment horizontal="right" vertical="center"/>
    </xf>
    <xf numFmtId="164" fontId="28" fillId="0" borderId="11" xfId="451" applyFont="1" applyBorder="1" applyAlignment="1" applyProtection="1">
      <alignment horizontal="right" vertical="center"/>
    </xf>
    <xf numFmtId="0" fontId="42" fillId="0" borderId="23" xfId="838" applyFont="1" applyBorder="1" applyAlignment="1">
      <alignment vertical="center"/>
    </xf>
    <xf numFmtId="0" fontId="50" fillId="0" borderId="11" xfId="838" applyFont="1" applyBorder="1"/>
    <xf numFmtId="0" fontId="50" fillId="0" borderId="22" xfId="838" applyFont="1" applyBorder="1"/>
    <xf numFmtId="0" fontId="49" fillId="24" borderId="16" xfId="838" applyFont="1" applyFill="1" applyBorder="1" applyAlignment="1">
      <alignment vertical="center" wrapText="1"/>
    </xf>
    <xf numFmtId="0" fontId="49" fillId="24" borderId="15" xfId="838" applyFont="1" applyFill="1" applyBorder="1" applyAlignment="1">
      <alignment vertical="center" wrapText="1"/>
    </xf>
    <xf numFmtId="0" fontId="31" fillId="0" borderId="15" xfId="838" applyFont="1" applyBorder="1" applyAlignment="1">
      <alignment vertical="center"/>
    </xf>
    <xf numFmtId="0" fontId="30" fillId="0" borderId="11" xfId="838" applyFont="1" applyBorder="1"/>
    <xf numFmtId="0" fontId="30" fillId="0" borderId="22" xfId="838" applyFont="1" applyBorder="1"/>
    <xf numFmtId="0" fontId="31" fillId="0" borderId="13" xfId="838" applyFont="1" applyBorder="1" applyAlignment="1">
      <alignment vertical="center"/>
    </xf>
    <xf numFmtId="0" fontId="42" fillId="0" borderId="13" xfId="838" applyFont="1" applyBorder="1" applyAlignment="1">
      <alignment vertical="center"/>
    </xf>
    <xf numFmtId="0" fontId="31" fillId="0" borderId="24" xfId="838" applyFont="1" applyBorder="1" applyAlignment="1">
      <alignment vertical="center"/>
    </xf>
    <xf numFmtId="0" fontId="42" fillId="0" borderId="23" xfId="838" applyFont="1" applyBorder="1" applyAlignment="1">
      <alignment horizontal="left" vertical="center"/>
    </xf>
    <xf numFmtId="0" fontId="51" fillId="0" borderId="11" xfId="838" applyFont="1" applyBorder="1" applyAlignment="1">
      <alignment horizontal="left"/>
    </xf>
    <xf numFmtId="0" fontId="51" fillId="0" borderId="22" xfId="838" applyFont="1" applyBorder="1" applyAlignment="1">
      <alignment horizontal="left"/>
    </xf>
    <xf numFmtId="0" fontId="5" fillId="24" borderId="10" xfId="838" applyFont="1" applyFill="1" applyBorder="1" applyAlignment="1">
      <alignment vertical="center" wrapText="1"/>
    </xf>
    <xf numFmtId="0" fontId="2" fillId="26" borderId="0" xfId="838" applyFont="1" applyFill="1"/>
    <xf numFmtId="0" fontId="49" fillId="24" borderId="12" xfId="0" applyFont="1" applyFill="1" applyBorder="1" applyAlignment="1">
      <alignment horizontal="left" vertical="center" wrapText="1"/>
    </xf>
    <xf numFmtId="0" fontId="49" fillId="24" borderId="15" xfId="0" applyFont="1" applyFill="1" applyBorder="1" applyAlignment="1">
      <alignment horizontal="left" vertical="center" wrapText="1"/>
    </xf>
    <xf numFmtId="0" fontId="5" fillId="24" borderId="23" xfId="0" applyFont="1" applyFill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</cellXfs>
  <cellStyles count="1048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2 2" xfId="9" xr:uid="{00000000-0005-0000-0000-000008000000}"/>
    <cellStyle name="20% - Accent1 2 2 2" xfId="10" xr:uid="{00000000-0005-0000-0000-000009000000}"/>
    <cellStyle name="20% - Accent1 2 3" xfId="11" xr:uid="{00000000-0005-0000-0000-00000A000000}"/>
    <cellStyle name="20% - Accent1 2 3 2" xfId="12" xr:uid="{00000000-0005-0000-0000-00000B000000}"/>
    <cellStyle name="20% - Accent1 2 4" xfId="13" xr:uid="{00000000-0005-0000-0000-00000C000000}"/>
    <cellStyle name="20% - Accent1 3" xfId="14" xr:uid="{00000000-0005-0000-0000-00000D000000}"/>
    <cellStyle name="20% - Accent1 4" xfId="15" xr:uid="{00000000-0005-0000-0000-00000E000000}"/>
    <cellStyle name="20% - Accent1 5" xfId="16" xr:uid="{00000000-0005-0000-0000-00000F000000}"/>
    <cellStyle name="20% - Accent1 6" xfId="17" xr:uid="{00000000-0005-0000-0000-000010000000}"/>
    <cellStyle name="20% - Accent1 7" xfId="18" xr:uid="{00000000-0005-0000-0000-000011000000}"/>
    <cellStyle name="20% - Accent1 8" xfId="19" xr:uid="{00000000-0005-0000-0000-000012000000}"/>
    <cellStyle name="20% - Accent1 9" xfId="20" xr:uid="{00000000-0005-0000-0000-000013000000}"/>
    <cellStyle name="20% - Accent2 10" xfId="21" xr:uid="{00000000-0005-0000-0000-000014000000}"/>
    <cellStyle name="20% - Accent2 11" xfId="22" xr:uid="{00000000-0005-0000-0000-000015000000}"/>
    <cellStyle name="20% - Accent2 12" xfId="23" xr:uid="{00000000-0005-0000-0000-000016000000}"/>
    <cellStyle name="20% - Accent2 13" xfId="24" xr:uid="{00000000-0005-0000-0000-000017000000}"/>
    <cellStyle name="20% - Accent2 14" xfId="25" xr:uid="{00000000-0005-0000-0000-000018000000}"/>
    <cellStyle name="20% - Accent2 15" xfId="26" xr:uid="{00000000-0005-0000-0000-000019000000}"/>
    <cellStyle name="20% - Accent2 16" xfId="27" xr:uid="{00000000-0005-0000-0000-00001A000000}"/>
    <cellStyle name="20% - Accent2 2" xfId="28" xr:uid="{00000000-0005-0000-0000-00001B000000}"/>
    <cellStyle name="20% - Accent2 2 2" xfId="29" xr:uid="{00000000-0005-0000-0000-00001C000000}"/>
    <cellStyle name="20% - Accent2 2 2 2" xfId="30" xr:uid="{00000000-0005-0000-0000-00001D000000}"/>
    <cellStyle name="20% - Accent2 2 3" xfId="31" xr:uid="{00000000-0005-0000-0000-00001E000000}"/>
    <cellStyle name="20% - Accent2 2 3 2" xfId="32" xr:uid="{00000000-0005-0000-0000-00001F000000}"/>
    <cellStyle name="20% - Accent2 2 4" xfId="33" xr:uid="{00000000-0005-0000-0000-000020000000}"/>
    <cellStyle name="20% - Accent2 3" xfId="34" xr:uid="{00000000-0005-0000-0000-000021000000}"/>
    <cellStyle name="20% - Accent2 4" xfId="35" xr:uid="{00000000-0005-0000-0000-000022000000}"/>
    <cellStyle name="20% - Accent2 5" xfId="36" xr:uid="{00000000-0005-0000-0000-000023000000}"/>
    <cellStyle name="20% - Accent2 6" xfId="37" xr:uid="{00000000-0005-0000-0000-000024000000}"/>
    <cellStyle name="20% - Accent2 7" xfId="38" xr:uid="{00000000-0005-0000-0000-000025000000}"/>
    <cellStyle name="20% - Accent2 8" xfId="39" xr:uid="{00000000-0005-0000-0000-000026000000}"/>
    <cellStyle name="20% - Accent2 9" xfId="40" xr:uid="{00000000-0005-0000-0000-000027000000}"/>
    <cellStyle name="20% - Accent3 10" xfId="41" xr:uid="{00000000-0005-0000-0000-000028000000}"/>
    <cellStyle name="20% - Accent3 11" xfId="42" xr:uid="{00000000-0005-0000-0000-000029000000}"/>
    <cellStyle name="20% - Accent3 12" xfId="43" xr:uid="{00000000-0005-0000-0000-00002A000000}"/>
    <cellStyle name="20% - Accent3 13" xfId="44" xr:uid="{00000000-0005-0000-0000-00002B000000}"/>
    <cellStyle name="20% - Accent3 14" xfId="45" xr:uid="{00000000-0005-0000-0000-00002C000000}"/>
    <cellStyle name="20% - Accent3 15" xfId="46" xr:uid="{00000000-0005-0000-0000-00002D000000}"/>
    <cellStyle name="20% - Accent3 16" xfId="47" xr:uid="{00000000-0005-0000-0000-00002E000000}"/>
    <cellStyle name="20% - Accent3 2" xfId="48" xr:uid="{00000000-0005-0000-0000-00002F000000}"/>
    <cellStyle name="20% - Accent3 2 2" xfId="49" xr:uid="{00000000-0005-0000-0000-000030000000}"/>
    <cellStyle name="20% - Accent3 2 2 2" xfId="50" xr:uid="{00000000-0005-0000-0000-000031000000}"/>
    <cellStyle name="20% - Accent3 2 3" xfId="51" xr:uid="{00000000-0005-0000-0000-000032000000}"/>
    <cellStyle name="20% - Accent3 2 3 2" xfId="52" xr:uid="{00000000-0005-0000-0000-000033000000}"/>
    <cellStyle name="20% - Accent3 2 4" xfId="53" xr:uid="{00000000-0005-0000-0000-000034000000}"/>
    <cellStyle name="20% - Accent3 3" xfId="54" xr:uid="{00000000-0005-0000-0000-000035000000}"/>
    <cellStyle name="20% - Accent3 4" xfId="55" xr:uid="{00000000-0005-0000-0000-000036000000}"/>
    <cellStyle name="20% - Accent3 5" xfId="56" xr:uid="{00000000-0005-0000-0000-000037000000}"/>
    <cellStyle name="20% - Accent3 6" xfId="57" xr:uid="{00000000-0005-0000-0000-000038000000}"/>
    <cellStyle name="20% - Accent3 7" xfId="58" xr:uid="{00000000-0005-0000-0000-000039000000}"/>
    <cellStyle name="20% - Accent3 8" xfId="59" xr:uid="{00000000-0005-0000-0000-00003A000000}"/>
    <cellStyle name="20% - Accent3 9" xfId="60" xr:uid="{00000000-0005-0000-0000-00003B000000}"/>
    <cellStyle name="20% - Accent4 10" xfId="61" xr:uid="{00000000-0005-0000-0000-00003C000000}"/>
    <cellStyle name="20% - Accent4 11" xfId="62" xr:uid="{00000000-0005-0000-0000-00003D000000}"/>
    <cellStyle name="20% - Accent4 12" xfId="63" xr:uid="{00000000-0005-0000-0000-00003E000000}"/>
    <cellStyle name="20% - Accent4 13" xfId="64" xr:uid="{00000000-0005-0000-0000-00003F000000}"/>
    <cellStyle name="20% - Accent4 14" xfId="65" xr:uid="{00000000-0005-0000-0000-000040000000}"/>
    <cellStyle name="20% - Accent4 15" xfId="66" xr:uid="{00000000-0005-0000-0000-000041000000}"/>
    <cellStyle name="20% - Accent4 16" xfId="67" xr:uid="{00000000-0005-0000-0000-000042000000}"/>
    <cellStyle name="20% - Accent4 2" xfId="68" xr:uid="{00000000-0005-0000-0000-000043000000}"/>
    <cellStyle name="20% - Accent4 2 2" xfId="69" xr:uid="{00000000-0005-0000-0000-000044000000}"/>
    <cellStyle name="20% - Accent4 2 2 2" xfId="70" xr:uid="{00000000-0005-0000-0000-000045000000}"/>
    <cellStyle name="20% - Accent4 2 3" xfId="71" xr:uid="{00000000-0005-0000-0000-000046000000}"/>
    <cellStyle name="20% - Accent4 2 3 2" xfId="72" xr:uid="{00000000-0005-0000-0000-000047000000}"/>
    <cellStyle name="20% - Accent4 2 4" xfId="73" xr:uid="{00000000-0005-0000-0000-000048000000}"/>
    <cellStyle name="20% - Accent4 3" xfId="74" xr:uid="{00000000-0005-0000-0000-000049000000}"/>
    <cellStyle name="20% - Accent4 4" xfId="75" xr:uid="{00000000-0005-0000-0000-00004A000000}"/>
    <cellStyle name="20% - Accent4 5" xfId="76" xr:uid="{00000000-0005-0000-0000-00004B000000}"/>
    <cellStyle name="20% - Accent4 6" xfId="77" xr:uid="{00000000-0005-0000-0000-00004C000000}"/>
    <cellStyle name="20% - Accent4 7" xfId="78" xr:uid="{00000000-0005-0000-0000-00004D000000}"/>
    <cellStyle name="20% - Accent4 8" xfId="79" xr:uid="{00000000-0005-0000-0000-00004E000000}"/>
    <cellStyle name="20% - Accent4 9" xfId="80" xr:uid="{00000000-0005-0000-0000-00004F000000}"/>
    <cellStyle name="20% - Accent5 10" xfId="81" xr:uid="{00000000-0005-0000-0000-000050000000}"/>
    <cellStyle name="20% - Accent5 11" xfId="82" xr:uid="{00000000-0005-0000-0000-000051000000}"/>
    <cellStyle name="20% - Accent5 12" xfId="83" xr:uid="{00000000-0005-0000-0000-000052000000}"/>
    <cellStyle name="20% - Accent5 13" xfId="84" xr:uid="{00000000-0005-0000-0000-000053000000}"/>
    <cellStyle name="20% - Accent5 14" xfId="85" xr:uid="{00000000-0005-0000-0000-000054000000}"/>
    <cellStyle name="20% - Accent5 15" xfId="86" xr:uid="{00000000-0005-0000-0000-000055000000}"/>
    <cellStyle name="20% - Accent5 16" xfId="87" xr:uid="{00000000-0005-0000-0000-000056000000}"/>
    <cellStyle name="20% - Accent5 2" xfId="88" xr:uid="{00000000-0005-0000-0000-000057000000}"/>
    <cellStyle name="20% - Accent5 2 2" xfId="89" xr:uid="{00000000-0005-0000-0000-000058000000}"/>
    <cellStyle name="20% - Accent5 2 2 2" xfId="90" xr:uid="{00000000-0005-0000-0000-000059000000}"/>
    <cellStyle name="20% - Accent5 2 3" xfId="91" xr:uid="{00000000-0005-0000-0000-00005A000000}"/>
    <cellStyle name="20% - Accent5 2 3 2" xfId="92" xr:uid="{00000000-0005-0000-0000-00005B000000}"/>
    <cellStyle name="20% - Accent5 2 4" xfId="93" xr:uid="{00000000-0005-0000-0000-00005C000000}"/>
    <cellStyle name="20% - Accent5 3" xfId="94" xr:uid="{00000000-0005-0000-0000-00005D000000}"/>
    <cellStyle name="20% - Accent5 4" xfId="95" xr:uid="{00000000-0005-0000-0000-00005E000000}"/>
    <cellStyle name="20% - Accent5 5" xfId="96" xr:uid="{00000000-0005-0000-0000-00005F000000}"/>
    <cellStyle name="20% - Accent5 6" xfId="97" xr:uid="{00000000-0005-0000-0000-000060000000}"/>
    <cellStyle name="20% - Accent5 7" xfId="98" xr:uid="{00000000-0005-0000-0000-000061000000}"/>
    <cellStyle name="20% - Accent5 8" xfId="99" xr:uid="{00000000-0005-0000-0000-000062000000}"/>
    <cellStyle name="20% - Accent5 9" xfId="100" xr:uid="{00000000-0005-0000-0000-000063000000}"/>
    <cellStyle name="20% - Accent6 10" xfId="101" xr:uid="{00000000-0005-0000-0000-000064000000}"/>
    <cellStyle name="20% - Accent6 11" xfId="102" xr:uid="{00000000-0005-0000-0000-000065000000}"/>
    <cellStyle name="20% - Accent6 12" xfId="103" xr:uid="{00000000-0005-0000-0000-000066000000}"/>
    <cellStyle name="20% - Accent6 13" xfId="104" xr:uid="{00000000-0005-0000-0000-000067000000}"/>
    <cellStyle name="20% - Accent6 14" xfId="105" xr:uid="{00000000-0005-0000-0000-000068000000}"/>
    <cellStyle name="20% - Accent6 15" xfId="106" xr:uid="{00000000-0005-0000-0000-000069000000}"/>
    <cellStyle name="20% - Accent6 16" xfId="107" xr:uid="{00000000-0005-0000-0000-00006A000000}"/>
    <cellStyle name="20% - Accent6 2" xfId="108" xr:uid="{00000000-0005-0000-0000-00006B000000}"/>
    <cellStyle name="20% - Accent6 2 2" xfId="109" xr:uid="{00000000-0005-0000-0000-00006C000000}"/>
    <cellStyle name="20% - Accent6 2 2 2" xfId="110" xr:uid="{00000000-0005-0000-0000-00006D000000}"/>
    <cellStyle name="20% - Accent6 2 3" xfId="111" xr:uid="{00000000-0005-0000-0000-00006E000000}"/>
    <cellStyle name="20% - Accent6 2 3 2" xfId="112" xr:uid="{00000000-0005-0000-0000-00006F000000}"/>
    <cellStyle name="20% - Accent6 2 4" xfId="113" xr:uid="{00000000-0005-0000-0000-000070000000}"/>
    <cellStyle name="20% - Accent6 3" xfId="114" xr:uid="{00000000-0005-0000-0000-000071000000}"/>
    <cellStyle name="20% - Accent6 4" xfId="115" xr:uid="{00000000-0005-0000-0000-000072000000}"/>
    <cellStyle name="20% - Accent6 5" xfId="116" xr:uid="{00000000-0005-0000-0000-000073000000}"/>
    <cellStyle name="20% - Accent6 6" xfId="117" xr:uid="{00000000-0005-0000-0000-000074000000}"/>
    <cellStyle name="20% - Accent6 7" xfId="118" xr:uid="{00000000-0005-0000-0000-000075000000}"/>
    <cellStyle name="20% - Accent6 8" xfId="119" xr:uid="{00000000-0005-0000-0000-000076000000}"/>
    <cellStyle name="20% - Accent6 9" xfId="120" xr:uid="{00000000-0005-0000-0000-000077000000}"/>
    <cellStyle name="40% - Accent1 10" xfId="121" xr:uid="{00000000-0005-0000-0000-000078000000}"/>
    <cellStyle name="40% - Accent1 11" xfId="122" xr:uid="{00000000-0005-0000-0000-000079000000}"/>
    <cellStyle name="40% - Accent1 12" xfId="123" xr:uid="{00000000-0005-0000-0000-00007A000000}"/>
    <cellStyle name="40% - Accent1 13" xfId="124" xr:uid="{00000000-0005-0000-0000-00007B000000}"/>
    <cellStyle name="40% - Accent1 14" xfId="125" xr:uid="{00000000-0005-0000-0000-00007C000000}"/>
    <cellStyle name="40% - Accent1 15" xfId="126" xr:uid="{00000000-0005-0000-0000-00007D000000}"/>
    <cellStyle name="40% - Accent1 16" xfId="127" xr:uid="{00000000-0005-0000-0000-00007E000000}"/>
    <cellStyle name="40% - Accent1 2" xfId="128" xr:uid="{00000000-0005-0000-0000-00007F000000}"/>
    <cellStyle name="40% - Accent1 2 2" xfId="129" xr:uid="{00000000-0005-0000-0000-000080000000}"/>
    <cellStyle name="40% - Accent1 2 2 2" xfId="130" xr:uid="{00000000-0005-0000-0000-000081000000}"/>
    <cellStyle name="40% - Accent1 2 3" xfId="131" xr:uid="{00000000-0005-0000-0000-000082000000}"/>
    <cellStyle name="40% - Accent1 2 3 2" xfId="132" xr:uid="{00000000-0005-0000-0000-000083000000}"/>
    <cellStyle name="40% - Accent1 2 4" xfId="133" xr:uid="{00000000-0005-0000-0000-000084000000}"/>
    <cellStyle name="40% - Accent1 3" xfId="134" xr:uid="{00000000-0005-0000-0000-000085000000}"/>
    <cellStyle name="40% - Accent1 4" xfId="135" xr:uid="{00000000-0005-0000-0000-000086000000}"/>
    <cellStyle name="40% - Accent1 5" xfId="136" xr:uid="{00000000-0005-0000-0000-000087000000}"/>
    <cellStyle name="40% - Accent1 6" xfId="137" xr:uid="{00000000-0005-0000-0000-000088000000}"/>
    <cellStyle name="40% - Accent1 7" xfId="138" xr:uid="{00000000-0005-0000-0000-000089000000}"/>
    <cellStyle name="40% - Accent1 8" xfId="139" xr:uid="{00000000-0005-0000-0000-00008A000000}"/>
    <cellStyle name="40% - Accent1 9" xfId="140" xr:uid="{00000000-0005-0000-0000-00008B000000}"/>
    <cellStyle name="40% - Accent2 10" xfId="141" xr:uid="{00000000-0005-0000-0000-00008C000000}"/>
    <cellStyle name="40% - Accent2 11" xfId="142" xr:uid="{00000000-0005-0000-0000-00008D000000}"/>
    <cellStyle name="40% - Accent2 12" xfId="143" xr:uid="{00000000-0005-0000-0000-00008E000000}"/>
    <cellStyle name="40% - Accent2 13" xfId="144" xr:uid="{00000000-0005-0000-0000-00008F000000}"/>
    <cellStyle name="40% - Accent2 14" xfId="145" xr:uid="{00000000-0005-0000-0000-000090000000}"/>
    <cellStyle name="40% - Accent2 15" xfId="146" xr:uid="{00000000-0005-0000-0000-000091000000}"/>
    <cellStyle name="40% - Accent2 16" xfId="147" xr:uid="{00000000-0005-0000-0000-000092000000}"/>
    <cellStyle name="40% - Accent2 2" xfId="148" xr:uid="{00000000-0005-0000-0000-000093000000}"/>
    <cellStyle name="40% - Accent2 2 2" xfId="149" xr:uid="{00000000-0005-0000-0000-000094000000}"/>
    <cellStyle name="40% - Accent2 2 2 2" xfId="150" xr:uid="{00000000-0005-0000-0000-000095000000}"/>
    <cellStyle name="40% - Accent2 2 3" xfId="151" xr:uid="{00000000-0005-0000-0000-000096000000}"/>
    <cellStyle name="40% - Accent2 2 3 2" xfId="152" xr:uid="{00000000-0005-0000-0000-000097000000}"/>
    <cellStyle name="40% - Accent2 2 4" xfId="153" xr:uid="{00000000-0005-0000-0000-000098000000}"/>
    <cellStyle name="40% - Accent2 3" xfId="154" xr:uid="{00000000-0005-0000-0000-000099000000}"/>
    <cellStyle name="40% - Accent2 4" xfId="155" xr:uid="{00000000-0005-0000-0000-00009A000000}"/>
    <cellStyle name="40% - Accent2 5" xfId="156" xr:uid="{00000000-0005-0000-0000-00009B000000}"/>
    <cellStyle name="40% - Accent2 6" xfId="157" xr:uid="{00000000-0005-0000-0000-00009C000000}"/>
    <cellStyle name="40% - Accent2 7" xfId="158" xr:uid="{00000000-0005-0000-0000-00009D000000}"/>
    <cellStyle name="40% - Accent2 8" xfId="159" xr:uid="{00000000-0005-0000-0000-00009E000000}"/>
    <cellStyle name="40% - Accent2 9" xfId="160" xr:uid="{00000000-0005-0000-0000-00009F000000}"/>
    <cellStyle name="40% - Accent3 10" xfId="161" xr:uid="{00000000-0005-0000-0000-0000A0000000}"/>
    <cellStyle name="40% - Accent3 11" xfId="162" xr:uid="{00000000-0005-0000-0000-0000A1000000}"/>
    <cellStyle name="40% - Accent3 12" xfId="163" xr:uid="{00000000-0005-0000-0000-0000A2000000}"/>
    <cellStyle name="40% - Accent3 13" xfId="164" xr:uid="{00000000-0005-0000-0000-0000A3000000}"/>
    <cellStyle name="40% - Accent3 14" xfId="165" xr:uid="{00000000-0005-0000-0000-0000A4000000}"/>
    <cellStyle name="40% - Accent3 15" xfId="166" xr:uid="{00000000-0005-0000-0000-0000A5000000}"/>
    <cellStyle name="40% - Accent3 16" xfId="167" xr:uid="{00000000-0005-0000-0000-0000A6000000}"/>
    <cellStyle name="40% - Accent3 2" xfId="168" xr:uid="{00000000-0005-0000-0000-0000A7000000}"/>
    <cellStyle name="40% - Accent3 2 2" xfId="169" xr:uid="{00000000-0005-0000-0000-0000A8000000}"/>
    <cellStyle name="40% - Accent3 2 2 2" xfId="170" xr:uid="{00000000-0005-0000-0000-0000A9000000}"/>
    <cellStyle name="40% - Accent3 2 3" xfId="171" xr:uid="{00000000-0005-0000-0000-0000AA000000}"/>
    <cellStyle name="40% - Accent3 2 3 2" xfId="172" xr:uid="{00000000-0005-0000-0000-0000AB000000}"/>
    <cellStyle name="40% - Accent3 2 4" xfId="173" xr:uid="{00000000-0005-0000-0000-0000AC000000}"/>
    <cellStyle name="40% - Accent3 3" xfId="174" xr:uid="{00000000-0005-0000-0000-0000AD000000}"/>
    <cellStyle name="40% - Accent3 4" xfId="175" xr:uid="{00000000-0005-0000-0000-0000AE000000}"/>
    <cellStyle name="40% - Accent3 5" xfId="176" xr:uid="{00000000-0005-0000-0000-0000AF000000}"/>
    <cellStyle name="40% - Accent3 6" xfId="177" xr:uid="{00000000-0005-0000-0000-0000B0000000}"/>
    <cellStyle name="40% - Accent3 7" xfId="178" xr:uid="{00000000-0005-0000-0000-0000B1000000}"/>
    <cellStyle name="40% - Accent3 8" xfId="179" xr:uid="{00000000-0005-0000-0000-0000B2000000}"/>
    <cellStyle name="40% - Accent3 9" xfId="180" xr:uid="{00000000-0005-0000-0000-0000B3000000}"/>
    <cellStyle name="40% - Accent4 10" xfId="181" xr:uid="{00000000-0005-0000-0000-0000B4000000}"/>
    <cellStyle name="40% - Accent4 11" xfId="182" xr:uid="{00000000-0005-0000-0000-0000B5000000}"/>
    <cellStyle name="40% - Accent4 12" xfId="183" xr:uid="{00000000-0005-0000-0000-0000B6000000}"/>
    <cellStyle name="40% - Accent4 13" xfId="184" xr:uid="{00000000-0005-0000-0000-0000B7000000}"/>
    <cellStyle name="40% - Accent4 14" xfId="185" xr:uid="{00000000-0005-0000-0000-0000B8000000}"/>
    <cellStyle name="40% - Accent4 15" xfId="186" xr:uid="{00000000-0005-0000-0000-0000B9000000}"/>
    <cellStyle name="40% - Accent4 16" xfId="187" xr:uid="{00000000-0005-0000-0000-0000BA000000}"/>
    <cellStyle name="40% - Accent4 2" xfId="188" xr:uid="{00000000-0005-0000-0000-0000BB000000}"/>
    <cellStyle name="40% - Accent4 2 2" xfId="189" xr:uid="{00000000-0005-0000-0000-0000BC000000}"/>
    <cellStyle name="40% - Accent4 2 2 2" xfId="190" xr:uid="{00000000-0005-0000-0000-0000BD000000}"/>
    <cellStyle name="40% - Accent4 2 3" xfId="191" xr:uid="{00000000-0005-0000-0000-0000BE000000}"/>
    <cellStyle name="40% - Accent4 2 3 2" xfId="192" xr:uid="{00000000-0005-0000-0000-0000BF000000}"/>
    <cellStyle name="40% - Accent4 2 4" xfId="193" xr:uid="{00000000-0005-0000-0000-0000C0000000}"/>
    <cellStyle name="40% - Accent4 3" xfId="194" xr:uid="{00000000-0005-0000-0000-0000C1000000}"/>
    <cellStyle name="40% - Accent4 4" xfId="195" xr:uid="{00000000-0005-0000-0000-0000C2000000}"/>
    <cellStyle name="40% - Accent4 5" xfId="196" xr:uid="{00000000-0005-0000-0000-0000C3000000}"/>
    <cellStyle name="40% - Accent4 6" xfId="197" xr:uid="{00000000-0005-0000-0000-0000C4000000}"/>
    <cellStyle name="40% - Accent4 7" xfId="198" xr:uid="{00000000-0005-0000-0000-0000C5000000}"/>
    <cellStyle name="40% - Accent4 8" xfId="199" xr:uid="{00000000-0005-0000-0000-0000C6000000}"/>
    <cellStyle name="40% - Accent4 9" xfId="200" xr:uid="{00000000-0005-0000-0000-0000C7000000}"/>
    <cellStyle name="40% - Accent5 10" xfId="201" xr:uid="{00000000-0005-0000-0000-0000C8000000}"/>
    <cellStyle name="40% - Accent5 11" xfId="202" xr:uid="{00000000-0005-0000-0000-0000C9000000}"/>
    <cellStyle name="40% - Accent5 12" xfId="203" xr:uid="{00000000-0005-0000-0000-0000CA000000}"/>
    <cellStyle name="40% - Accent5 13" xfId="204" xr:uid="{00000000-0005-0000-0000-0000CB000000}"/>
    <cellStyle name="40% - Accent5 14" xfId="205" xr:uid="{00000000-0005-0000-0000-0000CC000000}"/>
    <cellStyle name="40% - Accent5 15" xfId="206" xr:uid="{00000000-0005-0000-0000-0000CD000000}"/>
    <cellStyle name="40% - Accent5 16" xfId="207" xr:uid="{00000000-0005-0000-0000-0000CE000000}"/>
    <cellStyle name="40% - Accent5 2" xfId="208" xr:uid="{00000000-0005-0000-0000-0000CF000000}"/>
    <cellStyle name="40% - Accent5 2 2" xfId="209" xr:uid="{00000000-0005-0000-0000-0000D0000000}"/>
    <cellStyle name="40% - Accent5 2 2 2" xfId="210" xr:uid="{00000000-0005-0000-0000-0000D1000000}"/>
    <cellStyle name="40% - Accent5 2 3" xfId="211" xr:uid="{00000000-0005-0000-0000-0000D2000000}"/>
    <cellStyle name="40% - Accent5 2 3 2" xfId="212" xr:uid="{00000000-0005-0000-0000-0000D3000000}"/>
    <cellStyle name="40% - Accent5 2 4" xfId="213" xr:uid="{00000000-0005-0000-0000-0000D4000000}"/>
    <cellStyle name="40% - Accent5 3" xfId="214" xr:uid="{00000000-0005-0000-0000-0000D5000000}"/>
    <cellStyle name="40% - Accent5 4" xfId="215" xr:uid="{00000000-0005-0000-0000-0000D6000000}"/>
    <cellStyle name="40% - Accent5 5" xfId="216" xr:uid="{00000000-0005-0000-0000-0000D7000000}"/>
    <cellStyle name="40% - Accent5 6" xfId="217" xr:uid="{00000000-0005-0000-0000-0000D8000000}"/>
    <cellStyle name="40% - Accent5 7" xfId="218" xr:uid="{00000000-0005-0000-0000-0000D9000000}"/>
    <cellStyle name="40% - Accent5 8" xfId="219" xr:uid="{00000000-0005-0000-0000-0000DA000000}"/>
    <cellStyle name="40% - Accent5 9" xfId="220" xr:uid="{00000000-0005-0000-0000-0000DB000000}"/>
    <cellStyle name="40% - Accent6 10" xfId="221" xr:uid="{00000000-0005-0000-0000-0000DC000000}"/>
    <cellStyle name="40% - Accent6 11" xfId="222" xr:uid="{00000000-0005-0000-0000-0000DD000000}"/>
    <cellStyle name="40% - Accent6 12" xfId="223" xr:uid="{00000000-0005-0000-0000-0000DE000000}"/>
    <cellStyle name="40% - Accent6 13" xfId="224" xr:uid="{00000000-0005-0000-0000-0000DF000000}"/>
    <cellStyle name="40% - Accent6 14" xfId="225" xr:uid="{00000000-0005-0000-0000-0000E0000000}"/>
    <cellStyle name="40% - Accent6 15" xfId="226" xr:uid="{00000000-0005-0000-0000-0000E1000000}"/>
    <cellStyle name="40% - Accent6 16" xfId="227" xr:uid="{00000000-0005-0000-0000-0000E2000000}"/>
    <cellStyle name="40% - Accent6 2" xfId="228" xr:uid="{00000000-0005-0000-0000-0000E3000000}"/>
    <cellStyle name="40% - Accent6 2 2" xfId="229" xr:uid="{00000000-0005-0000-0000-0000E4000000}"/>
    <cellStyle name="40% - Accent6 2 2 2" xfId="230" xr:uid="{00000000-0005-0000-0000-0000E5000000}"/>
    <cellStyle name="40% - Accent6 2 3" xfId="231" xr:uid="{00000000-0005-0000-0000-0000E6000000}"/>
    <cellStyle name="40% - Accent6 2 3 2" xfId="232" xr:uid="{00000000-0005-0000-0000-0000E7000000}"/>
    <cellStyle name="40% - Accent6 2 4" xfId="233" xr:uid="{00000000-0005-0000-0000-0000E8000000}"/>
    <cellStyle name="40% - Accent6 3" xfId="234" xr:uid="{00000000-0005-0000-0000-0000E9000000}"/>
    <cellStyle name="40% - Accent6 4" xfId="235" xr:uid="{00000000-0005-0000-0000-0000EA000000}"/>
    <cellStyle name="40% - Accent6 5" xfId="236" xr:uid="{00000000-0005-0000-0000-0000EB000000}"/>
    <cellStyle name="40% - Accent6 6" xfId="237" xr:uid="{00000000-0005-0000-0000-0000EC000000}"/>
    <cellStyle name="40% - Accent6 7" xfId="238" xr:uid="{00000000-0005-0000-0000-0000ED000000}"/>
    <cellStyle name="40% - Accent6 8" xfId="239" xr:uid="{00000000-0005-0000-0000-0000EE000000}"/>
    <cellStyle name="40% - Accent6 9" xfId="240" xr:uid="{00000000-0005-0000-0000-0000EF000000}"/>
    <cellStyle name="60% - Accent1 10" xfId="241" xr:uid="{00000000-0005-0000-0000-0000F0000000}"/>
    <cellStyle name="60% - Accent1 11" xfId="242" xr:uid="{00000000-0005-0000-0000-0000F1000000}"/>
    <cellStyle name="60% - Accent1 12" xfId="243" xr:uid="{00000000-0005-0000-0000-0000F2000000}"/>
    <cellStyle name="60% - Accent1 13" xfId="244" xr:uid="{00000000-0005-0000-0000-0000F3000000}"/>
    <cellStyle name="60% - Accent1 14" xfId="245" xr:uid="{00000000-0005-0000-0000-0000F4000000}"/>
    <cellStyle name="60% - Accent1 15" xfId="246" xr:uid="{00000000-0005-0000-0000-0000F5000000}"/>
    <cellStyle name="60% - Accent1 16" xfId="247" xr:uid="{00000000-0005-0000-0000-0000F6000000}"/>
    <cellStyle name="60% - Accent1 2" xfId="248" xr:uid="{00000000-0005-0000-0000-0000F7000000}"/>
    <cellStyle name="60% - Accent1 3" xfId="249" xr:uid="{00000000-0005-0000-0000-0000F8000000}"/>
    <cellStyle name="60% - Accent1 4" xfId="250" xr:uid="{00000000-0005-0000-0000-0000F9000000}"/>
    <cellStyle name="60% - Accent1 5" xfId="251" xr:uid="{00000000-0005-0000-0000-0000FA000000}"/>
    <cellStyle name="60% - Accent1 6" xfId="252" xr:uid="{00000000-0005-0000-0000-0000FB000000}"/>
    <cellStyle name="60% - Accent1 7" xfId="253" xr:uid="{00000000-0005-0000-0000-0000FC000000}"/>
    <cellStyle name="60% - Accent1 8" xfId="254" xr:uid="{00000000-0005-0000-0000-0000FD000000}"/>
    <cellStyle name="60% - Accent1 9" xfId="255" xr:uid="{00000000-0005-0000-0000-0000FE000000}"/>
    <cellStyle name="60% - Accent2 10" xfId="256" xr:uid="{00000000-0005-0000-0000-0000FF000000}"/>
    <cellStyle name="60% - Accent2 11" xfId="257" xr:uid="{00000000-0005-0000-0000-000000010000}"/>
    <cellStyle name="60% - Accent2 12" xfId="258" xr:uid="{00000000-0005-0000-0000-000001010000}"/>
    <cellStyle name="60% - Accent2 13" xfId="259" xr:uid="{00000000-0005-0000-0000-000002010000}"/>
    <cellStyle name="60% - Accent2 14" xfId="260" xr:uid="{00000000-0005-0000-0000-000003010000}"/>
    <cellStyle name="60% - Accent2 15" xfId="261" xr:uid="{00000000-0005-0000-0000-000004010000}"/>
    <cellStyle name="60% - Accent2 16" xfId="262" xr:uid="{00000000-0005-0000-0000-000005010000}"/>
    <cellStyle name="60% - Accent2 2" xfId="263" xr:uid="{00000000-0005-0000-0000-000006010000}"/>
    <cellStyle name="60% - Accent2 3" xfId="264" xr:uid="{00000000-0005-0000-0000-000007010000}"/>
    <cellStyle name="60% - Accent2 4" xfId="265" xr:uid="{00000000-0005-0000-0000-000008010000}"/>
    <cellStyle name="60% - Accent2 5" xfId="266" xr:uid="{00000000-0005-0000-0000-000009010000}"/>
    <cellStyle name="60% - Accent2 6" xfId="267" xr:uid="{00000000-0005-0000-0000-00000A010000}"/>
    <cellStyle name="60% - Accent2 7" xfId="268" xr:uid="{00000000-0005-0000-0000-00000B010000}"/>
    <cellStyle name="60% - Accent2 8" xfId="269" xr:uid="{00000000-0005-0000-0000-00000C010000}"/>
    <cellStyle name="60% - Accent2 9" xfId="270" xr:uid="{00000000-0005-0000-0000-00000D010000}"/>
    <cellStyle name="60% - Accent3 10" xfId="271" xr:uid="{00000000-0005-0000-0000-00000E010000}"/>
    <cellStyle name="60% - Accent3 11" xfId="272" xr:uid="{00000000-0005-0000-0000-00000F010000}"/>
    <cellStyle name="60% - Accent3 12" xfId="273" xr:uid="{00000000-0005-0000-0000-000010010000}"/>
    <cellStyle name="60% - Accent3 13" xfId="274" xr:uid="{00000000-0005-0000-0000-000011010000}"/>
    <cellStyle name="60% - Accent3 14" xfId="275" xr:uid="{00000000-0005-0000-0000-000012010000}"/>
    <cellStyle name="60% - Accent3 15" xfId="276" xr:uid="{00000000-0005-0000-0000-000013010000}"/>
    <cellStyle name="60% - Accent3 16" xfId="277" xr:uid="{00000000-0005-0000-0000-000014010000}"/>
    <cellStyle name="60% - Accent3 2" xfId="278" xr:uid="{00000000-0005-0000-0000-000015010000}"/>
    <cellStyle name="60% - Accent3 3" xfId="279" xr:uid="{00000000-0005-0000-0000-000016010000}"/>
    <cellStyle name="60% - Accent3 4" xfId="280" xr:uid="{00000000-0005-0000-0000-000017010000}"/>
    <cellStyle name="60% - Accent3 5" xfId="281" xr:uid="{00000000-0005-0000-0000-000018010000}"/>
    <cellStyle name="60% - Accent3 6" xfId="282" xr:uid="{00000000-0005-0000-0000-000019010000}"/>
    <cellStyle name="60% - Accent3 7" xfId="283" xr:uid="{00000000-0005-0000-0000-00001A010000}"/>
    <cellStyle name="60% - Accent3 8" xfId="284" xr:uid="{00000000-0005-0000-0000-00001B010000}"/>
    <cellStyle name="60% - Accent3 9" xfId="285" xr:uid="{00000000-0005-0000-0000-00001C010000}"/>
    <cellStyle name="60% - Accent4 10" xfId="286" xr:uid="{00000000-0005-0000-0000-00001D010000}"/>
    <cellStyle name="60% - Accent4 11" xfId="287" xr:uid="{00000000-0005-0000-0000-00001E010000}"/>
    <cellStyle name="60% - Accent4 12" xfId="288" xr:uid="{00000000-0005-0000-0000-00001F010000}"/>
    <cellStyle name="60% - Accent4 13" xfId="289" xr:uid="{00000000-0005-0000-0000-000020010000}"/>
    <cellStyle name="60% - Accent4 14" xfId="290" xr:uid="{00000000-0005-0000-0000-000021010000}"/>
    <cellStyle name="60% - Accent4 15" xfId="291" xr:uid="{00000000-0005-0000-0000-000022010000}"/>
    <cellStyle name="60% - Accent4 16" xfId="292" xr:uid="{00000000-0005-0000-0000-000023010000}"/>
    <cellStyle name="60% - Accent4 2" xfId="293" xr:uid="{00000000-0005-0000-0000-000024010000}"/>
    <cellStyle name="60% - Accent4 3" xfId="294" xr:uid="{00000000-0005-0000-0000-000025010000}"/>
    <cellStyle name="60% - Accent4 4" xfId="295" xr:uid="{00000000-0005-0000-0000-000026010000}"/>
    <cellStyle name="60% - Accent4 5" xfId="296" xr:uid="{00000000-0005-0000-0000-000027010000}"/>
    <cellStyle name="60% - Accent4 6" xfId="297" xr:uid="{00000000-0005-0000-0000-000028010000}"/>
    <cellStyle name="60% - Accent4 7" xfId="298" xr:uid="{00000000-0005-0000-0000-000029010000}"/>
    <cellStyle name="60% - Accent4 8" xfId="299" xr:uid="{00000000-0005-0000-0000-00002A010000}"/>
    <cellStyle name="60% - Accent4 9" xfId="300" xr:uid="{00000000-0005-0000-0000-00002B010000}"/>
    <cellStyle name="60% - Accent5 10" xfId="301" xr:uid="{00000000-0005-0000-0000-00002C010000}"/>
    <cellStyle name="60% - Accent5 11" xfId="302" xr:uid="{00000000-0005-0000-0000-00002D010000}"/>
    <cellStyle name="60% - Accent5 12" xfId="303" xr:uid="{00000000-0005-0000-0000-00002E010000}"/>
    <cellStyle name="60% - Accent5 13" xfId="304" xr:uid="{00000000-0005-0000-0000-00002F010000}"/>
    <cellStyle name="60% - Accent5 14" xfId="305" xr:uid="{00000000-0005-0000-0000-000030010000}"/>
    <cellStyle name="60% - Accent5 15" xfId="306" xr:uid="{00000000-0005-0000-0000-000031010000}"/>
    <cellStyle name="60% - Accent5 16" xfId="307" xr:uid="{00000000-0005-0000-0000-000032010000}"/>
    <cellStyle name="60% - Accent5 2" xfId="308" xr:uid="{00000000-0005-0000-0000-000033010000}"/>
    <cellStyle name="60% - Accent5 3" xfId="309" xr:uid="{00000000-0005-0000-0000-000034010000}"/>
    <cellStyle name="60% - Accent5 4" xfId="310" xr:uid="{00000000-0005-0000-0000-000035010000}"/>
    <cellStyle name="60% - Accent5 5" xfId="311" xr:uid="{00000000-0005-0000-0000-000036010000}"/>
    <cellStyle name="60% - Accent5 6" xfId="312" xr:uid="{00000000-0005-0000-0000-000037010000}"/>
    <cellStyle name="60% - Accent5 7" xfId="313" xr:uid="{00000000-0005-0000-0000-000038010000}"/>
    <cellStyle name="60% - Accent5 8" xfId="314" xr:uid="{00000000-0005-0000-0000-000039010000}"/>
    <cellStyle name="60% - Accent5 9" xfId="315" xr:uid="{00000000-0005-0000-0000-00003A010000}"/>
    <cellStyle name="60% - Accent6 10" xfId="316" xr:uid="{00000000-0005-0000-0000-00003B010000}"/>
    <cellStyle name="60% - Accent6 11" xfId="317" xr:uid="{00000000-0005-0000-0000-00003C010000}"/>
    <cellStyle name="60% - Accent6 12" xfId="318" xr:uid="{00000000-0005-0000-0000-00003D010000}"/>
    <cellStyle name="60% - Accent6 13" xfId="319" xr:uid="{00000000-0005-0000-0000-00003E010000}"/>
    <cellStyle name="60% - Accent6 14" xfId="320" xr:uid="{00000000-0005-0000-0000-00003F010000}"/>
    <cellStyle name="60% - Accent6 15" xfId="321" xr:uid="{00000000-0005-0000-0000-000040010000}"/>
    <cellStyle name="60% - Accent6 16" xfId="322" xr:uid="{00000000-0005-0000-0000-000041010000}"/>
    <cellStyle name="60% - Accent6 2" xfId="323" xr:uid="{00000000-0005-0000-0000-000042010000}"/>
    <cellStyle name="60% - Accent6 3" xfId="324" xr:uid="{00000000-0005-0000-0000-000043010000}"/>
    <cellStyle name="60% - Accent6 4" xfId="325" xr:uid="{00000000-0005-0000-0000-000044010000}"/>
    <cellStyle name="60% - Accent6 5" xfId="326" xr:uid="{00000000-0005-0000-0000-000045010000}"/>
    <cellStyle name="60% - Accent6 6" xfId="327" xr:uid="{00000000-0005-0000-0000-000046010000}"/>
    <cellStyle name="60% - Accent6 7" xfId="328" xr:uid="{00000000-0005-0000-0000-000047010000}"/>
    <cellStyle name="60% - Accent6 8" xfId="329" xr:uid="{00000000-0005-0000-0000-000048010000}"/>
    <cellStyle name="60% - Accent6 9" xfId="330" xr:uid="{00000000-0005-0000-0000-000049010000}"/>
    <cellStyle name="Accent1 10" xfId="331" xr:uid="{00000000-0005-0000-0000-00004A010000}"/>
    <cellStyle name="Accent1 11" xfId="332" xr:uid="{00000000-0005-0000-0000-00004B010000}"/>
    <cellStyle name="Accent1 12" xfId="333" xr:uid="{00000000-0005-0000-0000-00004C010000}"/>
    <cellStyle name="Accent1 13" xfId="334" xr:uid="{00000000-0005-0000-0000-00004D010000}"/>
    <cellStyle name="Accent1 14" xfId="335" xr:uid="{00000000-0005-0000-0000-00004E010000}"/>
    <cellStyle name="Accent1 15" xfId="336" xr:uid="{00000000-0005-0000-0000-00004F010000}"/>
    <cellStyle name="Accent1 16" xfId="337" xr:uid="{00000000-0005-0000-0000-000050010000}"/>
    <cellStyle name="Accent1 2" xfId="338" xr:uid="{00000000-0005-0000-0000-000051010000}"/>
    <cellStyle name="Accent1 3" xfId="339" xr:uid="{00000000-0005-0000-0000-000052010000}"/>
    <cellStyle name="Accent1 4" xfId="340" xr:uid="{00000000-0005-0000-0000-000053010000}"/>
    <cellStyle name="Accent1 5" xfId="341" xr:uid="{00000000-0005-0000-0000-000054010000}"/>
    <cellStyle name="Accent1 6" xfId="342" xr:uid="{00000000-0005-0000-0000-000055010000}"/>
    <cellStyle name="Accent1 7" xfId="343" xr:uid="{00000000-0005-0000-0000-000056010000}"/>
    <cellStyle name="Accent1 8" xfId="344" xr:uid="{00000000-0005-0000-0000-000057010000}"/>
    <cellStyle name="Accent1 9" xfId="345" xr:uid="{00000000-0005-0000-0000-000058010000}"/>
    <cellStyle name="Accent2 10" xfId="346" xr:uid="{00000000-0005-0000-0000-000059010000}"/>
    <cellStyle name="Accent2 11" xfId="347" xr:uid="{00000000-0005-0000-0000-00005A010000}"/>
    <cellStyle name="Accent2 12" xfId="348" xr:uid="{00000000-0005-0000-0000-00005B010000}"/>
    <cellStyle name="Accent2 13" xfId="349" xr:uid="{00000000-0005-0000-0000-00005C010000}"/>
    <cellStyle name="Accent2 14" xfId="350" xr:uid="{00000000-0005-0000-0000-00005D010000}"/>
    <cellStyle name="Accent2 15" xfId="351" xr:uid="{00000000-0005-0000-0000-00005E010000}"/>
    <cellStyle name="Accent2 16" xfId="352" xr:uid="{00000000-0005-0000-0000-00005F010000}"/>
    <cellStyle name="Accent2 2" xfId="353" xr:uid="{00000000-0005-0000-0000-000060010000}"/>
    <cellStyle name="Accent2 3" xfId="354" xr:uid="{00000000-0005-0000-0000-000061010000}"/>
    <cellStyle name="Accent2 4" xfId="355" xr:uid="{00000000-0005-0000-0000-000062010000}"/>
    <cellStyle name="Accent2 5" xfId="356" xr:uid="{00000000-0005-0000-0000-000063010000}"/>
    <cellStyle name="Accent2 6" xfId="357" xr:uid="{00000000-0005-0000-0000-000064010000}"/>
    <cellStyle name="Accent2 7" xfId="358" xr:uid="{00000000-0005-0000-0000-000065010000}"/>
    <cellStyle name="Accent2 8" xfId="359" xr:uid="{00000000-0005-0000-0000-000066010000}"/>
    <cellStyle name="Accent2 9" xfId="360" xr:uid="{00000000-0005-0000-0000-000067010000}"/>
    <cellStyle name="Accent3 10" xfId="361" xr:uid="{00000000-0005-0000-0000-000068010000}"/>
    <cellStyle name="Accent3 11" xfId="362" xr:uid="{00000000-0005-0000-0000-000069010000}"/>
    <cellStyle name="Accent3 12" xfId="363" xr:uid="{00000000-0005-0000-0000-00006A010000}"/>
    <cellStyle name="Accent3 13" xfId="364" xr:uid="{00000000-0005-0000-0000-00006B010000}"/>
    <cellStyle name="Accent3 14" xfId="365" xr:uid="{00000000-0005-0000-0000-00006C010000}"/>
    <cellStyle name="Accent3 15" xfId="366" xr:uid="{00000000-0005-0000-0000-00006D010000}"/>
    <cellStyle name="Accent3 16" xfId="367" xr:uid="{00000000-0005-0000-0000-00006E010000}"/>
    <cellStyle name="Accent3 2" xfId="368" xr:uid="{00000000-0005-0000-0000-00006F010000}"/>
    <cellStyle name="Accent3 3" xfId="369" xr:uid="{00000000-0005-0000-0000-000070010000}"/>
    <cellStyle name="Accent3 4" xfId="370" xr:uid="{00000000-0005-0000-0000-000071010000}"/>
    <cellStyle name="Accent3 5" xfId="371" xr:uid="{00000000-0005-0000-0000-000072010000}"/>
    <cellStyle name="Accent3 6" xfId="372" xr:uid="{00000000-0005-0000-0000-000073010000}"/>
    <cellStyle name="Accent3 7" xfId="373" xr:uid="{00000000-0005-0000-0000-000074010000}"/>
    <cellStyle name="Accent3 8" xfId="374" xr:uid="{00000000-0005-0000-0000-000075010000}"/>
    <cellStyle name="Accent3 9" xfId="375" xr:uid="{00000000-0005-0000-0000-000076010000}"/>
    <cellStyle name="Accent4 10" xfId="376" xr:uid="{00000000-0005-0000-0000-000077010000}"/>
    <cellStyle name="Accent4 11" xfId="377" xr:uid="{00000000-0005-0000-0000-000078010000}"/>
    <cellStyle name="Accent4 12" xfId="378" xr:uid="{00000000-0005-0000-0000-000079010000}"/>
    <cellStyle name="Accent4 13" xfId="379" xr:uid="{00000000-0005-0000-0000-00007A010000}"/>
    <cellStyle name="Accent4 14" xfId="380" xr:uid="{00000000-0005-0000-0000-00007B010000}"/>
    <cellStyle name="Accent4 15" xfId="381" xr:uid="{00000000-0005-0000-0000-00007C010000}"/>
    <cellStyle name="Accent4 16" xfId="382" xr:uid="{00000000-0005-0000-0000-00007D010000}"/>
    <cellStyle name="Accent4 2" xfId="383" xr:uid="{00000000-0005-0000-0000-00007E010000}"/>
    <cellStyle name="Accent4 3" xfId="384" xr:uid="{00000000-0005-0000-0000-00007F010000}"/>
    <cellStyle name="Accent4 4" xfId="385" xr:uid="{00000000-0005-0000-0000-000080010000}"/>
    <cellStyle name="Accent4 5" xfId="386" xr:uid="{00000000-0005-0000-0000-000081010000}"/>
    <cellStyle name="Accent4 6" xfId="387" xr:uid="{00000000-0005-0000-0000-000082010000}"/>
    <cellStyle name="Accent4 7" xfId="388" xr:uid="{00000000-0005-0000-0000-000083010000}"/>
    <cellStyle name="Accent4 8" xfId="389" xr:uid="{00000000-0005-0000-0000-000084010000}"/>
    <cellStyle name="Accent4 9" xfId="390" xr:uid="{00000000-0005-0000-0000-000085010000}"/>
    <cellStyle name="Accent5 10" xfId="391" xr:uid="{00000000-0005-0000-0000-000086010000}"/>
    <cellStyle name="Accent5 11" xfId="392" xr:uid="{00000000-0005-0000-0000-000087010000}"/>
    <cellStyle name="Accent5 12" xfId="393" xr:uid="{00000000-0005-0000-0000-000088010000}"/>
    <cellStyle name="Accent5 13" xfId="394" xr:uid="{00000000-0005-0000-0000-000089010000}"/>
    <cellStyle name="Accent5 14" xfId="395" xr:uid="{00000000-0005-0000-0000-00008A010000}"/>
    <cellStyle name="Accent5 15" xfId="396" xr:uid="{00000000-0005-0000-0000-00008B010000}"/>
    <cellStyle name="Accent5 16" xfId="397" xr:uid="{00000000-0005-0000-0000-00008C010000}"/>
    <cellStyle name="Accent5 2" xfId="398" xr:uid="{00000000-0005-0000-0000-00008D010000}"/>
    <cellStyle name="Accent5 3" xfId="399" xr:uid="{00000000-0005-0000-0000-00008E010000}"/>
    <cellStyle name="Accent5 4" xfId="400" xr:uid="{00000000-0005-0000-0000-00008F010000}"/>
    <cellStyle name="Accent5 5" xfId="401" xr:uid="{00000000-0005-0000-0000-000090010000}"/>
    <cellStyle name="Accent5 6" xfId="402" xr:uid="{00000000-0005-0000-0000-000091010000}"/>
    <cellStyle name="Accent5 7" xfId="403" xr:uid="{00000000-0005-0000-0000-000092010000}"/>
    <cellStyle name="Accent5 8" xfId="404" xr:uid="{00000000-0005-0000-0000-000093010000}"/>
    <cellStyle name="Accent5 9" xfId="405" xr:uid="{00000000-0005-0000-0000-000094010000}"/>
    <cellStyle name="Accent6 10" xfId="406" xr:uid="{00000000-0005-0000-0000-000095010000}"/>
    <cellStyle name="Accent6 11" xfId="407" xr:uid="{00000000-0005-0000-0000-000096010000}"/>
    <cellStyle name="Accent6 12" xfId="408" xr:uid="{00000000-0005-0000-0000-000097010000}"/>
    <cellStyle name="Accent6 13" xfId="409" xr:uid="{00000000-0005-0000-0000-000098010000}"/>
    <cellStyle name="Accent6 14" xfId="410" xr:uid="{00000000-0005-0000-0000-000099010000}"/>
    <cellStyle name="Accent6 15" xfId="411" xr:uid="{00000000-0005-0000-0000-00009A010000}"/>
    <cellStyle name="Accent6 16" xfId="412" xr:uid="{00000000-0005-0000-0000-00009B010000}"/>
    <cellStyle name="Accent6 2" xfId="413" xr:uid="{00000000-0005-0000-0000-00009C010000}"/>
    <cellStyle name="Accent6 3" xfId="414" xr:uid="{00000000-0005-0000-0000-00009D010000}"/>
    <cellStyle name="Accent6 4" xfId="415" xr:uid="{00000000-0005-0000-0000-00009E010000}"/>
    <cellStyle name="Accent6 5" xfId="416" xr:uid="{00000000-0005-0000-0000-00009F010000}"/>
    <cellStyle name="Accent6 6" xfId="417" xr:uid="{00000000-0005-0000-0000-0000A0010000}"/>
    <cellStyle name="Accent6 7" xfId="418" xr:uid="{00000000-0005-0000-0000-0000A1010000}"/>
    <cellStyle name="Accent6 8" xfId="419" xr:uid="{00000000-0005-0000-0000-0000A2010000}"/>
    <cellStyle name="Accent6 9" xfId="420" xr:uid="{00000000-0005-0000-0000-0000A3010000}"/>
    <cellStyle name="Berekening 10" xfId="421" xr:uid="{00000000-0005-0000-0000-0000A4010000}"/>
    <cellStyle name="Berekening 11" xfId="422" xr:uid="{00000000-0005-0000-0000-0000A5010000}"/>
    <cellStyle name="Berekening 12" xfId="423" xr:uid="{00000000-0005-0000-0000-0000A6010000}"/>
    <cellStyle name="Berekening 13" xfId="424" xr:uid="{00000000-0005-0000-0000-0000A7010000}"/>
    <cellStyle name="Berekening 14" xfId="425" xr:uid="{00000000-0005-0000-0000-0000A8010000}"/>
    <cellStyle name="Berekening 15" xfId="426" xr:uid="{00000000-0005-0000-0000-0000A9010000}"/>
    <cellStyle name="Berekening 16" xfId="427" xr:uid="{00000000-0005-0000-0000-0000AA010000}"/>
    <cellStyle name="Berekening 2" xfId="428" xr:uid="{00000000-0005-0000-0000-0000AB010000}"/>
    <cellStyle name="Berekening 3" xfId="429" xr:uid="{00000000-0005-0000-0000-0000AC010000}"/>
    <cellStyle name="Berekening 4" xfId="430" xr:uid="{00000000-0005-0000-0000-0000AD010000}"/>
    <cellStyle name="Berekening 5" xfId="431" xr:uid="{00000000-0005-0000-0000-0000AE010000}"/>
    <cellStyle name="Berekening 6" xfId="432" xr:uid="{00000000-0005-0000-0000-0000AF010000}"/>
    <cellStyle name="Berekening 7" xfId="433" xr:uid="{00000000-0005-0000-0000-0000B0010000}"/>
    <cellStyle name="Berekening 8" xfId="434" xr:uid="{00000000-0005-0000-0000-0000B1010000}"/>
    <cellStyle name="Berekening 9" xfId="435" xr:uid="{00000000-0005-0000-0000-0000B2010000}"/>
    <cellStyle name="Controlecel 10" xfId="436" xr:uid="{00000000-0005-0000-0000-0000B3010000}"/>
    <cellStyle name="Controlecel 11" xfId="437" xr:uid="{00000000-0005-0000-0000-0000B4010000}"/>
    <cellStyle name="Controlecel 12" xfId="438" xr:uid="{00000000-0005-0000-0000-0000B5010000}"/>
    <cellStyle name="Controlecel 13" xfId="439" xr:uid="{00000000-0005-0000-0000-0000B6010000}"/>
    <cellStyle name="Controlecel 14" xfId="440" xr:uid="{00000000-0005-0000-0000-0000B7010000}"/>
    <cellStyle name="Controlecel 15" xfId="441" xr:uid="{00000000-0005-0000-0000-0000B8010000}"/>
    <cellStyle name="Controlecel 16" xfId="442" xr:uid="{00000000-0005-0000-0000-0000B9010000}"/>
    <cellStyle name="Controlecel 2" xfId="443" xr:uid="{00000000-0005-0000-0000-0000BA010000}"/>
    <cellStyle name="Controlecel 3" xfId="444" xr:uid="{00000000-0005-0000-0000-0000BB010000}"/>
    <cellStyle name="Controlecel 4" xfId="445" xr:uid="{00000000-0005-0000-0000-0000BC010000}"/>
    <cellStyle name="Controlecel 5" xfId="446" xr:uid="{00000000-0005-0000-0000-0000BD010000}"/>
    <cellStyle name="Controlecel 6" xfId="447" xr:uid="{00000000-0005-0000-0000-0000BE010000}"/>
    <cellStyle name="Controlecel 7" xfId="448" xr:uid="{00000000-0005-0000-0000-0000BF010000}"/>
    <cellStyle name="Controlecel 8" xfId="449" xr:uid="{00000000-0005-0000-0000-0000C0010000}"/>
    <cellStyle name="Controlecel 9" xfId="450" xr:uid="{00000000-0005-0000-0000-0000C1010000}"/>
    <cellStyle name="Euro" xfId="451" xr:uid="{00000000-0005-0000-0000-0000C2010000}"/>
    <cellStyle name="Euro 2" xfId="452" xr:uid="{00000000-0005-0000-0000-0000C3010000}"/>
    <cellStyle name="Euro 2 2" xfId="453" xr:uid="{00000000-0005-0000-0000-0000C4010000}"/>
    <cellStyle name="Euro 2 3" xfId="454" xr:uid="{00000000-0005-0000-0000-0000C5010000}"/>
    <cellStyle name="Euro 3" xfId="455" xr:uid="{00000000-0005-0000-0000-0000C6010000}"/>
    <cellStyle name="Euro 3 2" xfId="456" xr:uid="{00000000-0005-0000-0000-0000C7010000}"/>
    <cellStyle name="Euro 4" xfId="457" xr:uid="{00000000-0005-0000-0000-0000C8010000}"/>
    <cellStyle name="Euro 4 2" xfId="458" xr:uid="{00000000-0005-0000-0000-0000C9010000}"/>
    <cellStyle name="Euro 4 3" xfId="459" xr:uid="{00000000-0005-0000-0000-0000CA010000}"/>
    <cellStyle name="Euro 4 4" xfId="460" xr:uid="{00000000-0005-0000-0000-0000CB010000}"/>
    <cellStyle name="Euro 4 5" xfId="461" xr:uid="{00000000-0005-0000-0000-0000CC010000}"/>
    <cellStyle name="Euro 4 6" xfId="462" xr:uid="{00000000-0005-0000-0000-0000CD010000}"/>
    <cellStyle name="Euro 5" xfId="463" xr:uid="{00000000-0005-0000-0000-0000CE010000}"/>
    <cellStyle name="Euro 6" xfId="464" xr:uid="{00000000-0005-0000-0000-0000CF010000}"/>
    <cellStyle name="Euro 7" xfId="465" xr:uid="{00000000-0005-0000-0000-0000D0010000}"/>
    <cellStyle name="Euro 7 2" xfId="466" xr:uid="{00000000-0005-0000-0000-0000D1010000}"/>
    <cellStyle name="Euro 7 3" xfId="467" xr:uid="{00000000-0005-0000-0000-0000D2010000}"/>
    <cellStyle name="Euro 8" xfId="468" xr:uid="{00000000-0005-0000-0000-0000D3010000}"/>
    <cellStyle name="Gekoppelde cel 10" xfId="469" xr:uid="{00000000-0005-0000-0000-0000D4010000}"/>
    <cellStyle name="Gekoppelde cel 11" xfId="470" xr:uid="{00000000-0005-0000-0000-0000D5010000}"/>
    <cellStyle name="Gekoppelde cel 12" xfId="471" xr:uid="{00000000-0005-0000-0000-0000D6010000}"/>
    <cellStyle name="Gekoppelde cel 13" xfId="472" xr:uid="{00000000-0005-0000-0000-0000D7010000}"/>
    <cellStyle name="Gekoppelde cel 14" xfId="473" xr:uid="{00000000-0005-0000-0000-0000D8010000}"/>
    <cellStyle name="Gekoppelde cel 15" xfId="474" xr:uid="{00000000-0005-0000-0000-0000D9010000}"/>
    <cellStyle name="Gekoppelde cel 16" xfId="475" xr:uid="{00000000-0005-0000-0000-0000DA010000}"/>
    <cellStyle name="Gekoppelde cel 2" xfId="476" xr:uid="{00000000-0005-0000-0000-0000DB010000}"/>
    <cellStyle name="Gekoppelde cel 3" xfId="477" xr:uid="{00000000-0005-0000-0000-0000DC010000}"/>
    <cellStyle name="Gekoppelde cel 4" xfId="478" xr:uid="{00000000-0005-0000-0000-0000DD010000}"/>
    <cellStyle name="Gekoppelde cel 5" xfId="479" xr:uid="{00000000-0005-0000-0000-0000DE010000}"/>
    <cellStyle name="Gekoppelde cel 6" xfId="480" xr:uid="{00000000-0005-0000-0000-0000DF010000}"/>
    <cellStyle name="Gekoppelde cel 7" xfId="481" xr:uid="{00000000-0005-0000-0000-0000E0010000}"/>
    <cellStyle name="Gekoppelde cel 8" xfId="482" xr:uid="{00000000-0005-0000-0000-0000E1010000}"/>
    <cellStyle name="Gekoppelde cel 9" xfId="483" xr:uid="{00000000-0005-0000-0000-0000E2010000}"/>
    <cellStyle name="Goed 10" xfId="484" xr:uid="{00000000-0005-0000-0000-0000E3010000}"/>
    <cellStyle name="Goed 11" xfId="485" xr:uid="{00000000-0005-0000-0000-0000E4010000}"/>
    <cellStyle name="Goed 12" xfId="486" xr:uid="{00000000-0005-0000-0000-0000E5010000}"/>
    <cellStyle name="Goed 13" xfId="487" xr:uid="{00000000-0005-0000-0000-0000E6010000}"/>
    <cellStyle name="Goed 14" xfId="488" xr:uid="{00000000-0005-0000-0000-0000E7010000}"/>
    <cellStyle name="Goed 15" xfId="489" xr:uid="{00000000-0005-0000-0000-0000E8010000}"/>
    <cellStyle name="Goed 16" xfId="490" xr:uid="{00000000-0005-0000-0000-0000E9010000}"/>
    <cellStyle name="Goed 2" xfId="491" xr:uid="{00000000-0005-0000-0000-0000EA010000}"/>
    <cellStyle name="Goed 3" xfId="492" xr:uid="{00000000-0005-0000-0000-0000EB010000}"/>
    <cellStyle name="Goed 4" xfId="493" xr:uid="{00000000-0005-0000-0000-0000EC010000}"/>
    <cellStyle name="Goed 5" xfId="494" xr:uid="{00000000-0005-0000-0000-0000ED010000}"/>
    <cellStyle name="Goed 6" xfId="495" xr:uid="{00000000-0005-0000-0000-0000EE010000}"/>
    <cellStyle name="Goed 7" xfId="496" xr:uid="{00000000-0005-0000-0000-0000EF010000}"/>
    <cellStyle name="Goed 8" xfId="497" xr:uid="{00000000-0005-0000-0000-0000F0010000}"/>
    <cellStyle name="Goed 9" xfId="498" xr:uid="{00000000-0005-0000-0000-0000F1010000}"/>
    <cellStyle name="Hyperlink 2" xfId="499" xr:uid="{00000000-0005-0000-0000-0000F2010000}"/>
    <cellStyle name="Hyperlink 2 2" xfId="500" xr:uid="{00000000-0005-0000-0000-0000F3010000}"/>
    <cellStyle name="Hyperlink 2 3" xfId="501" xr:uid="{00000000-0005-0000-0000-0000F4010000}"/>
    <cellStyle name="Invoer 10" xfId="502" xr:uid="{00000000-0005-0000-0000-0000F5010000}"/>
    <cellStyle name="Invoer 11" xfId="503" xr:uid="{00000000-0005-0000-0000-0000F6010000}"/>
    <cellStyle name="Invoer 12" xfId="504" xr:uid="{00000000-0005-0000-0000-0000F7010000}"/>
    <cellStyle name="Invoer 13" xfId="505" xr:uid="{00000000-0005-0000-0000-0000F8010000}"/>
    <cellStyle name="Invoer 14" xfId="506" xr:uid="{00000000-0005-0000-0000-0000F9010000}"/>
    <cellStyle name="Invoer 15" xfId="507" xr:uid="{00000000-0005-0000-0000-0000FA010000}"/>
    <cellStyle name="Invoer 16" xfId="508" xr:uid="{00000000-0005-0000-0000-0000FB010000}"/>
    <cellStyle name="Invoer 2" xfId="509" xr:uid="{00000000-0005-0000-0000-0000FC010000}"/>
    <cellStyle name="Invoer 3" xfId="510" xr:uid="{00000000-0005-0000-0000-0000FD010000}"/>
    <cellStyle name="Invoer 4" xfId="511" xr:uid="{00000000-0005-0000-0000-0000FE010000}"/>
    <cellStyle name="Invoer 5" xfId="512" xr:uid="{00000000-0005-0000-0000-0000FF010000}"/>
    <cellStyle name="Invoer 6" xfId="513" xr:uid="{00000000-0005-0000-0000-000000020000}"/>
    <cellStyle name="Invoer 7" xfId="514" xr:uid="{00000000-0005-0000-0000-000001020000}"/>
    <cellStyle name="Invoer 8" xfId="515" xr:uid="{00000000-0005-0000-0000-000002020000}"/>
    <cellStyle name="Invoer 9" xfId="516" xr:uid="{00000000-0005-0000-0000-000003020000}"/>
    <cellStyle name="Komma 2" xfId="517" xr:uid="{00000000-0005-0000-0000-000004020000}"/>
    <cellStyle name="Komma 3" xfId="518" xr:uid="{00000000-0005-0000-0000-000005020000}"/>
    <cellStyle name="Kop 1 10" xfId="519" xr:uid="{00000000-0005-0000-0000-000006020000}"/>
    <cellStyle name="Kop 1 11" xfId="520" xr:uid="{00000000-0005-0000-0000-000007020000}"/>
    <cellStyle name="Kop 1 12" xfId="521" xr:uid="{00000000-0005-0000-0000-000008020000}"/>
    <cellStyle name="Kop 1 13" xfId="522" xr:uid="{00000000-0005-0000-0000-000009020000}"/>
    <cellStyle name="Kop 1 14" xfId="523" xr:uid="{00000000-0005-0000-0000-00000A020000}"/>
    <cellStyle name="Kop 1 15" xfId="524" xr:uid="{00000000-0005-0000-0000-00000B020000}"/>
    <cellStyle name="Kop 1 16" xfId="525" xr:uid="{00000000-0005-0000-0000-00000C020000}"/>
    <cellStyle name="Kop 1 2" xfId="526" xr:uid="{00000000-0005-0000-0000-00000D020000}"/>
    <cellStyle name="Kop 1 3" xfId="527" xr:uid="{00000000-0005-0000-0000-00000E020000}"/>
    <cellStyle name="Kop 1 4" xfId="528" xr:uid="{00000000-0005-0000-0000-00000F020000}"/>
    <cellStyle name="Kop 1 5" xfId="529" xr:uid="{00000000-0005-0000-0000-000010020000}"/>
    <cellStyle name="Kop 1 6" xfId="530" xr:uid="{00000000-0005-0000-0000-000011020000}"/>
    <cellStyle name="Kop 1 7" xfId="531" xr:uid="{00000000-0005-0000-0000-000012020000}"/>
    <cellStyle name="Kop 1 8" xfId="532" xr:uid="{00000000-0005-0000-0000-000013020000}"/>
    <cellStyle name="Kop 1 9" xfId="533" xr:uid="{00000000-0005-0000-0000-000014020000}"/>
    <cellStyle name="Kop 2 10" xfId="534" xr:uid="{00000000-0005-0000-0000-000015020000}"/>
    <cellStyle name="Kop 2 11" xfId="535" xr:uid="{00000000-0005-0000-0000-000016020000}"/>
    <cellStyle name="Kop 2 12" xfId="536" xr:uid="{00000000-0005-0000-0000-000017020000}"/>
    <cellStyle name="Kop 2 13" xfId="537" xr:uid="{00000000-0005-0000-0000-000018020000}"/>
    <cellStyle name="Kop 2 14" xfId="538" xr:uid="{00000000-0005-0000-0000-000019020000}"/>
    <cellStyle name="Kop 2 15" xfId="539" xr:uid="{00000000-0005-0000-0000-00001A020000}"/>
    <cellStyle name="Kop 2 16" xfId="540" xr:uid="{00000000-0005-0000-0000-00001B020000}"/>
    <cellStyle name="Kop 2 2" xfId="541" xr:uid="{00000000-0005-0000-0000-00001C020000}"/>
    <cellStyle name="Kop 2 3" xfId="542" xr:uid="{00000000-0005-0000-0000-00001D020000}"/>
    <cellStyle name="Kop 2 4" xfId="543" xr:uid="{00000000-0005-0000-0000-00001E020000}"/>
    <cellStyle name="Kop 2 5" xfId="544" xr:uid="{00000000-0005-0000-0000-00001F020000}"/>
    <cellStyle name="Kop 2 6" xfId="545" xr:uid="{00000000-0005-0000-0000-000020020000}"/>
    <cellStyle name="Kop 2 7" xfId="546" xr:uid="{00000000-0005-0000-0000-000021020000}"/>
    <cellStyle name="Kop 2 8" xfId="547" xr:uid="{00000000-0005-0000-0000-000022020000}"/>
    <cellStyle name="Kop 2 9" xfId="548" xr:uid="{00000000-0005-0000-0000-000023020000}"/>
    <cellStyle name="Kop 3 10" xfId="549" xr:uid="{00000000-0005-0000-0000-000024020000}"/>
    <cellStyle name="Kop 3 11" xfId="550" xr:uid="{00000000-0005-0000-0000-000025020000}"/>
    <cellStyle name="Kop 3 12" xfId="551" xr:uid="{00000000-0005-0000-0000-000026020000}"/>
    <cellStyle name="Kop 3 13" xfId="552" xr:uid="{00000000-0005-0000-0000-000027020000}"/>
    <cellStyle name="Kop 3 14" xfId="553" xr:uid="{00000000-0005-0000-0000-000028020000}"/>
    <cellStyle name="Kop 3 15" xfId="554" xr:uid="{00000000-0005-0000-0000-000029020000}"/>
    <cellStyle name="Kop 3 16" xfId="555" xr:uid="{00000000-0005-0000-0000-00002A020000}"/>
    <cellStyle name="Kop 3 2" xfId="556" xr:uid="{00000000-0005-0000-0000-00002B020000}"/>
    <cellStyle name="Kop 3 3" xfId="557" xr:uid="{00000000-0005-0000-0000-00002C020000}"/>
    <cellStyle name="Kop 3 4" xfId="558" xr:uid="{00000000-0005-0000-0000-00002D020000}"/>
    <cellStyle name="Kop 3 5" xfId="559" xr:uid="{00000000-0005-0000-0000-00002E020000}"/>
    <cellStyle name="Kop 3 6" xfId="560" xr:uid="{00000000-0005-0000-0000-00002F020000}"/>
    <cellStyle name="Kop 3 7" xfId="561" xr:uid="{00000000-0005-0000-0000-000030020000}"/>
    <cellStyle name="Kop 3 8" xfId="562" xr:uid="{00000000-0005-0000-0000-000031020000}"/>
    <cellStyle name="Kop 3 9" xfId="563" xr:uid="{00000000-0005-0000-0000-000032020000}"/>
    <cellStyle name="Kop 4 10" xfId="564" xr:uid="{00000000-0005-0000-0000-000033020000}"/>
    <cellStyle name="Kop 4 11" xfId="565" xr:uid="{00000000-0005-0000-0000-000034020000}"/>
    <cellStyle name="Kop 4 12" xfId="566" xr:uid="{00000000-0005-0000-0000-000035020000}"/>
    <cellStyle name="Kop 4 13" xfId="567" xr:uid="{00000000-0005-0000-0000-000036020000}"/>
    <cellStyle name="Kop 4 14" xfId="568" xr:uid="{00000000-0005-0000-0000-000037020000}"/>
    <cellStyle name="Kop 4 15" xfId="569" xr:uid="{00000000-0005-0000-0000-000038020000}"/>
    <cellStyle name="Kop 4 16" xfId="570" xr:uid="{00000000-0005-0000-0000-000039020000}"/>
    <cellStyle name="Kop 4 2" xfId="571" xr:uid="{00000000-0005-0000-0000-00003A020000}"/>
    <cellStyle name="Kop 4 3" xfId="572" xr:uid="{00000000-0005-0000-0000-00003B020000}"/>
    <cellStyle name="Kop 4 4" xfId="573" xr:uid="{00000000-0005-0000-0000-00003C020000}"/>
    <cellStyle name="Kop 4 5" xfId="574" xr:uid="{00000000-0005-0000-0000-00003D020000}"/>
    <cellStyle name="Kop 4 6" xfId="575" xr:uid="{00000000-0005-0000-0000-00003E020000}"/>
    <cellStyle name="Kop 4 7" xfId="576" xr:uid="{00000000-0005-0000-0000-00003F020000}"/>
    <cellStyle name="Kop 4 8" xfId="577" xr:uid="{00000000-0005-0000-0000-000040020000}"/>
    <cellStyle name="Kop 4 9" xfId="578" xr:uid="{00000000-0005-0000-0000-000041020000}"/>
    <cellStyle name="Neutraal 10" xfId="579" xr:uid="{00000000-0005-0000-0000-000042020000}"/>
    <cellStyle name="Neutraal 11" xfId="580" xr:uid="{00000000-0005-0000-0000-000043020000}"/>
    <cellStyle name="Neutraal 12" xfId="581" xr:uid="{00000000-0005-0000-0000-000044020000}"/>
    <cellStyle name="Neutraal 13" xfId="582" xr:uid="{00000000-0005-0000-0000-000045020000}"/>
    <cellStyle name="Neutraal 14" xfId="583" xr:uid="{00000000-0005-0000-0000-000046020000}"/>
    <cellStyle name="Neutraal 15" xfId="584" xr:uid="{00000000-0005-0000-0000-000047020000}"/>
    <cellStyle name="Neutraal 16" xfId="585" xr:uid="{00000000-0005-0000-0000-000048020000}"/>
    <cellStyle name="Neutraal 2" xfId="586" xr:uid="{00000000-0005-0000-0000-000049020000}"/>
    <cellStyle name="Neutraal 3" xfId="587" xr:uid="{00000000-0005-0000-0000-00004A020000}"/>
    <cellStyle name="Neutraal 4" xfId="588" xr:uid="{00000000-0005-0000-0000-00004B020000}"/>
    <cellStyle name="Neutraal 5" xfId="589" xr:uid="{00000000-0005-0000-0000-00004C020000}"/>
    <cellStyle name="Neutraal 6" xfId="590" xr:uid="{00000000-0005-0000-0000-00004D020000}"/>
    <cellStyle name="Neutraal 7" xfId="591" xr:uid="{00000000-0005-0000-0000-00004E020000}"/>
    <cellStyle name="Neutraal 8" xfId="592" xr:uid="{00000000-0005-0000-0000-00004F020000}"/>
    <cellStyle name="Neutraal 9" xfId="593" xr:uid="{00000000-0005-0000-0000-000050020000}"/>
    <cellStyle name="Notitie 10" xfId="594" xr:uid="{00000000-0005-0000-0000-000051020000}"/>
    <cellStyle name="Notitie 11" xfId="595" xr:uid="{00000000-0005-0000-0000-000052020000}"/>
    <cellStyle name="Notitie 12" xfId="596" xr:uid="{00000000-0005-0000-0000-000053020000}"/>
    <cellStyle name="Notitie 13" xfId="597" xr:uid="{00000000-0005-0000-0000-000054020000}"/>
    <cellStyle name="Notitie 14" xfId="598" xr:uid="{00000000-0005-0000-0000-000055020000}"/>
    <cellStyle name="Notitie 15" xfId="599" xr:uid="{00000000-0005-0000-0000-000056020000}"/>
    <cellStyle name="Notitie 16" xfId="600" xr:uid="{00000000-0005-0000-0000-000057020000}"/>
    <cellStyle name="Notitie 2" xfId="601" xr:uid="{00000000-0005-0000-0000-000058020000}"/>
    <cellStyle name="Notitie 2 2" xfId="602" xr:uid="{00000000-0005-0000-0000-000059020000}"/>
    <cellStyle name="Notitie 2 2 2" xfId="603" xr:uid="{00000000-0005-0000-0000-00005A020000}"/>
    <cellStyle name="Notitie 2 2 3" xfId="604" xr:uid="{00000000-0005-0000-0000-00005B020000}"/>
    <cellStyle name="Notitie 2 2 4" xfId="605" xr:uid="{00000000-0005-0000-0000-00005C020000}"/>
    <cellStyle name="Notitie 2 3" xfId="606" xr:uid="{00000000-0005-0000-0000-00005D020000}"/>
    <cellStyle name="Notitie 2 3 2" xfId="607" xr:uid="{00000000-0005-0000-0000-00005E020000}"/>
    <cellStyle name="Notitie 2 3 3" xfId="608" xr:uid="{00000000-0005-0000-0000-00005F020000}"/>
    <cellStyle name="Notitie 2 4" xfId="609" xr:uid="{00000000-0005-0000-0000-000060020000}"/>
    <cellStyle name="Notitie 2 4 2" xfId="610" xr:uid="{00000000-0005-0000-0000-000061020000}"/>
    <cellStyle name="Notitie 2 5" xfId="611" xr:uid="{00000000-0005-0000-0000-000062020000}"/>
    <cellStyle name="Notitie 2 6" xfId="612" xr:uid="{00000000-0005-0000-0000-000063020000}"/>
    <cellStyle name="Notitie 3" xfId="613" xr:uid="{00000000-0005-0000-0000-000064020000}"/>
    <cellStyle name="Notitie 3 2" xfId="614" xr:uid="{00000000-0005-0000-0000-000065020000}"/>
    <cellStyle name="Notitie 3 3" xfId="615" xr:uid="{00000000-0005-0000-0000-000066020000}"/>
    <cellStyle name="Notitie 3 4" xfId="616" xr:uid="{00000000-0005-0000-0000-000067020000}"/>
    <cellStyle name="Notitie 4" xfId="617" xr:uid="{00000000-0005-0000-0000-000068020000}"/>
    <cellStyle name="Notitie 5" xfId="618" xr:uid="{00000000-0005-0000-0000-000069020000}"/>
    <cellStyle name="Notitie 6" xfId="619" xr:uid="{00000000-0005-0000-0000-00006A020000}"/>
    <cellStyle name="Notitie 7" xfId="620" xr:uid="{00000000-0005-0000-0000-00006B020000}"/>
    <cellStyle name="Notitie 8" xfId="621" xr:uid="{00000000-0005-0000-0000-00006C020000}"/>
    <cellStyle name="Notitie 9" xfId="622" xr:uid="{00000000-0005-0000-0000-00006D020000}"/>
    <cellStyle name="Ongeldig 10" xfId="623" xr:uid="{00000000-0005-0000-0000-00006E020000}"/>
    <cellStyle name="Ongeldig 11" xfId="624" xr:uid="{00000000-0005-0000-0000-00006F020000}"/>
    <cellStyle name="Ongeldig 12" xfId="625" xr:uid="{00000000-0005-0000-0000-000070020000}"/>
    <cellStyle name="Ongeldig 13" xfId="626" xr:uid="{00000000-0005-0000-0000-000071020000}"/>
    <cellStyle name="Ongeldig 14" xfId="627" xr:uid="{00000000-0005-0000-0000-000072020000}"/>
    <cellStyle name="Ongeldig 15" xfId="628" xr:uid="{00000000-0005-0000-0000-000073020000}"/>
    <cellStyle name="Ongeldig 16" xfId="629" xr:uid="{00000000-0005-0000-0000-000074020000}"/>
    <cellStyle name="Ongeldig 2" xfId="630" xr:uid="{00000000-0005-0000-0000-000075020000}"/>
    <cellStyle name="Ongeldig 3" xfId="631" xr:uid="{00000000-0005-0000-0000-000076020000}"/>
    <cellStyle name="Ongeldig 4" xfId="632" xr:uid="{00000000-0005-0000-0000-000077020000}"/>
    <cellStyle name="Ongeldig 5" xfId="633" xr:uid="{00000000-0005-0000-0000-000078020000}"/>
    <cellStyle name="Ongeldig 6" xfId="634" xr:uid="{00000000-0005-0000-0000-000079020000}"/>
    <cellStyle name="Ongeldig 7" xfId="635" xr:uid="{00000000-0005-0000-0000-00007A020000}"/>
    <cellStyle name="Ongeldig 8" xfId="636" xr:uid="{00000000-0005-0000-0000-00007B020000}"/>
    <cellStyle name="Ongeldig 9" xfId="637" xr:uid="{00000000-0005-0000-0000-00007C020000}"/>
    <cellStyle name="Procent" xfId="638" builtinId="5"/>
    <cellStyle name="Procent 2" xfId="639" xr:uid="{00000000-0005-0000-0000-00007E020000}"/>
    <cellStyle name="Procent 2 2" xfId="640" xr:uid="{00000000-0005-0000-0000-00007F020000}"/>
    <cellStyle name="Procent 2 2 2" xfId="641" xr:uid="{00000000-0005-0000-0000-000080020000}"/>
    <cellStyle name="Procent 2 2 3" xfId="642" xr:uid="{00000000-0005-0000-0000-000081020000}"/>
    <cellStyle name="Procent 2 2 4" xfId="643" xr:uid="{00000000-0005-0000-0000-000082020000}"/>
    <cellStyle name="Procent 2 2 5" xfId="644" xr:uid="{00000000-0005-0000-0000-000083020000}"/>
    <cellStyle name="Procent 2 3" xfId="645" xr:uid="{00000000-0005-0000-0000-000084020000}"/>
    <cellStyle name="Procent 2 3 2" xfId="646" xr:uid="{00000000-0005-0000-0000-000085020000}"/>
    <cellStyle name="Procent 2 3 3" xfId="647" xr:uid="{00000000-0005-0000-0000-000086020000}"/>
    <cellStyle name="Procent 2 4" xfId="648" xr:uid="{00000000-0005-0000-0000-000087020000}"/>
    <cellStyle name="Procent 2 5" xfId="649" xr:uid="{00000000-0005-0000-0000-000088020000}"/>
    <cellStyle name="Procent 2 6" xfId="650" xr:uid="{00000000-0005-0000-0000-000089020000}"/>
    <cellStyle name="Procent 3" xfId="651" xr:uid="{00000000-0005-0000-0000-00008A020000}"/>
    <cellStyle name="Procent 3 2" xfId="652" xr:uid="{00000000-0005-0000-0000-00008B020000}"/>
    <cellStyle name="Procent 3 2 2" xfId="653" xr:uid="{00000000-0005-0000-0000-00008C020000}"/>
    <cellStyle name="Procent 3 2 3" xfId="654" xr:uid="{00000000-0005-0000-0000-00008D020000}"/>
    <cellStyle name="Procent 3 3" xfId="655" xr:uid="{00000000-0005-0000-0000-00008E020000}"/>
    <cellStyle name="Procent 3 3 2" xfId="656" xr:uid="{00000000-0005-0000-0000-00008F020000}"/>
    <cellStyle name="Procent 3 4" xfId="657" xr:uid="{00000000-0005-0000-0000-000090020000}"/>
    <cellStyle name="Procent 3 5" xfId="658" xr:uid="{00000000-0005-0000-0000-000091020000}"/>
    <cellStyle name="Procent 3 6" xfId="659" xr:uid="{00000000-0005-0000-0000-000092020000}"/>
    <cellStyle name="Procent 3 7" xfId="660" xr:uid="{00000000-0005-0000-0000-000093020000}"/>
    <cellStyle name="Procent 4" xfId="661" xr:uid="{00000000-0005-0000-0000-000094020000}"/>
    <cellStyle name="Procent 4 2" xfId="662" xr:uid="{00000000-0005-0000-0000-000095020000}"/>
    <cellStyle name="Procent 4 2 2" xfId="663" xr:uid="{00000000-0005-0000-0000-000096020000}"/>
    <cellStyle name="Procent 4 3" xfId="664" xr:uid="{00000000-0005-0000-0000-000097020000}"/>
    <cellStyle name="Procent 5" xfId="665" xr:uid="{00000000-0005-0000-0000-000098020000}"/>
    <cellStyle name="Procent 5 2" xfId="666" xr:uid="{00000000-0005-0000-0000-000099020000}"/>
    <cellStyle name="Standaard" xfId="0" builtinId="0"/>
    <cellStyle name="Standaard 10" xfId="667" xr:uid="{00000000-0005-0000-0000-00009B020000}"/>
    <cellStyle name="Standaard 10 2" xfId="668" xr:uid="{00000000-0005-0000-0000-00009C020000}"/>
    <cellStyle name="Standaard 10 2 2" xfId="669" xr:uid="{00000000-0005-0000-0000-00009D020000}"/>
    <cellStyle name="Standaard 10 3" xfId="670" xr:uid="{00000000-0005-0000-0000-00009E020000}"/>
    <cellStyle name="Standaard 10 3 2" xfId="671" xr:uid="{00000000-0005-0000-0000-00009F020000}"/>
    <cellStyle name="Standaard 10 4" xfId="672" xr:uid="{00000000-0005-0000-0000-0000A0020000}"/>
    <cellStyle name="Standaard 10 5" xfId="673" xr:uid="{00000000-0005-0000-0000-0000A1020000}"/>
    <cellStyle name="Standaard 11" xfId="674" xr:uid="{00000000-0005-0000-0000-0000A2020000}"/>
    <cellStyle name="Standaard 11 2" xfId="675" xr:uid="{00000000-0005-0000-0000-0000A3020000}"/>
    <cellStyle name="Standaard 11 3" xfId="676" xr:uid="{00000000-0005-0000-0000-0000A4020000}"/>
    <cellStyle name="Standaard 11 4" xfId="677" xr:uid="{00000000-0005-0000-0000-0000A5020000}"/>
    <cellStyle name="Standaard 12" xfId="678" xr:uid="{00000000-0005-0000-0000-0000A6020000}"/>
    <cellStyle name="Standaard 12 2" xfId="679" xr:uid="{00000000-0005-0000-0000-0000A7020000}"/>
    <cellStyle name="Standaard 12 3" xfId="680" xr:uid="{00000000-0005-0000-0000-0000A8020000}"/>
    <cellStyle name="Standaard 12 4" xfId="681" xr:uid="{00000000-0005-0000-0000-0000A9020000}"/>
    <cellStyle name="Standaard 13" xfId="682" xr:uid="{00000000-0005-0000-0000-0000AA020000}"/>
    <cellStyle name="Standaard 13 2" xfId="683" xr:uid="{00000000-0005-0000-0000-0000AB020000}"/>
    <cellStyle name="Standaard 13 3" xfId="684" xr:uid="{00000000-0005-0000-0000-0000AC020000}"/>
    <cellStyle name="Standaard 13 4" xfId="685" xr:uid="{00000000-0005-0000-0000-0000AD020000}"/>
    <cellStyle name="Standaard 14" xfId="686" xr:uid="{00000000-0005-0000-0000-0000AE020000}"/>
    <cellStyle name="Standaard 14 2" xfId="687" xr:uid="{00000000-0005-0000-0000-0000AF020000}"/>
    <cellStyle name="Standaard 14 3" xfId="688" xr:uid="{00000000-0005-0000-0000-0000B0020000}"/>
    <cellStyle name="Standaard 14 4" xfId="689" xr:uid="{00000000-0005-0000-0000-0000B1020000}"/>
    <cellStyle name="Standaard 15" xfId="690" xr:uid="{00000000-0005-0000-0000-0000B2020000}"/>
    <cellStyle name="Standaard 15 2" xfId="691" xr:uid="{00000000-0005-0000-0000-0000B3020000}"/>
    <cellStyle name="Standaard 15 3" xfId="692" xr:uid="{00000000-0005-0000-0000-0000B4020000}"/>
    <cellStyle name="Standaard 15 4" xfId="693" xr:uid="{00000000-0005-0000-0000-0000B5020000}"/>
    <cellStyle name="Standaard 16" xfId="694" xr:uid="{00000000-0005-0000-0000-0000B6020000}"/>
    <cellStyle name="Standaard 16 2" xfId="695" xr:uid="{00000000-0005-0000-0000-0000B7020000}"/>
    <cellStyle name="Standaard 16 3" xfId="696" xr:uid="{00000000-0005-0000-0000-0000B8020000}"/>
    <cellStyle name="Standaard 16 4" xfId="697" xr:uid="{00000000-0005-0000-0000-0000B9020000}"/>
    <cellStyle name="Standaard 17" xfId="698" xr:uid="{00000000-0005-0000-0000-0000BA020000}"/>
    <cellStyle name="Standaard 17 2" xfId="699" xr:uid="{00000000-0005-0000-0000-0000BB020000}"/>
    <cellStyle name="Standaard 17 3" xfId="700" xr:uid="{00000000-0005-0000-0000-0000BC020000}"/>
    <cellStyle name="Standaard 17 4" xfId="701" xr:uid="{00000000-0005-0000-0000-0000BD020000}"/>
    <cellStyle name="Standaard 18" xfId="702" xr:uid="{00000000-0005-0000-0000-0000BE020000}"/>
    <cellStyle name="Standaard 18 2" xfId="703" xr:uid="{00000000-0005-0000-0000-0000BF020000}"/>
    <cellStyle name="Standaard 18 3" xfId="704" xr:uid="{00000000-0005-0000-0000-0000C0020000}"/>
    <cellStyle name="Standaard 18 4" xfId="705" xr:uid="{00000000-0005-0000-0000-0000C1020000}"/>
    <cellStyle name="Standaard 19" xfId="706" xr:uid="{00000000-0005-0000-0000-0000C2020000}"/>
    <cellStyle name="Standaard 19 2" xfId="707" xr:uid="{00000000-0005-0000-0000-0000C3020000}"/>
    <cellStyle name="Standaard 19 2 2" xfId="708" xr:uid="{00000000-0005-0000-0000-0000C4020000}"/>
    <cellStyle name="Standaard 19 2 2 2" xfId="709" xr:uid="{00000000-0005-0000-0000-0000C5020000}"/>
    <cellStyle name="Standaard 19 2 2 2 2" xfId="710" xr:uid="{00000000-0005-0000-0000-0000C6020000}"/>
    <cellStyle name="Standaard 19 2 2 2 3" xfId="711" xr:uid="{00000000-0005-0000-0000-0000C7020000}"/>
    <cellStyle name="Standaard 19 2 2 2 4" xfId="712" xr:uid="{00000000-0005-0000-0000-0000C8020000}"/>
    <cellStyle name="Standaard 19 2 2 3" xfId="713" xr:uid="{00000000-0005-0000-0000-0000C9020000}"/>
    <cellStyle name="Standaard 19 2 2 4" xfId="714" xr:uid="{00000000-0005-0000-0000-0000CA020000}"/>
    <cellStyle name="Standaard 19 2 2 5" xfId="715" xr:uid="{00000000-0005-0000-0000-0000CB020000}"/>
    <cellStyle name="Standaard 19 2 2 6" xfId="716" xr:uid="{00000000-0005-0000-0000-0000CC020000}"/>
    <cellStyle name="Standaard 19 2 3" xfId="717" xr:uid="{00000000-0005-0000-0000-0000CD020000}"/>
    <cellStyle name="Standaard 19 2 3 2" xfId="718" xr:uid="{00000000-0005-0000-0000-0000CE020000}"/>
    <cellStyle name="Standaard 19 2 4" xfId="719" xr:uid="{00000000-0005-0000-0000-0000CF020000}"/>
    <cellStyle name="Standaard 19 2 4 2" xfId="720" xr:uid="{00000000-0005-0000-0000-0000D0020000}"/>
    <cellStyle name="Standaard 19 2 4 3" xfId="721" xr:uid="{00000000-0005-0000-0000-0000D1020000}"/>
    <cellStyle name="Standaard 19 2 4 4" xfId="722" xr:uid="{00000000-0005-0000-0000-0000D2020000}"/>
    <cellStyle name="Standaard 19 2 5" xfId="723" xr:uid="{00000000-0005-0000-0000-0000D3020000}"/>
    <cellStyle name="Standaard 19 2 5 2" xfId="724" xr:uid="{00000000-0005-0000-0000-0000D4020000}"/>
    <cellStyle name="Standaard 19 2 5 3" xfId="725" xr:uid="{00000000-0005-0000-0000-0000D5020000}"/>
    <cellStyle name="Standaard 19 2 5 4" xfId="726" xr:uid="{00000000-0005-0000-0000-0000D6020000}"/>
    <cellStyle name="Standaard 19 2 6" xfId="727" xr:uid="{00000000-0005-0000-0000-0000D7020000}"/>
    <cellStyle name="Standaard 19 2 7" xfId="728" xr:uid="{00000000-0005-0000-0000-0000D8020000}"/>
    <cellStyle name="Standaard 19 2 8" xfId="729" xr:uid="{00000000-0005-0000-0000-0000D9020000}"/>
    <cellStyle name="Standaard 19 2 9" xfId="730" xr:uid="{00000000-0005-0000-0000-0000DA020000}"/>
    <cellStyle name="Standaard 19 3" xfId="731" xr:uid="{00000000-0005-0000-0000-0000DB020000}"/>
    <cellStyle name="Standaard 19 3 2" xfId="732" xr:uid="{00000000-0005-0000-0000-0000DC020000}"/>
    <cellStyle name="Standaard 19 3 2 2" xfId="733" xr:uid="{00000000-0005-0000-0000-0000DD020000}"/>
    <cellStyle name="Standaard 19 3 2 3" xfId="734" xr:uid="{00000000-0005-0000-0000-0000DE020000}"/>
    <cellStyle name="Standaard 19 3 2 4" xfId="735" xr:uid="{00000000-0005-0000-0000-0000DF020000}"/>
    <cellStyle name="Standaard 19 3 3" xfId="736" xr:uid="{00000000-0005-0000-0000-0000E0020000}"/>
    <cellStyle name="Standaard 19 3 4" xfId="737" xr:uid="{00000000-0005-0000-0000-0000E1020000}"/>
    <cellStyle name="Standaard 19 3 5" xfId="738" xr:uid="{00000000-0005-0000-0000-0000E2020000}"/>
    <cellStyle name="Standaard 19 3 6" xfId="739" xr:uid="{00000000-0005-0000-0000-0000E3020000}"/>
    <cellStyle name="Standaard 19 3 7" xfId="740" xr:uid="{00000000-0005-0000-0000-0000E4020000}"/>
    <cellStyle name="Standaard 19 4" xfId="741" xr:uid="{00000000-0005-0000-0000-0000E5020000}"/>
    <cellStyle name="Standaard 19 5" xfId="742" xr:uid="{00000000-0005-0000-0000-0000E6020000}"/>
    <cellStyle name="Standaard 19 5 2" xfId="743" xr:uid="{00000000-0005-0000-0000-0000E7020000}"/>
    <cellStyle name="Standaard 19 5 3" xfId="744" xr:uid="{00000000-0005-0000-0000-0000E8020000}"/>
    <cellStyle name="Standaard 19 5 4" xfId="745" xr:uid="{00000000-0005-0000-0000-0000E9020000}"/>
    <cellStyle name="Standaard 19 6" xfId="746" xr:uid="{00000000-0005-0000-0000-0000EA020000}"/>
    <cellStyle name="Standaard 19 6 2" xfId="747" xr:uid="{00000000-0005-0000-0000-0000EB020000}"/>
    <cellStyle name="Standaard 19 6 3" xfId="748" xr:uid="{00000000-0005-0000-0000-0000EC020000}"/>
    <cellStyle name="Standaard 19 6 4" xfId="749" xr:uid="{00000000-0005-0000-0000-0000ED020000}"/>
    <cellStyle name="Standaard 19 7" xfId="750" xr:uid="{00000000-0005-0000-0000-0000EE020000}"/>
    <cellStyle name="Standaard 19 7 2" xfId="751" xr:uid="{00000000-0005-0000-0000-0000EF020000}"/>
    <cellStyle name="Standaard 19 7 3" xfId="752" xr:uid="{00000000-0005-0000-0000-0000F0020000}"/>
    <cellStyle name="Standaard 19 7 4" xfId="753" xr:uid="{00000000-0005-0000-0000-0000F1020000}"/>
    <cellStyle name="Standaard 19 8" xfId="754" xr:uid="{00000000-0005-0000-0000-0000F2020000}"/>
    <cellStyle name="Standaard 19 9" xfId="755" xr:uid="{00000000-0005-0000-0000-0000F3020000}"/>
    <cellStyle name="Standaard 2" xfId="756" xr:uid="{00000000-0005-0000-0000-0000F4020000}"/>
    <cellStyle name="Standaard 2 2" xfId="757" xr:uid="{00000000-0005-0000-0000-0000F5020000}"/>
    <cellStyle name="Standaard 2 2 2" xfId="758" xr:uid="{00000000-0005-0000-0000-0000F6020000}"/>
    <cellStyle name="Standaard 2 2 2 2" xfId="759" xr:uid="{00000000-0005-0000-0000-0000F7020000}"/>
    <cellStyle name="Standaard 2 2 3" xfId="760" xr:uid="{00000000-0005-0000-0000-0000F8020000}"/>
    <cellStyle name="Standaard 2 2 3 2" xfId="761" xr:uid="{00000000-0005-0000-0000-0000F9020000}"/>
    <cellStyle name="Standaard 2 2 4" xfId="762" xr:uid="{00000000-0005-0000-0000-0000FA020000}"/>
    <cellStyle name="Standaard 2 3" xfId="763" xr:uid="{00000000-0005-0000-0000-0000FB020000}"/>
    <cellStyle name="Standaard 2 3 2" xfId="764" xr:uid="{00000000-0005-0000-0000-0000FC020000}"/>
    <cellStyle name="Standaard 2 3 3" xfId="765" xr:uid="{00000000-0005-0000-0000-0000FD020000}"/>
    <cellStyle name="Standaard 2 3 4" xfId="766" xr:uid="{00000000-0005-0000-0000-0000FE020000}"/>
    <cellStyle name="Standaard 2 4" xfId="767" xr:uid="{00000000-0005-0000-0000-0000FF020000}"/>
    <cellStyle name="Standaard 2 4 2" xfId="768" xr:uid="{00000000-0005-0000-0000-000000030000}"/>
    <cellStyle name="Standaard 2 4 3" xfId="769" xr:uid="{00000000-0005-0000-0000-000001030000}"/>
    <cellStyle name="Standaard 2 4 4" xfId="770" xr:uid="{00000000-0005-0000-0000-000002030000}"/>
    <cellStyle name="Standaard 2 5" xfId="771" xr:uid="{00000000-0005-0000-0000-000003030000}"/>
    <cellStyle name="Standaard 2 5 2" xfId="772" xr:uid="{00000000-0005-0000-0000-000004030000}"/>
    <cellStyle name="Standaard 2 6" xfId="773" xr:uid="{00000000-0005-0000-0000-000005030000}"/>
    <cellStyle name="Standaard 2 7" xfId="774" xr:uid="{00000000-0005-0000-0000-000006030000}"/>
    <cellStyle name="Standaard 2 8" xfId="775" xr:uid="{00000000-0005-0000-0000-000007030000}"/>
    <cellStyle name="Standaard 2_Eisen" xfId="776" xr:uid="{00000000-0005-0000-0000-000008030000}"/>
    <cellStyle name="Standaard 20" xfId="777" xr:uid="{00000000-0005-0000-0000-000009030000}"/>
    <cellStyle name="Standaard 20 2" xfId="778" xr:uid="{00000000-0005-0000-0000-00000A030000}"/>
    <cellStyle name="Standaard 20 3" xfId="779" xr:uid="{00000000-0005-0000-0000-00000B030000}"/>
    <cellStyle name="Standaard 20 4" xfId="780" xr:uid="{00000000-0005-0000-0000-00000C030000}"/>
    <cellStyle name="Standaard 21" xfId="781" xr:uid="{00000000-0005-0000-0000-00000D030000}"/>
    <cellStyle name="Standaard 21 2" xfId="782" xr:uid="{00000000-0005-0000-0000-00000E030000}"/>
    <cellStyle name="Standaard 21 3" xfId="783" xr:uid="{00000000-0005-0000-0000-00000F030000}"/>
    <cellStyle name="Standaard 21 4" xfId="784" xr:uid="{00000000-0005-0000-0000-000010030000}"/>
    <cellStyle name="Standaard 22" xfId="785" xr:uid="{00000000-0005-0000-0000-000011030000}"/>
    <cellStyle name="Standaard 22 2" xfId="786" xr:uid="{00000000-0005-0000-0000-000012030000}"/>
    <cellStyle name="Standaard 22 3" xfId="787" xr:uid="{00000000-0005-0000-0000-000013030000}"/>
    <cellStyle name="Standaard 22 4" xfId="788" xr:uid="{00000000-0005-0000-0000-000014030000}"/>
    <cellStyle name="Standaard 23" xfId="789" xr:uid="{00000000-0005-0000-0000-000015030000}"/>
    <cellStyle name="Standaard 23 2" xfId="790" xr:uid="{00000000-0005-0000-0000-000016030000}"/>
    <cellStyle name="Standaard 23 3" xfId="791" xr:uid="{00000000-0005-0000-0000-000017030000}"/>
    <cellStyle name="Standaard 23 4" xfId="792" xr:uid="{00000000-0005-0000-0000-000018030000}"/>
    <cellStyle name="Standaard 24" xfId="793" xr:uid="{00000000-0005-0000-0000-000019030000}"/>
    <cellStyle name="Standaard 24 2" xfId="794" xr:uid="{00000000-0005-0000-0000-00001A030000}"/>
    <cellStyle name="Standaard 24 3" xfId="795" xr:uid="{00000000-0005-0000-0000-00001B030000}"/>
    <cellStyle name="Standaard 24 4" xfId="796" xr:uid="{00000000-0005-0000-0000-00001C030000}"/>
    <cellStyle name="Standaard 25" xfId="797" xr:uid="{00000000-0005-0000-0000-00001D030000}"/>
    <cellStyle name="Standaard 25 2" xfId="798" xr:uid="{00000000-0005-0000-0000-00001E030000}"/>
    <cellStyle name="Standaard 25 2 2" xfId="799" xr:uid="{00000000-0005-0000-0000-00001F030000}"/>
    <cellStyle name="Standaard 25 2 3" xfId="800" xr:uid="{00000000-0005-0000-0000-000020030000}"/>
    <cellStyle name="Standaard 25 3" xfId="801" xr:uid="{00000000-0005-0000-0000-000021030000}"/>
    <cellStyle name="Standaard 25 3 2" xfId="802" xr:uid="{00000000-0005-0000-0000-000022030000}"/>
    <cellStyle name="Standaard 25 3 2 2" xfId="803" xr:uid="{00000000-0005-0000-0000-000023030000}"/>
    <cellStyle name="Standaard 25 3 2 2 2" xfId="804" xr:uid="{00000000-0005-0000-0000-000024030000}"/>
    <cellStyle name="Standaard 25 3 2 3" xfId="805" xr:uid="{00000000-0005-0000-0000-000025030000}"/>
    <cellStyle name="Standaard 25 3 3" xfId="806" xr:uid="{00000000-0005-0000-0000-000026030000}"/>
    <cellStyle name="Standaard 25 3 3 2" xfId="807" xr:uid="{00000000-0005-0000-0000-000027030000}"/>
    <cellStyle name="Standaard 25 3 4" xfId="808" xr:uid="{00000000-0005-0000-0000-000028030000}"/>
    <cellStyle name="Standaard 25 3 4 2" xfId="809" xr:uid="{00000000-0005-0000-0000-000029030000}"/>
    <cellStyle name="Standaard 25 3 5" xfId="810" xr:uid="{00000000-0005-0000-0000-00002A030000}"/>
    <cellStyle name="Standaard 26" xfId="811" xr:uid="{00000000-0005-0000-0000-00002B030000}"/>
    <cellStyle name="Standaard 26 2" xfId="812" xr:uid="{00000000-0005-0000-0000-00002C030000}"/>
    <cellStyle name="Standaard 26 3" xfId="813" xr:uid="{00000000-0005-0000-0000-00002D030000}"/>
    <cellStyle name="Standaard 26 4" xfId="814" xr:uid="{00000000-0005-0000-0000-00002E030000}"/>
    <cellStyle name="Standaard 27" xfId="815" xr:uid="{00000000-0005-0000-0000-00002F030000}"/>
    <cellStyle name="Standaard 27 2" xfId="816" xr:uid="{00000000-0005-0000-0000-000030030000}"/>
    <cellStyle name="Standaard 27 3" xfId="817" xr:uid="{00000000-0005-0000-0000-000031030000}"/>
    <cellStyle name="Standaard 27 4" xfId="818" xr:uid="{00000000-0005-0000-0000-000032030000}"/>
    <cellStyle name="Standaard 28" xfId="819" xr:uid="{00000000-0005-0000-0000-000033030000}"/>
    <cellStyle name="Standaard 28 2" xfId="820" xr:uid="{00000000-0005-0000-0000-000034030000}"/>
    <cellStyle name="Standaard 28 3" xfId="821" xr:uid="{00000000-0005-0000-0000-000035030000}"/>
    <cellStyle name="Standaard 28 4" xfId="822" xr:uid="{00000000-0005-0000-0000-000036030000}"/>
    <cellStyle name="Standaard 29" xfId="823" xr:uid="{00000000-0005-0000-0000-000037030000}"/>
    <cellStyle name="Standaard 29 2" xfId="824" xr:uid="{00000000-0005-0000-0000-000038030000}"/>
    <cellStyle name="Standaard 29 3" xfId="825" xr:uid="{00000000-0005-0000-0000-000039030000}"/>
    <cellStyle name="Standaard 29 4" xfId="826" xr:uid="{00000000-0005-0000-0000-00003A030000}"/>
    <cellStyle name="Standaard 3" xfId="827" xr:uid="{00000000-0005-0000-0000-00003B030000}"/>
    <cellStyle name="Standaard 3 2" xfId="828" xr:uid="{00000000-0005-0000-0000-00003C030000}"/>
    <cellStyle name="Standaard 3 2 2" xfId="829" xr:uid="{00000000-0005-0000-0000-00003D030000}"/>
    <cellStyle name="Standaard 3 2 3" xfId="830" xr:uid="{00000000-0005-0000-0000-00003E030000}"/>
    <cellStyle name="Standaard 3 2 4" xfId="831" xr:uid="{00000000-0005-0000-0000-00003F030000}"/>
    <cellStyle name="Standaard 3 3" xfId="832" xr:uid="{00000000-0005-0000-0000-000040030000}"/>
    <cellStyle name="Standaard 3 3 2" xfId="833" xr:uid="{00000000-0005-0000-0000-000041030000}"/>
    <cellStyle name="Standaard 3 4" xfId="834" xr:uid="{00000000-0005-0000-0000-000042030000}"/>
    <cellStyle name="Standaard 3 5" xfId="835" xr:uid="{00000000-0005-0000-0000-000043030000}"/>
    <cellStyle name="Standaard 3 6" xfId="836" xr:uid="{00000000-0005-0000-0000-000044030000}"/>
    <cellStyle name="Standaard 30" xfId="837" xr:uid="{00000000-0005-0000-0000-000045030000}"/>
    <cellStyle name="Standaard 30 2" xfId="838" xr:uid="{00000000-0005-0000-0000-000046030000}"/>
    <cellStyle name="Standaard 31" xfId="839" xr:uid="{00000000-0005-0000-0000-000047030000}"/>
    <cellStyle name="Standaard 31 2" xfId="840" xr:uid="{00000000-0005-0000-0000-000048030000}"/>
    <cellStyle name="Standaard 31 2 2" xfId="841" xr:uid="{00000000-0005-0000-0000-000049030000}"/>
    <cellStyle name="Standaard 31 2 2 2" xfId="842" xr:uid="{00000000-0005-0000-0000-00004A030000}"/>
    <cellStyle name="Standaard 31 2 3" xfId="843" xr:uid="{00000000-0005-0000-0000-00004B030000}"/>
    <cellStyle name="Standaard 31 3" xfId="844" xr:uid="{00000000-0005-0000-0000-00004C030000}"/>
    <cellStyle name="Standaard 31 3 2" xfId="845" xr:uid="{00000000-0005-0000-0000-00004D030000}"/>
    <cellStyle name="Standaard 31 4" xfId="846" xr:uid="{00000000-0005-0000-0000-00004E030000}"/>
    <cellStyle name="Standaard 31 4 2" xfId="847" xr:uid="{00000000-0005-0000-0000-00004F030000}"/>
    <cellStyle name="Standaard 31 5" xfId="848" xr:uid="{00000000-0005-0000-0000-000050030000}"/>
    <cellStyle name="Standaard 31 5 2" xfId="849" xr:uid="{00000000-0005-0000-0000-000051030000}"/>
    <cellStyle name="Standaard 32" xfId="850" xr:uid="{00000000-0005-0000-0000-000052030000}"/>
    <cellStyle name="Standaard 32 2" xfId="851" xr:uid="{00000000-0005-0000-0000-000053030000}"/>
    <cellStyle name="Standaard 32 2 2" xfId="852" xr:uid="{00000000-0005-0000-0000-000054030000}"/>
    <cellStyle name="Standaard 32 2 2 2" xfId="853" xr:uid="{00000000-0005-0000-0000-000055030000}"/>
    <cellStyle name="Standaard 32 2 3" xfId="854" xr:uid="{00000000-0005-0000-0000-000056030000}"/>
    <cellStyle name="Standaard 32 3" xfId="855" xr:uid="{00000000-0005-0000-0000-000057030000}"/>
    <cellStyle name="Standaard 32 3 2" xfId="856" xr:uid="{00000000-0005-0000-0000-000058030000}"/>
    <cellStyle name="Standaard 32 4" xfId="857" xr:uid="{00000000-0005-0000-0000-000059030000}"/>
    <cellStyle name="Standaard 32 4 2" xfId="858" xr:uid="{00000000-0005-0000-0000-00005A030000}"/>
    <cellStyle name="Standaard 32 5" xfId="859" xr:uid="{00000000-0005-0000-0000-00005B030000}"/>
    <cellStyle name="Standaard 32 5 2" xfId="860" xr:uid="{00000000-0005-0000-0000-00005C030000}"/>
    <cellStyle name="Standaard 33" xfId="861" xr:uid="{00000000-0005-0000-0000-00005D030000}"/>
    <cellStyle name="Standaard 33 2" xfId="862" xr:uid="{00000000-0005-0000-0000-00005E030000}"/>
    <cellStyle name="Standaard 33 2 2" xfId="863" xr:uid="{00000000-0005-0000-0000-00005F030000}"/>
    <cellStyle name="Standaard 33 2 2 2" xfId="864" xr:uid="{00000000-0005-0000-0000-000060030000}"/>
    <cellStyle name="Standaard 33 2 3" xfId="865" xr:uid="{00000000-0005-0000-0000-000061030000}"/>
    <cellStyle name="Standaard 33 3" xfId="866" xr:uid="{00000000-0005-0000-0000-000062030000}"/>
    <cellStyle name="Standaard 33 3 2" xfId="867" xr:uid="{00000000-0005-0000-0000-000063030000}"/>
    <cellStyle name="Standaard 33 4" xfId="868" xr:uid="{00000000-0005-0000-0000-000064030000}"/>
    <cellStyle name="Standaard 33 4 2" xfId="869" xr:uid="{00000000-0005-0000-0000-000065030000}"/>
    <cellStyle name="Standaard 33 5" xfId="870" xr:uid="{00000000-0005-0000-0000-000066030000}"/>
    <cellStyle name="Standaard 34" xfId="871" xr:uid="{00000000-0005-0000-0000-000067030000}"/>
    <cellStyle name="Standaard 34 2" xfId="872" xr:uid="{00000000-0005-0000-0000-000068030000}"/>
    <cellStyle name="Standaard 34 2 2" xfId="873" xr:uid="{00000000-0005-0000-0000-000069030000}"/>
    <cellStyle name="Standaard 34 2 2 2" xfId="874" xr:uid="{00000000-0005-0000-0000-00006A030000}"/>
    <cellStyle name="Standaard 34 2 3" xfId="875" xr:uid="{00000000-0005-0000-0000-00006B030000}"/>
    <cellStyle name="Standaard 34 3" xfId="876" xr:uid="{00000000-0005-0000-0000-00006C030000}"/>
    <cellStyle name="Standaard 34 3 2" xfId="877" xr:uid="{00000000-0005-0000-0000-00006D030000}"/>
    <cellStyle name="Standaard 34 4" xfId="878" xr:uid="{00000000-0005-0000-0000-00006E030000}"/>
    <cellStyle name="Standaard 34 4 2" xfId="879" xr:uid="{00000000-0005-0000-0000-00006F030000}"/>
    <cellStyle name="Standaard 34 5" xfId="880" xr:uid="{00000000-0005-0000-0000-000070030000}"/>
    <cellStyle name="Standaard 35" xfId="881" xr:uid="{00000000-0005-0000-0000-000071030000}"/>
    <cellStyle name="Standaard 35 2" xfId="882" xr:uid="{00000000-0005-0000-0000-000072030000}"/>
    <cellStyle name="Standaard 36" xfId="883" xr:uid="{00000000-0005-0000-0000-000073030000}"/>
    <cellStyle name="Standaard 36 2" xfId="884" xr:uid="{00000000-0005-0000-0000-000074030000}"/>
    <cellStyle name="Standaard 36 3" xfId="885" xr:uid="{00000000-0005-0000-0000-000075030000}"/>
    <cellStyle name="Standaard 36 4" xfId="886" xr:uid="{00000000-0005-0000-0000-000076030000}"/>
    <cellStyle name="Standaard 37" xfId="887" xr:uid="{00000000-0005-0000-0000-000077030000}"/>
    <cellStyle name="Standaard 37 2" xfId="888" xr:uid="{00000000-0005-0000-0000-000078030000}"/>
    <cellStyle name="Standaard 37 3" xfId="889" xr:uid="{00000000-0005-0000-0000-000079030000}"/>
    <cellStyle name="Standaard 37 4" xfId="890" xr:uid="{00000000-0005-0000-0000-00007A030000}"/>
    <cellStyle name="Standaard 38" xfId="891" xr:uid="{00000000-0005-0000-0000-00007B030000}"/>
    <cellStyle name="Standaard 39" xfId="892" xr:uid="{00000000-0005-0000-0000-00007C030000}"/>
    <cellStyle name="Standaard 4" xfId="893" xr:uid="{00000000-0005-0000-0000-00007D030000}"/>
    <cellStyle name="Standaard 4 2" xfId="894" xr:uid="{00000000-0005-0000-0000-00007E030000}"/>
    <cellStyle name="Standaard 4 2 2" xfId="895" xr:uid="{00000000-0005-0000-0000-00007F030000}"/>
    <cellStyle name="Standaard 4 3" xfId="896" xr:uid="{00000000-0005-0000-0000-000080030000}"/>
    <cellStyle name="Standaard 4 4" xfId="897" xr:uid="{00000000-0005-0000-0000-000081030000}"/>
    <cellStyle name="Standaard 40" xfId="898" xr:uid="{00000000-0005-0000-0000-000082030000}"/>
    <cellStyle name="Standaard 40 2" xfId="899" xr:uid="{00000000-0005-0000-0000-000083030000}"/>
    <cellStyle name="Standaard 41" xfId="900" xr:uid="{00000000-0005-0000-0000-000084030000}"/>
    <cellStyle name="Standaard 42" xfId="901" xr:uid="{00000000-0005-0000-0000-000085030000}"/>
    <cellStyle name="Standaard 43" xfId="902" xr:uid="{00000000-0005-0000-0000-000086030000}"/>
    <cellStyle name="Standaard 44" xfId="903" xr:uid="{00000000-0005-0000-0000-000087030000}"/>
    <cellStyle name="Standaard 45" xfId="904" xr:uid="{00000000-0005-0000-0000-000088030000}"/>
    <cellStyle name="Standaard 46" xfId="905" xr:uid="{00000000-0005-0000-0000-000089030000}"/>
    <cellStyle name="Standaard 47" xfId="906" xr:uid="{00000000-0005-0000-0000-00008A030000}"/>
    <cellStyle name="Standaard 48" xfId="1047" xr:uid="{3C10A359-D16F-420D-A14A-DAACAC23FE5C}"/>
    <cellStyle name="Standaard 5" xfId="907" xr:uid="{00000000-0005-0000-0000-00008B030000}"/>
    <cellStyle name="Standaard 5 2" xfId="908" xr:uid="{00000000-0005-0000-0000-00008C030000}"/>
    <cellStyle name="Standaard 5 3" xfId="909" xr:uid="{00000000-0005-0000-0000-00008D030000}"/>
    <cellStyle name="Standaard 5 4" xfId="910" xr:uid="{00000000-0005-0000-0000-00008E030000}"/>
    <cellStyle name="Standaard 6" xfId="911" xr:uid="{00000000-0005-0000-0000-00008F030000}"/>
    <cellStyle name="Standaard 6 2" xfId="912" xr:uid="{00000000-0005-0000-0000-000090030000}"/>
    <cellStyle name="Standaard 6 3" xfId="913" xr:uid="{00000000-0005-0000-0000-000091030000}"/>
    <cellStyle name="Standaard 6 4" xfId="914" xr:uid="{00000000-0005-0000-0000-000092030000}"/>
    <cellStyle name="Standaard 7" xfId="915" xr:uid="{00000000-0005-0000-0000-000093030000}"/>
    <cellStyle name="Standaard 7 2" xfId="916" xr:uid="{00000000-0005-0000-0000-000094030000}"/>
    <cellStyle name="Standaard 7 3" xfId="917" xr:uid="{00000000-0005-0000-0000-000095030000}"/>
    <cellStyle name="Standaard 7 4" xfId="918" xr:uid="{00000000-0005-0000-0000-000096030000}"/>
    <cellStyle name="Standaard 8" xfId="919" xr:uid="{00000000-0005-0000-0000-000097030000}"/>
    <cellStyle name="Standaard 8 2" xfId="920" xr:uid="{00000000-0005-0000-0000-000098030000}"/>
    <cellStyle name="Standaard 8 3" xfId="921" xr:uid="{00000000-0005-0000-0000-000099030000}"/>
    <cellStyle name="Standaard 8 4" xfId="922" xr:uid="{00000000-0005-0000-0000-00009A030000}"/>
    <cellStyle name="Standaard 9" xfId="923" xr:uid="{00000000-0005-0000-0000-00009B030000}"/>
    <cellStyle name="Standaard 9 2" xfId="924" xr:uid="{00000000-0005-0000-0000-00009C030000}"/>
    <cellStyle name="Standaard 9 3" xfId="925" xr:uid="{00000000-0005-0000-0000-00009D030000}"/>
    <cellStyle name="Standaard 9 4" xfId="926" xr:uid="{00000000-0005-0000-0000-00009E030000}"/>
    <cellStyle name="Titel 10" xfId="927" xr:uid="{00000000-0005-0000-0000-00009F030000}"/>
    <cellStyle name="Titel 11" xfId="928" xr:uid="{00000000-0005-0000-0000-0000A0030000}"/>
    <cellStyle name="Titel 12" xfId="929" xr:uid="{00000000-0005-0000-0000-0000A1030000}"/>
    <cellStyle name="Titel 13" xfId="930" xr:uid="{00000000-0005-0000-0000-0000A2030000}"/>
    <cellStyle name="Titel 14" xfId="931" xr:uid="{00000000-0005-0000-0000-0000A3030000}"/>
    <cellStyle name="Titel 15" xfId="932" xr:uid="{00000000-0005-0000-0000-0000A4030000}"/>
    <cellStyle name="Titel 16" xfId="933" xr:uid="{00000000-0005-0000-0000-0000A5030000}"/>
    <cellStyle name="Titel 2" xfId="934" xr:uid="{00000000-0005-0000-0000-0000A6030000}"/>
    <cellStyle name="Titel 3" xfId="935" xr:uid="{00000000-0005-0000-0000-0000A7030000}"/>
    <cellStyle name="Titel 4" xfId="936" xr:uid="{00000000-0005-0000-0000-0000A8030000}"/>
    <cellStyle name="Titel 5" xfId="937" xr:uid="{00000000-0005-0000-0000-0000A9030000}"/>
    <cellStyle name="Titel 6" xfId="938" xr:uid="{00000000-0005-0000-0000-0000AA030000}"/>
    <cellStyle name="Titel 7" xfId="939" xr:uid="{00000000-0005-0000-0000-0000AB030000}"/>
    <cellStyle name="Titel 8" xfId="940" xr:uid="{00000000-0005-0000-0000-0000AC030000}"/>
    <cellStyle name="Titel 9" xfId="941" xr:uid="{00000000-0005-0000-0000-0000AD030000}"/>
    <cellStyle name="Totaal 10" xfId="942" xr:uid="{00000000-0005-0000-0000-0000AE030000}"/>
    <cellStyle name="Totaal 11" xfId="943" xr:uid="{00000000-0005-0000-0000-0000AF030000}"/>
    <cellStyle name="Totaal 12" xfId="944" xr:uid="{00000000-0005-0000-0000-0000B0030000}"/>
    <cellStyle name="Totaal 13" xfId="945" xr:uid="{00000000-0005-0000-0000-0000B1030000}"/>
    <cellStyle name="Totaal 14" xfId="946" xr:uid="{00000000-0005-0000-0000-0000B2030000}"/>
    <cellStyle name="Totaal 15" xfId="947" xr:uid="{00000000-0005-0000-0000-0000B3030000}"/>
    <cellStyle name="Totaal 16" xfId="948" xr:uid="{00000000-0005-0000-0000-0000B4030000}"/>
    <cellStyle name="Totaal 2" xfId="949" xr:uid="{00000000-0005-0000-0000-0000B5030000}"/>
    <cellStyle name="Totaal 3" xfId="950" xr:uid="{00000000-0005-0000-0000-0000B6030000}"/>
    <cellStyle name="Totaal 4" xfId="951" xr:uid="{00000000-0005-0000-0000-0000B7030000}"/>
    <cellStyle name="Totaal 5" xfId="952" xr:uid="{00000000-0005-0000-0000-0000B8030000}"/>
    <cellStyle name="Totaal 6" xfId="953" xr:uid="{00000000-0005-0000-0000-0000B9030000}"/>
    <cellStyle name="Totaal 7" xfId="954" xr:uid="{00000000-0005-0000-0000-0000BA030000}"/>
    <cellStyle name="Totaal 8" xfId="955" xr:uid="{00000000-0005-0000-0000-0000BB030000}"/>
    <cellStyle name="Totaal 9" xfId="956" xr:uid="{00000000-0005-0000-0000-0000BC030000}"/>
    <cellStyle name="Uitvoer 10" xfId="957" xr:uid="{00000000-0005-0000-0000-0000BD030000}"/>
    <cellStyle name="Uitvoer 11" xfId="958" xr:uid="{00000000-0005-0000-0000-0000BE030000}"/>
    <cellStyle name="Uitvoer 12" xfId="959" xr:uid="{00000000-0005-0000-0000-0000BF030000}"/>
    <cellStyle name="Uitvoer 13" xfId="960" xr:uid="{00000000-0005-0000-0000-0000C0030000}"/>
    <cellStyle name="Uitvoer 14" xfId="961" xr:uid="{00000000-0005-0000-0000-0000C1030000}"/>
    <cellStyle name="Uitvoer 15" xfId="962" xr:uid="{00000000-0005-0000-0000-0000C2030000}"/>
    <cellStyle name="Uitvoer 16" xfId="963" xr:uid="{00000000-0005-0000-0000-0000C3030000}"/>
    <cellStyle name="Uitvoer 2" xfId="964" xr:uid="{00000000-0005-0000-0000-0000C4030000}"/>
    <cellStyle name="Uitvoer 3" xfId="965" xr:uid="{00000000-0005-0000-0000-0000C5030000}"/>
    <cellStyle name="Uitvoer 4" xfId="966" xr:uid="{00000000-0005-0000-0000-0000C6030000}"/>
    <cellStyle name="Uitvoer 5" xfId="967" xr:uid="{00000000-0005-0000-0000-0000C7030000}"/>
    <cellStyle name="Uitvoer 6" xfId="968" xr:uid="{00000000-0005-0000-0000-0000C8030000}"/>
    <cellStyle name="Uitvoer 7" xfId="969" xr:uid="{00000000-0005-0000-0000-0000C9030000}"/>
    <cellStyle name="Uitvoer 8" xfId="970" xr:uid="{00000000-0005-0000-0000-0000CA030000}"/>
    <cellStyle name="Uitvoer 9" xfId="971" xr:uid="{00000000-0005-0000-0000-0000CB030000}"/>
    <cellStyle name="Valuta 10" xfId="972" xr:uid="{00000000-0005-0000-0000-0000CD030000}"/>
    <cellStyle name="Valuta 11" xfId="973" xr:uid="{00000000-0005-0000-0000-0000CE030000}"/>
    <cellStyle name="Valuta 2" xfId="974" xr:uid="{00000000-0005-0000-0000-0000CF030000}"/>
    <cellStyle name="Valuta 2 2" xfId="975" xr:uid="{00000000-0005-0000-0000-0000D0030000}"/>
    <cellStyle name="Valuta 2 2 2" xfId="976" xr:uid="{00000000-0005-0000-0000-0000D1030000}"/>
    <cellStyle name="Valuta 2 2 2 2" xfId="977" xr:uid="{00000000-0005-0000-0000-0000D2030000}"/>
    <cellStyle name="Valuta 2 2 2 2 2" xfId="978" xr:uid="{00000000-0005-0000-0000-0000D3030000}"/>
    <cellStyle name="Valuta 2 2 3" xfId="979" xr:uid="{00000000-0005-0000-0000-0000D4030000}"/>
    <cellStyle name="Valuta 2 2 4" xfId="980" xr:uid="{00000000-0005-0000-0000-0000D5030000}"/>
    <cellStyle name="Valuta 2 2 5" xfId="981" xr:uid="{00000000-0005-0000-0000-0000D6030000}"/>
    <cellStyle name="Valuta 2 2 6" xfId="982" xr:uid="{00000000-0005-0000-0000-0000D7030000}"/>
    <cellStyle name="Valuta 2 2 7" xfId="983" xr:uid="{00000000-0005-0000-0000-0000D8030000}"/>
    <cellStyle name="Valuta 2 3" xfId="984" xr:uid="{00000000-0005-0000-0000-0000D9030000}"/>
    <cellStyle name="Valuta 2 3 2" xfId="985" xr:uid="{00000000-0005-0000-0000-0000DA030000}"/>
    <cellStyle name="Valuta 2 3 2 2" xfId="986" xr:uid="{00000000-0005-0000-0000-0000DB030000}"/>
    <cellStyle name="Valuta 2 3 3" xfId="987" xr:uid="{00000000-0005-0000-0000-0000DC030000}"/>
    <cellStyle name="Valuta 2 4" xfId="988" xr:uid="{00000000-0005-0000-0000-0000DD030000}"/>
    <cellStyle name="Valuta 2 4 2" xfId="989" xr:uid="{00000000-0005-0000-0000-0000DE030000}"/>
    <cellStyle name="Valuta 2 5" xfId="990" xr:uid="{00000000-0005-0000-0000-0000DF030000}"/>
    <cellStyle name="Valuta 2 6" xfId="991" xr:uid="{00000000-0005-0000-0000-0000E0030000}"/>
    <cellStyle name="Valuta 2 7" xfId="992" xr:uid="{00000000-0005-0000-0000-0000E1030000}"/>
    <cellStyle name="Valuta 2 8" xfId="993" xr:uid="{00000000-0005-0000-0000-0000E2030000}"/>
    <cellStyle name="Valuta 3" xfId="994" xr:uid="{00000000-0005-0000-0000-0000E3030000}"/>
    <cellStyle name="Valuta 3 2" xfId="995" xr:uid="{00000000-0005-0000-0000-0000E4030000}"/>
    <cellStyle name="Valuta 3 2 2" xfId="996" xr:uid="{00000000-0005-0000-0000-0000E5030000}"/>
    <cellStyle name="Valuta 3 3" xfId="997" xr:uid="{00000000-0005-0000-0000-0000E6030000}"/>
    <cellStyle name="Valuta 3 4" xfId="998" xr:uid="{00000000-0005-0000-0000-0000E7030000}"/>
    <cellStyle name="Valuta 3 5" xfId="999" xr:uid="{00000000-0005-0000-0000-0000E8030000}"/>
    <cellStyle name="Valuta 3 6" xfId="1000" xr:uid="{00000000-0005-0000-0000-0000E9030000}"/>
    <cellStyle name="Valuta 4" xfId="1001" xr:uid="{00000000-0005-0000-0000-0000EA030000}"/>
    <cellStyle name="Valuta 4 2" xfId="1002" xr:uid="{00000000-0005-0000-0000-0000EB030000}"/>
    <cellStyle name="Valuta 4 2 2" xfId="1003" xr:uid="{00000000-0005-0000-0000-0000EC030000}"/>
    <cellStyle name="Valuta 4 2 3" xfId="1004" xr:uid="{00000000-0005-0000-0000-0000ED030000}"/>
    <cellStyle name="Valuta 4 3" xfId="1005" xr:uid="{00000000-0005-0000-0000-0000EE030000}"/>
    <cellStyle name="Valuta 4 4" xfId="1006" xr:uid="{00000000-0005-0000-0000-0000EF030000}"/>
    <cellStyle name="Valuta 4 5" xfId="1007" xr:uid="{00000000-0005-0000-0000-0000F0030000}"/>
    <cellStyle name="Valuta 4 6" xfId="1008" xr:uid="{00000000-0005-0000-0000-0000F1030000}"/>
    <cellStyle name="Valuta 5" xfId="1009" xr:uid="{00000000-0005-0000-0000-0000F2030000}"/>
    <cellStyle name="Valuta 6" xfId="1010" xr:uid="{00000000-0005-0000-0000-0000F3030000}"/>
    <cellStyle name="Valuta 6 2" xfId="1011" xr:uid="{00000000-0005-0000-0000-0000F4030000}"/>
    <cellStyle name="Valuta 7" xfId="1012" xr:uid="{00000000-0005-0000-0000-0000F5030000}"/>
    <cellStyle name="Valuta 7 2" xfId="1013" xr:uid="{00000000-0005-0000-0000-0000F6030000}"/>
    <cellStyle name="Valuta 7 3" xfId="1014" xr:uid="{00000000-0005-0000-0000-0000F7030000}"/>
    <cellStyle name="Valuta 8" xfId="1015" xr:uid="{00000000-0005-0000-0000-0000F8030000}"/>
    <cellStyle name="Valuta 9" xfId="1016" xr:uid="{00000000-0005-0000-0000-0000F9030000}"/>
    <cellStyle name="Verklarende tekst 10" xfId="1017" xr:uid="{00000000-0005-0000-0000-0000FA030000}"/>
    <cellStyle name="Verklarende tekst 11" xfId="1018" xr:uid="{00000000-0005-0000-0000-0000FB030000}"/>
    <cellStyle name="Verklarende tekst 12" xfId="1019" xr:uid="{00000000-0005-0000-0000-0000FC030000}"/>
    <cellStyle name="Verklarende tekst 13" xfId="1020" xr:uid="{00000000-0005-0000-0000-0000FD030000}"/>
    <cellStyle name="Verklarende tekst 14" xfId="1021" xr:uid="{00000000-0005-0000-0000-0000FE030000}"/>
    <cellStyle name="Verklarende tekst 15" xfId="1022" xr:uid="{00000000-0005-0000-0000-0000FF030000}"/>
    <cellStyle name="Verklarende tekst 16" xfId="1023" xr:uid="{00000000-0005-0000-0000-000000040000}"/>
    <cellStyle name="Verklarende tekst 2" xfId="1024" xr:uid="{00000000-0005-0000-0000-000001040000}"/>
    <cellStyle name="Verklarende tekst 3" xfId="1025" xr:uid="{00000000-0005-0000-0000-000002040000}"/>
    <cellStyle name="Verklarende tekst 4" xfId="1026" xr:uid="{00000000-0005-0000-0000-000003040000}"/>
    <cellStyle name="Verklarende tekst 5" xfId="1027" xr:uid="{00000000-0005-0000-0000-000004040000}"/>
    <cellStyle name="Verklarende tekst 6" xfId="1028" xr:uid="{00000000-0005-0000-0000-000005040000}"/>
    <cellStyle name="Verklarende tekst 7" xfId="1029" xr:uid="{00000000-0005-0000-0000-000006040000}"/>
    <cellStyle name="Verklarende tekst 8" xfId="1030" xr:uid="{00000000-0005-0000-0000-000007040000}"/>
    <cellStyle name="Verklarende tekst 9" xfId="1031" xr:uid="{00000000-0005-0000-0000-000008040000}"/>
    <cellStyle name="Waarschuwingstekst 10" xfId="1032" xr:uid="{00000000-0005-0000-0000-000009040000}"/>
    <cellStyle name="Waarschuwingstekst 11" xfId="1033" xr:uid="{00000000-0005-0000-0000-00000A040000}"/>
    <cellStyle name="Waarschuwingstekst 12" xfId="1034" xr:uid="{00000000-0005-0000-0000-00000B040000}"/>
    <cellStyle name="Waarschuwingstekst 13" xfId="1035" xr:uid="{00000000-0005-0000-0000-00000C040000}"/>
    <cellStyle name="Waarschuwingstekst 14" xfId="1036" xr:uid="{00000000-0005-0000-0000-00000D040000}"/>
    <cellStyle name="Waarschuwingstekst 15" xfId="1037" xr:uid="{00000000-0005-0000-0000-00000E040000}"/>
    <cellStyle name="Waarschuwingstekst 16" xfId="1038" xr:uid="{00000000-0005-0000-0000-00000F040000}"/>
    <cellStyle name="Waarschuwingstekst 2" xfId="1039" xr:uid="{00000000-0005-0000-0000-000010040000}"/>
    <cellStyle name="Waarschuwingstekst 3" xfId="1040" xr:uid="{00000000-0005-0000-0000-000011040000}"/>
    <cellStyle name="Waarschuwingstekst 4" xfId="1041" xr:uid="{00000000-0005-0000-0000-000012040000}"/>
    <cellStyle name="Waarschuwingstekst 5" xfId="1042" xr:uid="{00000000-0005-0000-0000-000013040000}"/>
    <cellStyle name="Waarschuwingstekst 6" xfId="1043" xr:uid="{00000000-0005-0000-0000-000014040000}"/>
    <cellStyle name="Waarschuwingstekst 7" xfId="1044" xr:uid="{00000000-0005-0000-0000-000015040000}"/>
    <cellStyle name="Waarschuwingstekst 8" xfId="1045" xr:uid="{00000000-0005-0000-0000-000016040000}"/>
    <cellStyle name="Waarschuwingstekst 9" xfId="1046" xr:uid="{00000000-0005-0000-0000-00001704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520798</xdr:colOff>
      <xdr:row>5</xdr:row>
      <xdr:rowOff>22916</xdr:rowOff>
    </xdr:from>
    <xdr:to>
      <xdr:col>5</xdr:col>
      <xdr:colOff>453537</xdr:colOff>
      <xdr:row>11</xdr:row>
      <xdr:rowOff>33997</xdr:rowOff>
    </xdr:to>
    <xdr:pic>
      <xdr:nvPicPr>
        <xdr:cNvPr id="3" name="Afbeelding 2" descr="Spaarnelanden | Jouw leefomgeving in goede handen">
          <a:extLst>
            <a:ext uri="{FF2B5EF4-FFF2-40B4-BE49-F238E27FC236}">
              <a16:creationId xmlns:a16="http://schemas.microsoft.com/office/drawing/2014/main" id="{C7C537D2-F06C-A71A-B8A9-6C1AAA237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298" y="1074476"/>
          <a:ext cx="3735119" cy="10626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8"/>
  <sheetViews>
    <sheetView tabSelected="1" zoomScaleNormal="100" zoomScaleSheetLayoutView="100" workbookViewId="0">
      <selection activeCell="A15" sqref="A15:G15"/>
    </sheetView>
  </sheetViews>
  <sheetFormatPr defaultRowHeight="13.5" x14ac:dyDescent="0.25"/>
  <cols>
    <col min="1" max="1" width="2.85546875" customWidth="1"/>
    <col min="2" max="2" width="12.7109375" customWidth="1"/>
    <col min="3" max="3" width="27.5703125" bestFit="1" customWidth="1"/>
    <col min="4" max="4" width="12.7109375" customWidth="1"/>
    <col min="5" max="5" width="4.140625" customWidth="1"/>
  </cols>
  <sheetData>
    <row r="1" spans="1:8" x14ac:dyDescent="0.25">
      <c r="A1" s="21"/>
      <c r="B1" s="21"/>
      <c r="C1" s="21"/>
      <c r="D1" s="21"/>
      <c r="E1" s="21"/>
      <c r="F1" s="21"/>
      <c r="G1" s="21"/>
      <c r="H1" s="21"/>
    </row>
    <row r="2" spans="1:8" x14ac:dyDescent="0.25">
      <c r="A2" s="21"/>
      <c r="B2" s="21"/>
      <c r="C2" s="21"/>
      <c r="D2" s="21"/>
      <c r="E2" s="21"/>
      <c r="F2" s="21"/>
      <c r="G2" s="21"/>
      <c r="H2" s="21"/>
    </row>
    <row r="3" spans="1:8" x14ac:dyDescent="0.25">
      <c r="A3" s="21"/>
      <c r="B3" s="21"/>
      <c r="C3" s="21"/>
      <c r="D3" s="21"/>
      <c r="E3" s="21"/>
      <c r="F3" s="21"/>
      <c r="G3" s="21"/>
      <c r="H3" s="21"/>
    </row>
    <row r="4" spans="1:8" x14ac:dyDescent="0.25">
      <c r="A4" s="21"/>
      <c r="B4" s="21"/>
      <c r="C4" s="21"/>
      <c r="D4" s="21"/>
      <c r="E4" s="21"/>
      <c r="F4" s="21"/>
      <c r="G4" s="21"/>
      <c r="H4" s="21"/>
    </row>
    <row r="5" spans="1:8" x14ac:dyDescent="0.25">
      <c r="A5" s="21"/>
      <c r="B5" s="21"/>
      <c r="C5" s="21"/>
      <c r="D5" s="21"/>
      <c r="E5" s="21"/>
      <c r="F5" s="21"/>
      <c r="G5" s="21"/>
      <c r="H5" s="21"/>
    </row>
    <row r="6" spans="1:8" x14ac:dyDescent="0.25">
      <c r="A6" s="21"/>
      <c r="B6" s="21"/>
      <c r="C6" s="21"/>
      <c r="D6" s="21"/>
      <c r="E6" s="21"/>
      <c r="F6" s="21"/>
      <c r="G6" s="21"/>
      <c r="H6" s="21"/>
    </row>
    <row r="7" spans="1:8" x14ac:dyDescent="0.25">
      <c r="A7" s="21"/>
      <c r="B7" s="21"/>
      <c r="C7" s="21"/>
      <c r="D7" s="21"/>
      <c r="E7" s="21"/>
      <c r="F7" s="21"/>
      <c r="G7" s="21"/>
      <c r="H7" s="21"/>
    </row>
    <row r="8" spans="1:8" x14ac:dyDescent="0.25">
      <c r="A8" s="21"/>
      <c r="B8" s="21"/>
      <c r="C8" s="21"/>
      <c r="D8" s="21"/>
      <c r="E8" s="21"/>
      <c r="F8" s="21"/>
      <c r="G8" s="21"/>
      <c r="H8" s="21"/>
    </row>
    <row r="9" spans="1:8" x14ac:dyDescent="0.25">
      <c r="A9" s="21"/>
      <c r="B9" s="21"/>
      <c r="C9" s="21"/>
      <c r="D9" s="21"/>
      <c r="E9" s="21"/>
      <c r="F9" s="21"/>
      <c r="G9" s="21"/>
      <c r="H9" s="21"/>
    </row>
    <row r="10" spans="1:8" x14ac:dyDescent="0.25">
      <c r="A10" s="21"/>
      <c r="B10" s="21"/>
      <c r="C10" s="21"/>
      <c r="D10" s="21"/>
      <c r="E10" s="21"/>
      <c r="F10" s="21"/>
      <c r="G10" s="21"/>
      <c r="H10" s="21"/>
    </row>
    <row r="11" spans="1:8" x14ac:dyDescent="0.25">
      <c r="A11" s="21"/>
      <c r="B11" s="21"/>
      <c r="C11" s="21"/>
      <c r="D11" s="21"/>
      <c r="E11" s="21"/>
      <c r="F11" s="21"/>
      <c r="G11" s="21"/>
      <c r="H11" s="21"/>
    </row>
    <row r="12" spans="1:8" x14ac:dyDescent="0.25">
      <c r="A12" s="21"/>
      <c r="B12" s="21"/>
      <c r="C12" s="21"/>
      <c r="D12" s="21"/>
      <c r="E12" s="21"/>
      <c r="F12" s="21"/>
      <c r="G12" s="21"/>
      <c r="H12" s="21"/>
    </row>
    <row r="13" spans="1:8" x14ac:dyDescent="0.25">
      <c r="A13" s="21"/>
      <c r="B13" s="21"/>
      <c r="C13" s="21"/>
      <c r="D13" s="21"/>
      <c r="E13" s="21"/>
      <c r="F13" s="21"/>
      <c r="G13" s="21"/>
      <c r="H13" s="21"/>
    </row>
    <row r="14" spans="1:8" x14ac:dyDescent="0.25">
      <c r="A14" s="21"/>
      <c r="B14" s="21"/>
      <c r="C14" s="21"/>
      <c r="D14" s="21"/>
      <c r="E14" s="21"/>
      <c r="F14" s="21"/>
      <c r="G14" s="21"/>
      <c r="H14" s="21"/>
    </row>
    <row r="15" spans="1:8" ht="51.75" customHeight="1" x14ac:dyDescent="0.25">
      <c r="A15" s="117" t="s">
        <v>229</v>
      </c>
      <c r="B15" s="117"/>
      <c r="C15" s="117"/>
      <c r="D15" s="117"/>
      <c r="E15" s="117"/>
      <c r="F15" s="117"/>
      <c r="G15" s="117"/>
      <c r="H15" s="21"/>
    </row>
    <row r="16" spans="1:8" x14ac:dyDescent="0.25">
      <c r="A16" s="22"/>
      <c r="B16" s="22"/>
      <c r="C16" s="22"/>
      <c r="D16" s="22"/>
      <c r="E16" s="22"/>
      <c r="F16" s="22"/>
      <c r="G16" s="22"/>
      <c r="H16" s="21"/>
    </row>
    <row r="17" spans="1:8" x14ac:dyDescent="0.25">
      <c r="A17" s="22"/>
      <c r="B17" s="22"/>
      <c r="C17" s="23" t="s">
        <v>15</v>
      </c>
      <c r="D17" s="22"/>
      <c r="E17" s="22"/>
      <c r="F17" s="22"/>
      <c r="G17" s="22"/>
      <c r="H17" s="21"/>
    </row>
    <row r="18" spans="1:8" x14ac:dyDescent="0.25">
      <c r="A18" s="22"/>
      <c r="B18" s="22"/>
      <c r="C18" s="22" t="s">
        <v>18</v>
      </c>
      <c r="D18" s="22"/>
      <c r="E18" s="22"/>
      <c r="F18" s="22"/>
      <c r="G18" s="22"/>
      <c r="H18" s="21"/>
    </row>
    <row r="19" spans="1:8" x14ac:dyDescent="0.25">
      <c r="A19" s="22"/>
      <c r="B19" s="22"/>
      <c r="C19" s="22" t="s">
        <v>17</v>
      </c>
      <c r="D19" s="22"/>
      <c r="E19" s="22"/>
      <c r="F19" s="22"/>
      <c r="G19" s="22"/>
      <c r="H19" s="21"/>
    </row>
    <row r="20" spans="1:8" x14ac:dyDescent="0.25">
      <c r="A20" s="22"/>
      <c r="B20" s="22"/>
      <c r="C20" s="22" t="s">
        <v>19</v>
      </c>
      <c r="D20" s="22"/>
      <c r="E20" s="22"/>
      <c r="F20" s="22"/>
      <c r="G20" s="22"/>
      <c r="H20" s="21"/>
    </row>
    <row r="21" spans="1:8" x14ac:dyDescent="0.25">
      <c r="A21" s="22"/>
      <c r="B21" s="22"/>
      <c r="C21" s="22"/>
      <c r="D21" s="22"/>
      <c r="E21" s="22"/>
      <c r="F21" s="22"/>
      <c r="G21" s="22"/>
      <c r="H21" s="21"/>
    </row>
    <row r="22" spans="1:8" x14ac:dyDescent="0.25">
      <c r="A22" s="22"/>
      <c r="B22" s="22"/>
      <c r="C22" s="22"/>
      <c r="D22" s="22"/>
      <c r="E22" s="22"/>
      <c r="F22" s="22"/>
      <c r="G22" s="22"/>
      <c r="H22" s="21"/>
    </row>
    <row r="23" spans="1:8" x14ac:dyDescent="0.25">
      <c r="A23" s="22"/>
      <c r="B23" s="22"/>
      <c r="C23" s="23" t="s">
        <v>13</v>
      </c>
      <c r="D23" s="22"/>
      <c r="E23" s="22"/>
      <c r="F23" s="22"/>
      <c r="G23" s="22"/>
      <c r="H23" s="21"/>
    </row>
    <row r="24" spans="1:8" x14ac:dyDescent="0.25">
      <c r="A24" s="22"/>
      <c r="B24" s="22"/>
      <c r="C24" s="22" t="s">
        <v>213</v>
      </c>
      <c r="D24" s="22"/>
      <c r="E24" s="22"/>
      <c r="F24" s="22"/>
      <c r="G24" s="22"/>
      <c r="H24" s="21"/>
    </row>
    <row r="25" spans="1:8" x14ac:dyDescent="0.25">
      <c r="A25" s="22"/>
      <c r="B25" s="22"/>
      <c r="C25" s="22" t="s">
        <v>214</v>
      </c>
      <c r="D25" s="22"/>
      <c r="E25" s="22"/>
      <c r="F25" s="22"/>
      <c r="G25" s="22"/>
      <c r="H25" s="21"/>
    </row>
    <row r="26" spans="1:8" x14ac:dyDescent="0.25">
      <c r="A26" s="22"/>
      <c r="B26" s="22"/>
      <c r="C26" s="22" t="s">
        <v>215</v>
      </c>
      <c r="D26" s="22"/>
      <c r="E26" s="22"/>
      <c r="F26" s="22"/>
      <c r="G26" s="22"/>
      <c r="H26" s="21"/>
    </row>
    <row r="27" spans="1:8" x14ac:dyDescent="0.25">
      <c r="A27" s="22"/>
      <c r="B27" s="22"/>
      <c r="C27" s="22"/>
      <c r="D27" s="22"/>
      <c r="E27" s="22"/>
      <c r="F27" s="22"/>
      <c r="G27" s="22"/>
      <c r="H27" s="21"/>
    </row>
    <row r="28" spans="1:8" x14ac:dyDescent="0.25">
      <c r="A28" s="22"/>
      <c r="B28" s="22"/>
      <c r="C28" s="22"/>
      <c r="D28" s="22"/>
      <c r="E28" s="22"/>
      <c r="F28" s="22"/>
      <c r="G28" s="22"/>
      <c r="H28" s="21"/>
    </row>
    <row r="29" spans="1:8" x14ac:dyDescent="0.25">
      <c r="A29" s="22"/>
      <c r="B29" s="22"/>
      <c r="C29" s="22"/>
      <c r="D29" s="22"/>
      <c r="E29" s="22"/>
      <c r="F29" s="22"/>
      <c r="G29" s="22"/>
      <c r="H29" s="21"/>
    </row>
    <row r="30" spans="1:8" x14ac:dyDescent="0.25">
      <c r="A30" s="22"/>
      <c r="B30" s="22"/>
      <c r="C30" s="22"/>
      <c r="D30" s="22"/>
      <c r="E30" s="22"/>
      <c r="F30" s="22"/>
      <c r="G30" s="22"/>
      <c r="H30" s="21"/>
    </row>
    <row r="31" spans="1:8" x14ac:dyDescent="0.25">
      <c r="A31" s="22"/>
      <c r="B31" s="22"/>
      <c r="C31" s="22"/>
      <c r="D31" s="22"/>
      <c r="E31" s="22"/>
      <c r="F31" s="22"/>
      <c r="G31" s="22"/>
      <c r="H31" s="21"/>
    </row>
    <row r="32" spans="1:8" x14ac:dyDescent="0.25">
      <c r="A32" s="22"/>
      <c r="B32" s="22"/>
      <c r="C32" s="22"/>
      <c r="D32" s="22"/>
      <c r="E32" s="22"/>
      <c r="F32" s="22"/>
      <c r="G32" s="22"/>
      <c r="H32" s="21"/>
    </row>
    <row r="33" spans="1:8" x14ac:dyDescent="0.25">
      <c r="A33" s="22"/>
      <c r="B33" s="22"/>
      <c r="C33" s="22"/>
      <c r="D33" s="22"/>
      <c r="E33" s="22"/>
      <c r="F33" s="22"/>
      <c r="G33" s="22"/>
      <c r="H33" s="21"/>
    </row>
    <row r="34" spans="1:8" x14ac:dyDescent="0.25">
      <c r="A34" s="22"/>
      <c r="B34" s="22"/>
      <c r="C34" s="22"/>
      <c r="D34" s="22"/>
      <c r="E34" s="22"/>
      <c r="F34" s="22"/>
      <c r="G34" s="22"/>
      <c r="H34" s="21"/>
    </row>
    <row r="35" spans="1:8" x14ac:dyDescent="0.25">
      <c r="A35" s="21"/>
      <c r="B35" s="21"/>
      <c r="C35" s="21"/>
      <c r="D35" s="21"/>
      <c r="E35" s="21"/>
      <c r="F35" s="21"/>
      <c r="G35" s="21"/>
      <c r="H35" s="21"/>
    </row>
    <row r="36" spans="1:8" x14ac:dyDescent="0.25">
      <c r="A36" s="21"/>
      <c r="B36" s="21"/>
      <c r="C36" s="21"/>
      <c r="D36" s="21"/>
      <c r="E36" s="21"/>
      <c r="F36" s="21"/>
      <c r="G36" s="21"/>
      <c r="H36" s="21"/>
    </row>
    <row r="37" spans="1:8" x14ac:dyDescent="0.25">
      <c r="A37" s="21"/>
      <c r="B37" s="21"/>
      <c r="C37" s="21"/>
      <c r="D37" s="21"/>
      <c r="E37" s="21"/>
      <c r="F37" s="21"/>
      <c r="G37" s="21"/>
      <c r="H37" s="21"/>
    </row>
    <row r="38" spans="1:8" x14ac:dyDescent="0.25">
      <c r="A38" s="21"/>
      <c r="B38" s="21"/>
      <c r="C38" s="21"/>
      <c r="D38" s="21"/>
      <c r="E38" s="21"/>
      <c r="F38" s="21"/>
      <c r="G38" s="21"/>
      <c r="H38" s="21"/>
    </row>
  </sheetData>
  <mergeCells count="1">
    <mergeCell ref="A15:G15"/>
  </mergeCells>
  <pageMargins left="0.70866141732283472" right="0.70866141732283472" top="0.74803149606299213" bottom="0.62992125984251968" header="0.31496062992125984" footer="0.23622047244094491"/>
  <pageSetup paperSize="9" fitToHeight="1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67"/>
  <sheetViews>
    <sheetView zoomScale="130" zoomScaleNormal="130" workbookViewId="0">
      <selection activeCell="D9" sqref="D9:E9"/>
    </sheetView>
  </sheetViews>
  <sheetFormatPr defaultColWidth="8.85546875" defaultRowHeight="14.25" x14ac:dyDescent="0.3"/>
  <cols>
    <col min="1" max="1" width="6.42578125" style="65" customWidth="1"/>
    <col min="2" max="2" width="109.85546875" customWidth="1"/>
    <col min="3" max="3" width="31.140625" bestFit="1" customWidth="1"/>
    <col min="4" max="4" width="16.28515625" customWidth="1"/>
    <col min="5" max="5" width="8.5703125" bestFit="1" customWidth="1"/>
    <col min="6" max="6" width="15.7109375" customWidth="1"/>
    <col min="7" max="7" width="16" style="25" customWidth="1"/>
    <col min="8" max="8" width="9.7109375" customWidth="1"/>
    <col min="9" max="9" width="9.42578125" bestFit="1" customWidth="1"/>
  </cols>
  <sheetData>
    <row r="1" spans="1:10" ht="24" customHeight="1" x14ac:dyDescent="0.3">
      <c r="A1" s="24" t="s">
        <v>231</v>
      </c>
      <c r="C1" s="122" t="s">
        <v>12</v>
      </c>
      <c r="D1" s="122"/>
      <c r="E1" s="122"/>
      <c r="F1" s="122"/>
      <c r="H1" s="25"/>
      <c r="I1" s="25"/>
      <c r="J1" s="25"/>
    </row>
    <row r="2" spans="1:10" ht="24" customHeight="1" x14ac:dyDescent="0.3">
      <c r="A2" s="120" t="s">
        <v>20</v>
      </c>
      <c r="B2" s="121"/>
      <c r="C2" s="26"/>
      <c r="D2" s="27" t="s">
        <v>5</v>
      </c>
      <c r="E2" s="27" t="s">
        <v>0</v>
      </c>
      <c r="F2" s="27" t="s">
        <v>1</v>
      </c>
      <c r="I2" s="25"/>
      <c r="J2" s="25"/>
    </row>
    <row r="3" spans="1:10" x14ac:dyDescent="0.3">
      <c r="A3" s="28"/>
      <c r="B3" s="29" t="s">
        <v>21</v>
      </c>
      <c r="C3" s="29"/>
      <c r="D3" s="29"/>
      <c r="E3" s="29"/>
      <c r="F3" s="29"/>
      <c r="H3" s="25"/>
      <c r="I3" s="25"/>
      <c r="J3" s="25"/>
    </row>
    <row r="4" spans="1:10" x14ac:dyDescent="0.3">
      <c r="A4" s="30" t="s">
        <v>69</v>
      </c>
      <c r="B4" s="127" t="s">
        <v>161</v>
      </c>
      <c r="C4" s="127"/>
      <c r="D4" s="6">
        <v>0</v>
      </c>
      <c r="E4" s="113">
        <v>120</v>
      </c>
      <c r="F4" s="115">
        <f>D4*E4</f>
        <v>0</v>
      </c>
      <c r="H4" s="25"/>
      <c r="I4" s="25"/>
      <c r="J4" s="25"/>
    </row>
    <row r="5" spans="1:10" x14ac:dyDescent="0.3">
      <c r="A5" s="32" t="s">
        <v>70</v>
      </c>
      <c r="B5" s="33" t="s">
        <v>162</v>
      </c>
      <c r="C5" s="34"/>
      <c r="D5" s="7">
        <v>0</v>
      </c>
      <c r="E5" s="112">
        <v>10</v>
      </c>
      <c r="F5" s="8">
        <f t="shared" ref="F5:F6" si="0">D5*E5</f>
        <v>0</v>
      </c>
      <c r="H5" s="25"/>
      <c r="I5" s="25"/>
      <c r="J5" s="25"/>
    </row>
    <row r="6" spans="1:10" x14ac:dyDescent="0.3">
      <c r="A6" s="32" t="s">
        <v>71</v>
      </c>
      <c r="B6" s="33" t="s">
        <v>25</v>
      </c>
      <c r="C6" s="34"/>
      <c r="D6" s="7">
        <v>0</v>
      </c>
      <c r="E6" s="112">
        <v>12</v>
      </c>
      <c r="F6" s="8">
        <f t="shared" si="0"/>
        <v>0</v>
      </c>
      <c r="H6" s="25"/>
      <c r="I6" s="25"/>
      <c r="J6" s="25"/>
    </row>
    <row r="7" spans="1:10" x14ac:dyDescent="0.3">
      <c r="A7" s="32" t="s">
        <v>72</v>
      </c>
      <c r="B7" s="33" t="s">
        <v>28</v>
      </c>
      <c r="C7" s="34"/>
      <c r="D7" s="7">
        <v>0</v>
      </c>
      <c r="E7" s="112">
        <v>120</v>
      </c>
      <c r="F7" s="8">
        <f t="shared" ref="F7:F10" si="1">D7*E7</f>
        <v>0</v>
      </c>
      <c r="H7" s="25"/>
      <c r="I7" s="25"/>
      <c r="J7" s="25"/>
    </row>
    <row r="8" spans="1:10" x14ac:dyDescent="0.3">
      <c r="A8" s="32" t="s">
        <v>73</v>
      </c>
      <c r="B8" s="33" t="s">
        <v>232</v>
      </c>
      <c r="C8" s="34"/>
      <c r="D8" s="7">
        <v>0</v>
      </c>
      <c r="E8" s="112">
        <v>40</v>
      </c>
      <c r="F8" s="8">
        <f t="shared" ref="F8:F9" si="2">D8*E8</f>
        <v>0</v>
      </c>
      <c r="H8" s="25"/>
      <c r="I8" s="25"/>
      <c r="J8" s="25"/>
    </row>
    <row r="9" spans="1:10" x14ac:dyDescent="0.3">
      <c r="A9" s="32" t="s">
        <v>74</v>
      </c>
      <c r="B9" s="33" t="s">
        <v>233</v>
      </c>
      <c r="C9" s="34"/>
      <c r="D9" s="7">
        <v>0</v>
      </c>
      <c r="E9" s="112">
        <v>40</v>
      </c>
      <c r="F9" s="8">
        <f t="shared" si="2"/>
        <v>0</v>
      </c>
      <c r="H9" s="25"/>
      <c r="I9" s="25"/>
      <c r="J9" s="25"/>
    </row>
    <row r="10" spans="1:10" x14ac:dyDescent="0.3">
      <c r="A10" s="36" t="s">
        <v>75</v>
      </c>
      <c r="B10" s="37" t="s">
        <v>216</v>
      </c>
      <c r="C10" s="38"/>
      <c r="D10" s="19">
        <v>0</v>
      </c>
      <c r="E10" s="114">
        <v>40</v>
      </c>
      <c r="F10" s="116">
        <f t="shared" si="1"/>
        <v>0</v>
      </c>
      <c r="H10" s="25"/>
      <c r="I10" s="25"/>
      <c r="J10" s="25"/>
    </row>
    <row r="11" spans="1:10" x14ac:dyDescent="0.3">
      <c r="A11" s="40"/>
      <c r="B11" s="33"/>
      <c r="C11" s="34"/>
      <c r="D11" s="41"/>
      <c r="E11" s="35"/>
      <c r="F11" s="10"/>
      <c r="H11" s="25"/>
      <c r="I11" s="25"/>
      <c r="J11" s="25"/>
    </row>
    <row r="12" spans="1:10" x14ac:dyDescent="0.3">
      <c r="A12" s="30" t="s">
        <v>76</v>
      </c>
      <c r="B12" s="127" t="s">
        <v>163</v>
      </c>
      <c r="C12" s="127"/>
      <c r="D12" s="6">
        <v>0</v>
      </c>
      <c r="E12" s="31">
        <v>120</v>
      </c>
      <c r="F12" s="2">
        <f>D12*E12</f>
        <v>0</v>
      </c>
      <c r="H12" s="25"/>
      <c r="I12" s="25"/>
      <c r="J12" s="25"/>
    </row>
    <row r="13" spans="1:10" x14ac:dyDescent="0.3">
      <c r="A13" s="32" t="s">
        <v>77</v>
      </c>
      <c r="B13" s="33" t="s">
        <v>26</v>
      </c>
      <c r="C13" s="34"/>
      <c r="D13" s="7">
        <v>0</v>
      </c>
      <c r="E13" s="35">
        <v>10</v>
      </c>
      <c r="F13" s="3">
        <f t="shared" ref="F13:F14" si="3">D13*E13</f>
        <v>0</v>
      </c>
      <c r="H13" s="25"/>
      <c r="I13" s="25"/>
      <c r="J13" s="25"/>
    </row>
    <row r="14" spans="1:10" x14ac:dyDescent="0.3">
      <c r="A14" s="36" t="s">
        <v>78</v>
      </c>
      <c r="B14" s="37" t="s">
        <v>25</v>
      </c>
      <c r="C14" s="38"/>
      <c r="D14" s="19">
        <v>0</v>
      </c>
      <c r="E14" s="39">
        <v>12</v>
      </c>
      <c r="F14" s="12">
        <f t="shared" si="3"/>
        <v>0</v>
      </c>
      <c r="H14" s="25"/>
      <c r="I14" s="25"/>
      <c r="J14" s="25"/>
    </row>
    <row r="15" spans="1:10" x14ac:dyDescent="0.3">
      <c r="A15" s="40"/>
      <c r="B15" s="33"/>
      <c r="C15" s="34"/>
      <c r="D15" s="41"/>
      <c r="E15" s="35"/>
      <c r="F15" s="10"/>
      <c r="H15" s="25"/>
      <c r="I15" s="25"/>
      <c r="J15" s="25"/>
    </row>
    <row r="16" spans="1:10" x14ac:dyDescent="0.3">
      <c r="A16" s="30" t="s">
        <v>79</v>
      </c>
      <c r="B16" s="127" t="s">
        <v>68</v>
      </c>
      <c r="C16" s="127"/>
      <c r="D16" s="6">
        <v>0</v>
      </c>
      <c r="E16" s="31">
        <v>120</v>
      </c>
      <c r="F16" s="2">
        <f>D16*E16</f>
        <v>0</v>
      </c>
      <c r="H16" s="25"/>
      <c r="I16" s="9"/>
      <c r="J16" s="25"/>
    </row>
    <row r="17" spans="1:10" x14ac:dyDescent="0.3">
      <c r="A17" s="32" t="s">
        <v>80</v>
      </c>
      <c r="B17" s="33" t="s">
        <v>27</v>
      </c>
      <c r="C17" s="34"/>
      <c r="D17" s="7">
        <v>0</v>
      </c>
      <c r="E17" s="35">
        <v>10</v>
      </c>
      <c r="F17" s="3">
        <f t="shared" ref="F17:F18" si="4">D17*E17</f>
        <v>0</v>
      </c>
      <c r="H17" s="25"/>
      <c r="I17" s="9"/>
      <c r="J17" s="25"/>
    </row>
    <row r="18" spans="1:10" x14ac:dyDescent="0.3">
      <c r="A18" s="36" t="s">
        <v>81</v>
      </c>
      <c r="B18" s="37" t="s">
        <v>25</v>
      </c>
      <c r="C18" s="38"/>
      <c r="D18" s="19">
        <v>0</v>
      </c>
      <c r="E18" s="39">
        <v>12</v>
      </c>
      <c r="F18" s="12">
        <f t="shared" si="4"/>
        <v>0</v>
      </c>
      <c r="H18" s="25"/>
      <c r="I18" s="9"/>
      <c r="J18" s="25"/>
    </row>
    <row r="19" spans="1:10" x14ac:dyDescent="0.3">
      <c r="A19" s="40"/>
      <c r="B19" s="33"/>
      <c r="C19" s="34"/>
      <c r="D19" s="41"/>
      <c r="E19" s="35"/>
      <c r="F19" s="10"/>
      <c r="H19" s="25"/>
      <c r="I19" s="11"/>
      <c r="J19" s="25"/>
    </row>
    <row r="20" spans="1:10" x14ac:dyDescent="0.3">
      <c r="A20" s="30" t="s">
        <v>82</v>
      </c>
      <c r="B20" s="127" t="s">
        <v>164</v>
      </c>
      <c r="C20" s="127"/>
      <c r="D20" s="6">
        <v>0</v>
      </c>
      <c r="E20" s="31">
        <v>40</v>
      </c>
      <c r="F20" s="2">
        <f t="shared" ref="F20:F25" si="5">D20*E20</f>
        <v>0</v>
      </c>
      <c r="H20" s="25"/>
      <c r="I20" s="25"/>
      <c r="J20" s="25"/>
    </row>
    <row r="21" spans="1:10" x14ac:dyDescent="0.3">
      <c r="A21" s="32" t="s">
        <v>166</v>
      </c>
      <c r="B21" s="33" t="s">
        <v>25</v>
      </c>
      <c r="C21" s="34"/>
      <c r="D21" s="7">
        <v>0</v>
      </c>
      <c r="E21" s="35">
        <v>5</v>
      </c>
      <c r="F21" s="3">
        <f t="shared" si="5"/>
        <v>0</v>
      </c>
      <c r="H21" s="25"/>
      <c r="I21" s="25"/>
      <c r="J21" s="25"/>
    </row>
    <row r="22" spans="1:10" x14ac:dyDescent="0.3">
      <c r="A22" s="36" t="s">
        <v>83</v>
      </c>
      <c r="B22" s="37" t="s">
        <v>165</v>
      </c>
      <c r="C22" s="42"/>
      <c r="D22" s="19">
        <v>0</v>
      </c>
      <c r="E22" s="39">
        <v>40</v>
      </c>
      <c r="F22" s="12">
        <f t="shared" ref="F22" si="6">D22*E22</f>
        <v>0</v>
      </c>
      <c r="H22" s="25"/>
      <c r="I22" s="25"/>
      <c r="J22" s="25"/>
    </row>
    <row r="23" spans="1:10" x14ac:dyDescent="0.3">
      <c r="A23" s="40"/>
      <c r="B23" s="43"/>
      <c r="C23" s="44"/>
      <c r="D23" s="41"/>
      <c r="E23" s="35"/>
      <c r="F23" s="10"/>
      <c r="H23" s="25"/>
      <c r="I23" s="25"/>
      <c r="J23" s="25"/>
    </row>
    <row r="24" spans="1:10" x14ac:dyDescent="0.3">
      <c r="A24" s="30" t="s">
        <v>84</v>
      </c>
      <c r="B24" s="45" t="s">
        <v>167</v>
      </c>
      <c r="C24" s="46"/>
      <c r="D24" s="6">
        <v>0</v>
      </c>
      <c r="E24" s="31">
        <v>50</v>
      </c>
      <c r="F24" s="2">
        <f t="shared" ref="F24" si="7">D24*E24</f>
        <v>0</v>
      </c>
      <c r="H24" s="25"/>
      <c r="I24" s="25"/>
      <c r="J24" s="25"/>
    </row>
    <row r="25" spans="1:10" x14ac:dyDescent="0.3">
      <c r="A25" s="47" t="s">
        <v>85</v>
      </c>
      <c r="B25" s="48" t="s">
        <v>222</v>
      </c>
      <c r="C25" s="49"/>
      <c r="D25" s="19">
        <v>0</v>
      </c>
      <c r="E25" s="39">
        <v>300</v>
      </c>
      <c r="F25" s="12">
        <f t="shared" si="5"/>
        <v>0</v>
      </c>
      <c r="H25" s="25"/>
      <c r="I25" s="25"/>
      <c r="J25" s="25"/>
    </row>
    <row r="26" spans="1:10" x14ac:dyDescent="0.3">
      <c r="A26" s="40"/>
      <c r="B26" s="50"/>
      <c r="C26" s="25"/>
      <c r="D26" s="8"/>
      <c r="E26" s="51"/>
      <c r="F26" s="3"/>
      <c r="H26" s="25"/>
      <c r="I26" s="25"/>
      <c r="J26" s="25"/>
    </row>
    <row r="27" spans="1:10" x14ac:dyDescent="0.3">
      <c r="A27" s="40"/>
      <c r="B27" s="52" t="s">
        <v>4</v>
      </c>
      <c r="C27" s="53"/>
      <c r="D27" s="8"/>
      <c r="E27" s="51"/>
      <c r="F27" s="4"/>
      <c r="H27" s="25"/>
      <c r="I27" s="25"/>
      <c r="J27" s="25"/>
    </row>
    <row r="28" spans="1:10" x14ac:dyDescent="0.3">
      <c r="A28" s="30" t="s">
        <v>86</v>
      </c>
      <c r="B28" s="54" t="s">
        <v>24</v>
      </c>
      <c r="C28" s="54"/>
      <c r="D28" s="6">
        <v>0</v>
      </c>
      <c r="E28" s="55">
        <v>10</v>
      </c>
      <c r="F28" s="2">
        <f t="shared" ref="F28:F42" si="8">D28*E28</f>
        <v>0</v>
      </c>
      <c r="H28" s="25"/>
      <c r="I28" s="25"/>
      <c r="J28" s="25"/>
    </row>
    <row r="29" spans="1:10" x14ac:dyDescent="0.3">
      <c r="A29" s="32" t="s">
        <v>87</v>
      </c>
      <c r="B29" s="56" t="s">
        <v>2</v>
      </c>
      <c r="C29" s="56"/>
      <c r="D29" s="7">
        <v>0</v>
      </c>
      <c r="E29" s="51">
        <v>10</v>
      </c>
      <c r="F29" s="3">
        <f t="shared" si="8"/>
        <v>0</v>
      </c>
      <c r="H29" s="25"/>
      <c r="I29" s="25"/>
      <c r="J29" s="25"/>
    </row>
    <row r="30" spans="1:10" x14ac:dyDescent="0.3">
      <c r="A30" s="32" t="s">
        <v>168</v>
      </c>
      <c r="B30" s="43" t="s">
        <v>16</v>
      </c>
      <c r="C30" s="43"/>
      <c r="D30" s="7">
        <v>0</v>
      </c>
      <c r="E30" s="51">
        <v>10</v>
      </c>
      <c r="F30" s="3">
        <f t="shared" si="8"/>
        <v>0</v>
      </c>
      <c r="H30" s="25"/>
      <c r="I30" s="25"/>
      <c r="J30" s="25"/>
    </row>
    <row r="31" spans="1:10" x14ac:dyDescent="0.3">
      <c r="A31" s="32" t="s">
        <v>88</v>
      </c>
      <c r="B31" s="56" t="s">
        <v>3</v>
      </c>
      <c r="C31" s="56"/>
      <c r="D31" s="7">
        <v>0</v>
      </c>
      <c r="E31" s="51">
        <v>4</v>
      </c>
      <c r="F31" s="3">
        <f t="shared" si="8"/>
        <v>0</v>
      </c>
      <c r="H31" s="25"/>
      <c r="I31" s="25"/>
      <c r="J31" s="25"/>
    </row>
    <row r="32" spans="1:10" x14ac:dyDescent="0.3">
      <c r="A32" s="32" t="s">
        <v>89</v>
      </c>
      <c r="B32" s="56" t="s">
        <v>230</v>
      </c>
      <c r="C32" s="56"/>
      <c r="D32" s="7">
        <v>0</v>
      </c>
      <c r="E32" s="51">
        <v>30</v>
      </c>
      <c r="F32" s="3">
        <f t="shared" si="8"/>
        <v>0</v>
      </c>
      <c r="H32" s="25"/>
      <c r="I32" s="25"/>
      <c r="J32" s="25"/>
    </row>
    <row r="33" spans="1:10" x14ac:dyDescent="0.3">
      <c r="A33" s="32" t="s">
        <v>90</v>
      </c>
      <c r="B33" s="56" t="s">
        <v>228</v>
      </c>
      <c r="C33" s="56"/>
      <c r="D33" s="7">
        <v>0</v>
      </c>
      <c r="E33" s="51">
        <v>30</v>
      </c>
      <c r="F33" s="3">
        <f t="shared" si="8"/>
        <v>0</v>
      </c>
      <c r="H33" s="25"/>
      <c r="I33" s="25"/>
      <c r="J33" s="25"/>
    </row>
    <row r="34" spans="1:10" x14ac:dyDescent="0.3">
      <c r="A34" s="32" t="s">
        <v>91</v>
      </c>
      <c r="B34" s="56" t="s">
        <v>8</v>
      </c>
      <c r="C34" s="56"/>
      <c r="D34" s="7">
        <v>0</v>
      </c>
      <c r="E34" s="51">
        <v>30</v>
      </c>
      <c r="F34" s="3">
        <f t="shared" si="8"/>
        <v>0</v>
      </c>
      <c r="H34" s="25"/>
      <c r="I34" s="25"/>
      <c r="J34" s="25"/>
    </row>
    <row r="35" spans="1:10" x14ac:dyDescent="0.3">
      <c r="A35" s="32" t="s">
        <v>92</v>
      </c>
      <c r="B35" s="56" t="s">
        <v>7</v>
      </c>
      <c r="C35" s="56"/>
      <c r="D35" s="7">
        <v>0</v>
      </c>
      <c r="E35" s="51">
        <v>10</v>
      </c>
      <c r="F35" s="3">
        <f t="shared" si="8"/>
        <v>0</v>
      </c>
      <c r="H35" s="25"/>
      <c r="I35" s="25"/>
      <c r="J35" s="25"/>
    </row>
    <row r="36" spans="1:10" x14ac:dyDescent="0.3">
      <c r="A36" s="32" t="s">
        <v>93</v>
      </c>
      <c r="B36" s="56" t="s">
        <v>29</v>
      </c>
      <c r="C36" s="56"/>
      <c r="D36" s="7">
        <v>0</v>
      </c>
      <c r="E36" s="51">
        <v>20</v>
      </c>
      <c r="F36" s="3">
        <f t="shared" si="8"/>
        <v>0</v>
      </c>
      <c r="H36" s="25"/>
      <c r="I36" s="25"/>
      <c r="J36" s="25"/>
    </row>
    <row r="37" spans="1:10" x14ac:dyDescent="0.3">
      <c r="A37" s="32" t="s">
        <v>94</v>
      </c>
      <c r="B37" s="56" t="s">
        <v>30</v>
      </c>
      <c r="C37" s="56"/>
      <c r="D37" s="7">
        <v>0</v>
      </c>
      <c r="E37" s="57">
        <v>20</v>
      </c>
      <c r="F37" s="3">
        <f t="shared" ref="F37" si="9">D37*E37</f>
        <v>0</v>
      </c>
      <c r="H37" s="25"/>
      <c r="I37" s="25"/>
      <c r="J37" s="25"/>
    </row>
    <row r="38" spans="1:10" x14ac:dyDescent="0.3">
      <c r="A38" s="32" t="s">
        <v>169</v>
      </c>
      <c r="B38" s="56" t="s">
        <v>10</v>
      </c>
      <c r="C38" s="56"/>
      <c r="D38" s="7">
        <v>0</v>
      </c>
      <c r="E38" s="51">
        <v>20</v>
      </c>
      <c r="F38" s="3">
        <f t="shared" si="8"/>
        <v>0</v>
      </c>
      <c r="H38" s="25"/>
      <c r="I38" s="25"/>
      <c r="J38" s="25"/>
    </row>
    <row r="39" spans="1:10" x14ac:dyDescent="0.3">
      <c r="A39" s="32" t="s">
        <v>95</v>
      </c>
      <c r="B39" s="50" t="s">
        <v>175</v>
      </c>
      <c r="C39" s="56"/>
      <c r="D39" s="7">
        <v>0</v>
      </c>
      <c r="E39" s="51">
        <v>20</v>
      </c>
      <c r="F39" s="3">
        <f t="shared" si="8"/>
        <v>0</v>
      </c>
      <c r="H39" s="25"/>
      <c r="I39" s="25"/>
      <c r="J39" s="25"/>
    </row>
    <row r="40" spans="1:10" x14ac:dyDescent="0.3">
      <c r="A40" s="32" t="s">
        <v>96</v>
      </c>
      <c r="B40" s="56" t="s">
        <v>176</v>
      </c>
      <c r="C40" s="56"/>
      <c r="D40" s="7">
        <v>0</v>
      </c>
      <c r="E40" s="57">
        <v>20</v>
      </c>
      <c r="F40" s="3">
        <f t="shared" ref="F40" si="10">D40*E40</f>
        <v>0</v>
      </c>
      <c r="H40" s="25"/>
      <c r="I40" s="25"/>
      <c r="J40" s="25"/>
    </row>
    <row r="41" spans="1:10" x14ac:dyDescent="0.3">
      <c r="A41" s="32" t="s">
        <v>170</v>
      </c>
      <c r="B41" s="58" t="s">
        <v>139</v>
      </c>
      <c r="C41" s="56"/>
      <c r="D41" s="7">
        <v>0</v>
      </c>
      <c r="E41" s="51">
        <v>20</v>
      </c>
      <c r="F41" s="3">
        <f t="shared" si="8"/>
        <v>0</v>
      </c>
      <c r="H41" s="25"/>
      <c r="I41" s="25"/>
      <c r="J41" s="25"/>
    </row>
    <row r="42" spans="1:10" x14ac:dyDescent="0.3">
      <c r="A42" s="32" t="s">
        <v>171</v>
      </c>
      <c r="B42" s="59" t="s">
        <v>66</v>
      </c>
      <c r="C42" s="56"/>
      <c r="D42" s="7">
        <v>0</v>
      </c>
      <c r="E42" s="57">
        <v>50</v>
      </c>
      <c r="F42" s="3">
        <f t="shared" si="8"/>
        <v>0</v>
      </c>
      <c r="I42" s="25"/>
      <c r="J42" s="25"/>
    </row>
    <row r="43" spans="1:10" x14ac:dyDescent="0.3">
      <c r="A43" s="32" t="s">
        <v>172</v>
      </c>
      <c r="B43" s="59" t="s">
        <v>23</v>
      </c>
      <c r="C43" s="56"/>
      <c r="D43" s="7">
        <v>0</v>
      </c>
      <c r="E43" s="57">
        <v>100</v>
      </c>
      <c r="F43" s="3">
        <f t="shared" ref="F43:F50" si="11">D43*E43</f>
        <v>0</v>
      </c>
      <c r="I43" s="25"/>
      <c r="J43" s="25"/>
    </row>
    <row r="44" spans="1:10" x14ac:dyDescent="0.3">
      <c r="A44" s="32" t="s">
        <v>97</v>
      </c>
      <c r="B44" s="59" t="s">
        <v>140</v>
      </c>
      <c r="C44" s="56"/>
      <c r="D44" s="7">
        <v>0</v>
      </c>
      <c r="E44" s="57">
        <v>20</v>
      </c>
      <c r="F44" s="3">
        <f t="shared" si="11"/>
        <v>0</v>
      </c>
      <c r="I44" s="25"/>
      <c r="J44" s="25"/>
    </row>
    <row r="45" spans="1:10" x14ac:dyDescent="0.3">
      <c r="A45" s="32" t="s">
        <v>173</v>
      </c>
      <c r="B45" s="59" t="s">
        <v>101</v>
      </c>
      <c r="C45" s="56"/>
      <c r="D45" s="7">
        <v>0</v>
      </c>
      <c r="E45" s="57">
        <v>10</v>
      </c>
      <c r="F45" s="3">
        <f t="shared" si="11"/>
        <v>0</v>
      </c>
      <c r="I45" s="25"/>
      <c r="J45" s="25"/>
    </row>
    <row r="46" spans="1:10" x14ac:dyDescent="0.3">
      <c r="A46" s="32" t="s">
        <v>174</v>
      </c>
      <c r="B46" s="59" t="s">
        <v>67</v>
      </c>
      <c r="C46" s="56"/>
      <c r="D46" s="7">
        <v>0</v>
      </c>
      <c r="E46" s="57">
        <v>50</v>
      </c>
      <c r="F46" s="3">
        <f t="shared" si="11"/>
        <v>0</v>
      </c>
      <c r="I46" s="25"/>
      <c r="J46" s="25"/>
    </row>
    <row r="47" spans="1:10" x14ac:dyDescent="0.3">
      <c r="A47" s="32" t="s">
        <v>217</v>
      </c>
      <c r="B47" s="59" t="s">
        <v>160</v>
      </c>
      <c r="C47" s="56"/>
      <c r="D47" s="7">
        <v>0</v>
      </c>
      <c r="E47" s="57">
        <v>20</v>
      </c>
      <c r="F47" s="3">
        <f t="shared" si="11"/>
        <v>0</v>
      </c>
      <c r="I47" s="25"/>
      <c r="J47" s="25"/>
    </row>
    <row r="48" spans="1:10" x14ac:dyDescent="0.3">
      <c r="A48" s="32" t="s">
        <v>227</v>
      </c>
      <c r="B48" s="59" t="s">
        <v>98</v>
      </c>
      <c r="C48" s="56"/>
      <c r="D48" s="7">
        <v>0</v>
      </c>
      <c r="E48" s="57">
        <v>50</v>
      </c>
      <c r="F48" s="3">
        <f t="shared" si="11"/>
        <v>0</v>
      </c>
      <c r="I48" s="25"/>
      <c r="J48" s="25"/>
    </row>
    <row r="49" spans="1:10" x14ac:dyDescent="0.3">
      <c r="A49" s="32" t="s">
        <v>234</v>
      </c>
      <c r="B49" s="59" t="s">
        <v>99</v>
      </c>
      <c r="C49" s="56"/>
      <c r="D49" s="7">
        <v>0</v>
      </c>
      <c r="E49" s="57">
        <v>50</v>
      </c>
      <c r="F49" s="3">
        <f t="shared" si="11"/>
        <v>0</v>
      </c>
      <c r="I49" s="25"/>
      <c r="J49" s="25"/>
    </row>
    <row r="50" spans="1:10" x14ac:dyDescent="0.3">
      <c r="A50" s="36" t="s">
        <v>235</v>
      </c>
      <c r="B50" s="60" t="s">
        <v>100</v>
      </c>
      <c r="C50" s="61"/>
      <c r="D50" s="19">
        <v>0</v>
      </c>
      <c r="E50" s="62">
        <v>50</v>
      </c>
      <c r="F50" s="12">
        <f t="shared" si="11"/>
        <v>0</v>
      </c>
      <c r="I50" s="25"/>
      <c r="J50" s="25"/>
    </row>
    <row r="51" spans="1:10" ht="16.5" customHeight="1" x14ac:dyDescent="0.3">
      <c r="A51" s="124" t="s">
        <v>9</v>
      </c>
      <c r="B51" s="125"/>
      <c r="C51" s="63"/>
      <c r="D51" s="118" t="s">
        <v>6</v>
      </c>
      <c r="E51" s="119"/>
      <c r="F51" s="20">
        <f>SUM(F4:F50)</f>
        <v>0</v>
      </c>
      <c r="G51" s="64"/>
      <c r="I51" s="25"/>
      <c r="J51" s="25"/>
    </row>
    <row r="52" spans="1:10" ht="16.5" x14ac:dyDescent="0.3">
      <c r="B52" s="66"/>
      <c r="C52" s="66"/>
      <c r="D52" s="66"/>
      <c r="E52" s="66"/>
      <c r="F52" s="1"/>
      <c r="I52" s="25"/>
      <c r="J52" s="25"/>
    </row>
    <row r="54" spans="1:10" x14ac:dyDescent="0.3">
      <c r="A54" s="126" t="s">
        <v>11</v>
      </c>
      <c r="B54" s="126"/>
    </row>
    <row r="56" spans="1:10" ht="71.25" customHeight="1" x14ac:dyDescent="0.3">
      <c r="A56" s="123" t="s">
        <v>14</v>
      </c>
      <c r="B56" s="123"/>
      <c r="C56" s="123"/>
      <c r="D56" s="123"/>
      <c r="E56" s="123"/>
      <c r="F56" s="123"/>
      <c r="H56" s="67"/>
    </row>
    <row r="67" spans="4:4" x14ac:dyDescent="0.3">
      <c r="D67" s="68"/>
    </row>
  </sheetData>
  <sheetProtection algorithmName="SHA-512" hashValue="12ytY6E5GqaY4/y3yuHE+L+DeIvU1pUTJ0KLzKaSQTRGViZyrYW+JYP5zRvcP8nNLkRnn22aAh9DT1Bmh9OZ5g==" saltValue="il7BzMhViFOKehsldsjEKQ==" spinCount="100000" sheet="1" objects="1" scenarios="1"/>
  <mergeCells count="10">
    <mergeCell ref="D51:E51"/>
    <mergeCell ref="A2:B2"/>
    <mergeCell ref="C1:F1"/>
    <mergeCell ref="A56:F56"/>
    <mergeCell ref="A51:B51"/>
    <mergeCell ref="A54:B54"/>
    <mergeCell ref="B4:C4"/>
    <mergeCell ref="B12:C12"/>
    <mergeCell ref="B16:C16"/>
    <mergeCell ref="B20:C20"/>
  </mergeCells>
  <phoneticPr fontId="32" type="noConversion"/>
  <pageMargins left="0.70866141732283472" right="0.70866141732283472" top="0.74803149606299213" bottom="0.62992125984251968" header="0.31496062992125984" footer="0.23622047244094491"/>
  <pageSetup paperSize="9" scale="66" fitToHeight="12" orientation="landscape" r:id="rId1"/>
  <headerFooter>
    <oddHeader>&amp;L&amp;"Century Gothic,Vet"&amp;14&amp;F&amp;R&amp;"Century Gothic,Vet"&amp;14&amp;A</oddHeader>
    <oddFooter>&amp;L&amp;8&amp;F
Afdrukdatum: &amp;D
Pagina &amp;P van &amp;N&amp;R&amp;"Century Gothic,Vet"United Quality&amp;"Century Gothic,Standaard"
&amp;"Century Gothic,Cursief"&amp;8"Advies en Aanbesteding in Afval en Automotive"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E1BD1-0682-4B96-B1C3-66905C484EF8}">
  <dimension ref="A1:J91"/>
  <sheetViews>
    <sheetView zoomScaleNormal="100" zoomScaleSheetLayoutView="100" workbookViewId="0">
      <selection activeCell="F13" sqref="F13"/>
    </sheetView>
  </sheetViews>
  <sheetFormatPr defaultColWidth="9.140625" defaultRowHeight="14.25" x14ac:dyDescent="0.3"/>
  <cols>
    <col min="1" max="1" width="6.85546875" style="102" customWidth="1"/>
    <col min="2" max="2" width="136.42578125" style="70" bestFit="1" customWidth="1"/>
    <col min="3" max="3" width="15.140625" style="74" customWidth="1"/>
    <col min="4" max="4" width="16.42578125" style="70" bestFit="1" customWidth="1"/>
    <col min="5" max="5" width="14.5703125" style="70" customWidth="1"/>
    <col min="6" max="6" width="22.5703125" style="70" customWidth="1"/>
    <col min="7" max="7" width="29.85546875" style="69" customWidth="1"/>
    <col min="8" max="8" width="48.85546875" style="70" customWidth="1"/>
    <col min="9" max="9" width="9.42578125" style="70" bestFit="1" customWidth="1"/>
    <col min="10" max="16384" width="9.140625" style="70"/>
  </cols>
  <sheetData>
    <row r="1" spans="1:10" ht="20.25" x14ac:dyDescent="0.3">
      <c r="A1" s="24" t="s">
        <v>236</v>
      </c>
      <c r="B1"/>
      <c r="C1" s="122" t="s">
        <v>12</v>
      </c>
      <c r="D1" s="122"/>
      <c r="E1" s="122"/>
      <c r="F1" s="122"/>
    </row>
    <row r="2" spans="1:10" ht="45.6" customHeight="1" x14ac:dyDescent="0.3">
      <c r="A2" s="134" t="s">
        <v>103</v>
      </c>
      <c r="B2" s="135"/>
      <c r="C2" s="71" t="s">
        <v>151</v>
      </c>
      <c r="D2" s="71" t="s">
        <v>152</v>
      </c>
      <c r="E2" s="72" t="s">
        <v>31</v>
      </c>
      <c r="F2" s="72" t="s">
        <v>32</v>
      </c>
      <c r="H2" s="73"/>
      <c r="I2" s="74"/>
      <c r="J2" s="74"/>
    </row>
    <row r="3" spans="1:10" x14ac:dyDescent="0.3">
      <c r="A3" s="136" t="s">
        <v>104</v>
      </c>
      <c r="B3" s="137"/>
      <c r="C3" s="137"/>
      <c r="D3" s="137"/>
      <c r="E3" s="137"/>
      <c r="F3" s="138"/>
      <c r="H3" s="74"/>
      <c r="I3" s="74"/>
      <c r="J3" s="74"/>
    </row>
    <row r="4" spans="1:10" x14ac:dyDescent="0.3">
      <c r="A4" s="75" t="s">
        <v>102</v>
      </c>
      <c r="B4" s="76" t="s">
        <v>33</v>
      </c>
      <c r="C4" s="77">
        <v>50</v>
      </c>
      <c r="D4" s="77" t="s">
        <v>34</v>
      </c>
      <c r="E4" s="13">
        <v>0</v>
      </c>
      <c r="F4" s="14">
        <f t="shared" ref="F4:F37" si="0">SUM(E4*C4)</f>
        <v>0</v>
      </c>
      <c r="H4" s="74"/>
      <c r="I4" s="74"/>
      <c r="J4" s="74"/>
    </row>
    <row r="5" spans="1:10" x14ac:dyDescent="0.3">
      <c r="A5" s="75" t="s">
        <v>105</v>
      </c>
      <c r="B5" s="76" t="s">
        <v>35</v>
      </c>
      <c r="C5" s="77">
        <v>50</v>
      </c>
      <c r="D5" s="77" t="s">
        <v>34</v>
      </c>
      <c r="E5" s="13">
        <v>0</v>
      </c>
      <c r="F5" s="14">
        <f t="shared" si="0"/>
        <v>0</v>
      </c>
      <c r="H5" s="74"/>
      <c r="I5" s="74"/>
      <c r="J5" s="74"/>
    </row>
    <row r="6" spans="1:10" x14ac:dyDescent="0.3">
      <c r="A6" s="75" t="s">
        <v>106</v>
      </c>
      <c r="B6" s="76" t="s">
        <v>36</v>
      </c>
      <c r="C6" s="77">
        <v>40</v>
      </c>
      <c r="D6" s="77" t="s">
        <v>34</v>
      </c>
      <c r="E6" s="13">
        <v>0</v>
      </c>
      <c r="F6" s="14">
        <f t="shared" si="0"/>
        <v>0</v>
      </c>
      <c r="H6" s="74"/>
      <c r="I6" s="74"/>
      <c r="J6" s="74"/>
    </row>
    <row r="7" spans="1:10" x14ac:dyDescent="0.3">
      <c r="A7" s="75" t="s">
        <v>107</v>
      </c>
      <c r="B7" s="76" t="s">
        <v>37</v>
      </c>
      <c r="C7" s="77">
        <v>30</v>
      </c>
      <c r="D7" s="77" t="s">
        <v>34</v>
      </c>
      <c r="E7" s="13">
        <v>0</v>
      </c>
      <c r="F7" s="14">
        <f t="shared" si="0"/>
        <v>0</v>
      </c>
      <c r="H7" s="74"/>
      <c r="I7" s="74"/>
      <c r="J7" s="74"/>
    </row>
    <row r="8" spans="1:10" x14ac:dyDescent="0.3">
      <c r="A8" s="75" t="s">
        <v>108</v>
      </c>
      <c r="B8" s="76" t="s">
        <v>38</v>
      </c>
      <c r="C8" s="77">
        <v>40</v>
      </c>
      <c r="D8" s="77" t="s">
        <v>34</v>
      </c>
      <c r="E8" s="13">
        <v>0</v>
      </c>
      <c r="F8" s="14">
        <f t="shared" si="0"/>
        <v>0</v>
      </c>
      <c r="H8" s="74"/>
      <c r="I8" s="74"/>
      <c r="J8" s="74"/>
    </row>
    <row r="9" spans="1:10" x14ac:dyDescent="0.3">
      <c r="A9" s="78" t="s">
        <v>109</v>
      </c>
      <c r="B9" s="79" t="s">
        <v>210</v>
      </c>
      <c r="C9" s="77">
        <v>100</v>
      </c>
      <c r="D9" s="80" t="s">
        <v>209</v>
      </c>
      <c r="E9" s="13">
        <v>0</v>
      </c>
      <c r="F9" s="14">
        <f t="shared" ref="F9" si="1">SUM(E9*C9)</f>
        <v>0</v>
      </c>
      <c r="H9" s="74"/>
      <c r="I9" s="74"/>
      <c r="J9" s="74"/>
    </row>
    <row r="10" spans="1:10" x14ac:dyDescent="0.3">
      <c r="A10" s="139" t="s">
        <v>138</v>
      </c>
      <c r="B10" s="137"/>
      <c r="C10" s="137"/>
      <c r="D10" s="137"/>
      <c r="E10" s="137"/>
      <c r="F10" s="138"/>
      <c r="H10" s="81"/>
      <c r="I10" s="81"/>
      <c r="J10" s="81"/>
    </row>
    <row r="11" spans="1:10" x14ac:dyDescent="0.3">
      <c r="A11" s="75" t="s">
        <v>110</v>
      </c>
      <c r="B11" s="82" t="s">
        <v>39</v>
      </c>
      <c r="C11" s="77">
        <v>10</v>
      </c>
      <c r="D11" s="77" t="s">
        <v>34</v>
      </c>
      <c r="E11" s="13">
        <v>0</v>
      </c>
      <c r="F11" s="14">
        <f t="shared" si="0"/>
        <v>0</v>
      </c>
      <c r="H11" s="81"/>
      <c r="I11" s="74"/>
      <c r="J11" s="74"/>
    </row>
    <row r="12" spans="1:10" x14ac:dyDescent="0.3">
      <c r="A12" s="75" t="s">
        <v>111</v>
      </c>
      <c r="B12" s="82" t="s">
        <v>40</v>
      </c>
      <c r="C12" s="77">
        <v>10</v>
      </c>
      <c r="D12" s="77" t="s">
        <v>34</v>
      </c>
      <c r="E12" s="13">
        <v>0</v>
      </c>
      <c r="F12" s="14">
        <f t="shared" si="0"/>
        <v>0</v>
      </c>
      <c r="G12" s="83"/>
      <c r="H12" s="81"/>
      <c r="I12" s="74"/>
      <c r="J12" s="74"/>
    </row>
    <row r="13" spans="1:10" x14ac:dyDescent="0.3">
      <c r="A13" s="75" t="s">
        <v>112</v>
      </c>
      <c r="B13" s="82" t="s">
        <v>41</v>
      </c>
      <c r="C13" s="77">
        <v>30</v>
      </c>
      <c r="D13" s="77" t="s">
        <v>34</v>
      </c>
      <c r="E13" s="13">
        <v>0</v>
      </c>
      <c r="F13" s="14">
        <f t="shared" si="0"/>
        <v>0</v>
      </c>
      <c r="H13" s="81"/>
      <c r="I13" s="74"/>
      <c r="J13" s="74"/>
    </row>
    <row r="14" spans="1:10" x14ac:dyDescent="0.3">
      <c r="A14" s="75" t="s">
        <v>113</v>
      </c>
      <c r="B14" s="82" t="s">
        <v>42</v>
      </c>
      <c r="C14" s="77">
        <v>10</v>
      </c>
      <c r="D14" s="77" t="s">
        <v>34</v>
      </c>
      <c r="E14" s="13">
        <v>0</v>
      </c>
      <c r="F14" s="14">
        <f t="shared" si="0"/>
        <v>0</v>
      </c>
      <c r="H14" s="74"/>
      <c r="I14" s="74"/>
      <c r="J14" s="74"/>
    </row>
    <row r="15" spans="1:10" x14ac:dyDescent="0.3">
      <c r="A15" s="75" t="s">
        <v>177</v>
      </c>
      <c r="B15" s="84" t="s">
        <v>43</v>
      </c>
      <c r="C15" s="77">
        <v>20</v>
      </c>
      <c r="D15" s="77" t="s">
        <v>34</v>
      </c>
      <c r="E15" s="13">
        <v>0</v>
      </c>
      <c r="F15" s="14">
        <f t="shared" si="0"/>
        <v>0</v>
      </c>
      <c r="H15" s="74"/>
      <c r="I15" s="74"/>
      <c r="J15" s="74"/>
    </row>
    <row r="16" spans="1:10" x14ac:dyDescent="0.3">
      <c r="A16" s="139" t="s">
        <v>218</v>
      </c>
      <c r="B16" s="137"/>
      <c r="C16" s="137"/>
      <c r="D16" s="137"/>
      <c r="E16" s="137"/>
      <c r="F16" s="138"/>
      <c r="H16" s="74"/>
      <c r="I16" s="74"/>
      <c r="J16" s="74"/>
    </row>
    <row r="17" spans="1:10" x14ac:dyDescent="0.3">
      <c r="A17" s="75" t="s">
        <v>178</v>
      </c>
      <c r="B17" s="82" t="s">
        <v>39</v>
      </c>
      <c r="C17" s="77">
        <v>30</v>
      </c>
      <c r="D17" s="77" t="s">
        <v>34</v>
      </c>
      <c r="E17" s="13">
        <v>0</v>
      </c>
      <c r="F17" s="14">
        <f t="shared" ref="F17:F19" si="2">SUM(E17*C17)</f>
        <v>0</v>
      </c>
      <c r="H17" s="74"/>
      <c r="I17" s="74"/>
      <c r="J17" s="74"/>
    </row>
    <row r="18" spans="1:10" x14ac:dyDescent="0.3">
      <c r="A18" s="75" t="s">
        <v>179</v>
      </c>
      <c r="B18" s="82" t="s">
        <v>40</v>
      </c>
      <c r="C18" s="77">
        <v>30</v>
      </c>
      <c r="D18" s="77" t="s">
        <v>34</v>
      </c>
      <c r="E18" s="13">
        <v>0</v>
      </c>
      <c r="F18" s="14">
        <f t="shared" si="2"/>
        <v>0</v>
      </c>
      <c r="H18" s="74"/>
      <c r="I18" s="74"/>
      <c r="J18" s="74"/>
    </row>
    <row r="19" spans="1:10" x14ac:dyDescent="0.3">
      <c r="A19" s="75" t="s">
        <v>180</v>
      </c>
      <c r="B19" s="84" t="s">
        <v>43</v>
      </c>
      <c r="C19" s="77">
        <v>30</v>
      </c>
      <c r="D19" s="77" t="s">
        <v>34</v>
      </c>
      <c r="E19" s="13">
        <v>0</v>
      </c>
      <c r="F19" s="14">
        <f t="shared" si="2"/>
        <v>0</v>
      </c>
      <c r="H19" s="74"/>
      <c r="I19" s="74"/>
      <c r="J19" s="74"/>
    </row>
    <row r="20" spans="1:10" x14ac:dyDescent="0.3">
      <c r="A20" s="140" t="s">
        <v>46</v>
      </c>
      <c r="B20" s="132"/>
      <c r="C20" s="132"/>
      <c r="D20" s="132"/>
      <c r="E20" s="132"/>
      <c r="F20" s="133"/>
      <c r="H20" s="74"/>
      <c r="I20" s="74"/>
      <c r="J20" s="74"/>
    </row>
    <row r="21" spans="1:10" x14ac:dyDescent="0.3">
      <c r="A21" s="85" t="s">
        <v>181</v>
      </c>
      <c r="B21" s="86" t="s">
        <v>47</v>
      </c>
      <c r="C21" s="77">
        <v>20</v>
      </c>
      <c r="D21" s="77" t="s">
        <v>34</v>
      </c>
      <c r="E21" s="13">
        <v>0</v>
      </c>
      <c r="F21" s="14">
        <f>SUM(E21*C21)</f>
        <v>0</v>
      </c>
      <c r="H21" s="74"/>
      <c r="I21" s="74"/>
      <c r="J21" s="74"/>
    </row>
    <row r="22" spans="1:10" x14ac:dyDescent="0.3">
      <c r="A22" s="87" t="s">
        <v>182</v>
      </c>
      <c r="B22" s="86" t="s">
        <v>48</v>
      </c>
      <c r="C22" s="77">
        <v>20</v>
      </c>
      <c r="D22" s="77" t="s">
        <v>34</v>
      </c>
      <c r="E22" s="13">
        <v>0</v>
      </c>
      <c r="F22" s="14">
        <f>SUM(E22*C22)</f>
        <v>0</v>
      </c>
      <c r="H22" s="74"/>
      <c r="I22" s="74"/>
      <c r="J22" s="74"/>
    </row>
    <row r="23" spans="1:10" x14ac:dyDescent="0.3">
      <c r="A23" s="139" t="s">
        <v>120</v>
      </c>
      <c r="B23" s="137"/>
      <c r="C23" s="137"/>
      <c r="D23" s="137"/>
      <c r="E23" s="137"/>
      <c r="F23" s="138"/>
      <c r="G23" s="88"/>
      <c r="H23" s="74"/>
      <c r="I23" s="74"/>
      <c r="J23" s="74"/>
    </row>
    <row r="24" spans="1:10" x14ac:dyDescent="0.3">
      <c r="A24" s="87" t="s">
        <v>183</v>
      </c>
      <c r="B24" s="89" t="s">
        <v>44</v>
      </c>
      <c r="C24" s="90">
        <v>30</v>
      </c>
      <c r="D24" s="90" t="s">
        <v>34</v>
      </c>
      <c r="E24" s="17">
        <v>0</v>
      </c>
      <c r="F24" s="18">
        <f t="shared" si="0"/>
        <v>0</v>
      </c>
      <c r="G24" s="88"/>
      <c r="H24" s="74"/>
      <c r="I24" s="74"/>
      <c r="J24" s="74"/>
    </row>
    <row r="25" spans="1:10" x14ac:dyDescent="0.3">
      <c r="A25" s="87" t="s">
        <v>184</v>
      </c>
      <c r="B25" s="89" t="s">
        <v>45</v>
      </c>
      <c r="C25" s="90">
        <v>30</v>
      </c>
      <c r="D25" s="90" t="s">
        <v>34</v>
      </c>
      <c r="E25" s="17">
        <v>0</v>
      </c>
      <c r="F25" s="18">
        <f t="shared" si="0"/>
        <v>0</v>
      </c>
      <c r="G25" s="88"/>
      <c r="H25" s="74"/>
      <c r="I25" s="74"/>
      <c r="J25" s="74"/>
    </row>
    <row r="26" spans="1:10" x14ac:dyDescent="0.3">
      <c r="A26" s="87" t="s">
        <v>114</v>
      </c>
      <c r="B26" s="89" t="s">
        <v>117</v>
      </c>
      <c r="C26" s="90">
        <v>30</v>
      </c>
      <c r="D26" s="90" t="s">
        <v>34</v>
      </c>
      <c r="E26" s="17">
        <v>0</v>
      </c>
      <c r="F26" s="18">
        <f t="shared" si="0"/>
        <v>0</v>
      </c>
      <c r="G26" s="88"/>
      <c r="H26" s="74"/>
      <c r="I26" s="74"/>
      <c r="J26" s="74"/>
    </row>
    <row r="27" spans="1:10" x14ac:dyDescent="0.3">
      <c r="A27" s="141" t="s">
        <v>156</v>
      </c>
      <c r="B27" s="137"/>
      <c r="C27" s="137"/>
      <c r="D27" s="137"/>
      <c r="E27" s="137"/>
      <c r="F27" s="138"/>
      <c r="H27" s="74"/>
      <c r="I27" s="74"/>
      <c r="J27" s="74"/>
    </row>
    <row r="28" spans="1:10" ht="28.5" x14ac:dyDescent="0.3">
      <c r="A28" s="91" t="s">
        <v>115</v>
      </c>
      <c r="B28" s="92" t="s">
        <v>141</v>
      </c>
      <c r="C28" s="80">
        <v>50</v>
      </c>
      <c r="D28" s="87" t="s">
        <v>153</v>
      </c>
      <c r="E28" s="13">
        <v>0</v>
      </c>
      <c r="F28" s="14">
        <f t="shared" ref="F28" si="3">SUM(E28*C28)</f>
        <v>0</v>
      </c>
      <c r="H28" s="74"/>
      <c r="I28" s="74"/>
      <c r="J28" s="74"/>
    </row>
    <row r="29" spans="1:10" x14ac:dyDescent="0.3">
      <c r="A29" s="91" t="s">
        <v>185</v>
      </c>
      <c r="B29" s="90" t="s">
        <v>212</v>
      </c>
      <c r="C29" s="77">
        <v>10</v>
      </c>
      <c r="D29" s="87" t="s">
        <v>153</v>
      </c>
      <c r="E29" s="13">
        <v>0</v>
      </c>
      <c r="F29" s="14">
        <f t="shared" ref="F29" si="4">SUM(E29*C29)</f>
        <v>0</v>
      </c>
      <c r="H29" s="74"/>
      <c r="I29" s="74"/>
      <c r="J29" s="74"/>
    </row>
    <row r="30" spans="1:10" x14ac:dyDescent="0.3">
      <c r="A30" s="141" t="s">
        <v>157</v>
      </c>
      <c r="B30" s="137"/>
      <c r="C30" s="137"/>
      <c r="D30" s="137"/>
      <c r="E30" s="137"/>
      <c r="F30" s="138"/>
      <c r="H30" s="74"/>
      <c r="I30" s="74"/>
      <c r="J30" s="74"/>
    </row>
    <row r="31" spans="1:10" ht="28.5" x14ac:dyDescent="0.3">
      <c r="A31" s="91" t="s">
        <v>186</v>
      </c>
      <c r="B31" s="92" t="s">
        <v>141</v>
      </c>
      <c r="C31" s="80">
        <v>10</v>
      </c>
      <c r="D31" s="87" t="s">
        <v>153</v>
      </c>
      <c r="E31" s="13">
        <v>0</v>
      </c>
      <c r="F31" s="14">
        <f t="shared" ref="F31" si="5">SUM(E31*C31)</f>
        <v>0</v>
      </c>
      <c r="H31" s="74"/>
      <c r="I31" s="74"/>
      <c r="J31" s="74"/>
    </row>
    <row r="32" spans="1:10" x14ac:dyDescent="0.3">
      <c r="A32" s="91" t="s">
        <v>116</v>
      </c>
      <c r="B32" s="90" t="s">
        <v>212</v>
      </c>
      <c r="C32" s="77">
        <v>5</v>
      </c>
      <c r="D32" s="87" t="s">
        <v>153</v>
      </c>
      <c r="E32" s="13">
        <v>0</v>
      </c>
      <c r="F32" s="14">
        <f t="shared" ref="F32" si="6">SUM(E32*C32)</f>
        <v>0</v>
      </c>
      <c r="H32" s="74"/>
      <c r="I32" s="74"/>
      <c r="J32" s="74"/>
    </row>
    <row r="33" spans="1:10" x14ac:dyDescent="0.3">
      <c r="A33" s="131" t="s">
        <v>49</v>
      </c>
      <c r="B33" s="132"/>
      <c r="C33" s="132"/>
      <c r="D33" s="132"/>
      <c r="E33" s="132"/>
      <c r="F33" s="133"/>
      <c r="H33" s="74"/>
      <c r="I33" s="74"/>
      <c r="J33" s="74"/>
    </row>
    <row r="34" spans="1:10" x14ac:dyDescent="0.3">
      <c r="A34" s="91" t="s">
        <v>187</v>
      </c>
      <c r="B34" s="93" t="s">
        <v>148</v>
      </c>
      <c r="C34" s="77">
        <f>10+30</f>
        <v>40</v>
      </c>
      <c r="D34" s="77" t="s">
        <v>34</v>
      </c>
      <c r="E34" s="13">
        <v>0</v>
      </c>
      <c r="F34" s="14">
        <f t="shared" si="0"/>
        <v>0</v>
      </c>
      <c r="H34" s="74"/>
      <c r="I34" s="74"/>
      <c r="J34" s="74"/>
    </row>
    <row r="35" spans="1:10" x14ac:dyDescent="0.3">
      <c r="A35" s="91" t="s">
        <v>188</v>
      </c>
      <c r="B35" s="94" t="s">
        <v>50</v>
      </c>
      <c r="C35" s="77">
        <f>10+30</f>
        <v>40</v>
      </c>
      <c r="D35" s="77" t="s">
        <v>34</v>
      </c>
      <c r="E35" s="13">
        <v>0</v>
      </c>
      <c r="F35" s="14">
        <f t="shared" si="0"/>
        <v>0</v>
      </c>
      <c r="H35" s="74"/>
      <c r="I35" s="74"/>
      <c r="J35" s="74"/>
    </row>
    <row r="36" spans="1:10" x14ac:dyDescent="0.3">
      <c r="A36" s="91" t="s">
        <v>118</v>
      </c>
      <c r="B36" s="94" t="s">
        <v>51</v>
      </c>
      <c r="C36" s="77">
        <f>30</f>
        <v>30</v>
      </c>
      <c r="D36" s="77" t="s">
        <v>34</v>
      </c>
      <c r="E36" s="13">
        <v>0</v>
      </c>
      <c r="F36" s="14">
        <f t="shared" si="0"/>
        <v>0</v>
      </c>
      <c r="H36" s="74"/>
      <c r="I36" s="74"/>
      <c r="J36" s="74"/>
    </row>
    <row r="37" spans="1:10" x14ac:dyDescent="0.3">
      <c r="A37" s="91" t="s">
        <v>189</v>
      </c>
      <c r="B37" s="94" t="s">
        <v>52</v>
      </c>
      <c r="C37" s="77">
        <f>20+30+40</f>
        <v>90</v>
      </c>
      <c r="D37" s="77" t="s">
        <v>34</v>
      </c>
      <c r="E37" s="13">
        <v>0</v>
      </c>
      <c r="F37" s="14">
        <f t="shared" si="0"/>
        <v>0</v>
      </c>
      <c r="H37" s="74"/>
      <c r="I37" s="74"/>
      <c r="J37" s="74"/>
    </row>
    <row r="38" spans="1:10" x14ac:dyDescent="0.3">
      <c r="A38" s="131" t="s">
        <v>53</v>
      </c>
      <c r="B38" s="132"/>
      <c r="C38" s="132"/>
      <c r="D38" s="132"/>
      <c r="E38" s="132"/>
      <c r="F38" s="133"/>
      <c r="H38" s="74"/>
      <c r="I38" s="74"/>
      <c r="J38" s="74"/>
    </row>
    <row r="39" spans="1:10" ht="16.5" x14ac:dyDescent="0.3">
      <c r="A39" s="91" t="s">
        <v>190</v>
      </c>
      <c r="B39" s="77" t="s">
        <v>154</v>
      </c>
      <c r="C39" s="77">
        <f>4*300</f>
        <v>1200</v>
      </c>
      <c r="D39" s="77" t="s">
        <v>123</v>
      </c>
      <c r="E39" s="13">
        <v>0</v>
      </c>
      <c r="F39" s="14">
        <f t="shared" ref="F39:F61" si="7">SUM(E39*C39)</f>
        <v>0</v>
      </c>
      <c r="H39" s="74"/>
      <c r="I39" s="74"/>
      <c r="J39" s="74"/>
    </row>
    <row r="40" spans="1:10" x14ac:dyDescent="0.3">
      <c r="A40" s="131" t="s">
        <v>54</v>
      </c>
      <c r="B40" s="132"/>
      <c r="C40" s="132"/>
      <c r="D40" s="132"/>
      <c r="E40" s="132"/>
      <c r="F40" s="133"/>
      <c r="H40" s="74"/>
      <c r="I40" s="74"/>
      <c r="J40" s="74"/>
    </row>
    <row r="41" spans="1:10" x14ac:dyDescent="0.3">
      <c r="A41" s="91" t="s">
        <v>191</v>
      </c>
      <c r="B41" s="77" t="s">
        <v>220</v>
      </c>
      <c r="C41" s="77">
        <v>250</v>
      </c>
      <c r="D41" s="77" t="s">
        <v>55</v>
      </c>
      <c r="E41" s="13">
        <v>0</v>
      </c>
      <c r="F41" s="14">
        <f t="shared" ref="F41" si="8">SUM(E41*C41)</f>
        <v>0</v>
      </c>
      <c r="H41" s="74"/>
      <c r="I41" s="74"/>
      <c r="J41" s="74"/>
    </row>
    <row r="42" spans="1:10" x14ac:dyDescent="0.3">
      <c r="A42" s="91" t="s">
        <v>119</v>
      </c>
      <c r="B42" s="77" t="s">
        <v>221</v>
      </c>
      <c r="C42" s="77">
        <f>7.5*300*1.2</f>
        <v>2700</v>
      </c>
      <c r="D42" s="77" t="s">
        <v>55</v>
      </c>
      <c r="E42" s="13">
        <v>0</v>
      </c>
      <c r="F42" s="14">
        <f t="shared" ref="F42:F43" si="9">SUM(E42*C42)</f>
        <v>0</v>
      </c>
      <c r="H42" s="74"/>
      <c r="I42" s="74"/>
      <c r="J42" s="74"/>
    </row>
    <row r="43" spans="1:10" x14ac:dyDescent="0.3">
      <c r="A43" s="91" t="s">
        <v>192</v>
      </c>
      <c r="B43" s="77" t="s">
        <v>242</v>
      </c>
      <c r="C43" s="77">
        <v>300</v>
      </c>
      <c r="D43" s="77" t="s">
        <v>55</v>
      </c>
      <c r="E43" s="13">
        <v>0</v>
      </c>
      <c r="F43" s="14">
        <f t="shared" si="9"/>
        <v>0</v>
      </c>
      <c r="H43" s="74"/>
      <c r="I43" s="74"/>
      <c r="J43" s="74"/>
    </row>
    <row r="44" spans="1:10" x14ac:dyDescent="0.3">
      <c r="A44" s="131" t="s">
        <v>56</v>
      </c>
      <c r="B44" s="132"/>
      <c r="C44" s="132"/>
      <c r="D44" s="132"/>
      <c r="E44" s="132"/>
      <c r="F44" s="133"/>
      <c r="H44" s="74"/>
      <c r="I44" s="74"/>
      <c r="J44" s="74"/>
    </row>
    <row r="45" spans="1:10" x14ac:dyDescent="0.3">
      <c r="A45" s="91" t="s">
        <v>193</v>
      </c>
      <c r="B45" s="77" t="s">
        <v>57</v>
      </c>
      <c r="C45" s="77">
        <v>30</v>
      </c>
      <c r="D45" s="77" t="s">
        <v>34</v>
      </c>
      <c r="E45" s="13">
        <v>0</v>
      </c>
      <c r="F45" s="14">
        <f t="shared" si="7"/>
        <v>0</v>
      </c>
      <c r="H45" s="74"/>
      <c r="I45" s="74"/>
      <c r="J45" s="74"/>
    </row>
    <row r="46" spans="1:10" x14ac:dyDescent="0.3">
      <c r="A46" s="91" t="s">
        <v>194</v>
      </c>
      <c r="B46" s="77" t="s">
        <v>58</v>
      </c>
      <c r="C46" s="77">
        <v>30</v>
      </c>
      <c r="D46" s="77" t="s">
        <v>34</v>
      </c>
      <c r="E46" s="13">
        <v>0</v>
      </c>
      <c r="F46" s="14">
        <f t="shared" si="7"/>
        <v>0</v>
      </c>
      <c r="H46" s="74"/>
      <c r="I46" s="74"/>
      <c r="J46" s="74"/>
    </row>
    <row r="47" spans="1:10" x14ac:dyDescent="0.3">
      <c r="A47" s="91" t="s">
        <v>195</v>
      </c>
      <c r="B47" s="77" t="s">
        <v>149</v>
      </c>
      <c r="C47" s="77">
        <v>50</v>
      </c>
      <c r="D47" s="77" t="s">
        <v>34</v>
      </c>
      <c r="E47" s="13">
        <v>0</v>
      </c>
      <c r="F47" s="14">
        <f t="shared" si="7"/>
        <v>0</v>
      </c>
      <c r="H47" s="74"/>
      <c r="I47" s="74"/>
      <c r="J47" s="74"/>
    </row>
    <row r="48" spans="1:10" x14ac:dyDescent="0.3">
      <c r="A48" s="91" t="s">
        <v>128</v>
      </c>
      <c r="B48" s="77" t="s">
        <v>142</v>
      </c>
      <c r="C48" s="77">
        <v>30</v>
      </c>
      <c r="D48" s="77" t="s">
        <v>34</v>
      </c>
      <c r="E48" s="13">
        <v>0</v>
      </c>
      <c r="F48" s="14">
        <f t="shared" si="7"/>
        <v>0</v>
      </c>
      <c r="H48" s="74"/>
    </row>
    <row r="49" spans="1:10" x14ac:dyDescent="0.3">
      <c r="A49" s="131" t="s">
        <v>59</v>
      </c>
      <c r="B49" s="132"/>
      <c r="C49" s="132"/>
      <c r="D49" s="132"/>
      <c r="E49" s="132"/>
      <c r="F49" s="133"/>
      <c r="H49" s="74"/>
      <c r="I49" s="74"/>
      <c r="J49" s="74"/>
    </row>
    <row r="50" spans="1:10" x14ac:dyDescent="0.3">
      <c r="A50" s="91" t="s">
        <v>196</v>
      </c>
      <c r="B50" s="90" t="s">
        <v>208</v>
      </c>
      <c r="C50" s="95">
        <v>100</v>
      </c>
      <c r="D50" s="90" t="s">
        <v>34</v>
      </c>
      <c r="E50" s="17">
        <v>0</v>
      </c>
      <c r="F50" s="18">
        <f t="shared" ref="F50" si="10">SUM(E50*C50)</f>
        <v>0</v>
      </c>
      <c r="H50" s="74"/>
      <c r="I50" s="74"/>
      <c r="J50" s="74"/>
    </row>
    <row r="51" spans="1:10" x14ac:dyDescent="0.3">
      <c r="A51" s="91" t="s">
        <v>197</v>
      </c>
      <c r="B51" s="77" t="s">
        <v>64</v>
      </c>
      <c r="C51" s="80">
        <v>300</v>
      </c>
      <c r="D51" s="77" t="s">
        <v>60</v>
      </c>
      <c r="E51" s="13">
        <v>0</v>
      </c>
      <c r="F51" s="14">
        <f t="shared" ref="F51" si="11">SUM(E51*C51)</f>
        <v>0</v>
      </c>
      <c r="H51" s="74"/>
      <c r="I51" s="74"/>
      <c r="J51" s="74"/>
    </row>
    <row r="52" spans="1:10" x14ac:dyDescent="0.3">
      <c r="A52" s="91" t="s">
        <v>198</v>
      </c>
      <c r="B52" s="77" t="s">
        <v>65</v>
      </c>
      <c r="C52" s="80">
        <v>200</v>
      </c>
      <c r="D52" s="77" t="s">
        <v>60</v>
      </c>
      <c r="E52" s="13">
        <v>0</v>
      </c>
      <c r="F52" s="14">
        <f t="shared" ref="F52" si="12">SUM(E52*C52)</f>
        <v>0</v>
      </c>
      <c r="H52" s="74"/>
      <c r="I52" s="74"/>
      <c r="J52" s="74"/>
    </row>
    <row r="53" spans="1:10" x14ac:dyDescent="0.3">
      <c r="A53" s="91" t="s">
        <v>129</v>
      </c>
      <c r="B53" s="77" t="s">
        <v>61</v>
      </c>
      <c r="C53" s="77">
        <v>30</v>
      </c>
      <c r="D53" s="77" t="s">
        <v>34</v>
      </c>
      <c r="E53" s="13">
        <v>0</v>
      </c>
      <c r="F53" s="14">
        <f t="shared" si="7"/>
        <v>0</v>
      </c>
      <c r="H53" s="74"/>
      <c r="I53" s="74"/>
      <c r="J53" s="74"/>
    </row>
    <row r="54" spans="1:10" x14ac:dyDescent="0.3">
      <c r="A54" s="91" t="s">
        <v>199</v>
      </c>
      <c r="B54" s="77" t="s">
        <v>238</v>
      </c>
      <c r="C54" s="77">
        <v>50</v>
      </c>
      <c r="D54" s="77" t="s">
        <v>34</v>
      </c>
      <c r="E54" s="13">
        <v>0</v>
      </c>
      <c r="F54" s="14">
        <f t="shared" ref="F54:F55" si="13">SUM(E54*C54)</f>
        <v>0</v>
      </c>
      <c r="H54" s="74"/>
      <c r="I54" s="74"/>
      <c r="J54" s="74"/>
    </row>
    <row r="55" spans="1:10" x14ac:dyDescent="0.3">
      <c r="A55" s="91" t="s">
        <v>130</v>
      </c>
      <c r="B55" s="77" t="s">
        <v>243</v>
      </c>
      <c r="C55" s="77">
        <v>30</v>
      </c>
      <c r="D55" s="77" t="s">
        <v>34</v>
      </c>
      <c r="E55" s="13">
        <v>0</v>
      </c>
      <c r="F55" s="14">
        <f t="shared" si="13"/>
        <v>0</v>
      </c>
      <c r="H55" s="74"/>
      <c r="I55" s="74"/>
      <c r="J55" s="74"/>
    </row>
    <row r="56" spans="1:10" ht="16.5" x14ac:dyDescent="0.3">
      <c r="A56" s="91" t="s">
        <v>200</v>
      </c>
      <c r="B56" s="95" t="s">
        <v>155</v>
      </c>
      <c r="C56" s="80">
        <v>600</v>
      </c>
      <c r="D56" s="77" t="s">
        <v>122</v>
      </c>
      <c r="E56" s="13">
        <v>0</v>
      </c>
      <c r="F56" s="14">
        <f t="shared" ref="F56" si="14">SUM(E56*C56)</f>
        <v>0</v>
      </c>
      <c r="H56" s="74"/>
      <c r="I56" s="74"/>
      <c r="J56" s="74"/>
    </row>
    <row r="57" spans="1:10" x14ac:dyDescent="0.3">
      <c r="A57" s="131" t="s">
        <v>62</v>
      </c>
      <c r="B57" s="132"/>
      <c r="C57" s="132"/>
      <c r="D57" s="132"/>
      <c r="E57" s="132"/>
      <c r="F57" s="133"/>
      <c r="H57" s="74"/>
      <c r="I57" s="74"/>
      <c r="J57" s="74"/>
    </row>
    <row r="58" spans="1:10" x14ac:dyDescent="0.3">
      <c r="A58" s="91" t="s">
        <v>201</v>
      </c>
      <c r="B58" s="95" t="s">
        <v>121</v>
      </c>
      <c r="C58" s="77">
        <v>500</v>
      </c>
      <c r="D58" s="77" t="s">
        <v>60</v>
      </c>
      <c r="E58" s="13">
        <v>0</v>
      </c>
      <c r="F58" s="14">
        <f>SUM(E58*C58)</f>
        <v>0</v>
      </c>
      <c r="H58" s="74"/>
      <c r="I58" s="74"/>
      <c r="J58" s="74"/>
    </row>
    <row r="59" spans="1:10" x14ac:dyDescent="0.3">
      <c r="A59" s="91" t="s">
        <v>202</v>
      </c>
      <c r="B59" s="77" t="s">
        <v>143</v>
      </c>
      <c r="C59" s="77">
        <v>10</v>
      </c>
      <c r="D59" s="77" t="s">
        <v>34</v>
      </c>
      <c r="E59" s="13">
        <v>0</v>
      </c>
      <c r="F59" s="14">
        <f t="shared" si="7"/>
        <v>0</v>
      </c>
      <c r="H59" s="74"/>
      <c r="I59" s="74"/>
      <c r="J59" s="74"/>
    </row>
    <row r="60" spans="1:10" x14ac:dyDescent="0.3">
      <c r="A60" s="91" t="s">
        <v>131</v>
      </c>
      <c r="B60" s="77" t="s">
        <v>158</v>
      </c>
      <c r="C60" s="77">
        <f>160</f>
        <v>160</v>
      </c>
      <c r="D60" s="77" t="s">
        <v>34</v>
      </c>
      <c r="E60" s="13">
        <v>0</v>
      </c>
      <c r="F60" s="14">
        <f t="shared" si="7"/>
        <v>0</v>
      </c>
      <c r="H60" s="74"/>
      <c r="I60" s="74"/>
      <c r="J60" s="74"/>
    </row>
    <row r="61" spans="1:10" x14ac:dyDescent="0.3">
      <c r="A61" s="91" t="s">
        <v>203</v>
      </c>
      <c r="B61" s="77" t="s">
        <v>159</v>
      </c>
      <c r="C61" s="77">
        <f>160*4</f>
        <v>640</v>
      </c>
      <c r="D61" s="77" t="s">
        <v>34</v>
      </c>
      <c r="E61" s="13">
        <v>0</v>
      </c>
      <c r="F61" s="14">
        <f t="shared" si="7"/>
        <v>0</v>
      </c>
      <c r="H61" s="74"/>
      <c r="I61" s="74"/>
      <c r="J61" s="74"/>
    </row>
    <row r="62" spans="1:10" x14ac:dyDescent="0.3">
      <c r="A62" s="142" t="s">
        <v>63</v>
      </c>
      <c r="B62" s="143"/>
      <c r="C62" s="143"/>
      <c r="D62" s="143"/>
      <c r="E62" s="143"/>
      <c r="F62" s="144"/>
      <c r="H62" s="74"/>
      <c r="I62" s="74"/>
      <c r="J62" s="74"/>
    </row>
    <row r="63" spans="1:10" s="74" customFormat="1" x14ac:dyDescent="0.3">
      <c r="A63" s="91" t="s">
        <v>132</v>
      </c>
      <c r="B63" s="96" t="s">
        <v>144</v>
      </c>
      <c r="C63" s="97">
        <v>30</v>
      </c>
      <c r="D63" s="77" t="s">
        <v>34</v>
      </c>
      <c r="E63" s="13">
        <v>0</v>
      </c>
      <c r="F63" s="14">
        <f t="shared" ref="F63" si="15">SUM(E63*C63)</f>
        <v>0</v>
      </c>
      <c r="G63" s="69"/>
    </row>
    <row r="64" spans="1:10" s="74" customFormat="1" x14ac:dyDescent="0.3">
      <c r="A64" s="91" t="s">
        <v>133</v>
      </c>
      <c r="B64" s="96" t="s">
        <v>145</v>
      </c>
      <c r="C64" s="97">
        <v>30</v>
      </c>
      <c r="D64" s="77" t="s">
        <v>34</v>
      </c>
      <c r="E64" s="13">
        <v>0</v>
      </c>
      <c r="F64" s="14">
        <f t="shared" ref="F64" si="16">SUM(E64*C64)</f>
        <v>0</v>
      </c>
      <c r="G64" s="69"/>
    </row>
    <row r="65" spans="1:10" ht="16.5" x14ac:dyDescent="0.3">
      <c r="A65" s="91" t="s">
        <v>134</v>
      </c>
      <c r="B65" s="87" t="s">
        <v>150</v>
      </c>
      <c r="C65" s="98">
        <v>500</v>
      </c>
      <c r="D65" s="77" t="s">
        <v>122</v>
      </c>
      <c r="E65" s="13">
        <v>0</v>
      </c>
      <c r="F65" s="14">
        <f t="shared" ref="F65:F68" si="17">SUM(E65*C65)</f>
        <v>0</v>
      </c>
      <c r="G65" s="99"/>
      <c r="H65" s="74"/>
      <c r="I65" s="74"/>
      <c r="J65" s="74"/>
    </row>
    <row r="66" spans="1:10" ht="16.5" x14ac:dyDescent="0.3">
      <c r="A66" s="91" t="s">
        <v>204</v>
      </c>
      <c r="B66" s="87" t="s">
        <v>219</v>
      </c>
      <c r="C66" s="98">
        <v>500</v>
      </c>
      <c r="D66" s="77" t="s">
        <v>122</v>
      </c>
      <c r="E66" s="13">
        <v>0</v>
      </c>
      <c r="F66" s="14">
        <f t="shared" si="17"/>
        <v>0</v>
      </c>
      <c r="G66" s="99"/>
      <c r="H66" s="74"/>
      <c r="I66" s="74"/>
      <c r="J66" s="74"/>
    </row>
    <row r="67" spans="1:10" ht="16.5" x14ac:dyDescent="0.3">
      <c r="A67" s="91" t="s">
        <v>135</v>
      </c>
      <c r="B67" s="87" t="s">
        <v>224</v>
      </c>
      <c r="C67" s="98">
        <v>500</v>
      </c>
      <c r="D67" s="77" t="s">
        <v>146</v>
      </c>
      <c r="E67" s="13">
        <v>0</v>
      </c>
      <c r="F67" s="14">
        <f t="shared" si="17"/>
        <v>0</v>
      </c>
      <c r="G67" s="99"/>
      <c r="H67" s="74"/>
      <c r="I67" s="74"/>
      <c r="J67" s="74"/>
    </row>
    <row r="68" spans="1:10" ht="16.5" x14ac:dyDescent="0.3">
      <c r="A68" s="91" t="s">
        <v>205</v>
      </c>
      <c r="B68" s="87" t="s">
        <v>223</v>
      </c>
      <c r="C68" s="98">
        <v>500</v>
      </c>
      <c r="D68" s="77" t="s">
        <v>146</v>
      </c>
      <c r="E68" s="13">
        <v>0</v>
      </c>
      <c r="F68" s="14">
        <f t="shared" si="17"/>
        <v>0</v>
      </c>
      <c r="G68" s="99"/>
      <c r="H68" s="74"/>
      <c r="I68" s="74"/>
      <c r="J68" s="74"/>
    </row>
    <row r="69" spans="1:10" ht="16.5" x14ac:dyDescent="0.3">
      <c r="A69" s="91" t="s">
        <v>136</v>
      </c>
      <c r="B69" s="87" t="s">
        <v>126</v>
      </c>
      <c r="C69" s="98">
        <v>300</v>
      </c>
      <c r="D69" s="77" t="s">
        <v>124</v>
      </c>
      <c r="E69" s="13">
        <v>0</v>
      </c>
      <c r="F69" s="14">
        <f t="shared" ref="F69" si="18">SUM(E69*C69)</f>
        <v>0</v>
      </c>
      <c r="G69" s="99"/>
      <c r="H69" s="74"/>
      <c r="I69" s="74"/>
      <c r="J69" s="74"/>
    </row>
    <row r="70" spans="1:10" ht="16.5" x14ac:dyDescent="0.3">
      <c r="A70" s="91" t="s">
        <v>137</v>
      </c>
      <c r="B70" s="87" t="s">
        <v>125</v>
      </c>
      <c r="C70" s="98">
        <v>600</v>
      </c>
      <c r="D70" s="77" t="s">
        <v>124</v>
      </c>
      <c r="E70" s="13">
        <v>0</v>
      </c>
      <c r="F70" s="14">
        <f t="shared" ref="F70" si="19">SUM(E70*C70)</f>
        <v>0</v>
      </c>
      <c r="G70" s="99"/>
      <c r="H70" s="74"/>
      <c r="I70" s="74"/>
      <c r="J70" s="74"/>
    </row>
    <row r="71" spans="1:10" ht="16.5" x14ac:dyDescent="0.3">
      <c r="A71" s="91" t="s">
        <v>239</v>
      </c>
      <c r="B71" s="87" t="s">
        <v>225</v>
      </c>
      <c r="C71" s="98">
        <v>300</v>
      </c>
      <c r="D71" s="77" t="s">
        <v>34</v>
      </c>
      <c r="E71" s="13">
        <v>0</v>
      </c>
      <c r="F71" s="14">
        <f t="shared" ref="F71" si="20">SUM(E71*C71)</f>
        <v>0</v>
      </c>
      <c r="G71" s="99"/>
      <c r="H71" s="74"/>
      <c r="I71" s="74"/>
      <c r="J71" s="74"/>
    </row>
    <row r="72" spans="1:10" ht="16.5" x14ac:dyDescent="0.3">
      <c r="A72" s="91" t="s">
        <v>240</v>
      </c>
      <c r="B72" s="87" t="s">
        <v>226</v>
      </c>
      <c r="C72" s="98">
        <v>600</v>
      </c>
      <c r="D72" s="77" t="s">
        <v>34</v>
      </c>
      <c r="E72" s="13">
        <v>0</v>
      </c>
      <c r="F72" s="14">
        <f t="shared" ref="F72" si="21">SUM(E72*C72)</f>
        <v>0</v>
      </c>
      <c r="G72" s="99"/>
      <c r="H72" s="74"/>
      <c r="I72" s="74"/>
      <c r="J72" s="74"/>
    </row>
    <row r="73" spans="1:10" ht="16.5" x14ac:dyDescent="0.3">
      <c r="A73" s="91" t="s">
        <v>241</v>
      </c>
      <c r="B73" s="87" t="s">
        <v>206</v>
      </c>
      <c r="C73" s="98">
        <v>100</v>
      </c>
      <c r="D73" s="77" t="s">
        <v>122</v>
      </c>
      <c r="E73" s="13">
        <v>0</v>
      </c>
      <c r="F73" s="14">
        <f t="shared" ref="F73" si="22">SUM(E73*C73)</f>
        <v>0</v>
      </c>
      <c r="H73" s="74"/>
      <c r="I73" s="74"/>
      <c r="J73" s="74"/>
    </row>
    <row r="74" spans="1:10" ht="20.25" x14ac:dyDescent="0.3">
      <c r="A74" s="145" t="s">
        <v>9</v>
      </c>
      <c r="B74" s="145"/>
      <c r="C74" s="100"/>
      <c r="D74" s="129" t="s">
        <v>127</v>
      </c>
      <c r="E74" s="130"/>
      <c r="F74" s="14">
        <f>SUM(F4:F73)</f>
        <v>0</v>
      </c>
      <c r="G74" s="88"/>
      <c r="H74" s="74"/>
      <c r="I74" s="74"/>
      <c r="J74" s="74"/>
    </row>
    <row r="75" spans="1:10" x14ac:dyDescent="0.3">
      <c r="A75" s="101"/>
      <c r="D75" s="74"/>
      <c r="E75" s="15"/>
      <c r="F75" s="15"/>
      <c r="G75" s="88"/>
      <c r="H75" s="74"/>
      <c r="I75" s="74"/>
      <c r="J75" s="74"/>
    </row>
    <row r="76" spans="1:10" x14ac:dyDescent="0.3">
      <c r="E76" s="16"/>
      <c r="F76" s="16"/>
      <c r="H76" s="74"/>
    </row>
    <row r="77" spans="1:10" x14ac:dyDescent="0.3">
      <c r="H77" s="74"/>
    </row>
    <row r="78" spans="1:10" x14ac:dyDescent="0.3">
      <c r="A78" s="146" t="s">
        <v>11</v>
      </c>
      <c r="B78" s="146"/>
    </row>
    <row r="80" spans="1:10" ht="46.5" customHeight="1" x14ac:dyDescent="0.3">
      <c r="A80" s="128" t="s">
        <v>14</v>
      </c>
      <c r="B80" s="128"/>
      <c r="C80" s="128"/>
      <c r="D80" s="128"/>
      <c r="E80" s="128"/>
      <c r="F80" s="128"/>
      <c r="H80" s="103"/>
    </row>
    <row r="91" spans="5:5" x14ac:dyDescent="0.3">
      <c r="E91" s="104"/>
    </row>
  </sheetData>
  <sheetProtection algorithmName="SHA-512" hashValue="r4Xsbc6elioxbbLtKxChOUWCBY1iC9EeK8/RaUl32rn7cmbMiZK1OuEPFB5X9+sWacjoLz/DpQSrOBmewEUpdA==" saltValue="Mu0jf7ONJfouV2K4XkYyoA==" spinCount="100000" sheet="1" objects="1" scenarios="1"/>
  <mergeCells count="20">
    <mergeCell ref="C1:F1"/>
    <mergeCell ref="A57:F57"/>
    <mergeCell ref="A62:F62"/>
    <mergeCell ref="A74:B74"/>
    <mergeCell ref="A78:B78"/>
    <mergeCell ref="A80:F80"/>
    <mergeCell ref="D74:E74"/>
    <mergeCell ref="A49:F49"/>
    <mergeCell ref="A2:B2"/>
    <mergeCell ref="A3:F3"/>
    <mergeCell ref="A10:F10"/>
    <mergeCell ref="A23:F23"/>
    <mergeCell ref="A20:F20"/>
    <mergeCell ref="A27:F27"/>
    <mergeCell ref="A33:F33"/>
    <mergeCell ref="A38:F38"/>
    <mergeCell ref="A40:F40"/>
    <mergeCell ref="A44:F44"/>
    <mergeCell ref="A30:F30"/>
    <mergeCell ref="A16:F16"/>
  </mergeCells>
  <phoneticPr fontId="32" type="noConversion"/>
  <pageMargins left="0.70866141732283472" right="0.70866141732283472" top="0.74803149606299213" bottom="0.74803149606299213" header="0.31496062992125984" footer="0.31496062992125984"/>
  <pageSetup paperSize="9" scale="55" orientation="landscape" r:id="rId1"/>
  <headerFooter>
    <oddHeader>&amp;L&amp;"Century Gothic,Vet"&amp;14&amp;F&amp;R&amp;"Century Gothic,Vet"&amp;14&amp;A</oddHeader>
    <oddFooter xml:space="preserve">&amp;L&amp;8&amp;F
Afdrukdatum: &amp;D
Pagina &amp;P van &amp;N&amp;10
&amp;R&amp;"Century Gothic,Vet"United Quality&amp;"Century Gothic,Cursief"&amp;8
"Advies en Aanbesteding in Afval en Automotive"
</oddFooter>
  </headerFooter>
  <rowBreaks count="2" manualBreakCount="2">
    <brk id="26" max="16383" man="1"/>
    <brk id="61" max="16383" man="1"/>
  </rowBreaks>
  <ignoredErrors>
    <ignoredError sqref="F53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2FA9F-099D-4EB2-93AD-342DFB0961A7}">
  <sheetPr>
    <pageSetUpPr fitToPage="1"/>
  </sheetPr>
  <dimension ref="A1:J21"/>
  <sheetViews>
    <sheetView zoomScaleNormal="100" zoomScaleSheetLayoutView="100" workbookViewId="0">
      <selection activeCell="E3" sqref="E3"/>
    </sheetView>
  </sheetViews>
  <sheetFormatPr defaultColWidth="8.85546875" defaultRowHeight="14.25" x14ac:dyDescent="0.3"/>
  <cols>
    <col min="1" max="1" width="5.5703125" style="65" customWidth="1"/>
    <col min="2" max="2" width="109.85546875" customWidth="1"/>
    <col min="3" max="3" width="23.28515625" customWidth="1"/>
    <col min="4" max="4" width="14.5703125" customWidth="1"/>
    <col min="5" max="5" width="8.5703125" bestFit="1" customWidth="1"/>
    <col min="6" max="6" width="15.7109375" customWidth="1"/>
    <col min="7" max="7" width="31.42578125" style="25" customWidth="1"/>
    <col min="8" max="8" width="38.7109375" customWidth="1"/>
    <col min="9" max="9" width="9.42578125" bestFit="1" customWidth="1"/>
  </cols>
  <sheetData>
    <row r="1" spans="1:10" ht="24" customHeight="1" x14ac:dyDescent="0.3">
      <c r="A1" s="24" t="s">
        <v>237</v>
      </c>
      <c r="C1" s="122" t="s">
        <v>12</v>
      </c>
      <c r="D1" s="122"/>
      <c r="E1" s="122"/>
      <c r="F1" s="122"/>
      <c r="H1" s="25"/>
      <c r="I1" s="25"/>
      <c r="J1" s="25"/>
    </row>
    <row r="2" spans="1:10" ht="24" customHeight="1" x14ac:dyDescent="0.3">
      <c r="A2" s="147" t="s">
        <v>147</v>
      </c>
      <c r="B2" s="148"/>
      <c r="C2" s="105"/>
      <c r="D2" s="106" t="s">
        <v>5</v>
      </c>
      <c r="E2" s="27" t="s">
        <v>0</v>
      </c>
      <c r="F2" s="27" t="s">
        <v>1</v>
      </c>
      <c r="G2" s="107"/>
      <c r="I2" s="25"/>
      <c r="J2" s="25"/>
    </row>
    <row r="3" spans="1:10" x14ac:dyDescent="0.3">
      <c r="A3" s="108" t="s">
        <v>207</v>
      </c>
      <c r="B3" s="150" t="s">
        <v>211</v>
      </c>
      <c r="C3" s="151"/>
      <c r="D3" s="19">
        <v>0</v>
      </c>
      <c r="E3" s="39">
        <v>50</v>
      </c>
      <c r="F3" s="12">
        <f t="shared" ref="F3" si="0">D3*E3</f>
        <v>0</v>
      </c>
      <c r="G3" s="107"/>
      <c r="H3" s="25"/>
      <c r="I3" s="25"/>
      <c r="J3" s="25"/>
    </row>
    <row r="4" spans="1:10" x14ac:dyDescent="0.3">
      <c r="A4" s="109"/>
      <c r="B4" s="56"/>
      <c r="C4" s="110"/>
      <c r="D4" s="111"/>
      <c r="E4" s="62"/>
      <c r="F4" s="3"/>
      <c r="G4" s="56"/>
      <c r="H4" s="25"/>
      <c r="I4" s="25"/>
      <c r="J4" s="25"/>
    </row>
    <row r="5" spans="1:10" ht="16.5" customHeight="1" x14ac:dyDescent="0.3">
      <c r="A5" s="149" t="s">
        <v>9</v>
      </c>
      <c r="B5" s="125"/>
      <c r="C5" s="63"/>
      <c r="D5" s="129" t="s">
        <v>22</v>
      </c>
      <c r="E5" s="130"/>
      <c r="F5" s="5">
        <f>SUM(F3:F3)</f>
        <v>0</v>
      </c>
      <c r="G5" s="64"/>
      <c r="H5" s="25"/>
      <c r="I5" s="25"/>
      <c r="J5" s="25"/>
    </row>
    <row r="6" spans="1:10" ht="16.5" x14ac:dyDescent="0.3">
      <c r="B6" s="66"/>
      <c r="C6" s="66"/>
      <c r="D6" s="66"/>
      <c r="E6" s="66"/>
      <c r="F6" s="1"/>
      <c r="H6" s="25"/>
      <c r="I6" s="25"/>
      <c r="J6" s="25"/>
    </row>
    <row r="8" spans="1:10" x14ac:dyDescent="0.3">
      <c r="A8" s="126" t="s">
        <v>11</v>
      </c>
      <c r="B8" s="126"/>
    </row>
    <row r="10" spans="1:10" ht="71.25" customHeight="1" x14ac:dyDescent="0.3">
      <c r="A10" s="123" t="s">
        <v>14</v>
      </c>
      <c r="B10" s="123"/>
      <c r="C10" s="123"/>
      <c r="D10" s="123"/>
      <c r="E10" s="123"/>
      <c r="F10" s="123"/>
      <c r="H10" s="67"/>
    </row>
    <row r="21" spans="4:4" x14ac:dyDescent="0.3">
      <c r="D21" s="68"/>
    </row>
  </sheetData>
  <sheetProtection algorithmName="SHA-512" hashValue="MA78BZMCs2gCfc8gd7XHtXujhWIU89/Hj9lTZSHiX/JP2/YW05UrwGIoYZ3/ldLRKCShz4qcnRZaIsQbt5JMWw==" saltValue="ie/IXELI4V7GFKafvlM3ag==" spinCount="100000" sheet="1" objects="1" scenarios="1"/>
  <mergeCells count="7">
    <mergeCell ref="A8:B8"/>
    <mergeCell ref="A10:F10"/>
    <mergeCell ref="C1:F1"/>
    <mergeCell ref="A2:B2"/>
    <mergeCell ref="D5:E5"/>
    <mergeCell ref="A5:B5"/>
    <mergeCell ref="B3:C3"/>
  </mergeCells>
  <phoneticPr fontId="32" type="noConversion"/>
  <pageMargins left="0.70866141732283472" right="0.70866141732283472" top="0.74803149606299213" bottom="0.62992125984251968" header="0.31496062992125984" footer="0.23622047244094491"/>
  <pageSetup paperSize="9" scale="64" fitToHeight="12" orientation="landscape" r:id="rId1"/>
  <headerFooter>
    <oddHeader>&amp;L&amp;"Century Gothic,Vet"&amp;14&amp;F&amp;R&amp;"Century Gothic,Vet"&amp;14&amp;A</oddHeader>
    <oddFooter>&amp;L&amp;8&amp;F
Afdrukdatum: &amp;D
Pagina &amp;P van &amp;N&amp;R&amp;"Century Gothic,Vet"United Quality&amp;"Century Gothic,Standaard"
&amp;"Century Gothic,Cursief"&amp;8"Advies en Aanbesteding in Afval en Automotive"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  <SharedWithUsers xmlns="b77e2b43-37d4-4532-953b-53983e0992e2">
      <UserInfo>
        <DisplayName>Dennis Elliott</DisplayName>
        <AccountId>4354</AccountId>
        <AccountType/>
      </UserInfo>
      <UserInfo>
        <DisplayName>Maurice Zandbelt</DisplayName>
        <AccountId>23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edd2aa9e9049b0d7e6aeb56ef278141b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93eed0abfc03155da0f1f7f41f4cea3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FD6F7A-45DE-4460-A7BB-FE77EF441D2B}">
  <ds:schemaRefs>
    <ds:schemaRef ds:uri="http://purl.org/dc/dcmitype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962d65e8-ec2e-4f08-b510-02888a857b6e"/>
    <ds:schemaRef ds:uri="40faa72d-7604-4f4d-a488-93cffb7df14f"/>
    <ds:schemaRef ds:uri="b77e2b43-37d4-4532-953b-53983e0992e2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49AE1D4-A872-49B6-BC1D-1BD5908BA5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66D47AC-372E-4947-B3B4-95392656F63A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50B799A2-29D5-4F66-9E51-BF408676E1A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5</vt:i4>
      </vt:variant>
    </vt:vector>
  </HeadingPairs>
  <TitlesOfParts>
    <vt:vector size="9" baseType="lpstr">
      <vt:lpstr>Voorblad</vt:lpstr>
      <vt:lpstr>T1 Prijsinvulformulier P1</vt:lpstr>
      <vt:lpstr>T2 Prijsinvulformulier P2</vt:lpstr>
      <vt:lpstr>T3 Prijsinvulformulier P3</vt:lpstr>
      <vt:lpstr>'T1 Prijsinvulformulier P1'!Afdrukbereik</vt:lpstr>
      <vt:lpstr>'T3 Prijsinvulformulier P3'!Afdrukbereik</vt:lpstr>
      <vt:lpstr>Voorblad!Afdrukbereik</vt:lpstr>
      <vt:lpstr>'T1 Prijsinvulformulier P1'!Afdruktitels</vt:lpstr>
      <vt:lpstr>'T3 Prijsinvulformulier P3'!Afdruktitels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2024-04-23T10:08:34Z</cp:lastPrinted>
  <dcterms:created xsi:type="dcterms:W3CDTF">2010-09-06T08:43:15Z</dcterms:created>
  <dcterms:modified xsi:type="dcterms:W3CDTF">2024-06-07T11:48:11Z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Admin Tredion</vt:lpwstr>
  </property>
  <property fmtid="{D5CDD505-2E9C-101B-9397-08002B2CF9AE}" pid="3" name="display_urn:schemas-microsoft-com:office:office#Author">
    <vt:lpwstr>Admin Tredion</vt:lpwstr>
  </property>
  <property fmtid="{D5CDD505-2E9C-101B-9397-08002B2CF9AE}" pid="4" name="Order">
    <vt:lpwstr>1009600.00000000</vt:lpwstr>
  </property>
  <property fmtid="{D5CDD505-2E9C-101B-9397-08002B2CF9AE}" pid="5" name="MediaServiceImageTags">
    <vt:lpwstr/>
  </property>
  <property fmtid="{D5CDD505-2E9C-101B-9397-08002B2CF9AE}" pid="6" name="ContentTypeId">
    <vt:lpwstr>0x0101008E517A8EC6B0334C881D0B8D01593304</vt:lpwstr>
  </property>
</Properties>
</file>