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helderinkoopadvies1-my.sharepoint.com/personal/thijs_helderinkoopadvies_nl/Documents/1. Opdrachtgevers/MBO Amersfoort/Student Informatie Systeem 2024/Nota van Inlichtingen/NvI 4/"/>
    </mc:Choice>
  </mc:AlternateContent>
  <xr:revisionPtr revIDLastSave="39" documentId="8_{4B9614B6-C4ED-41C8-8045-9308A8483384}" xr6:coauthVersionLast="47" xr6:coauthVersionMax="47" xr10:uidLastSave="{5B3FCF7B-7C26-42AB-911C-3D831D8E831E}"/>
  <bookViews>
    <workbookView xWindow="-90" yWindow="0" windowWidth="19380" windowHeight="20970" firstSheet="1" activeTab="3" xr2:uid="{D433837F-99ED-4DF6-AABA-DD6D8F548153}"/>
  </bookViews>
  <sheets>
    <sheet name="FUNCTIONALS" sheetId="1" r:id="rId1"/>
    <sheet name="NON-FUNCTIONALS" sheetId="2" r:id="rId2"/>
    <sheet name="KOPPELINGEN" sheetId="3" r:id="rId3"/>
    <sheet name="Totalisatie + Ondertekening"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3" l="1"/>
  <c r="I21" i="3"/>
  <c r="I20" i="3"/>
  <c r="I19" i="3"/>
  <c r="I18" i="3"/>
  <c r="I17" i="3"/>
  <c r="I16" i="3"/>
  <c r="I15" i="3"/>
  <c r="I14" i="3"/>
  <c r="I13" i="3"/>
  <c r="I12" i="3"/>
  <c r="I11" i="3"/>
  <c r="I10" i="3"/>
  <c r="I9" i="3"/>
  <c r="I8" i="3"/>
  <c r="I7" i="3"/>
  <c r="I6" i="3"/>
  <c r="G22" i="3"/>
  <c r="G21" i="3"/>
  <c r="G20" i="3"/>
  <c r="G19" i="3"/>
  <c r="G18" i="3"/>
  <c r="G17" i="3"/>
  <c r="G16" i="3"/>
  <c r="G15" i="3"/>
  <c r="G14" i="3"/>
  <c r="G13" i="3"/>
  <c r="G12" i="3"/>
  <c r="G11" i="3"/>
  <c r="G10" i="3"/>
  <c r="G9" i="3"/>
  <c r="G8" i="3"/>
  <c r="G7" i="3"/>
  <c r="G6" i="3"/>
  <c r="I6" i="2"/>
  <c r="I27" i="2"/>
  <c r="I26" i="2"/>
  <c r="I25" i="2"/>
  <c r="I24" i="2"/>
  <c r="I23" i="2"/>
  <c r="I22" i="2"/>
  <c r="I21" i="2"/>
  <c r="I20" i="2"/>
  <c r="I19" i="2"/>
  <c r="I18" i="2"/>
  <c r="I17" i="2"/>
  <c r="I16" i="2"/>
  <c r="I15" i="2"/>
  <c r="I14" i="2"/>
  <c r="I13" i="2"/>
  <c r="I12" i="2"/>
  <c r="I11" i="2"/>
  <c r="I10" i="2"/>
  <c r="I9" i="2"/>
  <c r="I8" i="2"/>
  <c r="I7" i="2"/>
  <c r="G27" i="2"/>
  <c r="G26" i="2"/>
  <c r="G25" i="2"/>
  <c r="G24" i="2"/>
  <c r="G23" i="2"/>
  <c r="G22" i="2"/>
  <c r="G21" i="2"/>
  <c r="G20" i="2"/>
  <c r="G19" i="2"/>
  <c r="G18" i="2"/>
  <c r="G17" i="2"/>
  <c r="G16" i="2"/>
  <c r="G15" i="2"/>
  <c r="G14" i="2"/>
  <c r="G13" i="2"/>
  <c r="G12" i="2"/>
  <c r="G11" i="2"/>
  <c r="G10" i="2"/>
  <c r="G9" i="2"/>
  <c r="G8" i="2"/>
  <c r="G7" i="2"/>
  <c r="G6" i="2"/>
  <c r="I3" i="2" l="1"/>
  <c r="G3" i="4" s="1"/>
  <c r="I3" i="3"/>
  <c r="G4" i="4" s="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6" i="1"/>
  <c r="F94" i="1"/>
  <c r="F93" i="1"/>
  <c r="F92" i="1"/>
  <c r="F91" i="1"/>
  <c r="F90" i="1"/>
  <c r="F89" i="1"/>
  <c r="F88" i="1"/>
  <c r="F87" i="1"/>
  <c r="F86" i="1"/>
  <c r="F85" i="1"/>
  <c r="F84" i="1"/>
  <c r="F83"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H3" i="1" l="1"/>
  <c r="G2" i="4" s="1"/>
  <c r="G5" i="4" s="1"/>
  <c r="G10" i="4" s="1"/>
</calcChain>
</file>

<file path=xl/sharedStrings.xml><?xml version="1.0" encoding="utf-8"?>
<sst xmlns="http://schemas.openxmlformats.org/spreadsheetml/2006/main" count="598" uniqueCount="415">
  <si>
    <t>Punten in tabblad:</t>
  </si>
  <si>
    <t>Code</t>
  </si>
  <si>
    <t>Functie</t>
  </si>
  <si>
    <t>Beschrijving</t>
  </si>
  <si>
    <t>Weging</t>
  </si>
  <si>
    <t>Maximale score</t>
  </si>
  <si>
    <t>Antwoord inschrijver</t>
  </si>
  <si>
    <t>Behaalde score</t>
  </si>
  <si>
    <t>Toelichting / Onderbouwing Inschrijver</t>
  </si>
  <si>
    <t>AR-01.03</t>
  </si>
  <si>
    <t>Aanmaken agenda afspraak</t>
  </si>
  <si>
    <t xml:space="preserve">Als Medewerker MBOA wil ik een Teams meeting kunnen toevoegen aan de afspraak, zodat de Student online kan deelnemen. </t>
  </si>
  <si>
    <t>Hoog</t>
  </si>
  <si>
    <t>AR-01.04</t>
  </si>
  <si>
    <t xml:space="preserve">Als Medewerker MBOA wil ik aan kunnen geven in welke tijdsloten de Student afspraken kan maken, zodat ik zeker weet dat ik beschikbaar ben op een tijdstip dat voor de Student schikt. </t>
  </si>
  <si>
    <t>AR-01.05</t>
  </si>
  <si>
    <t>Inplannen agenda afspraak</t>
  </si>
  <si>
    <t xml:space="preserve">Als Medewerker MBOA wil ik dat een Student zelf een tijdslot kan kiezen voor een gesprek, zodat ik zeker weet dat het gesprek uitkomt voor de Student.  </t>
  </si>
  <si>
    <t>AR-01.06</t>
  </si>
  <si>
    <t xml:space="preserve">Als Medewerker MBOA wil ik dat een potentiële Student zelf een beschikbaar tijdslot kan kiezen voor een gesprek, zodat ik zeker weet dat het gesprek uitkomt voor de Student.  </t>
  </si>
  <si>
    <t>Midden</t>
  </si>
  <si>
    <t>AR-01.10</t>
  </si>
  <si>
    <t>Accepteren/weigeren agenda afspraak</t>
  </si>
  <si>
    <t xml:space="preserve">Als Medewerker MBOA wil ik dat een de ontvanger van de afspraak kan aangeven of hij wel of niet bij de afspraak aanwezig is, zodat ik weet of de afspraak doorgaat. </t>
  </si>
  <si>
    <t>AR-02.06</t>
  </si>
  <si>
    <t>Archiveren gebruiker</t>
  </si>
  <si>
    <t xml:space="preserve">Als Medewerker Functioneel Beheer wil ik dat een medewerker automatisch gearchiveerd wordt, wanneer er geen actief account in het A(A)D staat, zodat de medewerker niet meer kan inloggen </t>
  </si>
  <si>
    <t>AR-04-01</t>
  </si>
  <si>
    <t>Stellen vraag aan chatbot</t>
  </si>
  <si>
    <t xml:space="preserve">Als Student wil ik een vraag kunnen stellen aan de chatbot, zodat ik niet hoef te wachten tot een Medewerker MBOA beschikbaar is. </t>
  </si>
  <si>
    <t>AR-04-02</t>
  </si>
  <si>
    <t xml:space="preserve">Beantwoorden vraag door chatbot </t>
  </si>
  <si>
    <t>Als Medewerker MBOA  wil ik dat vragen automatisch beantwoord kunnen worden door een chatbot, zodat de Student meteen reactie krijgt op een vraag.</t>
  </si>
  <si>
    <t>AR-04-03</t>
  </si>
  <si>
    <t>Beheren Chatbot</t>
  </si>
  <si>
    <t xml:space="preserve">Als Medewerker Functioneel Beheer wil ik de chatbot kunnen beheren, zodat deze door Studenten kan worden gebruikt om antwoord te krijgen op veel voorkomende vragen. </t>
  </si>
  <si>
    <t>AR-04-04</t>
  </si>
  <si>
    <t>Aanmaken vraag chatbot</t>
  </si>
  <si>
    <t xml:space="preserve">Als Medewerker Functioneel Beheer wil ik een vraag kunnen aanmaken, zodat deze gebruikt kan worden in scripts van de chatbot. </t>
  </si>
  <si>
    <t>AR-04-05</t>
  </si>
  <si>
    <t xml:space="preserve">Wijzigen vraag chatbot </t>
  </si>
  <si>
    <t xml:space="preserve">Als Medewerker Functioneel Beheer wil ik een vraag kunnen wijzigen, zodat ik verbeteringen kan doorvoeren. </t>
  </si>
  <si>
    <t>AR-04-06</t>
  </si>
  <si>
    <t xml:space="preserve">Verwijderen vraag chatbot </t>
  </si>
  <si>
    <t xml:space="preserve">Als Medewerker Functioneel Beheer wil ik een vraag kunnen verwijderen, zodat deze niet meer gebruikt kan worden in scripts. </t>
  </si>
  <si>
    <t>AR-04-07</t>
  </si>
  <si>
    <t>Aanmaken antwoord chatbot</t>
  </si>
  <si>
    <t xml:space="preserve">Als Medewerker Functioneel Beheer wil ik een antwoord kunnen aanmaken, zodat deze gebruikt kan worden in scripts. </t>
  </si>
  <si>
    <t>AR-04-08</t>
  </si>
  <si>
    <t xml:space="preserve">Wijzigen antwoord chatbot </t>
  </si>
  <si>
    <t xml:space="preserve">Als Medewerker Functioneel Beheer wil ik een antwoord kunnen wijzigen, zodat ik verbeteringen kan doorvoeren. </t>
  </si>
  <si>
    <t>AR-04-09</t>
  </si>
  <si>
    <t>Verwijderen antwoord chatbot</t>
  </si>
  <si>
    <t xml:space="preserve">Als Medewerker Functioneel Beheer wil ik een antwoord kunnen verwijderen, zodat deze niet meer gebruikt kunnen worden in scripts. </t>
  </si>
  <si>
    <t>AR-04-10</t>
  </si>
  <si>
    <t xml:space="preserve">Koppelen antwoord aan vraag </t>
  </si>
  <si>
    <t xml:space="preserve">Als Medewerker Functioneel Beheer wil ik een antwoord kunnen koppelen aan een vraag, zodat deze kan worden gebruikt in scripts. </t>
  </si>
  <si>
    <t>AR-04-11</t>
  </si>
  <si>
    <t>Aanmaken script chatbot</t>
  </si>
  <si>
    <t xml:space="preserve">Als Medewerker Functioneel Beheer wil ik een script kunnen aanmaken, zodat deze kan worden gebruikt door de chatbot </t>
  </si>
  <si>
    <t>AR-04-12</t>
  </si>
  <si>
    <t>Wijzigen script chatbot</t>
  </si>
  <si>
    <t xml:space="preserve">Als Medewerker Functioneel Beheer wil ik een script kunnen wijzigen, zodat ik verbeteringen kan doorvoeren. </t>
  </si>
  <si>
    <t>AR-04-13</t>
  </si>
  <si>
    <t>Verwijderen script chatbot</t>
  </si>
  <si>
    <t xml:space="preserve">Als Medewerker Functioneel Beheer wil ik een script kunnen verwijderen, zodat deze niet meer gebruikt kan worden door de chatbot. </t>
  </si>
  <si>
    <t>AR-06.04</t>
  </si>
  <si>
    <t>Versleutelen documenten</t>
  </si>
  <si>
    <t xml:space="preserve">Als Medewerker Functioneel Beheer wil ik documenten kunnen versleutelen, zodat deze op een veilige manier gedeeld kunnen worden met externen. </t>
  </si>
  <si>
    <t>AR-06.13</t>
  </si>
  <si>
    <t xml:space="preserve">Document uploaden </t>
  </si>
  <si>
    <t xml:space="preserve">Als Medewerker Functioneel Beheer wil ik dat documenten die via MBOA scanners worden gescand rechtstreeks worden geüpload in het Digitaal Dossier, zodat de juiste autorisaties worden toegepast en de privacy van de Student geborgd wordt. </t>
  </si>
  <si>
    <t>AR-07.03</t>
  </si>
  <si>
    <t>Digitaal ondertekenen document</t>
  </si>
  <si>
    <t xml:space="preserve">Als Bpv-Bedrijf wil ik documenten digitaal ondertekenen, zodat ik geen papieren derde machtiging hoef te versturen om aan te geven dat ik Debiteur van MBOA ben. </t>
  </si>
  <si>
    <t>Laag</t>
  </si>
  <si>
    <t>AR-09.02</t>
  </si>
  <si>
    <t xml:space="preserve">Versturen e-mail berichten </t>
  </si>
  <si>
    <t xml:space="preserve">Als Medewerker Functioneel Beheer wil ik dat er e-mails op geplande tijden verstuurd kunnen worden, zodat Studenten en medewerkers tijdig op de hoogte worden gesteld van verwachte acties. </t>
  </si>
  <si>
    <t>AR-12.04</t>
  </si>
  <si>
    <t>Versturen notificatie</t>
  </si>
  <si>
    <t>Als Medewerker MBOA wil ik dat er automatisch een nieuwe notificatie gestuurd wordt naar Studenten en medewerkers, wanneer zij de gevraagde actie niet binnen de gestelde tijd uitgevoerd hebben, zodat processen niet vertragen.</t>
  </si>
  <si>
    <t>AR-12.05</t>
  </si>
  <si>
    <t xml:space="preserve">Zoeken in notificaties </t>
  </si>
  <si>
    <t xml:space="preserve">Als Gebruiker wil ik kunnen zoeken in mijn ontvangen notificaties, zodat ik snel relevante informatie terug kan vinden. </t>
  </si>
  <si>
    <t>AR-12.08</t>
  </si>
  <si>
    <t>Tonen notificaties</t>
  </si>
  <si>
    <t xml:space="preserve">Als Gebruiker wil ik kunnen zien hoeveel ongelezen notificaties ik heb, zodat ik weet wat ik nog moet lezen. </t>
  </si>
  <si>
    <t>AR-12.09</t>
  </si>
  <si>
    <t>Notificatie markeren als gelezen</t>
  </si>
  <si>
    <t>Als Gebruiker wil ik een notificatie als gelezen kunnen markeren, zodat het bericht verdwijnt uit mijn ongelezen notificaties.</t>
  </si>
  <si>
    <t>AR-13.05</t>
  </si>
  <si>
    <t>Notities toevoegen</t>
  </si>
  <si>
    <t xml:space="preserve">Als Medewerker MBOA wil ik een notitie kunnen markeren, zodat gevoelige informatie alleen gezien kan worden door diegene waarvoor het is bedoeld. </t>
  </si>
  <si>
    <t>AR-14.08</t>
  </si>
  <si>
    <t>Genereren rapportage</t>
  </si>
  <si>
    <t xml:space="preserve">Als Medewerker MBOA wil ik zoekopdrachten kunnen opslaan, zodat ik snel dezelfde gegevens kan terugvinden. </t>
  </si>
  <si>
    <t>AR-14.12</t>
  </si>
  <si>
    <t>Versturen rapportage</t>
  </si>
  <si>
    <t xml:space="preserve">Als Medewerker MBOA wil ik rapportages vanuit het SIS kunnen versturen, zodat ik deze makkelijk kan delen met mijn collega's met gelijkwaardige rechten. </t>
  </si>
  <si>
    <t>AR-14.13</t>
  </si>
  <si>
    <t>Presenteren gegevens</t>
  </si>
  <si>
    <t xml:space="preserve">Als Medewerker MBOA wil ik gegevens met behulp van visuele elementen kunnen presenteren, zodat de data makkelijk te interpreteren is. </t>
  </si>
  <si>
    <t>AR-15.17</t>
  </si>
  <si>
    <t>Inzien status aanvraag</t>
  </si>
  <si>
    <t xml:space="preserve">Als Student wil ik de status van een aanvraag in het Self Service Portaal kunnen inzien, zodat ik weet waar mijn vraag zich in het proces bevindt. </t>
  </si>
  <si>
    <t>AR-15.28</t>
  </si>
  <si>
    <t xml:space="preserve">Als Ouder/Verzorger wil ik via het Self Service Portaal documenten Digitaal Ondertekenen, zodat ik maar op één plek hoef in te loggen voor MBOA. </t>
  </si>
  <si>
    <t>AR-15.29</t>
  </si>
  <si>
    <t>Raadplegen gegevens</t>
  </si>
  <si>
    <t xml:space="preserve">Als Praktijkbegeleider wil ik inzicht in gegevens van de Student, zodat ik weet wie er stage komt lopen. </t>
  </si>
  <si>
    <t>AR-15.30</t>
  </si>
  <si>
    <t xml:space="preserve">Als Praktijkbegeleider wil ik inzicht in de presentie van de Student, zodat ik weet of de Student zijn afspraken nakomt. </t>
  </si>
  <si>
    <t>AR-15.31</t>
  </si>
  <si>
    <t xml:space="preserve">Weergeven leerresultaten </t>
  </si>
  <si>
    <t xml:space="preserve">Als Praktijkbegeleider wil ik inzicht in de leerresultaten van de Student, zodat ik de Student kan ondersteunen.  </t>
  </si>
  <si>
    <t>AR-15.32</t>
  </si>
  <si>
    <t>Tonen documenten</t>
  </si>
  <si>
    <t xml:space="preserve">Als Praktijkbegeleider wil ik officiële documenten van MBOA in het Self Service Portaal in zien, zodat ik deze niet apart op mijn computer hoef op te slaan. </t>
  </si>
  <si>
    <t>AR-15.33</t>
  </si>
  <si>
    <t xml:space="preserve">Als Praktijkbegeleider wil ik documenten digitaal kunnen ondertekenen via het Self Service Portaal, zodat deze direct in het Digitaal Dossier van de Student terecht komen. </t>
  </si>
  <si>
    <t>AR-15.34</t>
  </si>
  <si>
    <t>Tonen notities</t>
  </si>
  <si>
    <t xml:space="preserve">Als Praktijkbegeleider wil ik de notities die met mij gedeeld zijn via het Self Service Portaal kunnen raadplegen, zodat ik op de hoogte ben van de juiste informatie omtrent de Student. </t>
  </si>
  <si>
    <t>AR-15.35</t>
  </si>
  <si>
    <t xml:space="preserve">Toevoegen notities </t>
  </si>
  <si>
    <t xml:space="preserve">Als Praktijkbegeleider wil ik notities kunnen toevoegen via het Self Service Portaal, zodat afspraken die gemaakt worden tijdens de stage inzichtelijk zijn voor de Leercoach van de Student. </t>
  </si>
  <si>
    <t>AR-15.36</t>
  </si>
  <si>
    <t xml:space="preserve">Tonen agenda afspraken </t>
  </si>
  <si>
    <t xml:space="preserve">Als Praktijkbegeleider wil ik agenda afspraken met de Student inzien via het Service Portaal, zodat ik geen overige afspraken op dat tijdstip inplan. </t>
  </si>
  <si>
    <t>AR-16.05</t>
  </si>
  <si>
    <t>Tonen workflowtaak</t>
  </si>
  <si>
    <t>Als Procesverantwoordelijke wil ik de uitvoer van workflowtaken kunnen volgen, zodat ik knelpunten kan signaleren en oplossen.</t>
  </si>
  <si>
    <t>AR-16.06</t>
  </si>
  <si>
    <t>Instellen vervanger workflows</t>
  </si>
  <si>
    <t xml:space="preserve">Als Medewerker MBOA wil ik een vervanger kunnen instellen op mijn workflowtaken, zodat deze niet hoeven te wachten als ik niet beschikbaar ben. </t>
  </si>
  <si>
    <t>AR-16.10</t>
  </si>
  <si>
    <t xml:space="preserve">Aanmaken workflow </t>
  </si>
  <si>
    <t>Als Medewerker Functioneel Beheer wil ik een doorlooptijd aan stappen in de workflow in kunnen richten, om de doorlooptijd van het totale proces te borgen.</t>
  </si>
  <si>
    <t>AR-16.18</t>
  </si>
  <si>
    <t xml:space="preserve">Inrichten workflow </t>
  </si>
  <si>
    <t xml:space="preserve">Als Medewerker Functioneel Beheer wil ik op basis van metadata verschillende workflows kunnen inrichten, zodat we functionaliteiten kunnen verbijzonderen. </t>
  </si>
  <si>
    <t>AR-16.21</t>
  </si>
  <si>
    <t xml:space="preserve">Inrichten workflows </t>
  </si>
  <si>
    <t xml:space="preserve">Als Medewerker Functioneel Beheer wil ik dat acties in workflows in bulk kunnen worden afgehandeld, zodat de administratieve last op de organisatie beperkt wordt. </t>
  </si>
  <si>
    <t>AR-17.04</t>
  </si>
  <si>
    <t xml:space="preserve">Zoeken naar gegevens </t>
  </si>
  <si>
    <t xml:space="preserve">Als Medewerker MBOA wil ik dat mijn zoekgeschiedenis bewaard blijft, zodat ik snel eerder opgezochte gegevens kan terugvinden. </t>
  </si>
  <si>
    <t>AR-17.05</t>
  </si>
  <si>
    <t xml:space="preserve">Als Medewerker MBOA wil ik dat mijn zoekopdracht automatisch wordt aangevuld door het systeem, zodat ik sneller kan zoeken. </t>
  </si>
  <si>
    <t>AR-18.01</t>
  </si>
  <si>
    <t>Beheren Pop-Ups</t>
  </si>
  <si>
    <t xml:space="preserve">Als Medewerker Functioneel Beheer wil ik pop ups kunnen beheren, zodat ik kan borgen data correct wordt vastgelegd in het systeem en niet wordt gedeeld met onbevoegden. </t>
  </si>
  <si>
    <t>AR-18.02</t>
  </si>
  <si>
    <t>Aanmaken Pop-Up</t>
  </si>
  <si>
    <t>Als Medewerker Functioneel Beheer wil ik een pop up kunnen aanmaken, zodat ik zeker weet dat Medewerkers van MBOA geattendeerd worden op belangrijke systeem gebeurtenissen.</t>
  </si>
  <si>
    <t>AR-18.03</t>
  </si>
  <si>
    <t>Wijzigen Pop-Up</t>
  </si>
  <si>
    <t xml:space="preserve">Als Medewerker Functioneel Beheer wil ik een pop up kunnen wijzigen, zodat ik verbeteringen kan doorvoeren. </t>
  </si>
  <si>
    <t>AR-18.04</t>
  </si>
  <si>
    <t>Verwijderen Pop-Up</t>
  </si>
  <si>
    <t xml:space="preserve">Als Medewerker Functioneel Beheer wil ik een pop up kunnen verwijderen, zodat er geen onnodige meldingen aan de gebruikers worden getoond. </t>
  </si>
  <si>
    <t>AR-19-02</t>
  </si>
  <si>
    <t>Beheren gegevens</t>
  </si>
  <si>
    <t xml:space="preserve">Als Medewerker Studenten Administratie wil ik gegevens in bulk kunnen wijzigen, zodat ik efficiënt te werk kan gaan. </t>
  </si>
  <si>
    <t>PR-02.01.01</t>
  </si>
  <si>
    <t>Aanmaken onderwijsplan</t>
  </si>
  <si>
    <t xml:space="preserve">Als Medewerker MBOA wil ik een controle kunnen uitvoeren of het nieuwe onderwijsplan compleet is, zodat ik zeker weet dat alle onderdelen van het kwalificatiedossier gedekt zijn. </t>
  </si>
  <si>
    <t>PR-04.01</t>
  </si>
  <si>
    <t xml:space="preserve">Beheren ontwikkel- en kwalificatieplannen </t>
  </si>
  <si>
    <t xml:space="preserve">Als Examensecretaris wil ik ontwikkel- en kwalificatieplannen kunnen beheren, zodat deze gestructureerd worden vastgelegd. </t>
  </si>
  <si>
    <t>PR-04.01.01</t>
  </si>
  <si>
    <t xml:space="preserve">Aanmaken ontwikkel- en kwalificatieplan </t>
  </si>
  <si>
    <t xml:space="preserve">Als Examensecretaris wil ik per kwalificatie een ontwikkel- en kwalificatieplan kunnen aanmaken, zodat de examenonderdelen en examens die worden ingezet voor de examinering worden vastgelegd. </t>
  </si>
  <si>
    <t>PR-04.01.02</t>
  </si>
  <si>
    <t xml:space="preserve">Wijzigen ontwikkel- en kwalificatieplan </t>
  </si>
  <si>
    <t xml:space="preserve">Als Examensecretaris wil ik een ontwikkel- en kwalificatieplan kunnen wijzigen, zodat ik verbeteringen kan doorvoeren. </t>
  </si>
  <si>
    <t>PR-04.01.03</t>
  </si>
  <si>
    <t xml:space="preserve">Verwijderen ontwikkel- en kwalificatieplan </t>
  </si>
  <si>
    <t xml:space="preserve">Als Examensecretaris wil ik een ontwikkel- en kwalificatieplan kunnen verwijderen, zodat fouten in de gegevens worden voorkomen. </t>
  </si>
  <si>
    <t>PR-04.01.04</t>
  </si>
  <si>
    <t>Dupliceren ontwikkel- en kwalificatieplan</t>
  </si>
  <si>
    <t>Als Examencommissie wil ik een ontwikkel- en kwalificatieplan kunnen dupliceren, zodat ik een ontwikkel- en kwalificatieplan waar geen verbeteringen op hoeven te worden doorgevoerd makkelijk kan hergebruiken in een nieuw schooljaar.</t>
  </si>
  <si>
    <t>PR-04.01.05</t>
  </si>
  <si>
    <t>Archiveren ontwikkel- en kwalificatieplan</t>
  </si>
  <si>
    <t xml:space="preserve">Als Examencommissie wil ik een ontwikkel- en kwalificatieplan kunnen archiveren, zodat deze niet meer gebruikt kan worden voor een kwalificatiedossier.  </t>
  </si>
  <si>
    <t>PR-04.01.06</t>
  </si>
  <si>
    <t xml:space="preserve">Controleren ontwikkel- en kwalificatieplan </t>
  </si>
  <si>
    <t>Als Examencommissie wil ik een ontwikkel- en kwalificatieplan kunnen controleren, zodat deze voldoet aan de diploma- of certificaateisen eisen.</t>
  </si>
  <si>
    <t>PR-04.01.07</t>
  </si>
  <si>
    <t>Vaststellen ontwikkel- en kwalificatieplan</t>
  </si>
  <si>
    <t>Als Examencommissie wil ik een ontwikkel- en kwalificatieplan kunnen vaststellen, zodat de Student geïnformeerd kan worden over zijn diploma- of certificeringsroute.</t>
  </si>
  <si>
    <t>PR-04.02</t>
  </si>
  <si>
    <t>Zoeken in ontwikkel- en kwalificatieplan</t>
  </si>
  <si>
    <t xml:space="preserve">Als onderwijsteam wil ik kunnen zoeken in een ontwikkel- en kwalificatieplan, zodat ik snel kan terugvinden welke examens onderdeel zijn van het plan. </t>
  </si>
  <si>
    <t>PR-04.03</t>
  </si>
  <si>
    <t>Koppelen examens aan ontwikkel- en kwalificatieplan</t>
  </si>
  <si>
    <t xml:space="preserve">Als onderwijsteam wil ik een examen kunnen koppelen aan een ontwikkel- en kwalificatieplan, zodat er een eenduidig overzicht is van de examens per ontwikkel- en kwalificatieplan. </t>
  </si>
  <si>
    <t>PR-04.04</t>
  </si>
  <si>
    <t xml:space="preserve">Beheren examens </t>
  </si>
  <si>
    <t xml:space="preserve">Als Examencommissie wil ik examens kunnen beheren, zodat deze gestructureerd worden vastgelegd. </t>
  </si>
  <si>
    <t>PR-04.04.01</t>
  </si>
  <si>
    <t>Aanmaken examen</t>
  </si>
  <si>
    <t xml:space="preserve">Als Examencommissie wil ik een examen kunnen aanmaken, zodat de kennis, inzicht, houding en vaardigheden van de Student officieel beoordeeld kunnen worden. </t>
  </si>
  <si>
    <t>PR-04.04.02</t>
  </si>
  <si>
    <t>Wijzigen examen</t>
  </si>
  <si>
    <t xml:space="preserve">Als Examencommissie wil ik een examen kunnen wijzigen, zodat ik verbeteringen kan doorvoeren. </t>
  </si>
  <si>
    <t>PR-04.04.03</t>
  </si>
  <si>
    <t>Verwijderen examen</t>
  </si>
  <si>
    <t xml:space="preserve">Als Examencommissie wil ik een examen kunnen verwijderen, zodat fouten in de gegevens worden voorkomen. </t>
  </si>
  <si>
    <t>PR-04.04.04</t>
  </si>
  <si>
    <t xml:space="preserve">Vaststellen examen </t>
  </si>
  <si>
    <t xml:space="preserve">Als Examencommissie wil ik een examen kunnen vaststellen, zodat deze gebruikt kan worden in een ontwikkel- en kwalificatieplan. </t>
  </si>
  <si>
    <t>PR-04.04.05</t>
  </si>
  <si>
    <t>Archiveren examen</t>
  </si>
  <si>
    <t xml:space="preserve">Als Examencommissie wil ik een examen kunnen archiveren, zodat deze niet meer gebruikt kan worden voor het beoordelen van een Student. </t>
  </si>
  <si>
    <t>PR-04.04.06</t>
  </si>
  <si>
    <t>Beheren versies examens</t>
  </si>
  <si>
    <t>Als Examencommissie wil ik de versies van examens kunnen beheren, zodat altijd de nieuwste versies van examens gebruikt worden.</t>
  </si>
  <si>
    <t>PR-04.05</t>
  </si>
  <si>
    <t xml:space="preserve">Vaststellen examenaanbod </t>
  </si>
  <si>
    <t xml:space="preserve">Als Examencommissie wil ik het examenaanbod kunnen vaststellen, zodat deze gebruikt kan worden voor het beoordelen van Studenten. </t>
  </si>
  <si>
    <t>PR-04.06</t>
  </si>
  <si>
    <t xml:space="preserve">Zoeken in examenaanbod </t>
  </si>
  <si>
    <t>Als Examencommissie wil ik in het examenaanbod via alle vastgelegde metadata kunnen zoeken, zodat ik snel het juiste ontwikkel- en kwalificatieplan kan terugvinden.</t>
  </si>
  <si>
    <t>PR-08.01.03</t>
  </si>
  <si>
    <t>Weergeven leerresultaten</t>
  </si>
  <si>
    <t xml:space="preserve">Als Student wil ik een grafische weergave van mijn leerroute kunnen zien, zodat ik in een oogopslag weet wat mijn voortgang is.  </t>
  </si>
  <si>
    <t>PR-12.01.01</t>
  </si>
  <si>
    <t>Geldigheidscontrole resultaten</t>
  </si>
  <si>
    <t>Als Examenbureau wil ik een volledigheidscontrole op de resultaten uit kunnen voeren, zodat alleen geldige resultaten meegenomen worden in het besluit een Student in te brengen in de diploma- en certificaatvergadering.</t>
  </si>
  <si>
    <t>PR-14.02.04</t>
  </si>
  <si>
    <t xml:space="preserve">Accorderen persoonlijke leerroute </t>
  </si>
  <si>
    <t xml:space="preserve">Als Leercoach wil ik de persoonlijke leerroute van de Student kunnen accorderen, zodat ik zeker weet dat deze aansluit bij de ontwikkeling van de Student. </t>
  </si>
  <si>
    <t>PR-17.01.07</t>
  </si>
  <si>
    <t>Waarderen bpv-plek</t>
  </si>
  <si>
    <t xml:space="preserve">Als Bpv-Consulent wil ik een bpv-plek kunnen waarderen, zodat ik in de toekomst een betere keuze kan maken bij het voorstellen van een bpv-plek aan de Student. </t>
  </si>
  <si>
    <t>PR-17.03</t>
  </si>
  <si>
    <t>Tonen bpv-plekken</t>
  </si>
  <si>
    <t>Als Bpv-Consulent wil ik de beschikbare plekken kunnen tonen, zodat ik een Student hierop kan matchen.</t>
  </si>
  <si>
    <t>PR-17.05.01</t>
  </si>
  <si>
    <t>Aanmaken bpv-periode</t>
  </si>
  <si>
    <t>Als Bpv-Consulent wil ik een bpv-periode aan kunnen maken, zodat de bpv makkelijker te plannen is.</t>
  </si>
  <si>
    <t>PR-17.05.02</t>
  </si>
  <si>
    <t>Wijzigen bpv-periode</t>
  </si>
  <si>
    <t>Als Bpv-Consulent wil ik een bpv-periode kunnen wijzigen, zodat ik fouten in de planning kan voorkomen.</t>
  </si>
  <si>
    <t>PR-17.05.03</t>
  </si>
  <si>
    <t>Verwijderen bpv-periode</t>
  </si>
  <si>
    <t>Als Bpv-Consulent wil ik een bpv-periode kunnen verwijderen, zodat ik fouten in de data kan voorkomen.</t>
  </si>
  <si>
    <t>PR-17.05.04</t>
  </si>
  <si>
    <t>Dupliceren bpv-periode</t>
  </si>
  <si>
    <t>Als Bpv-Consulent wil ik een bpv-periode kunnen dupliceren, zodat ik snel een nieuwe bpv-periode aan kan maken.</t>
  </si>
  <si>
    <t>PR-17.07.02</t>
  </si>
  <si>
    <t>Importeren bpv-bedrijf</t>
  </si>
  <si>
    <t>Als Bpv-Consulent wil ik dat de accreditcaties van het bpv-bedrijf gecontroleerd worden, zodat de Student bij het juiste bedrijf stage loopt.</t>
  </si>
  <si>
    <t>PR-17.07.03</t>
  </si>
  <si>
    <t xml:space="preserve">Als Medewerker Functioneel Beheer wil ik dat het systeem controleert of het bedrijf al bestaat, zodat het bedrijf niet dubbel geïmporteerd kan worden. </t>
  </si>
  <si>
    <t>PR-19.01.02</t>
  </si>
  <si>
    <t>Registreren aanmelding</t>
  </si>
  <si>
    <t>Als Medewerker Studentenadministratie wil ik dat aanmeldingen voor cursussen automatisch geregistreerd worden als deze binnenkomen via de website van het Professionals Programma, zodat de aanmeldingen in behandeling kan worden genomen.</t>
  </si>
  <si>
    <t>PR-27.01.08</t>
  </si>
  <si>
    <t>Invoeren aanwezigheidsregistratie</t>
  </si>
  <si>
    <t>Als Docent wil ik dat er mogelijkheid is om Studenten zichzelf aanwezig te melden (bijvoorbeeld door een pas), zodat ik de aanwezigheid kan valideren.</t>
  </si>
  <si>
    <t>PR-27.01.10</t>
  </si>
  <si>
    <t>Als Docent wil ik dat de registratie van afwezigheid op een les niet meetelt voor de verzuimgrens van de Student, indien de Student aanwezig is bij een andere les op dezelfde tijd, zodat we aan kunnen tonen dat de Student op dat tijdstip een les gevolgd heeft.</t>
  </si>
  <si>
    <t>PR-33.02.02</t>
  </si>
  <si>
    <t>Melden verzuim</t>
  </si>
  <si>
    <t>Als Medewerker Verzuimbureau wil ik een error krijgen, wanneer ik een verzuimmelding bij DUO wil doen voor een Student die niet woonachtig is in Nederland, zodat ik geen onnodige melding bij DUO maak.</t>
  </si>
  <si>
    <t>PR-35.02.04</t>
  </si>
  <si>
    <t>Aanmaken verzamelfactuur</t>
  </si>
  <si>
    <t xml:space="preserve">Als Medewerker Studentadministratie wil ik een verzamelfactuur aan kunnen maken, zodat er voor de betaler van het cursusgeld een eenduidig overzicht is van te betalen gelden aan MBOA. </t>
  </si>
  <si>
    <t>Nummer</t>
  </si>
  <si>
    <t>Kwaliteit aspect</t>
  </si>
  <si>
    <t>Subaspect</t>
  </si>
  <si>
    <t>Omschrijving</t>
  </si>
  <si>
    <t>NF-O-05</t>
  </si>
  <si>
    <t>Borging</t>
  </si>
  <si>
    <t xml:space="preserve">Continuïteit </t>
  </si>
  <si>
    <t>De leverancier en zijn toeleveranciers moet bereid zijn een Escrow-overeenkomst af te sluiten ten behoeve van de borging van de continuïteit (t.a.v. broncode, Data, Kennis).</t>
  </si>
  <si>
    <t>NF-O-06</t>
  </si>
  <si>
    <t>Kwaliteit</t>
  </si>
  <si>
    <t>De leverancier beschikt binnen een jaar na gunning over een certificering met betrekking tot kwaliteitsmanagement volgens de meest recentste versie van ISO 9001 standaard, ISO20000 of vergelijkbaar.</t>
  </si>
  <si>
    <t>NF-O-11</t>
  </si>
  <si>
    <t>Doorontwikkeling</t>
  </si>
  <si>
    <t xml:space="preserve">Roadmap </t>
  </si>
  <si>
    <t>De leverancier levert MBO Amersfoort per kwartaal een roadmap van de geplande wijzigingen met een tijdshorizon van 12 maanden.</t>
  </si>
  <si>
    <t>NF-O-14</t>
  </si>
  <si>
    <t>Service</t>
  </si>
  <si>
    <t>Certificering</t>
  </si>
  <si>
    <t>De leverancier beschikt binnen een jaar na gunning over een beschrijving van de interne beheersmaatregelen van de serviceorganisatie in de vorm van een ISAE 3402 Type II rapportage.</t>
  </si>
  <si>
    <t>NF-P-002</t>
  </si>
  <si>
    <t>Betrouwbaarheid</t>
  </si>
  <si>
    <t>Beschikbaarheid</t>
  </si>
  <si>
    <t xml:space="preserve">Toekomst:
Door Levenslang Ontwikkelen zal het onderwijs steeds meer in de avonden en weekenden gaan plaatsvinden. De applicatie moet dan aan de volgende beschikbaarheid eisen voldoen: 
99,8% berekend op basis van 24/7.
</t>
  </si>
  <si>
    <t>NF-P-017</t>
  </si>
  <si>
    <t>Beveiligbaarheid</t>
  </si>
  <si>
    <t>Authenticiteit</t>
  </si>
  <si>
    <t>IAM:
De rollen van een gebruiker kunnen worden opgehaald uit een IAM van MBO Amersfoort.</t>
  </si>
  <si>
    <t>NF-P-043</t>
  </si>
  <si>
    <t>Verantwoording </t>
  </si>
  <si>
    <t>Acties hardware en netwerk:
Wie welke acties met welk doel heeft uitgevoerd binnen het netwerk en hardware wordt gelogd, zijn raadpleegbaar voor de medewerkers die voor het toezicht ervoor verantwoordelijk zijn of kunnen via een standaard koppeling worden ingeladen in analyse- en monitoromgeving.</t>
  </si>
  <si>
    <t>NF-P-044</t>
  </si>
  <si>
    <t>Acties in applicatie:
De gegevens over wie welke handelingen in de applicatie met welk doel heeft uitgevoerd, zijn raadpleegbaar voor de medewerkers die voor het toezicht ervoor verantwoordelijk zijn of kunnen via een standaard koppeling worden ingeladen in analyse- en monitoromgeving.</t>
  </si>
  <si>
    <t>NF-P-056</t>
  </si>
  <si>
    <t>Vertrouwelijkheid </t>
  </si>
  <si>
    <t>Verwijderen gegevens door leverancier:
De gegevens of informatie die de leverancier wil verwijderen uit de applicatie bij de introductie van een nieuwe versie van de applicatie mogen pas worden verwijderd wanneer MBOA hier toestemming voor heeft gegeven</t>
  </si>
  <si>
    <t>NF-P-058</t>
  </si>
  <si>
    <t xml:space="preserve">Beveiligbaarheid </t>
  </si>
  <si>
    <t xml:space="preserve">Authenticiteit </t>
  </si>
  <si>
    <t>Toegangsrechten medewerkers leverancier:
MBO Amersfoort kent rechten toe aan medewerkers van de leverancier of een van zijn onderaannemers voor een van de omgevingen van de applicatie.</t>
  </si>
  <si>
    <t>NF-P-062</t>
  </si>
  <si>
    <t>Bruikbaarheid</t>
  </si>
  <si>
    <t>Leerbaarheid </t>
  </si>
  <si>
    <t>Documentatie:
De applicatie beschikt over zichzelf verklarende documentatie waarvoor hulpmiddelen in de applicatie beschikbaar zijn die wordt geleverd in de taal van de eindgebruiker. Deze talen zijn  minimaal Nederlands en Engels.</t>
  </si>
  <si>
    <t>NF-P-068</t>
  </si>
  <si>
    <t>Toegankelijkheid </t>
  </si>
  <si>
    <t xml:space="preserve">Toegang MBO Amersfoort gebruikersportaal:
Vanuit het gebruikersportaal van MBO Amersfoort (MijnMBOA) kunnen gebruikers specifieke functionaliteiten  opstarten van de applicatie.
Gebruikers komen dan direct naar de functie van de die ze hebben aangeklikt in MijnMBOA.
</t>
  </si>
  <si>
    <t>NF-P-069</t>
  </si>
  <si>
    <t xml:space="preserve">Toegang andere applicaties:
Gebruikers kunnen functionaliteiten in andere applicaties opstarten 
</t>
  </si>
  <si>
    <t>NF-P-070</t>
  </si>
  <si>
    <t>Volmaaktheid gebruikersinteractie</t>
  </si>
  <si>
    <t>Adaptieve schermen:
De schermen passen zich automatisch aan het schermgrootte en -formaat van het gebruikte apparaat (o.a. laptop, mobiel, i-pad).</t>
  </si>
  <si>
    <t>NF-P-073</t>
  </si>
  <si>
    <t>Volmaaktheid gebruikersinterface</t>
  </si>
  <si>
    <t>App:
De applicatie heeft een native app die de belangrijkste functionaliteiten voor docenten en studenten ondersteunt. De native app moet tenminste beschikbaar zijn voor iOS en Android.   </t>
  </si>
  <si>
    <t>NF-P-075</t>
  </si>
  <si>
    <t>Dienstniveau</t>
  </si>
  <si>
    <t>Product</t>
  </si>
  <si>
    <t xml:space="preserve">SaaS of Managed Service:
De applicatie wordt geleverd als een SaaS (Software as a Service) of een Managed Service. </t>
  </si>
  <si>
    <t>NF-P-083</t>
  </si>
  <si>
    <t>Onderhoudbaarheid</t>
  </si>
  <si>
    <t>Beheersbaarheid</t>
  </si>
  <si>
    <t>Wijzigingen terugdraaien:
Onverhoopt foutieve applicatie of systeemwijzigingen zijn eenvoudig en binnen 4 uur terug te draaien zonder de verdere consistentie en werking van de applicatie negatief te beïnvloeden</t>
  </si>
  <si>
    <t>NF-P-089</t>
  </si>
  <si>
    <t>Testbaarheid</t>
  </si>
  <si>
    <t>Acceptatieomgeving inrichting:
De acceptatieomgeving moet ook koppelingen hebben naar de acceptatie- of integratieomgeving (indien aanwezig) van de applicatie waarmee gekoppeld  moet worden.</t>
  </si>
  <si>
    <t>NF-P-095</t>
  </si>
  <si>
    <t>Wijzigbaarheid</t>
  </si>
  <si>
    <t>Talen, valuta en lokalisatie :
De applicatie moet voor verschillende talen en valuta en andere lokalisatie instelbaar zijn.</t>
  </si>
  <si>
    <t>NF-P-107</t>
  </si>
  <si>
    <t>Uitwisselbaarheid</t>
  </si>
  <si>
    <t>Koppelbaarheid</t>
  </si>
  <si>
    <t>Email:
Het versturen van eMail berichten vanuit de applicatie vindt plaats via de mailserver van MBO-Amersfoort.</t>
  </si>
  <si>
    <t>NF-P-124</t>
  </si>
  <si>
    <t>Voldoen aan wet &amp; regelgeving</t>
  </si>
  <si>
    <t>Vernietigen  informatie</t>
  </si>
  <si>
    <t>Wanneer in het kader van AVG  c.q. archiefwet of het vergeetrecht van een EU burger, gegevens moeten worden vernietigd, dan verdient het de voorkeur om de identificerende gegevens te anonimiseren boven vernietigen, als de wet daar ruimte voor biedt. De betrokkenen mogen dan niet meer in de back-up meer voorkomen</t>
  </si>
  <si>
    <t>NF-I-16</t>
  </si>
  <si>
    <t>Training</t>
  </si>
  <si>
    <t>Omgeving</t>
  </si>
  <si>
    <t>De trainingsomgeving moet minimaal 12 maanden na go-live datum beschikbaar blijven.</t>
  </si>
  <si>
    <t xml:space="preserve"> SIS-SVS-OCS</t>
  </si>
  <si>
    <t>Applicatie waarmee te koppelen</t>
  </si>
  <si>
    <t>Gegevens / informatie uitwisseling</t>
  </si>
  <si>
    <t>NF-K-08</t>
  </si>
  <si>
    <t>Levert aan</t>
  </si>
  <si>
    <t>BPV systeem</t>
  </si>
  <si>
    <t>BPV van student</t>
  </si>
  <si>
    <t>NF-K-09</t>
  </si>
  <si>
    <t>Ontvangt van</t>
  </si>
  <si>
    <t>NF-K-14</t>
  </si>
  <si>
    <t>Stelt beschikbaar aan</t>
  </si>
  <si>
    <t>Customer Relation Management (CRM)</t>
  </si>
  <si>
    <t>Alumni</t>
  </si>
  <si>
    <t>NF-K-15</t>
  </si>
  <si>
    <t>Bedrijven</t>
  </si>
  <si>
    <t>NF-K-16</t>
  </si>
  <si>
    <t>Persoonlijke Leerroute Student</t>
  </si>
  <si>
    <t>NF-K-19</t>
  </si>
  <si>
    <t>Exact</t>
  </si>
  <si>
    <t>Betalingen</t>
  </si>
  <si>
    <t>NF-K-22</t>
  </si>
  <si>
    <t>Facet</t>
  </si>
  <si>
    <t>Aanmelding student Examen</t>
  </si>
  <si>
    <t>NF-K-23</t>
  </si>
  <si>
    <t xml:space="preserve">Resultaten student Examen </t>
  </si>
  <si>
    <t>NF-K-24</t>
  </si>
  <si>
    <t>Haalt op bij</t>
  </si>
  <si>
    <t>Google maps</t>
  </si>
  <si>
    <t>Locaties</t>
  </si>
  <si>
    <t>NF-K-26</t>
  </si>
  <si>
    <t>Identity Access Management (IAM)</t>
  </si>
  <si>
    <t>Rollen in gebruik</t>
  </si>
  <si>
    <t>NF-K-27</t>
  </si>
  <si>
    <t>Rollen gebruiker</t>
  </si>
  <si>
    <t>NF-K-41</t>
  </si>
  <si>
    <t>MBO Webshop</t>
  </si>
  <si>
    <t>Leermiddelen</t>
  </si>
  <si>
    <t>NF-K-45</t>
  </si>
  <si>
    <t>MS Outlook</t>
  </si>
  <si>
    <t>E-mailberichten</t>
  </si>
  <si>
    <t>NF-K-69</t>
  </si>
  <si>
    <t>SMS</t>
  </si>
  <si>
    <t>Bericht naar Student</t>
  </si>
  <si>
    <t>NF-K-70</t>
  </si>
  <si>
    <t>Social Media Websites</t>
  </si>
  <si>
    <t>Loopbaan Student</t>
  </si>
  <si>
    <t>NF-K-78</t>
  </si>
  <si>
    <t>Whatsapp Zakelijk</t>
  </si>
  <si>
    <t>Bericht voor Student</t>
  </si>
  <si>
    <t>NF-K-79</t>
  </si>
  <si>
    <t>Bericht van Student</t>
  </si>
  <si>
    <t>Punten tabblad 'Functionals'</t>
  </si>
  <si>
    <t>Punten tabblad 'Non-functionals'</t>
  </si>
  <si>
    <t>Punten tabblad 'Koppelingen'</t>
  </si>
  <si>
    <t>Totale score Programma van Wensen</t>
  </si>
  <si>
    <t>Maximale score Programma van Wensen</t>
  </si>
  <si>
    <t>Maximale punten conform gunningsmethodiek</t>
  </si>
  <si>
    <t>Punten Inschrijver Programma van Wensen</t>
  </si>
  <si>
    <t>Naam Inschrijver:</t>
  </si>
  <si>
    <t>Naam ondertekenaar:</t>
  </si>
  <si>
    <t>Functie ondertekenaar:</t>
  </si>
  <si>
    <t>Handtekening:</t>
  </si>
  <si>
    <t>WENS VERVALLEN</t>
  </si>
  <si>
    <t>Bijlage 9 Invulformulier Programma van Wensen NvI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</si>
</sst>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Arial"/>
      <family val="2"/>
    </font>
    <font>
      <b/>
      <sz val="22"/>
      <color theme="1"/>
      <name val="Arial"/>
      <family val="2"/>
    </font>
    <font>
      <b/>
      <sz val="16"/>
      <color theme="0"/>
      <name val="Arial"/>
      <family val="2"/>
    </font>
    <font>
      <b/>
      <sz val="11"/>
      <color theme="1"/>
      <name val="Arial"/>
      <family val="2"/>
    </font>
    <font>
      <b/>
      <i/>
      <sz val="11"/>
      <color theme="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
      <b/>
      <sz val="18"/>
      <color theme="0"/>
      <name val="Calibri"/>
      <family val="2"/>
      <scheme val="minor"/>
    </font>
    <font>
      <sz val="18"/>
      <color theme="0"/>
      <name val="Calibri"/>
      <family val="2"/>
      <scheme val="minor"/>
    </font>
    <font>
      <b/>
      <sz val="10"/>
      <name val="Arial"/>
      <family val="2"/>
    </font>
    <font>
      <strike/>
      <sz val="11"/>
      <color theme="1"/>
      <name val="Arial"/>
      <family val="2"/>
    </font>
    <font>
      <b/>
      <sz val="11"/>
      <color theme="0"/>
      <name val="Arial"/>
      <family val="2"/>
    </font>
    <font>
      <strike/>
      <sz val="11"/>
      <name val="Arial"/>
      <family val="2"/>
    </font>
  </fonts>
  <fills count="14">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66FFFF"/>
        <bgColor indexed="64"/>
      </patternFill>
    </fill>
    <fill>
      <patternFill patternType="solid">
        <fgColor theme="1"/>
        <bgColor indexed="64"/>
      </patternFill>
    </fill>
    <fill>
      <patternFill patternType="solid">
        <fgColor theme="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7">
    <xf numFmtId="0" fontId="0" fillId="0" borderId="0" xfId="0"/>
    <xf numFmtId="0" fontId="1" fillId="0" borderId="0" xfId="0" applyFont="1"/>
    <xf numFmtId="0" fontId="2" fillId="0" borderId="0" xfId="0" applyFont="1" applyAlignment="1">
      <alignment vertical="center"/>
    </xf>
    <xf numFmtId="0" fontId="1" fillId="0" borderId="0" xfId="0" applyFont="1" applyAlignment="1">
      <alignment wrapText="1"/>
    </xf>
    <xf numFmtId="0" fontId="1" fillId="0" borderId="0" xfId="0" applyFont="1" applyAlignment="1">
      <alignment horizontal="center"/>
    </xf>
    <xf numFmtId="0" fontId="1" fillId="0" borderId="0" xfId="0" applyFont="1" applyAlignment="1">
      <alignment horizontal="center" vertical="center"/>
    </xf>
    <xf numFmtId="0" fontId="3" fillId="2" borderId="0" xfId="0" applyFont="1" applyFill="1" applyAlignment="1">
      <alignment horizontal="center" vertical="center"/>
    </xf>
    <xf numFmtId="0" fontId="4" fillId="0" borderId="0" xfId="0" applyFont="1" applyAlignment="1">
      <alignment horizontal="center" vertical="center"/>
    </xf>
    <xf numFmtId="0" fontId="4" fillId="3" borderId="1" xfId="0" applyFont="1" applyFill="1" applyBorder="1" applyAlignment="1">
      <alignment horizontal="left"/>
    </xf>
    <xf numFmtId="0" fontId="4" fillId="3" borderId="1" xfId="0" applyFont="1" applyFill="1" applyBorder="1" applyAlignment="1">
      <alignment horizontal="left" wrapText="1"/>
    </xf>
    <xf numFmtId="0" fontId="4" fillId="3" borderId="1" xfId="0" applyFont="1" applyFill="1" applyBorder="1" applyAlignment="1">
      <alignment wrapText="1"/>
    </xf>
    <xf numFmtId="0" fontId="4" fillId="3" borderId="1" xfId="0"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xf numFmtId="0" fontId="1" fillId="4" borderId="1" xfId="0" applyFont="1" applyFill="1" applyBorder="1" applyAlignment="1">
      <alignment horizontal="left" vertical="center"/>
    </xf>
    <xf numFmtId="0" fontId="1" fillId="4" borderId="1" xfId="0" applyFont="1" applyFill="1" applyBorder="1" applyAlignment="1">
      <alignment horizontal="lef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6" borderId="1" xfId="0" applyFont="1" applyFill="1" applyBorder="1" applyAlignment="1" applyProtection="1">
      <alignment horizontal="center" vertical="center"/>
      <protection locked="0"/>
    </xf>
    <xf numFmtId="0" fontId="1" fillId="7" borderId="1" xfId="0" applyFont="1" applyFill="1" applyBorder="1" applyAlignment="1">
      <alignment horizontal="center" vertical="center"/>
    </xf>
    <xf numFmtId="0" fontId="1" fillId="6" borderId="1" xfId="0" applyFont="1" applyFill="1" applyBorder="1" applyProtection="1">
      <protection locked="0"/>
    </xf>
    <xf numFmtId="0" fontId="1" fillId="4" borderId="1" xfId="0" applyFont="1" applyFill="1" applyBorder="1" applyAlignment="1">
      <alignment horizontal="center" vertical="center"/>
    </xf>
    <xf numFmtId="0" fontId="5" fillId="8" borderId="0" xfId="0" applyFont="1" applyFill="1"/>
    <xf numFmtId="0" fontId="6" fillId="8" borderId="0" xfId="0" applyFont="1" applyFill="1"/>
    <xf numFmtId="0" fontId="7" fillId="9" borderId="0" xfId="0" applyFont="1" applyFill="1"/>
    <xf numFmtId="0" fontId="0" fillId="9" borderId="0" xfId="0" applyFill="1"/>
    <xf numFmtId="0" fontId="7" fillId="0" borderId="0" xfId="0" applyFont="1"/>
    <xf numFmtId="0" fontId="8" fillId="0" borderId="0" xfId="0" applyFont="1" applyAlignment="1">
      <alignment horizontal="center"/>
    </xf>
    <xf numFmtId="0" fontId="7" fillId="10" borderId="0" xfId="0" applyFont="1" applyFill="1"/>
    <xf numFmtId="0" fontId="0" fillId="10" borderId="0" xfId="0" applyFill="1"/>
    <xf numFmtId="0" fontId="9" fillId="2" borderId="0" xfId="0" applyFont="1" applyFill="1"/>
    <xf numFmtId="0" fontId="10" fillId="2" borderId="0" xfId="0" applyFont="1" applyFill="1"/>
    <xf numFmtId="0" fontId="11" fillId="4" borderId="1" xfId="0" applyFont="1" applyFill="1" applyBorder="1"/>
    <xf numFmtId="0" fontId="11" fillId="4" borderId="1" xfId="0" applyFont="1" applyFill="1" applyBorder="1" applyAlignment="1">
      <alignment vertical="top"/>
    </xf>
    <xf numFmtId="2" fontId="10" fillId="2" borderId="2" xfId="0" applyNumberFormat="1" applyFont="1" applyFill="1" applyBorder="1" applyAlignment="1">
      <alignment horizontal="center"/>
    </xf>
    <xf numFmtId="2" fontId="10" fillId="2" borderId="3" xfId="0" applyNumberFormat="1" applyFont="1" applyFill="1" applyBorder="1" applyAlignment="1">
      <alignment horizontal="center"/>
    </xf>
    <xf numFmtId="0" fontId="0" fillId="11" borderId="1" xfId="0" applyFill="1" applyBorder="1" applyAlignment="1" applyProtection="1">
      <alignment horizontal="center"/>
      <protection locked="0"/>
    </xf>
    <xf numFmtId="0" fontId="8" fillId="10" borderId="0" xfId="0" applyFont="1" applyFill="1" applyAlignment="1">
      <alignment horizontal="center"/>
    </xf>
    <xf numFmtId="0" fontId="6" fillId="8" borderId="0" xfId="0" applyFont="1" applyFill="1" applyAlignment="1">
      <alignment horizontal="center"/>
    </xf>
    <xf numFmtId="0" fontId="8" fillId="9" borderId="0" xfId="0" applyFont="1" applyFill="1" applyAlignment="1">
      <alignment horizontal="center"/>
    </xf>
    <xf numFmtId="0" fontId="12" fillId="12" borderId="1" xfId="0" applyFont="1" applyFill="1" applyBorder="1" applyAlignment="1">
      <alignment horizontal="center" vertical="center"/>
    </xf>
    <xf numFmtId="0" fontId="13" fillId="12" borderId="1" xfId="0" applyFont="1" applyFill="1" applyBorder="1" applyAlignment="1">
      <alignment horizontal="center" vertical="center"/>
    </xf>
    <xf numFmtId="0" fontId="14" fillId="13" borderId="1" xfId="0" applyFont="1" applyFill="1" applyBorder="1" applyAlignment="1">
      <alignment horizontal="left" vertical="center"/>
    </xf>
    <xf numFmtId="0" fontId="14" fillId="13" borderId="1" xfId="0" applyFont="1" applyFill="1" applyBorder="1" applyAlignment="1">
      <alignment horizontal="left" vertical="center" wrapText="1"/>
    </xf>
    <xf numFmtId="0" fontId="14" fillId="13" borderId="1" xfId="0" applyFont="1" applyFill="1" applyBorder="1" applyAlignment="1">
      <alignment vertical="center" wrapText="1"/>
    </xf>
    <xf numFmtId="0" fontId="14" fillId="13" borderId="1"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4274345</xdr:colOff>
      <xdr:row>1</xdr:row>
      <xdr:rowOff>23814</xdr:rowOff>
    </xdr:from>
    <xdr:to>
      <xdr:col>8</xdr:col>
      <xdr:colOff>5823657</xdr:colOff>
      <xdr:row>2</xdr:row>
      <xdr:rowOff>190499</xdr:rowOff>
    </xdr:to>
    <xdr:pic>
      <xdr:nvPicPr>
        <xdr:cNvPr id="3" name="Afbeelding 2" descr="MBO MBO Amersfoort | Opleidingen | Locaties | Open dagen">
          <a:extLst>
            <a:ext uri="{FF2B5EF4-FFF2-40B4-BE49-F238E27FC236}">
              <a16:creationId xmlns:a16="http://schemas.microsoft.com/office/drawing/2014/main" id="{809D2835-B28E-4C39-BE04-218598D08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85470" y="202409"/>
          <a:ext cx="1549312" cy="976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4548188</xdr:colOff>
      <xdr:row>1</xdr:row>
      <xdr:rowOff>35718</xdr:rowOff>
    </xdr:from>
    <xdr:to>
      <xdr:col>9</xdr:col>
      <xdr:colOff>6097500</xdr:colOff>
      <xdr:row>2</xdr:row>
      <xdr:rowOff>654840</xdr:rowOff>
    </xdr:to>
    <xdr:pic>
      <xdr:nvPicPr>
        <xdr:cNvPr id="3" name="Afbeelding 2" descr="MBO MBO Amersfoort | Opleidingen | Locaties | Open dagen">
          <a:extLst>
            <a:ext uri="{FF2B5EF4-FFF2-40B4-BE49-F238E27FC236}">
              <a16:creationId xmlns:a16="http://schemas.microsoft.com/office/drawing/2014/main" id="{B2310F92-D238-499C-BFBF-98FB42E87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54751" y="214313"/>
          <a:ext cx="1549312" cy="976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4405311</xdr:colOff>
      <xdr:row>0</xdr:row>
      <xdr:rowOff>59531</xdr:rowOff>
    </xdr:from>
    <xdr:to>
      <xdr:col>9</xdr:col>
      <xdr:colOff>5954623</xdr:colOff>
      <xdr:row>2</xdr:row>
      <xdr:rowOff>500058</xdr:rowOff>
    </xdr:to>
    <xdr:pic>
      <xdr:nvPicPr>
        <xdr:cNvPr id="3" name="Afbeelding 2" descr="MBO MBO Amersfoort | Opleidingen | Locaties | Open dagen">
          <a:extLst>
            <a:ext uri="{FF2B5EF4-FFF2-40B4-BE49-F238E27FC236}">
              <a16:creationId xmlns:a16="http://schemas.microsoft.com/office/drawing/2014/main" id="{8ADEF751-0464-415D-9FEE-C4A60B43F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56969" y="59531"/>
          <a:ext cx="1549312" cy="976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331286</xdr:colOff>
      <xdr:row>0</xdr:row>
      <xdr:rowOff>227950</xdr:rowOff>
    </xdr:from>
    <xdr:to>
      <xdr:col>11</xdr:col>
      <xdr:colOff>42921</xdr:colOff>
      <xdr:row>3</xdr:row>
      <xdr:rowOff>68035</xdr:rowOff>
    </xdr:to>
    <xdr:pic>
      <xdr:nvPicPr>
        <xdr:cNvPr id="2" name="Afbeelding 1">
          <a:extLst>
            <a:ext uri="{FF2B5EF4-FFF2-40B4-BE49-F238E27FC236}">
              <a16:creationId xmlns:a16="http://schemas.microsoft.com/office/drawing/2014/main" id="{904B2BF0-E87F-4344-82B3-1284F7DFD4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9822" y="227950"/>
          <a:ext cx="1650653" cy="1105549"/>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9885-E6E2-44CC-85C4-58D76A5E82E5}">
  <dimension ref="A2:J94"/>
  <sheetViews>
    <sheetView showGridLines="0" zoomScale="55" zoomScaleNormal="55" workbookViewId="0">
      <selection activeCell="B2" sqref="B2"/>
    </sheetView>
  </sheetViews>
  <sheetFormatPr defaultRowHeight="14.5" x14ac:dyDescent="0.35"/>
  <cols>
    <col min="1" max="1" width="5.7265625" style="1" customWidth="1"/>
    <col min="2" max="2" width="17.26953125" style="1" customWidth="1"/>
    <col min="3" max="3" width="22.26953125" style="3" customWidth="1"/>
    <col min="4" max="4" width="57.08984375" style="3" customWidth="1"/>
    <col min="5" max="5" width="9.81640625" style="4" customWidth="1"/>
    <col min="6" max="6" width="19.7265625" style="5" customWidth="1"/>
    <col min="7" max="7" width="30" style="5" customWidth="1"/>
    <col min="8" max="8" width="17.26953125" style="5" customWidth="1"/>
    <col min="9" max="9" width="88.81640625" style="1" customWidth="1"/>
    <col min="10" max="10" width="9.08984375" style="1"/>
  </cols>
  <sheetData>
    <row r="2" spans="2:9" ht="63.4" customHeight="1" x14ac:dyDescent="0.35">
      <c r="B2" s="2" t="s">
        <v>414</v>
      </c>
    </row>
    <row r="3" spans="2:9" ht="20" x14ac:dyDescent="0.35">
      <c r="G3" s="6" t="s">
        <v>0</v>
      </c>
      <c r="H3" s="6">
        <f>SUM(H6:H94)</f>
        <v>0</v>
      </c>
    </row>
    <row r="4" spans="2:9" x14ac:dyDescent="0.35">
      <c r="G4" s="7"/>
    </row>
    <row r="5" spans="2:9" x14ac:dyDescent="0.35">
      <c r="B5" s="8" t="s">
        <v>1</v>
      </c>
      <c r="C5" s="9" t="s">
        <v>2</v>
      </c>
      <c r="D5" s="10" t="s">
        <v>3</v>
      </c>
      <c r="E5" s="11" t="s">
        <v>4</v>
      </c>
      <c r="F5" s="12" t="s">
        <v>5</v>
      </c>
      <c r="G5" s="12" t="s">
        <v>6</v>
      </c>
      <c r="H5" s="12" t="s">
        <v>7</v>
      </c>
      <c r="I5" s="13" t="s">
        <v>8</v>
      </c>
    </row>
    <row r="6" spans="2:9" ht="42" x14ac:dyDescent="0.35">
      <c r="B6" s="14" t="s">
        <v>9</v>
      </c>
      <c r="C6" s="15" t="s">
        <v>10</v>
      </c>
      <c r="D6" s="16" t="s">
        <v>11</v>
      </c>
      <c r="E6" s="17" t="s">
        <v>12</v>
      </c>
      <c r="F6" s="18">
        <f>IF(E6="Hoog",3,IF(E6="Midden",2,1))</f>
        <v>3</v>
      </c>
      <c r="G6" s="19"/>
      <c r="H6" s="20">
        <f>IF(G6="Ja, vóór 1 februari 2027",F6,IF(G6="Ja, vóór 1 februari 2028",F6/4,0))</f>
        <v>0</v>
      </c>
      <c r="I6" s="21"/>
    </row>
    <row r="7" spans="2:9" ht="56" x14ac:dyDescent="0.35">
      <c r="B7" s="14" t="s">
        <v>13</v>
      </c>
      <c r="C7" s="15" t="s">
        <v>10</v>
      </c>
      <c r="D7" s="16" t="s">
        <v>14</v>
      </c>
      <c r="E7" s="22" t="s">
        <v>12</v>
      </c>
      <c r="F7" s="18">
        <f t="shared" ref="F7:F70" si="0">IF(E7="Hoog",3,IF(E7="Midden",2,1))</f>
        <v>3</v>
      </c>
      <c r="G7" s="19"/>
      <c r="H7" s="20">
        <f t="shared" ref="H7:H70" si="1">IF(G7="Ja, vóór 1 februari 2027",F7,IF(G7="Ja, vóór 1 februari 2028",F7/4,0))</f>
        <v>0</v>
      </c>
      <c r="I7" s="21"/>
    </row>
    <row r="8" spans="2:9" ht="42" x14ac:dyDescent="0.35">
      <c r="B8" s="14" t="s">
        <v>15</v>
      </c>
      <c r="C8" s="15" t="s">
        <v>16</v>
      </c>
      <c r="D8" s="16" t="s">
        <v>17</v>
      </c>
      <c r="E8" s="22" t="s">
        <v>12</v>
      </c>
      <c r="F8" s="18">
        <f t="shared" si="0"/>
        <v>3</v>
      </c>
      <c r="G8" s="19"/>
      <c r="H8" s="20">
        <f t="shared" si="1"/>
        <v>0</v>
      </c>
      <c r="I8" s="21"/>
    </row>
    <row r="9" spans="2:9" ht="42" x14ac:dyDescent="0.35">
      <c r="B9" s="14" t="s">
        <v>18</v>
      </c>
      <c r="C9" s="15" t="s">
        <v>16</v>
      </c>
      <c r="D9" s="16" t="s">
        <v>19</v>
      </c>
      <c r="E9" s="22" t="s">
        <v>20</v>
      </c>
      <c r="F9" s="18">
        <f t="shared" si="0"/>
        <v>2</v>
      </c>
      <c r="G9" s="19"/>
      <c r="H9" s="20">
        <f t="shared" si="1"/>
        <v>0</v>
      </c>
      <c r="I9" s="21"/>
    </row>
    <row r="10" spans="2:9" ht="42" x14ac:dyDescent="0.35">
      <c r="B10" s="14" t="s">
        <v>21</v>
      </c>
      <c r="C10" s="15" t="s">
        <v>22</v>
      </c>
      <c r="D10" s="16" t="s">
        <v>23</v>
      </c>
      <c r="E10" s="22" t="s">
        <v>20</v>
      </c>
      <c r="F10" s="18">
        <f t="shared" si="0"/>
        <v>2</v>
      </c>
      <c r="G10" s="19"/>
      <c r="H10" s="20">
        <f t="shared" si="1"/>
        <v>0</v>
      </c>
      <c r="I10" s="21"/>
    </row>
    <row r="11" spans="2:9" ht="56" x14ac:dyDescent="0.35">
      <c r="B11" s="14" t="s">
        <v>24</v>
      </c>
      <c r="C11" s="15" t="s">
        <v>25</v>
      </c>
      <c r="D11" s="16" t="s">
        <v>26</v>
      </c>
      <c r="E11" s="22" t="s">
        <v>12</v>
      </c>
      <c r="F11" s="18">
        <f t="shared" si="0"/>
        <v>3</v>
      </c>
      <c r="G11" s="19"/>
      <c r="H11" s="20">
        <f t="shared" si="1"/>
        <v>0</v>
      </c>
      <c r="I11" s="21"/>
    </row>
    <row r="12" spans="2:9" ht="42" x14ac:dyDescent="0.35">
      <c r="B12" s="14" t="s">
        <v>27</v>
      </c>
      <c r="C12" s="15" t="s">
        <v>28</v>
      </c>
      <c r="D12" s="16" t="s">
        <v>29</v>
      </c>
      <c r="E12" s="22" t="s">
        <v>12</v>
      </c>
      <c r="F12" s="18">
        <f t="shared" si="0"/>
        <v>3</v>
      </c>
      <c r="G12" s="19"/>
      <c r="H12" s="20">
        <f t="shared" si="1"/>
        <v>0</v>
      </c>
      <c r="I12" s="21"/>
    </row>
    <row r="13" spans="2:9" ht="42" x14ac:dyDescent="0.35">
      <c r="B13" s="14" t="s">
        <v>30</v>
      </c>
      <c r="C13" s="15" t="s">
        <v>31</v>
      </c>
      <c r="D13" s="16" t="s">
        <v>32</v>
      </c>
      <c r="E13" s="22" t="s">
        <v>12</v>
      </c>
      <c r="F13" s="18">
        <f t="shared" si="0"/>
        <v>3</v>
      </c>
      <c r="G13" s="19"/>
      <c r="H13" s="20">
        <f t="shared" si="1"/>
        <v>0</v>
      </c>
      <c r="I13" s="21"/>
    </row>
    <row r="14" spans="2:9" ht="42" x14ac:dyDescent="0.35">
      <c r="B14" s="14" t="s">
        <v>33</v>
      </c>
      <c r="C14" s="15" t="s">
        <v>34</v>
      </c>
      <c r="D14" s="16" t="s">
        <v>35</v>
      </c>
      <c r="E14" s="22" t="s">
        <v>12</v>
      </c>
      <c r="F14" s="18">
        <f t="shared" si="0"/>
        <v>3</v>
      </c>
      <c r="G14" s="19"/>
      <c r="H14" s="20">
        <f t="shared" si="1"/>
        <v>0</v>
      </c>
      <c r="I14" s="21"/>
    </row>
    <row r="15" spans="2:9" ht="42" x14ac:dyDescent="0.35">
      <c r="B15" s="14" t="s">
        <v>36</v>
      </c>
      <c r="C15" s="15" t="s">
        <v>37</v>
      </c>
      <c r="D15" s="16" t="s">
        <v>38</v>
      </c>
      <c r="E15" s="22" t="s">
        <v>12</v>
      </c>
      <c r="F15" s="18">
        <f t="shared" si="0"/>
        <v>3</v>
      </c>
      <c r="G15" s="19"/>
      <c r="H15" s="20">
        <f t="shared" si="1"/>
        <v>0</v>
      </c>
      <c r="I15" s="21"/>
    </row>
    <row r="16" spans="2:9" ht="28" x14ac:dyDescent="0.35">
      <c r="B16" s="14" t="s">
        <v>39</v>
      </c>
      <c r="C16" s="15" t="s">
        <v>40</v>
      </c>
      <c r="D16" s="16" t="s">
        <v>41</v>
      </c>
      <c r="E16" s="22" t="s">
        <v>12</v>
      </c>
      <c r="F16" s="18">
        <f t="shared" si="0"/>
        <v>3</v>
      </c>
      <c r="G16" s="19"/>
      <c r="H16" s="20">
        <f t="shared" si="1"/>
        <v>0</v>
      </c>
      <c r="I16" s="21"/>
    </row>
    <row r="17" spans="2:9" ht="42" x14ac:dyDescent="0.35">
      <c r="B17" s="14" t="s">
        <v>42</v>
      </c>
      <c r="C17" s="15" t="s">
        <v>43</v>
      </c>
      <c r="D17" s="16" t="s">
        <v>44</v>
      </c>
      <c r="E17" s="22" t="s">
        <v>12</v>
      </c>
      <c r="F17" s="18">
        <f t="shared" si="0"/>
        <v>3</v>
      </c>
      <c r="G17" s="19"/>
      <c r="H17" s="20">
        <f t="shared" si="1"/>
        <v>0</v>
      </c>
      <c r="I17" s="21"/>
    </row>
    <row r="18" spans="2:9" ht="28" x14ac:dyDescent="0.35">
      <c r="B18" s="14" t="s">
        <v>45</v>
      </c>
      <c r="C18" s="15" t="s">
        <v>46</v>
      </c>
      <c r="D18" s="16" t="s">
        <v>47</v>
      </c>
      <c r="E18" s="22" t="s">
        <v>12</v>
      </c>
      <c r="F18" s="18">
        <f t="shared" si="0"/>
        <v>3</v>
      </c>
      <c r="G18" s="19"/>
      <c r="H18" s="20">
        <f t="shared" si="1"/>
        <v>0</v>
      </c>
      <c r="I18" s="21"/>
    </row>
    <row r="19" spans="2:9" ht="28" x14ac:dyDescent="0.35">
      <c r="B19" s="14" t="s">
        <v>48</v>
      </c>
      <c r="C19" s="15" t="s">
        <v>49</v>
      </c>
      <c r="D19" s="16" t="s">
        <v>50</v>
      </c>
      <c r="E19" s="22" t="s">
        <v>12</v>
      </c>
      <c r="F19" s="18">
        <f t="shared" si="0"/>
        <v>3</v>
      </c>
      <c r="G19" s="19"/>
      <c r="H19" s="20">
        <f t="shared" si="1"/>
        <v>0</v>
      </c>
      <c r="I19" s="21"/>
    </row>
    <row r="20" spans="2:9" ht="42" x14ac:dyDescent="0.35">
      <c r="B20" s="14" t="s">
        <v>51</v>
      </c>
      <c r="C20" s="15" t="s">
        <v>52</v>
      </c>
      <c r="D20" s="16" t="s">
        <v>53</v>
      </c>
      <c r="E20" s="22" t="s">
        <v>12</v>
      </c>
      <c r="F20" s="18">
        <f t="shared" si="0"/>
        <v>3</v>
      </c>
      <c r="G20" s="19"/>
      <c r="H20" s="20">
        <f t="shared" si="1"/>
        <v>0</v>
      </c>
      <c r="I20" s="21"/>
    </row>
    <row r="21" spans="2:9" ht="42" x14ac:dyDescent="0.35">
      <c r="B21" s="14" t="s">
        <v>54</v>
      </c>
      <c r="C21" s="15" t="s">
        <v>55</v>
      </c>
      <c r="D21" s="16" t="s">
        <v>56</v>
      </c>
      <c r="E21" s="22" t="s">
        <v>12</v>
      </c>
      <c r="F21" s="18">
        <f t="shared" si="0"/>
        <v>3</v>
      </c>
      <c r="G21" s="19"/>
      <c r="H21" s="20">
        <f t="shared" si="1"/>
        <v>0</v>
      </c>
      <c r="I21" s="21"/>
    </row>
    <row r="22" spans="2:9" ht="28" x14ac:dyDescent="0.35">
      <c r="B22" s="14" t="s">
        <v>57</v>
      </c>
      <c r="C22" s="15" t="s">
        <v>58</v>
      </c>
      <c r="D22" s="16" t="s">
        <v>59</v>
      </c>
      <c r="E22" s="22" t="s">
        <v>12</v>
      </c>
      <c r="F22" s="18">
        <f t="shared" si="0"/>
        <v>3</v>
      </c>
      <c r="G22" s="19"/>
      <c r="H22" s="20">
        <f t="shared" si="1"/>
        <v>0</v>
      </c>
      <c r="I22" s="21"/>
    </row>
    <row r="23" spans="2:9" ht="28" x14ac:dyDescent="0.35">
      <c r="B23" s="14" t="s">
        <v>60</v>
      </c>
      <c r="C23" s="15" t="s">
        <v>61</v>
      </c>
      <c r="D23" s="16" t="s">
        <v>62</v>
      </c>
      <c r="E23" s="22" t="s">
        <v>12</v>
      </c>
      <c r="F23" s="18">
        <f t="shared" si="0"/>
        <v>3</v>
      </c>
      <c r="G23" s="19"/>
      <c r="H23" s="20">
        <f t="shared" si="1"/>
        <v>0</v>
      </c>
      <c r="I23" s="21"/>
    </row>
    <row r="24" spans="2:9" ht="42" x14ac:dyDescent="0.35">
      <c r="B24" s="14" t="s">
        <v>63</v>
      </c>
      <c r="C24" s="15" t="s">
        <v>64</v>
      </c>
      <c r="D24" s="16" t="s">
        <v>65</v>
      </c>
      <c r="E24" s="22" t="s">
        <v>12</v>
      </c>
      <c r="F24" s="18">
        <f t="shared" si="0"/>
        <v>3</v>
      </c>
      <c r="G24" s="19"/>
      <c r="H24" s="20">
        <f t="shared" si="1"/>
        <v>0</v>
      </c>
      <c r="I24" s="21"/>
    </row>
    <row r="25" spans="2:9" ht="42" x14ac:dyDescent="0.35">
      <c r="B25" s="14" t="s">
        <v>66</v>
      </c>
      <c r="C25" s="15" t="s">
        <v>67</v>
      </c>
      <c r="D25" s="16" t="s">
        <v>68</v>
      </c>
      <c r="E25" s="22" t="s">
        <v>12</v>
      </c>
      <c r="F25" s="18">
        <f t="shared" si="0"/>
        <v>3</v>
      </c>
      <c r="G25" s="19"/>
      <c r="H25" s="20">
        <f t="shared" si="1"/>
        <v>0</v>
      </c>
      <c r="I25" s="21"/>
    </row>
    <row r="26" spans="2:9" ht="70" x14ac:dyDescent="0.35">
      <c r="B26" s="14" t="s">
        <v>69</v>
      </c>
      <c r="C26" s="15" t="s">
        <v>70</v>
      </c>
      <c r="D26" s="16" t="s">
        <v>71</v>
      </c>
      <c r="E26" s="22" t="s">
        <v>20</v>
      </c>
      <c r="F26" s="18">
        <f t="shared" si="0"/>
        <v>2</v>
      </c>
      <c r="G26" s="19"/>
      <c r="H26" s="20">
        <f t="shared" si="1"/>
        <v>0</v>
      </c>
      <c r="I26" s="21"/>
    </row>
    <row r="27" spans="2:9" ht="42" x14ac:dyDescent="0.35">
      <c r="B27" s="14" t="s">
        <v>72</v>
      </c>
      <c r="C27" s="15" t="s">
        <v>73</v>
      </c>
      <c r="D27" s="16" t="s">
        <v>74</v>
      </c>
      <c r="E27" s="22" t="s">
        <v>75</v>
      </c>
      <c r="F27" s="18">
        <f t="shared" si="0"/>
        <v>1</v>
      </c>
      <c r="G27" s="19"/>
      <c r="H27" s="20">
        <f t="shared" si="1"/>
        <v>0</v>
      </c>
      <c r="I27" s="21"/>
    </row>
    <row r="28" spans="2:9" ht="56" x14ac:dyDescent="0.35">
      <c r="B28" s="14" t="s">
        <v>76</v>
      </c>
      <c r="C28" s="15" t="s">
        <v>77</v>
      </c>
      <c r="D28" s="16" t="s">
        <v>78</v>
      </c>
      <c r="E28" s="22" t="s">
        <v>75</v>
      </c>
      <c r="F28" s="18">
        <f t="shared" si="0"/>
        <v>1</v>
      </c>
      <c r="G28" s="19"/>
      <c r="H28" s="20">
        <f t="shared" si="1"/>
        <v>0</v>
      </c>
      <c r="I28" s="21"/>
    </row>
    <row r="29" spans="2:9" ht="56" x14ac:dyDescent="0.35">
      <c r="B29" s="14" t="s">
        <v>79</v>
      </c>
      <c r="C29" s="15" t="s">
        <v>80</v>
      </c>
      <c r="D29" s="16" t="s">
        <v>81</v>
      </c>
      <c r="E29" s="22" t="s">
        <v>20</v>
      </c>
      <c r="F29" s="18">
        <f t="shared" si="0"/>
        <v>2</v>
      </c>
      <c r="G29" s="19"/>
      <c r="H29" s="20">
        <f t="shared" si="1"/>
        <v>0</v>
      </c>
      <c r="I29" s="21"/>
    </row>
    <row r="30" spans="2:9" ht="42" x14ac:dyDescent="0.35">
      <c r="B30" s="14" t="s">
        <v>82</v>
      </c>
      <c r="C30" s="15" t="s">
        <v>83</v>
      </c>
      <c r="D30" s="16" t="s">
        <v>84</v>
      </c>
      <c r="E30" s="22" t="s">
        <v>75</v>
      </c>
      <c r="F30" s="18">
        <f t="shared" si="0"/>
        <v>1</v>
      </c>
      <c r="G30" s="19"/>
      <c r="H30" s="20">
        <f t="shared" si="1"/>
        <v>0</v>
      </c>
      <c r="I30" s="21"/>
    </row>
    <row r="31" spans="2:9" ht="28" x14ac:dyDescent="0.35">
      <c r="B31" s="14" t="s">
        <v>85</v>
      </c>
      <c r="C31" s="15" t="s">
        <v>86</v>
      </c>
      <c r="D31" s="16" t="s">
        <v>87</v>
      </c>
      <c r="E31" s="22" t="s">
        <v>20</v>
      </c>
      <c r="F31" s="18">
        <f t="shared" si="0"/>
        <v>2</v>
      </c>
      <c r="G31" s="19"/>
      <c r="H31" s="20">
        <f t="shared" si="1"/>
        <v>0</v>
      </c>
      <c r="I31" s="21"/>
    </row>
    <row r="32" spans="2:9" ht="42" x14ac:dyDescent="0.35">
      <c r="B32" s="14" t="s">
        <v>88</v>
      </c>
      <c r="C32" s="15" t="s">
        <v>89</v>
      </c>
      <c r="D32" s="16" t="s">
        <v>90</v>
      </c>
      <c r="E32" s="22" t="s">
        <v>20</v>
      </c>
      <c r="F32" s="18">
        <f t="shared" si="0"/>
        <v>2</v>
      </c>
      <c r="G32" s="19"/>
      <c r="H32" s="20">
        <f t="shared" si="1"/>
        <v>0</v>
      </c>
      <c r="I32" s="21"/>
    </row>
    <row r="33" spans="2:9" ht="42" x14ac:dyDescent="0.35">
      <c r="B33" s="14" t="s">
        <v>91</v>
      </c>
      <c r="C33" s="15" t="s">
        <v>92</v>
      </c>
      <c r="D33" s="16" t="s">
        <v>93</v>
      </c>
      <c r="E33" s="22" t="s">
        <v>12</v>
      </c>
      <c r="F33" s="18">
        <f t="shared" si="0"/>
        <v>3</v>
      </c>
      <c r="G33" s="19"/>
      <c r="H33" s="20">
        <f t="shared" si="1"/>
        <v>0</v>
      </c>
      <c r="I33" s="21"/>
    </row>
    <row r="34" spans="2:9" ht="28" x14ac:dyDescent="0.35">
      <c r="B34" s="14" t="s">
        <v>94</v>
      </c>
      <c r="C34" s="15" t="s">
        <v>95</v>
      </c>
      <c r="D34" s="16" t="s">
        <v>96</v>
      </c>
      <c r="E34" s="22" t="s">
        <v>75</v>
      </c>
      <c r="F34" s="18">
        <f t="shared" si="0"/>
        <v>1</v>
      </c>
      <c r="G34" s="19"/>
      <c r="H34" s="20">
        <f t="shared" si="1"/>
        <v>0</v>
      </c>
      <c r="I34" s="21"/>
    </row>
    <row r="35" spans="2:9" ht="42" x14ac:dyDescent="0.35">
      <c r="B35" s="14" t="s">
        <v>97</v>
      </c>
      <c r="C35" s="15" t="s">
        <v>98</v>
      </c>
      <c r="D35" s="16" t="s">
        <v>99</v>
      </c>
      <c r="E35" s="22" t="s">
        <v>75</v>
      </c>
      <c r="F35" s="18">
        <f t="shared" si="0"/>
        <v>1</v>
      </c>
      <c r="G35" s="19"/>
      <c r="H35" s="20">
        <f t="shared" si="1"/>
        <v>0</v>
      </c>
      <c r="I35" s="21"/>
    </row>
    <row r="36" spans="2:9" ht="42" x14ac:dyDescent="0.35">
      <c r="B36" s="14" t="s">
        <v>100</v>
      </c>
      <c r="C36" s="15" t="s">
        <v>101</v>
      </c>
      <c r="D36" s="16" t="s">
        <v>102</v>
      </c>
      <c r="E36" s="22" t="s">
        <v>12</v>
      </c>
      <c r="F36" s="18">
        <f t="shared" si="0"/>
        <v>3</v>
      </c>
      <c r="G36" s="19"/>
      <c r="H36" s="20">
        <f t="shared" si="1"/>
        <v>0</v>
      </c>
      <c r="I36" s="21"/>
    </row>
    <row r="37" spans="2:9" ht="42" x14ac:dyDescent="0.35">
      <c r="B37" s="14" t="s">
        <v>103</v>
      </c>
      <c r="C37" s="15" t="s">
        <v>104</v>
      </c>
      <c r="D37" s="16" t="s">
        <v>105</v>
      </c>
      <c r="E37" s="22" t="s">
        <v>20</v>
      </c>
      <c r="F37" s="18">
        <f t="shared" si="0"/>
        <v>2</v>
      </c>
      <c r="G37" s="19"/>
      <c r="H37" s="20">
        <f t="shared" si="1"/>
        <v>0</v>
      </c>
      <c r="I37" s="21"/>
    </row>
    <row r="38" spans="2:9" ht="42" x14ac:dyDescent="0.35">
      <c r="B38" s="14" t="s">
        <v>106</v>
      </c>
      <c r="C38" s="15" t="s">
        <v>73</v>
      </c>
      <c r="D38" s="16" t="s">
        <v>107</v>
      </c>
      <c r="E38" s="22" t="s">
        <v>20</v>
      </c>
      <c r="F38" s="18">
        <f t="shared" si="0"/>
        <v>2</v>
      </c>
      <c r="G38" s="19"/>
      <c r="H38" s="20">
        <f t="shared" si="1"/>
        <v>0</v>
      </c>
      <c r="I38" s="21"/>
    </row>
    <row r="39" spans="2:9" ht="28" x14ac:dyDescent="0.35">
      <c r="B39" s="14" t="s">
        <v>108</v>
      </c>
      <c r="C39" s="15" t="s">
        <v>109</v>
      </c>
      <c r="D39" s="16" t="s">
        <v>110</v>
      </c>
      <c r="E39" s="22" t="s">
        <v>20</v>
      </c>
      <c r="F39" s="18">
        <f t="shared" si="0"/>
        <v>2</v>
      </c>
      <c r="G39" s="19"/>
      <c r="H39" s="20">
        <f t="shared" si="1"/>
        <v>0</v>
      </c>
      <c r="I39" s="21"/>
    </row>
    <row r="40" spans="2:9" ht="28" x14ac:dyDescent="0.35">
      <c r="B40" s="14" t="s">
        <v>111</v>
      </c>
      <c r="C40" s="15" t="s">
        <v>109</v>
      </c>
      <c r="D40" s="16" t="s">
        <v>112</v>
      </c>
      <c r="E40" s="22" t="s">
        <v>12</v>
      </c>
      <c r="F40" s="18">
        <f t="shared" si="0"/>
        <v>3</v>
      </c>
      <c r="G40" s="19"/>
      <c r="H40" s="20">
        <f t="shared" si="1"/>
        <v>0</v>
      </c>
      <c r="I40" s="21"/>
    </row>
    <row r="41" spans="2:9" ht="28" x14ac:dyDescent="0.35">
      <c r="B41" s="14" t="s">
        <v>113</v>
      </c>
      <c r="C41" s="15" t="s">
        <v>114</v>
      </c>
      <c r="D41" s="16" t="s">
        <v>115</v>
      </c>
      <c r="E41" s="22" t="s">
        <v>20</v>
      </c>
      <c r="F41" s="18">
        <f t="shared" si="0"/>
        <v>2</v>
      </c>
      <c r="G41" s="19"/>
      <c r="H41" s="20">
        <f t="shared" si="1"/>
        <v>0</v>
      </c>
      <c r="I41" s="21"/>
    </row>
    <row r="42" spans="2:9" ht="42" x14ac:dyDescent="0.35">
      <c r="B42" s="14" t="s">
        <v>116</v>
      </c>
      <c r="C42" s="15" t="s">
        <v>117</v>
      </c>
      <c r="D42" s="16" t="s">
        <v>118</v>
      </c>
      <c r="E42" s="22" t="s">
        <v>20</v>
      </c>
      <c r="F42" s="18">
        <f t="shared" si="0"/>
        <v>2</v>
      </c>
      <c r="G42" s="19"/>
      <c r="H42" s="20">
        <f t="shared" si="1"/>
        <v>0</v>
      </c>
      <c r="I42" s="21"/>
    </row>
    <row r="43" spans="2:9" ht="42" x14ac:dyDescent="0.35">
      <c r="B43" s="14" t="s">
        <v>119</v>
      </c>
      <c r="C43" s="15" t="s">
        <v>73</v>
      </c>
      <c r="D43" s="16" t="s">
        <v>120</v>
      </c>
      <c r="E43" s="22" t="s">
        <v>20</v>
      </c>
      <c r="F43" s="18">
        <f t="shared" si="0"/>
        <v>2</v>
      </c>
      <c r="G43" s="19"/>
      <c r="H43" s="20">
        <f t="shared" si="1"/>
        <v>0</v>
      </c>
      <c r="I43" s="21"/>
    </row>
    <row r="44" spans="2:9" ht="42" x14ac:dyDescent="0.35">
      <c r="B44" s="14" t="s">
        <v>121</v>
      </c>
      <c r="C44" s="15" t="s">
        <v>122</v>
      </c>
      <c r="D44" s="16" t="s">
        <v>123</v>
      </c>
      <c r="E44" s="22" t="s">
        <v>20</v>
      </c>
      <c r="F44" s="18">
        <f t="shared" si="0"/>
        <v>2</v>
      </c>
      <c r="G44" s="19"/>
      <c r="H44" s="20">
        <f t="shared" si="1"/>
        <v>0</v>
      </c>
      <c r="I44" s="21"/>
    </row>
    <row r="45" spans="2:9" ht="56" x14ac:dyDescent="0.35">
      <c r="B45" s="14" t="s">
        <v>124</v>
      </c>
      <c r="C45" s="15" t="s">
        <v>125</v>
      </c>
      <c r="D45" s="16" t="s">
        <v>126</v>
      </c>
      <c r="E45" s="22" t="s">
        <v>20</v>
      </c>
      <c r="F45" s="18">
        <f t="shared" si="0"/>
        <v>2</v>
      </c>
      <c r="G45" s="19"/>
      <c r="H45" s="20">
        <f t="shared" si="1"/>
        <v>0</v>
      </c>
      <c r="I45" s="21"/>
    </row>
    <row r="46" spans="2:9" ht="42" x14ac:dyDescent="0.35">
      <c r="B46" s="14" t="s">
        <v>127</v>
      </c>
      <c r="C46" s="15" t="s">
        <v>128</v>
      </c>
      <c r="D46" s="16" t="s">
        <v>129</v>
      </c>
      <c r="E46" s="22" t="s">
        <v>75</v>
      </c>
      <c r="F46" s="18">
        <f t="shared" si="0"/>
        <v>1</v>
      </c>
      <c r="G46" s="19"/>
      <c r="H46" s="20">
        <f t="shared" si="1"/>
        <v>0</v>
      </c>
      <c r="I46" s="21"/>
    </row>
    <row r="47" spans="2:9" ht="42" x14ac:dyDescent="0.35">
      <c r="B47" s="14" t="s">
        <v>130</v>
      </c>
      <c r="C47" s="15" t="s">
        <v>131</v>
      </c>
      <c r="D47" s="16" t="s">
        <v>132</v>
      </c>
      <c r="E47" s="22" t="s">
        <v>12</v>
      </c>
      <c r="F47" s="18">
        <f t="shared" si="0"/>
        <v>3</v>
      </c>
      <c r="G47" s="19"/>
      <c r="H47" s="20">
        <f t="shared" si="1"/>
        <v>0</v>
      </c>
      <c r="I47" s="21"/>
    </row>
    <row r="48" spans="2:9" ht="42" x14ac:dyDescent="0.35">
      <c r="B48" s="14" t="s">
        <v>133</v>
      </c>
      <c r="C48" s="15" t="s">
        <v>134</v>
      </c>
      <c r="D48" s="16" t="s">
        <v>135</v>
      </c>
      <c r="E48" s="22" t="s">
        <v>12</v>
      </c>
      <c r="F48" s="18">
        <f t="shared" si="0"/>
        <v>3</v>
      </c>
      <c r="G48" s="19"/>
      <c r="H48" s="20">
        <f t="shared" si="1"/>
        <v>0</v>
      </c>
      <c r="I48" s="21"/>
    </row>
    <row r="49" spans="2:9" ht="42" x14ac:dyDescent="0.35">
      <c r="B49" s="14" t="s">
        <v>136</v>
      </c>
      <c r="C49" s="15" t="s">
        <v>137</v>
      </c>
      <c r="D49" s="16" t="s">
        <v>138</v>
      </c>
      <c r="E49" s="22" t="s">
        <v>12</v>
      </c>
      <c r="F49" s="18">
        <f t="shared" si="0"/>
        <v>3</v>
      </c>
      <c r="G49" s="19"/>
      <c r="H49" s="20">
        <f t="shared" si="1"/>
        <v>0</v>
      </c>
      <c r="I49" s="21"/>
    </row>
    <row r="50" spans="2:9" ht="42" x14ac:dyDescent="0.35">
      <c r="B50" s="14" t="s">
        <v>139</v>
      </c>
      <c r="C50" s="15" t="s">
        <v>140</v>
      </c>
      <c r="D50" s="16" t="s">
        <v>141</v>
      </c>
      <c r="E50" s="22" t="s">
        <v>12</v>
      </c>
      <c r="F50" s="18">
        <f t="shared" si="0"/>
        <v>3</v>
      </c>
      <c r="G50" s="19"/>
      <c r="H50" s="20">
        <f t="shared" si="1"/>
        <v>0</v>
      </c>
      <c r="I50" s="21"/>
    </row>
    <row r="51" spans="2:9" ht="42" x14ac:dyDescent="0.35">
      <c r="B51" s="14" t="s">
        <v>142</v>
      </c>
      <c r="C51" s="15" t="s">
        <v>143</v>
      </c>
      <c r="D51" s="16" t="s">
        <v>144</v>
      </c>
      <c r="E51" s="22" t="s">
        <v>20</v>
      </c>
      <c r="F51" s="18">
        <f t="shared" si="0"/>
        <v>2</v>
      </c>
      <c r="G51" s="19"/>
      <c r="H51" s="20">
        <f t="shared" si="1"/>
        <v>0</v>
      </c>
      <c r="I51" s="21"/>
    </row>
    <row r="52" spans="2:9" ht="42" x14ac:dyDescent="0.35">
      <c r="B52" s="14" t="s">
        <v>145</v>
      </c>
      <c r="C52" s="15" t="s">
        <v>146</v>
      </c>
      <c r="D52" s="16" t="s">
        <v>147</v>
      </c>
      <c r="E52" s="22" t="s">
        <v>20</v>
      </c>
      <c r="F52" s="18">
        <f t="shared" si="0"/>
        <v>2</v>
      </c>
      <c r="G52" s="19"/>
      <c r="H52" s="20">
        <f t="shared" si="1"/>
        <v>0</v>
      </c>
      <c r="I52" s="21"/>
    </row>
    <row r="53" spans="2:9" ht="42" x14ac:dyDescent="0.35">
      <c r="B53" s="14" t="s">
        <v>148</v>
      </c>
      <c r="C53" s="15" t="s">
        <v>146</v>
      </c>
      <c r="D53" s="16" t="s">
        <v>149</v>
      </c>
      <c r="E53" s="22" t="s">
        <v>20</v>
      </c>
      <c r="F53" s="18">
        <f t="shared" si="0"/>
        <v>2</v>
      </c>
      <c r="G53" s="19"/>
      <c r="H53" s="20">
        <f t="shared" si="1"/>
        <v>0</v>
      </c>
      <c r="I53" s="21"/>
    </row>
    <row r="54" spans="2:9" ht="42" x14ac:dyDescent="0.35">
      <c r="B54" s="14" t="s">
        <v>150</v>
      </c>
      <c r="C54" s="15" t="s">
        <v>151</v>
      </c>
      <c r="D54" s="16" t="s">
        <v>152</v>
      </c>
      <c r="E54" s="22" t="s">
        <v>12</v>
      </c>
      <c r="F54" s="18">
        <f t="shared" si="0"/>
        <v>3</v>
      </c>
      <c r="G54" s="19"/>
      <c r="H54" s="20">
        <f t="shared" si="1"/>
        <v>0</v>
      </c>
      <c r="I54" s="21"/>
    </row>
    <row r="55" spans="2:9" ht="42" x14ac:dyDescent="0.35">
      <c r="B55" s="14" t="s">
        <v>153</v>
      </c>
      <c r="C55" s="15" t="s">
        <v>154</v>
      </c>
      <c r="D55" s="16" t="s">
        <v>155</v>
      </c>
      <c r="E55" s="22" t="s">
        <v>12</v>
      </c>
      <c r="F55" s="18">
        <f t="shared" si="0"/>
        <v>3</v>
      </c>
      <c r="G55" s="19"/>
      <c r="H55" s="20">
        <f t="shared" si="1"/>
        <v>0</v>
      </c>
      <c r="I55" s="21"/>
    </row>
    <row r="56" spans="2:9" ht="28" x14ac:dyDescent="0.35">
      <c r="B56" s="14" t="s">
        <v>156</v>
      </c>
      <c r="C56" s="15" t="s">
        <v>157</v>
      </c>
      <c r="D56" s="16" t="s">
        <v>158</v>
      </c>
      <c r="E56" s="22" t="s">
        <v>20</v>
      </c>
      <c r="F56" s="18">
        <f t="shared" si="0"/>
        <v>2</v>
      </c>
      <c r="G56" s="19"/>
      <c r="H56" s="20">
        <f t="shared" si="1"/>
        <v>0</v>
      </c>
      <c r="I56" s="21"/>
    </row>
    <row r="57" spans="2:9" ht="42" x14ac:dyDescent="0.35">
      <c r="B57" s="14" t="s">
        <v>159</v>
      </c>
      <c r="C57" s="15" t="s">
        <v>160</v>
      </c>
      <c r="D57" s="16" t="s">
        <v>161</v>
      </c>
      <c r="E57" s="22" t="s">
        <v>20</v>
      </c>
      <c r="F57" s="18">
        <f t="shared" si="0"/>
        <v>2</v>
      </c>
      <c r="G57" s="19"/>
      <c r="H57" s="20">
        <f t="shared" si="1"/>
        <v>0</v>
      </c>
      <c r="I57" s="21"/>
    </row>
    <row r="58" spans="2:9" ht="28" x14ac:dyDescent="0.35">
      <c r="B58" s="14" t="s">
        <v>162</v>
      </c>
      <c r="C58" s="15" t="s">
        <v>163</v>
      </c>
      <c r="D58" s="16" t="s">
        <v>164</v>
      </c>
      <c r="E58" s="22" t="s">
        <v>12</v>
      </c>
      <c r="F58" s="18">
        <f t="shared" si="0"/>
        <v>3</v>
      </c>
      <c r="G58" s="19"/>
      <c r="H58" s="20">
        <f t="shared" si="1"/>
        <v>0</v>
      </c>
      <c r="I58" s="21"/>
    </row>
    <row r="59" spans="2:9" ht="42" x14ac:dyDescent="0.35">
      <c r="B59" s="14" t="s">
        <v>165</v>
      </c>
      <c r="C59" s="15" t="s">
        <v>166</v>
      </c>
      <c r="D59" s="16" t="s">
        <v>167</v>
      </c>
      <c r="E59" s="22" t="s">
        <v>75</v>
      </c>
      <c r="F59" s="18">
        <f t="shared" si="0"/>
        <v>1</v>
      </c>
      <c r="G59" s="19"/>
      <c r="H59" s="20">
        <f t="shared" si="1"/>
        <v>0</v>
      </c>
      <c r="I59" s="21"/>
    </row>
    <row r="60" spans="2:9" ht="42" x14ac:dyDescent="0.35">
      <c r="B60" s="14" t="s">
        <v>168</v>
      </c>
      <c r="C60" s="15" t="s">
        <v>169</v>
      </c>
      <c r="D60" s="16" t="s">
        <v>170</v>
      </c>
      <c r="E60" s="22" t="s">
        <v>75</v>
      </c>
      <c r="F60" s="18">
        <f t="shared" si="0"/>
        <v>1</v>
      </c>
      <c r="G60" s="19"/>
      <c r="H60" s="20">
        <f t="shared" si="1"/>
        <v>0</v>
      </c>
      <c r="I60" s="21"/>
    </row>
    <row r="61" spans="2:9" ht="56" x14ac:dyDescent="0.35">
      <c r="B61" s="14" t="s">
        <v>171</v>
      </c>
      <c r="C61" s="15" t="s">
        <v>172</v>
      </c>
      <c r="D61" s="16" t="s">
        <v>173</v>
      </c>
      <c r="E61" s="22" t="s">
        <v>75</v>
      </c>
      <c r="F61" s="18">
        <f t="shared" si="0"/>
        <v>1</v>
      </c>
      <c r="G61" s="19"/>
      <c r="H61" s="20">
        <f t="shared" si="1"/>
        <v>0</v>
      </c>
      <c r="I61" s="21"/>
    </row>
    <row r="62" spans="2:9" ht="28" x14ac:dyDescent="0.35">
      <c r="B62" s="14" t="s">
        <v>174</v>
      </c>
      <c r="C62" s="15" t="s">
        <v>175</v>
      </c>
      <c r="D62" s="16" t="s">
        <v>176</v>
      </c>
      <c r="E62" s="22" t="s">
        <v>75</v>
      </c>
      <c r="F62" s="18">
        <f t="shared" si="0"/>
        <v>1</v>
      </c>
      <c r="G62" s="19"/>
      <c r="H62" s="20">
        <f t="shared" si="1"/>
        <v>0</v>
      </c>
      <c r="I62" s="21"/>
    </row>
    <row r="63" spans="2:9" ht="42" x14ac:dyDescent="0.35">
      <c r="B63" s="14" t="s">
        <v>177</v>
      </c>
      <c r="C63" s="15" t="s">
        <v>178</v>
      </c>
      <c r="D63" s="16" t="s">
        <v>179</v>
      </c>
      <c r="E63" s="22" t="s">
        <v>75</v>
      </c>
      <c r="F63" s="18">
        <f t="shared" si="0"/>
        <v>1</v>
      </c>
      <c r="G63" s="19"/>
      <c r="H63" s="20">
        <f t="shared" si="1"/>
        <v>0</v>
      </c>
      <c r="I63" s="21"/>
    </row>
    <row r="64" spans="2:9" ht="56" x14ac:dyDescent="0.35">
      <c r="B64" s="14" t="s">
        <v>180</v>
      </c>
      <c r="C64" s="15" t="s">
        <v>181</v>
      </c>
      <c r="D64" s="16" t="s">
        <v>182</v>
      </c>
      <c r="E64" s="22" t="s">
        <v>75</v>
      </c>
      <c r="F64" s="18">
        <f t="shared" si="0"/>
        <v>1</v>
      </c>
      <c r="G64" s="19"/>
      <c r="H64" s="20">
        <f t="shared" si="1"/>
        <v>0</v>
      </c>
      <c r="I64" s="21"/>
    </row>
    <row r="65" spans="2:9" ht="42" x14ac:dyDescent="0.35">
      <c r="B65" s="14" t="s">
        <v>183</v>
      </c>
      <c r="C65" s="15" t="s">
        <v>184</v>
      </c>
      <c r="D65" s="16" t="s">
        <v>185</v>
      </c>
      <c r="E65" s="22" t="s">
        <v>75</v>
      </c>
      <c r="F65" s="18">
        <f t="shared" si="0"/>
        <v>1</v>
      </c>
      <c r="G65" s="19"/>
      <c r="H65" s="20">
        <f t="shared" si="1"/>
        <v>0</v>
      </c>
      <c r="I65" s="21"/>
    </row>
    <row r="66" spans="2:9" ht="42" x14ac:dyDescent="0.35">
      <c r="B66" s="14" t="s">
        <v>186</v>
      </c>
      <c r="C66" s="15" t="s">
        <v>187</v>
      </c>
      <c r="D66" s="16" t="s">
        <v>188</v>
      </c>
      <c r="E66" s="22" t="s">
        <v>75</v>
      </c>
      <c r="F66" s="18">
        <f t="shared" si="0"/>
        <v>1</v>
      </c>
      <c r="G66" s="19"/>
      <c r="H66" s="20">
        <f t="shared" si="1"/>
        <v>0</v>
      </c>
      <c r="I66" s="21"/>
    </row>
    <row r="67" spans="2:9" ht="42" x14ac:dyDescent="0.35">
      <c r="B67" s="14" t="s">
        <v>189</v>
      </c>
      <c r="C67" s="15" t="s">
        <v>190</v>
      </c>
      <c r="D67" s="16" t="s">
        <v>191</v>
      </c>
      <c r="E67" s="22" t="s">
        <v>75</v>
      </c>
      <c r="F67" s="18">
        <f t="shared" si="0"/>
        <v>1</v>
      </c>
      <c r="G67" s="19"/>
      <c r="H67" s="20">
        <f t="shared" si="1"/>
        <v>0</v>
      </c>
      <c r="I67" s="21"/>
    </row>
    <row r="68" spans="2:9" ht="42" x14ac:dyDescent="0.35">
      <c r="B68" s="14" t="s">
        <v>192</v>
      </c>
      <c r="C68" s="15" t="s">
        <v>193</v>
      </c>
      <c r="D68" s="16" t="s">
        <v>194</v>
      </c>
      <c r="E68" s="22" t="s">
        <v>75</v>
      </c>
      <c r="F68" s="18">
        <f t="shared" si="0"/>
        <v>1</v>
      </c>
      <c r="G68" s="19"/>
      <c r="H68" s="20">
        <f t="shared" si="1"/>
        <v>0</v>
      </c>
      <c r="I68" s="21"/>
    </row>
    <row r="69" spans="2:9" ht="42" x14ac:dyDescent="0.35">
      <c r="B69" s="14" t="s">
        <v>195</v>
      </c>
      <c r="C69" s="15" t="s">
        <v>196</v>
      </c>
      <c r="D69" s="16" t="s">
        <v>197</v>
      </c>
      <c r="E69" s="22" t="s">
        <v>75</v>
      </c>
      <c r="F69" s="18">
        <f t="shared" si="0"/>
        <v>1</v>
      </c>
      <c r="G69" s="19"/>
      <c r="H69" s="20">
        <f t="shared" si="1"/>
        <v>0</v>
      </c>
      <c r="I69" s="21"/>
    </row>
    <row r="70" spans="2:9" ht="28" x14ac:dyDescent="0.35">
      <c r="B70" s="14" t="s">
        <v>198</v>
      </c>
      <c r="C70" s="15" t="s">
        <v>199</v>
      </c>
      <c r="D70" s="16" t="s">
        <v>200</v>
      </c>
      <c r="E70" s="22" t="s">
        <v>75</v>
      </c>
      <c r="F70" s="18">
        <f t="shared" si="0"/>
        <v>1</v>
      </c>
      <c r="G70" s="19"/>
      <c r="H70" s="20">
        <f t="shared" si="1"/>
        <v>0</v>
      </c>
      <c r="I70" s="21"/>
    </row>
    <row r="71" spans="2:9" ht="42" x14ac:dyDescent="0.35">
      <c r="B71" s="14" t="s">
        <v>201</v>
      </c>
      <c r="C71" s="15" t="s">
        <v>202</v>
      </c>
      <c r="D71" s="16" t="s">
        <v>203</v>
      </c>
      <c r="E71" s="22" t="s">
        <v>75</v>
      </c>
      <c r="F71" s="18">
        <f t="shared" ref="F71:F94" si="2">IF(E71="Hoog",3,IF(E71="Midden",2,1))</f>
        <v>1</v>
      </c>
      <c r="G71" s="19"/>
      <c r="H71" s="20">
        <f t="shared" ref="H71:H94" si="3">IF(G71="Ja, vóór 1 februari 2027",F71,IF(G71="Ja, vóór 1 februari 2028",F71/4,0))</f>
        <v>0</v>
      </c>
      <c r="I71" s="21"/>
    </row>
    <row r="72" spans="2:9" ht="28" x14ac:dyDescent="0.35">
      <c r="B72" s="14" t="s">
        <v>204</v>
      </c>
      <c r="C72" s="15" t="s">
        <v>205</v>
      </c>
      <c r="D72" s="16" t="s">
        <v>206</v>
      </c>
      <c r="E72" s="22" t="s">
        <v>75</v>
      </c>
      <c r="F72" s="18">
        <f t="shared" si="2"/>
        <v>1</v>
      </c>
      <c r="G72" s="19"/>
      <c r="H72" s="20">
        <f t="shared" si="3"/>
        <v>0</v>
      </c>
      <c r="I72" s="21"/>
    </row>
    <row r="73" spans="2:9" ht="28" x14ac:dyDescent="0.35">
      <c r="B73" s="14" t="s">
        <v>207</v>
      </c>
      <c r="C73" s="15" t="s">
        <v>208</v>
      </c>
      <c r="D73" s="16" t="s">
        <v>209</v>
      </c>
      <c r="E73" s="22" t="s">
        <v>75</v>
      </c>
      <c r="F73" s="18">
        <f t="shared" si="2"/>
        <v>1</v>
      </c>
      <c r="G73" s="19"/>
      <c r="H73" s="20">
        <f t="shared" si="3"/>
        <v>0</v>
      </c>
      <c r="I73" s="21"/>
    </row>
    <row r="74" spans="2:9" ht="42" x14ac:dyDescent="0.35">
      <c r="B74" s="14" t="s">
        <v>210</v>
      </c>
      <c r="C74" s="15" t="s">
        <v>211</v>
      </c>
      <c r="D74" s="16" t="s">
        <v>212</v>
      </c>
      <c r="E74" s="22" t="s">
        <v>75</v>
      </c>
      <c r="F74" s="18">
        <f t="shared" si="2"/>
        <v>1</v>
      </c>
      <c r="G74" s="19"/>
      <c r="H74" s="20">
        <f t="shared" si="3"/>
        <v>0</v>
      </c>
      <c r="I74" s="21"/>
    </row>
    <row r="75" spans="2:9" ht="42" x14ac:dyDescent="0.35">
      <c r="B75" s="14" t="s">
        <v>213</v>
      </c>
      <c r="C75" s="15" t="s">
        <v>214</v>
      </c>
      <c r="D75" s="16" t="s">
        <v>215</v>
      </c>
      <c r="E75" s="22" t="s">
        <v>75</v>
      </c>
      <c r="F75" s="18">
        <f t="shared" si="2"/>
        <v>1</v>
      </c>
      <c r="G75" s="19"/>
      <c r="H75" s="20">
        <f t="shared" si="3"/>
        <v>0</v>
      </c>
      <c r="I75" s="21"/>
    </row>
    <row r="76" spans="2:9" ht="42" x14ac:dyDescent="0.35">
      <c r="B76" s="14" t="s">
        <v>216</v>
      </c>
      <c r="C76" s="15" t="s">
        <v>217</v>
      </c>
      <c r="D76" s="16" t="s">
        <v>218</v>
      </c>
      <c r="E76" s="22" t="s">
        <v>75</v>
      </c>
      <c r="F76" s="18">
        <f t="shared" si="2"/>
        <v>1</v>
      </c>
      <c r="G76" s="19"/>
      <c r="H76" s="20">
        <f t="shared" si="3"/>
        <v>0</v>
      </c>
      <c r="I76" s="21"/>
    </row>
    <row r="77" spans="2:9" ht="42" x14ac:dyDescent="0.35">
      <c r="B77" s="14" t="s">
        <v>219</v>
      </c>
      <c r="C77" s="15" t="s">
        <v>220</v>
      </c>
      <c r="D77" s="16" t="s">
        <v>221</v>
      </c>
      <c r="E77" s="22" t="s">
        <v>75</v>
      </c>
      <c r="F77" s="18">
        <f t="shared" si="2"/>
        <v>1</v>
      </c>
      <c r="G77" s="19"/>
      <c r="H77" s="20">
        <f t="shared" si="3"/>
        <v>0</v>
      </c>
      <c r="I77" s="21"/>
    </row>
    <row r="78" spans="2:9" ht="42" x14ac:dyDescent="0.35">
      <c r="B78" s="14" t="s">
        <v>222</v>
      </c>
      <c r="C78" s="15" t="s">
        <v>223</v>
      </c>
      <c r="D78" s="16" t="s">
        <v>224</v>
      </c>
      <c r="E78" s="22" t="s">
        <v>75</v>
      </c>
      <c r="F78" s="18">
        <f t="shared" si="2"/>
        <v>1</v>
      </c>
      <c r="G78" s="19"/>
      <c r="H78" s="20">
        <f t="shared" si="3"/>
        <v>0</v>
      </c>
      <c r="I78" s="21"/>
    </row>
    <row r="79" spans="2:9" ht="42" x14ac:dyDescent="0.35">
      <c r="B79" s="14" t="s">
        <v>225</v>
      </c>
      <c r="C79" s="15" t="s">
        <v>226</v>
      </c>
      <c r="D79" s="16" t="s">
        <v>227</v>
      </c>
      <c r="E79" s="22" t="s">
        <v>12</v>
      </c>
      <c r="F79" s="18">
        <f t="shared" si="2"/>
        <v>3</v>
      </c>
      <c r="G79" s="19"/>
      <c r="H79" s="20">
        <f t="shared" si="3"/>
        <v>0</v>
      </c>
      <c r="I79" s="21"/>
    </row>
    <row r="80" spans="2:9" ht="56" x14ac:dyDescent="0.35">
      <c r="B80" s="14" t="s">
        <v>228</v>
      </c>
      <c r="C80" s="15" t="s">
        <v>229</v>
      </c>
      <c r="D80" s="16" t="s">
        <v>230</v>
      </c>
      <c r="E80" s="22" t="s">
        <v>12</v>
      </c>
      <c r="F80" s="18">
        <f t="shared" si="2"/>
        <v>3</v>
      </c>
      <c r="G80" s="19"/>
      <c r="H80" s="20">
        <f t="shared" si="3"/>
        <v>0</v>
      </c>
      <c r="I80" s="21"/>
    </row>
    <row r="81" spans="2:9" ht="42" x14ac:dyDescent="0.35">
      <c r="B81" s="14" t="s">
        <v>231</v>
      </c>
      <c r="C81" s="15" t="s">
        <v>232</v>
      </c>
      <c r="D81" s="16" t="s">
        <v>233</v>
      </c>
      <c r="E81" s="22" t="s">
        <v>12</v>
      </c>
      <c r="F81" s="18">
        <f t="shared" si="2"/>
        <v>3</v>
      </c>
      <c r="G81" s="19"/>
      <c r="H81" s="20">
        <f t="shared" si="3"/>
        <v>0</v>
      </c>
      <c r="I81" s="21"/>
    </row>
    <row r="82" spans="2:9" ht="42" x14ac:dyDescent="0.35">
      <c r="B82" s="43" t="s">
        <v>234</v>
      </c>
      <c r="C82" s="44" t="s">
        <v>235</v>
      </c>
      <c r="D82" s="45" t="s">
        <v>236</v>
      </c>
      <c r="E82" s="46" t="s">
        <v>20</v>
      </c>
      <c r="F82" s="42" t="s">
        <v>413</v>
      </c>
      <c r="G82" s="42" t="s">
        <v>413</v>
      </c>
      <c r="H82" s="41">
        <f t="shared" si="3"/>
        <v>0</v>
      </c>
      <c r="I82" s="42" t="s">
        <v>413</v>
      </c>
    </row>
    <row r="83" spans="2:9" ht="28" x14ac:dyDescent="0.35">
      <c r="B83" s="14" t="s">
        <v>237</v>
      </c>
      <c r="C83" s="15" t="s">
        <v>238</v>
      </c>
      <c r="D83" s="16" t="s">
        <v>239</v>
      </c>
      <c r="E83" s="22" t="s">
        <v>20</v>
      </c>
      <c r="F83" s="18">
        <f t="shared" si="2"/>
        <v>2</v>
      </c>
      <c r="G83" s="19"/>
      <c r="H83" s="20">
        <f t="shared" si="3"/>
        <v>0</v>
      </c>
      <c r="I83" s="21"/>
    </row>
    <row r="84" spans="2:9" ht="28" x14ac:dyDescent="0.35">
      <c r="B84" s="14" t="s">
        <v>240</v>
      </c>
      <c r="C84" s="15" t="s">
        <v>241</v>
      </c>
      <c r="D84" s="16" t="s">
        <v>242</v>
      </c>
      <c r="E84" s="22" t="s">
        <v>75</v>
      </c>
      <c r="F84" s="18">
        <f t="shared" si="2"/>
        <v>1</v>
      </c>
      <c r="G84" s="19"/>
      <c r="H84" s="20">
        <f t="shared" si="3"/>
        <v>0</v>
      </c>
      <c r="I84" s="21"/>
    </row>
    <row r="85" spans="2:9" ht="28" x14ac:dyDescent="0.35">
      <c r="B85" s="14" t="s">
        <v>243</v>
      </c>
      <c r="C85" s="15" t="s">
        <v>244</v>
      </c>
      <c r="D85" s="16" t="s">
        <v>245</v>
      </c>
      <c r="E85" s="22" t="s">
        <v>75</v>
      </c>
      <c r="F85" s="18">
        <f t="shared" si="2"/>
        <v>1</v>
      </c>
      <c r="G85" s="19"/>
      <c r="H85" s="20">
        <f t="shared" si="3"/>
        <v>0</v>
      </c>
      <c r="I85" s="21"/>
    </row>
    <row r="86" spans="2:9" ht="28" x14ac:dyDescent="0.35">
      <c r="B86" s="14" t="s">
        <v>246</v>
      </c>
      <c r="C86" s="15" t="s">
        <v>247</v>
      </c>
      <c r="D86" s="16" t="s">
        <v>248</v>
      </c>
      <c r="E86" s="22" t="s">
        <v>75</v>
      </c>
      <c r="F86" s="18">
        <f t="shared" si="2"/>
        <v>1</v>
      </c>
      <c r="G86" s="19"/>
      <c r="H86" s="20">
        <f t="shared" si="3"/>
        <v>0</v>
      </c>
      <c r="I86" s="21"/>
    </row>
    <row r="87" spans="2:9" ht="28" x14ac:dyDescent="0.35">
      <c r="B87" s="14" t="s">
        <v>249</v>
      </c>
      <c r="C87" s="15" t="s">
        <v>250</v>
      </c>
      <c r="D87" s="16" t="s">
        <v>251</v>
      </c>
      <c r="E87" s="22" t="s">
        <v>75</v>
      </c>
      <c r="F87" s="18">
        <f t="shared" si="2"/>
        <v>1</v>
      </c>
      <c r="G87" s="19"/>
      <c r="H87" s="20">
        <f t="shared" si="3"/>
        <v>0</v>
      </c>
      <c r="I87" s="21"/>
    </row>
    <row r="88" spans="2:9" ht="42" x14ac:dyDescent="0.35">
      <c r="B88" s="14" t="s">
        <v>252</v>
      </c>
      <c r="C88" s="15" t="s">
        <v>253</v>
      </c>
      <c r="D88" s="16" t="s">
        <v>254</v>
      </c>
      <c r="E88" s="22" t="s">
        <v>12</v>
      </c>
      <c r="F88" s="18">
        <f t="shared" si="2"/>
        <v>3</v>
      </c>
      <c r="G88" s="19"/>
      <c r="H88" s="20">
        <f t="shared" si="3"/>
        <v>0</v>
      </c>
      <c r="I88" s="21"/>
    </row>
    <row r="89" spans="2:9" ht="42" x14ac:dyDescent="0.35">
      <c r="B89" s="14" t="s">
        <v>255</v>
      </c>
      <c r="C89" s="15" t="s">
        <v>253</v>
      </c>
      <c r="D89" s="16" t="s">
        <v>256</v>
      </c>
      <c r="E89" s="22" t="s">
        <v>12</v>
      </c>
      <c r="F89" s="18">
        <f t="shared" si="2"/>
        <v>3</v>
      </c>
      <c r="G89" s="19"/>
      <c r="H89" s="20">
        <f t="shared" si="3"/>
        <v>0</v>
      </c>
      <c r="I89" s="21"/>
    </row>
    <row r="90" spans="2:9" ht="70" x14ac:dyDescent="0.35">
      <c r="B90" s="14" t="s">
        <v>257</v>
      </c>
      <c r="C90" s="15" t="s">
        <v>258</v>
      </c>
      <c r="D90" s="16" t="s">
        <v>259</v>
      </c>
      <c r="E90" s="22" t="s">
        <v>12</v>
      </c>
      <c r="F90" s="18">
        <f t="shared" si="2"/>
        <v>3</v>
      </c>
      <c r="G90" s="19"/>
      <c r="H90" s="20">
        <f t="shared" si="3"/>
        <v>0</v>
      </c>
      <c r="I90" s="21"/>
    </row>
    <row r="91" spans="2:9" ht="42" x14ac:dyDescent="0.35">
      <c r="B91" s="14" t="s">
        <v>260</v>
      </c>
      <c r="C91" s="15" t="s">
        <v>261</v>
      </c>
      <c r="D91" s="16" t="s">
        <v>262</v>
      </c>
      <c r="E91" s="22" t="s">
        <v>12</v>
      </c>
      <c r="F91" s="18">
        <f t="shared" si="2"/>
        <v>3</v>
      </c>
      <c r="G91" s="19"/>
      <c r="H91" s="20">
        <f t="shared" si="3"/>
        <v>0</v>
      </c>
      <c r="I91" s="21"/>
    </row>
    <row r="92" spans="2:9" ht="70" x14ac:dyDescent="0.35">
      <c r="B92" s="14" t="s">
        <v>263</v>
      </c>
      <c r="C92" s="15" t="s">
        <v>261</v>
      </c>
      <c r="D92" s="16" t="s">
        <v>264</v>
      </c>
      <c r="E92" s="22" t="s">
        <v>12</v>
      </c>
      <c r="F92" s="18">
        <f t="shared" si="2"/>
        <v>3</v>
      </c>
      <c r="G92" s="19"/>
      <c r="H92" s="20">
        <f t="shared" si="3"/>
        <v>0</v>
      </c>
      <c r="I92" s="21"/>
    </row>
    <row r="93" spans="2:9" ht="56" x14ac:dyDescent="0.35">
      <c r="B93" s="14" t="s">
        <v>265</v>
      </c>
      <c r="C93" s="15" t="s">
        <v>266</v>
      </c>
      <c r="D93" s="16" t="s">
        <v>267</v>
      </c>
      <c r="E93" s="22" t="s">
        <v>75</v>
      </c>
      <c r="F93" s="18">
        <f t="shared" si="2"/>
        <v>1</v>
      </c>
      <c r="G93" s="19"/>
      <c r="H93" s="20">
        <f t="shared" si="3"/>
        <v>0</v>
      </c>
      <c r="I93" s="21"/>
    </row>
    <row r="94" spans="2:9" ht="56" x14ac:dyDescent="0.35">
      <c r="B94" s="14" t="s">
        <v>268</v>
      </c>
      <c r="C94" s="15" t="s">
        <v>269</v>
      </c>
      <c r="D94" s="16" t="s">
        <v>270</v>
      </c>
      <c r="E94" s="22" t="s">
        <v>20</v>
      </c>
      <c r="F94" s="18">
        <f t="shared" si="2"/>
        <v>2</v>
      </c>
      <c r="G94" s="19"/>
      <c r="H94" s="20">
        <f t="shared" si="3"/>
        <v>0</v>
      </c>
      <c r="I94" s="21"/>
    </row>
  </sheetData>
  <dataValidations count="1">
    <dataValidation type="list" allowBlank="1" showInputMessage="1" showErrorMessage="1" sqref="G6:G81 G83:G94" xr:uid="{08858C85-078C-4192-AA62-A868848121C9}">
      <mc:AlternateContent xmlns:x12ac="http://schemas.microsoft.com/office/spreadsheetml/2011/1/ac" xmlns:mc="http://schemas.openxmlformats.org/markup-compatibility/2006">
        <mc:Choice Requires="x12ac">
          <x12ac:list>"Ja, vóór 1 februari 2027"," Ja, vóór 1 februari 2028", Nee</x12ac:list>
        </mc:Choice>
        <mc:Fallback>
          <formula1>"Ja, vóór 1 februari 2027, Ja, vóór 1 februari 2028, Nee"</formula1>
        </mc:Fallback>
      </mc:AlternateContent>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3421-1942-423B-998B-68C88F61111D}">
  <dimension ref="A2:K27"/>
  <sheetViews>
    <sheetView showGridLines="0" zoomScale="40" zoomScaleNormal="40" workbookViewId="0">
      <selection activeCell="B2" sqref="B2"/>
    </sheetView>
  </sheetViews>
  <sheetFormatPr defaultRowHeight="14.5" x14ac:dyDescent="0.35"/>
  <cols>
    <col min="1" max="1" width="5.7265625" style="1" customWidth="1"/>
    <col min="2" max="2" width="17.6328125" style="1" customWidth="1"/>
    <col min="3" max="3" width="17.26953125" style="1" customWidth="1"/>
    <col min="4" max="4" width="23.81640625" style="1" customWidth="1"/>
    <col min="5" max="5" width="57.08984375" style="1" customWidth="1"/>
    <col min="6" max="6" width="13.26953125" style="5" customWidth="1"/>
    <col min="7" max="7" width="18.6328125" style="5" customWidth="1"/>
    <col min="8" max="8" width="30.6328125" style="5" customWidth="1"/>
    <col min="9" max="9" width="17.26953125" style="5" customWidth="1"/>
    <col min="10" max="10" width="88.81640625" style="1" customWidth="1"/>
    <col min="11" max="11" width="9.08984375" style="1"/>
  </cols>
  <sheetData>
    <row r="2" spans="2:10" ht="28" x14ac:dyDescent="0.35">
      <c r="B2" s="2" t="s">
        <v>414</v>
      </c>
    </row>
    <row r="3" spans="2:10" ht="57" customHeight="1" x14ac:dyDescent="0.35">
      <c r="B3" s="2"/>
      <c r="H3" s="6" t="s">
        <v>0</v>
      </c>
      <c r="I3" s="6">
        <f>SUM(I6:I27)</f>
        <v>0</v>
      </c>
    </row>
    <row r="4" spans="2:10" x14ac:dyDescent="0.35">
      <c r="H4" s="7"/>
    </row>
    <row r="5" spans="2:10" x14ac:dyDescent="0.35">
      <c r="B5" s="13" t="s">
        <v>271</v>
      </c>
      <c r="C5" s="13" t="s">
        <v>272</v>
      </c>
      <c r="D5" s="13" t="s">
        <v>273</v>
      </c>
      <c r="E5" s="13" t="s">
        <v>274</v>
      </c>
      <c r="F5" s="12" t="s">
        <v>4</v>
      </c>
      <c r="G5" s="12" t="s">
        <v>5</v>
      </c>
      <c r="H5" s="12" t="s">
        <v>6</v>
      </c>
      <c r="I5" s="12" t="s">
        <v>7</v>
      </c>
      <c r="J5" s="13" t="s">
        <v>8</v>
      </c>
    </row>
    <row r="6" spans="2:10" ht="42" x14ac:dyDescent="0.35">
      <c r="B6" s="22" t="s">
        <v>275</v>
      </c>
      <c r="C6" s="17" t="s">
        <v>276</v>
      </c>
      <c r="D6" s="17" t="s">
        <v>277</v>
      </c>
      <c r="E6" s="16" t="s">
        <v>278</v>
      </c>
      <c r="F6" s="22" t="s">
        <v>12</v>
      </c>
      <c r="G6" s="18">
        <f>IF(F6="Hoog",3,IF(F6="Midden",2,1))</f>
        <v>3</v>
      </c>
      <c r="H6" s="19"/>
      <c r="I6" s="20">
        <f>IF(H6="Ja, vóór 1 februari 2027",G6,IF(H6="Ja, vóór 1 februari 2028",G6/4,0))</f>
        <v>0</v>
      </c>
      <c r="J6" s="21"/>
    </row>
    <row r="7" spans="2:10" ht="56" x14ac:dyDescent="0.35">
      <c r="B7" s="22" t="s">
        <v>279</v>
      </c>
      <c r="C7" s="17" t="s">
        <v>276</v>
      </c>
      <c r="D7" s="17" t="s">
        <v>280</v>
      </c>
      <c r="E7" s="16" t="s">
        <v>281</v>
      </c>
      <c r="F7" s="22" t="s">
        <v>12</v>
      </c>
      <c r="G7" s="18">
        <f t="shared" ref="G7:G27" si="0">IF(F7="Hoog",3,IF(F7="Midden",2,1))</f>
        <v>3</v>
      </c>
      <c r="H7" s="19"/>
      <c r="I7" s="20">
        <f t="shared" ref="I7:I27" si="1">IF(H7="Ja, vóór 1 februari 2027",G7,IF(H7="Ja, vóór 1 februari 2028",G7/4,0))</f>
        <v>0</v>
      </c>
      <c r="J7" s="21"/>
    </row>
    <row r="8" spans="2:10" ht="42" x14ac:dyDescent="0.35">
      <c r="B8" s="22" t="s">
        <v>282</v>
      </c>
      <c r="C8" s="17" t="s">
        <v>283</v>
      </c>
      <c r="D8" s="17" t="s">
        <v>284</v>
      </c>
      <c r="E8" s="16" t="s">
        <v>285</v>
      </c>
      <c r="F8" s="22" t="s">
        <v>12</v>
      </c>
      <c r="G8" s="18">
        <f t="shared" si="0"/>
        <v>3</v>
      </c>
      <c r="H8" s="19"/>
      <c r="I8" s="20">
        <f t="shared" si="1"/>
        <v>0</v>
      </c>
      <c r="J8" s="21"/>
    </row>
    <row r="9" spans="2:10" ht="56" x14ac:dyDescent="0.35">
      <c r="B9" s="22" t="s">
        <v>286</v>
      </c>
      <c r="C9" s="17" t="s">
        <v>287</v>
      </c>
      <c r="D9" s="17" t="s">
        <v>288</v>
      </c>
      <c r="E9" s="16" t="s">
        <v>289</v>
      </c>
      <c r="F9" s="22" t="s">
        <v>20</v>
      </c>
      <c r="G9" s="18">
        <f t="shared" si="0"/>
        <v>2</v>
      </c>
      <c r="H9" s="19"/>
      <c r="I9" s="20">
        <f t="shared" si="1"/>
        <v>0</v>
      </c>
      <c r="J9" s="21"/>
    </row>
    <row r="10" spans="2:10" ht="98" x14ac:dyDescent="0.35">
      <c r="B10" s="22" t="s">
        <v>290</v>
      </c>
      <c r="C10" s="17" t="s">
        <v>291</v>
      </c>
      <c r="D10" s="17" t="s">
        <v>292</v>
      </c>
      <c r="E10" s="16" t="s">
        <v>293</v>
      </c>
      <c r="F10" s="22" t="s">
        <v>20</v>
      </c>
      <c r="G10" s="18">
        <f t="shared" si="0"/>
        <v>2</v>
      </c>
      <c r="H10" s="19"/>
      <c r="I10" s="20">
        <f t="shared" si="1"/>
        <v>0</v>
      </c>
      <c r="J10" s="21"/>
    </row>
    <row r="11" spans="2:10" ht="42" x14ac:dyDescent="0.35">
      <c r="B11" s="22" t="s">
        <v>294</v>
      </c>
      <c r="C11" s="17" t="s">
        <v>295</v>
      </c>
      <c r="D11" s="17" t="s">
        <v>296</v>
      </c>
      <c r="E11" s="16" t="s">
        <v>297</v>
      </c>
      <c r="F11" s="22" t="s">
        <v>20</v>
      </c>
      <c r="G11" s="18">
        <f t="shared" si="0"/>
        <v>2</v>
      </c>
      <c r="H11" s="19"/>
      <c r="I11" s="20">
        <f t="shared" si="1"/>
        <v>0</v>
      </c>
      <c r="J11" s="21"/>
    </row>
    <row r="12" spans="2:10" ht="84" x14ac:dyDescent="0.35">
      <c r="B12" s="22" t="s">
        <v>298</v>
      </c>
      <c r="C12" s="17" t="s">
        <v>295</v>
      </c>
      <c r="D12" s="17" t="s">
        <v>299</v>
      </c>
      <c r="E12" s="16" t="s">
        <v>300</v>
      </c>
      <c r="F12" s="22" t="s">
        <v>20</v>
      </c>
      <c r="G12" s="18">
        <f t="shared" si="0"/>
        <v>2</v>
      </c>
      <c r="H12" s="19"/>
      <c r="I12" s="20">
        <f t="shared" si="1"/>
        <v>0</v>
      </c>
      <c r="J12" s="21"/>
    </row>
    <row r="13" spans="2:10" ht="84" x14ac:dyDescent="0.35">
      <c r="B13" s="22" t="s">
        <v>301</v>
      </c>
      <c r="C13" s="17" t="s">
        <v>295</v>
      </c>
      <c r="D13" s="17" t="s">
        <v>299</v>
      </c>
      <c r="E13" s="16" t="s">
        <v>302</v>
      </c>
      <c r="F13" s="22" t="s">
        <v>20</v>
      </c>
      <c r="G13" s="18">
        <f t="shared" si="0"/>
        <v>2</v>
      </c>
      <c r="H13" s="19"/>
      <c r="I13" s="20">
        <f t="shared" si="1"/>
        <v>0</v>
      </c>
      <c r="J13" s="21"/>
    </row>
    <row r="14" spans="2:10" ht="70" x14ac:dyDescent="0.35">
      <c r="B14" s="22" t="s">
        <v>303</v>
      </c>
      <c r="C14" s="17" t="s">
        <v>295</v>
      </c>
      <c r="D14" s="17" t="s">
        <v>304</v>
      </c>
      <c r="E14" s="16" t="s">
        <v>305</v>
      </c>
      <c r="F14" s="22" t="s">
        <v>12</v>
      </c>
      <c r="G14" s="18">
        <f t="shared" si="0"/>
        <v>3</v>
      </c>
      <c r="H14" s="19"/>
      <c r="I14" s="20">
        <f t="shared" si="1"/>
        <v>0</v>
      </c>
      <c r="J14" s="21"/>
    </row>
    <row r="15" spans="2:10" ht="56" x14ac:dyDescent="0.35">
      <c r="B15" s="22" t="s">
        <v>306</v>
      </c>
      <c r="C15" s="17" t="s">
        <v>307</v>
      </c>
      <c r="D15" s="17" t="s">
        <v>308</v>
      </c>
      <c r="E15" s="16" t="s">
        <v>309</v>
      </c>
      <c r="F15" s="22" t="s">
        <v>12</v>
      </c>
      <c r="G15" s="18">
        <f t="shared" si="0"/>
        <v>3</v>
      </c>
      <c r="H15" s="19"/>
      <c r="I15" s="20">
        <f t="shared" si="1"/>
        <v>0</v>
      </c>
      <c r="J15" s="21"/>
    </row>
    <row r="16" spans="2:10" ht="70" x14ac:dyDescent="0.35">
      <c r="B16" s="22" t="s">
        <v>310</v>
      </c>
      <c r="C16" s="17" t="s">
        <v>311</v>
      </c>
      <c r="D16" s="17" t="s">
        <v>312</v>
      </c>
      <c r="E16" s="16" t="s">
        <v>313</v>
      </c>
      <c r="F16" s="22" t="s">
        <v>20</v>
      </c>
      <c r="G16" s="18">
        <f t="shared" si="0"/>
        <v>2</v>
      </c>
      <c r="H16" s="19"/>
      <c r="I16" s="20">
        <f t="shared" si="1"/>
        <v>0</v>
      </c>
      <c r="J16" s="21"/>
    </row>
    <row r="17" spans="2:10" ht="98" x14ac:dyDescent="0.35">
      <c r="B17" s="22" t="s">
        <v>314</v>
      </c>
      <c r="C17" s="17" t="s">
        <v>311</v>
      </c>
      <c r="D17" s="17" t="s">
        <v>315</v>
      </c>
      <c r="E17" s="16" t="s">
        <v>316</v>
      </c>
      <c r="F17" s="22" t="s">
        <v>12</v>
      </c>
      <c r="G17" s="18">
        <f t="shared" si="0"/>
        <v>3</v>
      </c>
      <c r="H17" s="19"/>
      <c r="I17" s="20">
        <f t="shared" si="1"/>
        <v>0</v>
      </c>
      <c r="J17" s="21"/>
    </row>
    <row r="18" spans="2:10" ht="56" x14ac:dyDescent="0.35">
      <c r="B18" s="22" t="s">
        <v>317</v>
      </c>
      <c r="C18" s="17" t="s">
        <v>311</v>
      </c>
      <c r="D18" s="17" t="s">
        <v>315</v>
      </c>
      <c r="E18" s="16" t="s">
        <v>318</v>
      </c>
      <c r="F18" s="22" t="s">
        <v>12</v>
      </c>
      <c r="G18" s="18">
        <f t="shared" si="0"/>
        <v>3</v>
      </c>
      <c r="H18" s="19"/>
      <c r="I18" s="20">
        <f t="shared" si="1"/>
        <v>0</v>
      </c>
      <c r="J18" s="21"/>
    </row>
    <row r="19" spans="2:10" ht="56" x14ac:dyDescent="0.35">
      <c r="B19" s="22" t="s">
        <v>319</v>
      </c>
      <c r="C19" s="17" t="s">
        <v>311</v>
      </c>
      <c r="D19" s="17" t="s">
        <v>320</v>
      </c>
      <c r="E19" s="16" t="s">
        <v>321</v>
      </c>
      <c r="F19" s="22" t="s">
        <v>12</v>
      </c>
      <c r="G19" s="18">
        <f t="shared" si="0"/>
        <v>3</v>
      </c>
      <c r="H19" s="19"/>
      <c r="I19" s="20">
        <f t="shared" si="1"/>
        <v>0</v>
      </c>
      <c r="J19" s="21"/>
    </row>
    <row r="20" spans="2:10" ht="70" x14ac:dyDescent="0.35">
      <c r="B20" s="22" t="s">
        <v>322</v>
      </c>
      <c r="C20" s="17" t="s">
        <v>311</v>
      </c>
      <c r="D20" s="17" t="s">
        <v>323</v>
      </c>
      <c r="E20" s="16" t="s">
        <v>324</v>
      </c>
      <c r="F20" s="22" t="s">
        <v>20</v>
      </c>
      <c r="G20" s="18">
        <f t="shared" si="0"/>
        <v>2</v>
      </c>
      <c r="H20" s="19"/>
      <c r="I20" s="20">
        <f t="shared" si="1"/>
        <v>0</v>
      </c>
      <c r="J20" s="21"/>
    </row>
    <row r="21" spans="2:10" ht="42" x14ac:dyDescent="0.35">
      <c r="B21" s="22" t="s">
        <v>325</v>
      </c>
      <c r="C21" s="17" t="s">
        <v>326</v>
      </c>
      <c r="D21" s="17" t="s">
        <v>327</v>
      </c>
      <c r="E21" s="16" t="s">
        <v>328</v>
      </c>
      <c r="F21" s="22" t="s">
        <v>12</v>
      </c>
      <c r="G21" s="18">
        <f t="shared" si="0"/>
        <v>3</v>
      </c>
      <c r="H21" s="19"/>
      <c r="I21" s="20">
        <f t="shared" si="1"/>
        <v>0</v>
      </c>
      <c r="J21" s="21"/>
    </row>
    <row r="22" spans="2:10" ht="70" x14ac:dyDescent="0.35">
      <c r="B22" s="22" t="s">
        <v>329</v>
      </c>
      <c r="C22" s="17" t="s">
        <v>330</v>
      </c>
      <c r="D22" s="17" t="s">
        <v>331</v>
      </c>
      <c r="E22" s="16" t="s">
        <v>332</v>
      </c>
      <c r="F22" s="22" t="s">
        <v>12</v>
      </c>
      <c r="G22" s="18">
        <f t="shared" si="0"/>
        <v>3</v>
      </c>
      <c r="H22" s="19"/>
      <c r="I22" s="20">
        <f t="shared" si="1"/>
        <v>0</v>
      </c>
      <c r="J22" s="21"/>
    </row>
    <row r="23" spans="2:10" ht="56" x14ac:dyDescent="0.35">
      <c r="B23" s="22" t="s">
        <v>333</v>
      </c>
      <c r="C23" s="17" t="s">
        <v>330</v>
      </c>
      <c r="D23" s="17" t="s">
        <v>334</v>
      </c>
      <c r="E23" s="16" t="s">
        <v>335</v>
      </c>
      <c r="F23" s="22" t="s">
        <v>12</v>
      </c>
      <c r="G23" s="18">
        <f t="shared" si="0"/>
        <v>3</v>
      </c>
      <c r="H23" s="19"/>
      <c r="I23" s="20">
        <f t="shared" si="1"/>
        <v>0</v>
      </c>
      <c r="J23" s="21"/>
    </row>
    <row r="24" spans="2:10" ht="42" x14ac:dyDescent="0.35">
      <c r="B24" s="22" t="s">
        <v>336</v>
      </c>
      <c r="C24" s="17" t="s">
        <v>330</v>
      </c>
      <c r="D24" s="17" t="s">
        <v>337</v>
      </c>
      <c r="E24" s="16" t="s">
        <v>338</v>
      </c>
      <c r="F24" s="22" t="s">
        <v>75</v>
      </c>
      <c r="G24" s="18">
        <f t="shared" si="0"/>
        <v>1</v>
      </c>
      <c r="H24" s="19"/>
      <c r="I24" s="20">
        <f t="shared" si="1"/>
        <v>0</v>
      </c>
      <c r="J24" s="21"/>
    </row>
    <row r="25" spans="2:10" ht="42" x14ac:dyDescent="0.35">
      <c r="B25" s="22" t="s">
        <v>339</v>
      </c>
      <c r="C25" s="17" t="s">
        <v>340</v>
      </c>
      <c r="D25" s="17" t="s">
        <v>341</v>
      </c>
      <c r="E25" s="16" t="s">
        <v>342</v>
      </c>
      <c r="F25" s="22" t="s">
        <v>20</v>
      </c>
      <c r="G25" s="18">
        <f t="shared" si="0"/>
        <v>2</v>
      </c>
      <c r="H25" s="19"/>
      <c r="I25" s="20">
        <f t="shared" si="1"/>
        <v>0</v>
      </c>
      <c r="J25" s="21"/>
    </row>
    <row r="26" spans="2:10" ht="84" x14ac:dyDescent="0.35">
      <c r="B26" s="22" t="s">
        <v>343</v>
      </c>
      <c r="C26" s="17" t="s">
        <v>344</v>
      </c>
      <c r="D26" s="17" t="s">
        <v>345</v>
      </c>
      <c r="E26" s="16" t="s">
        <v>346</v>
      </c>
      <c r="F26" s="22" t="s">
        <v>12</v>
      </c>
      <c r="G26" s="18">
        <f t="shared" si="0"/>
        <v>3</v>
      </c>
      <c r="H26" s="19"/>
      <c r="I26" s="20">
        <f t="shared" si="1"/>
        <v>0</v>
      </c>
      <c r="J26" s="21"/>
    </row>
    <row r="27" spans="2:10" ht="28" x14ac:dyDescent="0.35">
      <c r="B27" s="22" t="s">
        <v>347</v>
      </c>
      <c r="C27" s="17" t="s">
        <v>348</v>
      </c>
      <c r="D27" s="17" t="s">
        <v>349</v>
      </c>
      <c r="E27" s="16" t="s">
        <v>350</v>
      </c>
      <c r="F27" s="22" t="s">
        <v>20</v>
      </c>
      <c r="G27" s="18">
        <f t="shared" si="0"/>
        <v>2</v>
      </c>
      <c r="H27" s="19"/>
      <c r="I27" s="20">
        <f t="shared" si="1"/>
        <v>0</v>
      </c>
      <c r="J27" s="21"/>
    </row>
  </sheetData>
  <dataValidations count="1">
    <dataValidation type="list" allowBlank="1" showInputMessage="1" showErrorMessage="1" sqref="H6:H27" xr:uid="{EB4833FC-8189-4A2A-BEF2-A2B659585FDC}">
      <mc:AlternateContent xmlns:x12ac="http://schemas.microsoft.com/office/spreadsheetml/2011/1/ac" xmlns:mc="http://schemas.openxmlformats.org/markup-compatibility/2006">
        <mc:Choice Requires="x12ac">
          <x12ac:list>"Ja, vóór 1 februari 2027"," Ja, vóór 1 februari 2028", Nee</x12ac:list>
        </mc:Choice>
        <mc:Fallback>
          <formula1>"Ja, vóór 1 februari 2027, Ja, vóór 1 februari 2028, Nee"</formula1>
        </mc:Fallback>
      </mc:AlternateContent>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0FB5-6983-4F9A-A18B-E1C80C5EFBAD}">
  <dimension ref="A2:K22"/>
  <sheetViews>
    <sheetView showGridLines="0" zoomScale="40" zoomScaleNormal="40" workbookViewId="0">
      <selection activeCell="B2" sqref="B2"/>
    </sheetView>
  </sheetViews>
  <sheetFormatPr defaultRowHeight="14.5" x14ac:dyDescent="0.35"/>
  <cols>
    <col min="1" max="1" width="5.7265625" style="1" customWidth="1"/>
    <col min="2" max="2" width="11.7265625" style="1" customWidth="1"/>
    <col min="3" max="3" width="17.26953125" style="1" customWidth="1"/>
    <col min="4" max="4" width="23.81640625" style="1" customWidth="1"/>
    <col min="5" max="5" width="41.7265625" style="1" customWidth="1"/>
    <col min="6" max="6" width="13.26953125" style="5" customWidth="1"/>
    <col min="7" max="7" width="20" style="5" customWidth="1"/>
    <col min="8" max="8" width="34.7265625" style="5" customWidth="1"/>
    <col min="9" max="9" width="17.26953125" style="5" customWidth="1"/>
    <col min="10" max="10" width="88.81640625" style="1" customWidth="1"/>
    <col min="11" max="11" width="9.08984375" style="1"/>
  </cols>
  <sheetData>
    <row r="2" spans="2:10" ht="28" x14ac:dyDescent="0.35">
      <c r="B2" s="2" t="s">
        <v>414</v>
      </c>
    </row>
    <row r="3" spans="2:10" ht="57" customHeight="1" x14ac:dyDescent="0.35">
      <c r="B3" s="2"/>
      <c r="H3" s="6" t="s">
        <v>0</v>
      </c>
      <c r="I3" s="6">
        <f>SUM(I6:I22)</f>
        <v>0</v>
      </c>
    </row>
    <row r="4" spans="2:10" x14ac:dyDescent="0.35">
      <c r="H4" s="7"/>
    </row>
    <row r="5" spans="2:10" x14ac:dyDescent="0.35">
      <c r="B5" s="13" t="s">
        <v>271</v>
      </c>
      <c r="C5" s="13" t="s">
        <v>351</v>
      </c>
      <c r="D5" s="13" t="s">
        <v>352</v>
      </c>
      <c r="E5" s="13" t="s">
        <v>353</v>
      </c>
      <c r="F5" s="12" t="s">
        <v>4</v>
      </c>
      <c r="G5" s="12" t="s">
        <v>5</v>
      </c>
      <c r="H5" s="12" t="s">
        <v>6</v>
      </c>
      <c r="I5" s="12" t="s">
        <v>7</v>
      </c>
      <c r="J5" s="13" t="s">
        <v>8</v>
      </c>
    </row>
    <row r="6" spans="2:10" x14ac:dyDescent="0.35">
      <c r="B6" s="17" t="s">
        <v>354</v>
      </c>
      <c r="C6" s="17" t="s">
        <v>355</v>
      </c>
      <c r="D6" s="17" t="s">
        <v>356</v>
      </c>
      <c r="E6" s="16" t="s">
        <v>357</v>
      </c>
      <c r="F6" s="17" t="s">
        <v>20</v>
      </c>
      <c r="G6" s="18">
        <f>IF(F6="Hoog",3,IF(F6="Midden",2,1))</f>
        <v>2</v>
      </c>
      <c r="H6" s="19"/>
      <c r="I6" s="20">
        <f>IF(H6="Ja, vóór 1 februari 2027",G6,IF(H6="Ja, vóór 1 februari 2028",G6/4,0))</f>
        <v>0</v>
      </c>
      <c r="J6" s="21"/>
    </row>
    <row r="7" spans="2:10" x14ac:dyDescent="0.35">
      <c r="B7" s="17" t="s">
        <v>358</v>
      </c>
      <c r="C7" s="17" t="s">
        <v>359</v>
      </c>
      <c r="D7" s="17" t="s">
        <v>356</v>
      </c>
      <c r="E7" s="16" t="s">
        <v>357</v>
      </c>
      <c r="F7" s="17" t="s">
        <v>20</v>
      </c>
      <c r="G7" s="18">
        <f t="shared" ref="G7:G22" si="0">IF(F7="Hoog",3,IF(F7="Midden",2,1))</f>
        <v>2</v>
      </c>
      <c r="H7" s="19"/>
      <c r="I7" s="20">
        <f t="shared" ref="I7:I22" si="1">IF(H7="Ja, vóór 1 februari 2027",G7,IF(H7="Ja, vóór 1 februari 2028",G7/4,0))</f>
        <v>0</v>
      </c>
      <c r="J7" s="21"/>
    </row>
    <row r="8" spans="2:10" ht="28" x14ac:dyDescent="0.35">
      <c r="B8" s="17" t="s">
        <v>360</v>
      </c>
      <c r="C8" s="17" t="s">
        <v>361</v>
      </c>
      <c r="D8" s="17" t="s">
        <v>362</v>
      </c>
      <c r="E8" s="16" t="s">
        <v>363</v>
      </c>
      <c r="F8" s="17" t="s">
        <v>75</v>
      </c>
      <c r="G8" s="18">
        <f t="shared" si="0"/>
        <v>1</v>
      </c>
      <c r="H8" s="19"/>
      <c r="I8" s="20">
        <f t="shared" si="1"/>
        <v>0</v>
      </c>
      <c r="J8" s="21"/>
    </row>
    <row r="9" spans="2:10" ht="28" x14ac:dyDescent="0.35">
      <c r="B9" s="17" t="s">
        <v>364</v>
      </c>
      <c r="C9" s="17" t="s">
        <v>361</v>
      </c>
      <c r="D9" s="17" t="s">
        <v>362</v>
      </c>
      <c r="E9" s="16" t="s">
        <v>365</v>
      </c>
      <c r="F9" s="17" t="s">
        <v>75</v>
      </c>
      <c r="G9" s="18">
        <f t="shared" si="0"/>
        <v>1</v>
      </c>
      <c r="H9" s="19"/>
      <c r="I9" s="20">
        <f t="shared" si="1"/>
        <v>0</v>
      </c>
      <c r="J9" s="21"/>
    </row>
    <row r="10" spans="2:10" ht="28" x14ac:dyDescent="0.35">
      <c r="B10" s="17" t="s">
        <v>366</v>
      </c>
      <c r="C10" s="17" t="s">
        <v>361</v>
      </c>
      <c r="D10" s="17" t="s">
        <v>362</v>
      </c>
      <c r="E10" s="16" t="s">
        <v>367</v>
      </c>
      <c r="F10" s="17" t="s">
        <v>20</v>
      </c>
      <c r="G10" s="18">
        <f t="shared" si="0"/>
        <v>2</v>
      </c>
      <c r="H10" s="19"/>
      <c r="I10" s="20">
        <f t="shared" si="1"/>
        <v>0</v>
      </c>
      <c r="J10" s="21"/>
    </row>
    <row r="11" spans="2:10" x14ac:dyDescent="0.35">
      <c r="B11" s="17" t="s">
        <v>368</v>
      </c>
      <c r="C11" s="17" t="s">
        <v>359</v>
      </c>
      <c r="D11" s="17" t="s">
        <v>369</v>
      </c>
      <c r="E11" s="16" t="s">
        <v>370</v>
      </c>
      <c r="F11" s="17" t="s">
        <v>12</v>
      </c>
      <c r="G11" s="18">
        <f t="shared" si="0"/>
        <v>3</v>
      </c>
      <c r="H11" s="19"/>
      <c r="I11" s="20">
        <f t="shared" si="1"/>
        <v>0</v>
      </c>
      <c r="J11" s="21"/>
    </row>
    <row r="12" spans="2:10" x14ac:dyDescent="0.35">
      <c r="B12" s="17" t="s">
        <v>371</v>
      </c>
      <c r="C12" s="17" t="s">
        <v>355</v>
      </c>
      <c r="D12" s="17" t="s">
        <v>372</v>
      </c>
      <c r="E12" s="16" t="s">
        <v>373</v>
      </c>
      <c r="F12" s="17" t="s">
        <v>12</v>
      </c>
      <c r="G12" s="18">
        <f t="shared" si="0"/>
        <v>3</v>
      </c>
      <c r="H12" s="19"/>
      <c r="I12" s="20">
        <f t="shared" si="1"/>
        <v>0</v>
      </c>
      <c r="J12" s="21"/>
    </row>
    <row r="13" spans="2:10" x14ac:dyDescent="0.35">
      <c r="B13" s="17" t="s">
        <v>374</v>
      </c>
      <c r="C13" s="17" t="s">
        <v>359</v>
      </c>
      <c r="D13" s="17" t="s">
        <v>372</v>
      </c>
      <c r="E13" s="16" t="s">
        <v>375</v>
      </c>
      <c r="F13" s="17" t="s">
        <v>12</v>
      </c>
      <c r="G13" s="18">
        <f t="shared" si="0"/>
        <v>3</v>
      </c>
      <c r="H13" s="19"/>
      <c r="I13" s="20">
        <f t="shared" si="1"/>
        <v>0</v>
      </c>
      <c r="J13" s="21"/>
    </row>
    <row r="14" spans="2:10" x14ac:dyDescent="0.35">
      <c r="B14" s="17" t="s">
        <v>376</v>
      </c>
      <c r="C14" s="17" t="s">
        <v>377</v>
      </c>
      <c r="D14" s="17" t="s">
        <v>378</v>
      </c>
      <c r="E14" s="16" t="s">
        <v>379</v>
      </c>
      <c r="F14" s="17" t="s">
        <v>75</v>
      </c>
      <c r="G14" s="18">
        <f t="shared" si="0"/>
        <v>1</v>
      </c>
      <c r="H14" s="19"/>
      <c r="I14" s="20">
        <f t="shared" si="1"/>
        <v>0</v>
      </c>
      <c r="J14" s="21"/>
    </row>
    <row r="15" spans="2:10" ht="28" x14ac:dyDescent="0.35">
      <c r="B15" s="17" t="s">
        <v>380</v>
      </c>
      <c r="C15" s="17" t="s">
        <v>361</v>
      </c>
      <c r="D15" s="17" t="s">
        <v>381</v>
      </c>
      <c r="E15" s="16" t="s">
        <v>382</v>
      </c>
      <c r="F15" s="17" t="s">
        <v>20</v>
      </c>
      <c r="G15" s="18">
        <f t="shared" si="0"/>
        <v>2</v>
      </c>
      <c r="H15" s="19"/>
      <c r="I15" s="20">
        <f t="shared" si="1"/>
        <v>0</v>
      </c>
      <c r="J15" s="21"/>
    </row>
    <row r="16" spans="2:10" ht="28" x14ac:dyDescent="0.35">
      <c r="B16" s="17" t="s">
        <v>383</v>
      </c>
      <c r="C16" s="17" t="s">
        <v>377</v>
      </c>
      <c r="D16" s="17" t="s">
        <v>381</v>
      </c>
      <c r="E16" s="16" t="s">
        <v>384</v>
      </c>
      <c r="F16" s="17" t="s">
        <v>20</v>
      </c>
      <c r="G16" s="18">
        <f t="shared" si="0"/>
        <v>2</v>
      </c>
      <c r="H16" s="19"/>
      <c r="I16" s="20">
        <f t="shared" si="1"/>
        <v>0</v>
      </c>
      <c r="J16" s="21"/>
    </row>
    <row r="17" spans="2:10" x14ac:dyDescent="0.35">
      <c r="B17" s="17" t="s">
        <v>385</v>
      </c>
      <c r="C17" s="17" t="s">
        <v>377</v>
      </c>
      <c r="D17" s="17" t="s">
        <v>386</v>
      </c>
      <c r="E17" s="16" t="s">
        <v>387</v>
      </c>
      <c r="F17" s="17" t="s">
        <v>75</v>
      </c>
      <c r="G17" s="18">
        <f t="shared" si="0"/>
        <v>1</v>
      </c>
      <c r="H17" s="19"/>
      <c r="I17" s="20">
        <f t="shared" si="1"/>
        <v>0</v>
      </c>
      <c r="J17" s="21"/>
    </row>
    <row r="18" spans="2:10" x14ac:dyDescent="0.35">
      <c r="B18" s="17" t="s">
        <v>388</v>
      </c>
      <c r="C18" s="17" t="s">
        <v>377</v>
      </c>
      <c r="D18" s="17" t="s">
        <v>389</v>
      </c>
      <c r="E18" s="16" t="s">
        <v>390</v>
      </c>
      <c r="F18" s="17" t="s">
        <v>75</v>
      </c>
      <c r="G18" s="18">
        <f t="shared" si="0"/>
        <v>1</v>
      </c>
      <c r="H18" s="19"/>
      <c r="I18" s="20">
        <f t="shared" si="1"/>
        <v>0</v>
      </c>
      <c r="J18" s="21"/>
    </row>
    <row r="19" spans="2:10" x14ac:dyDescent="0.35">
      <c r="B19" s="17" t="s">
        <v>391</v>
      </c>
      <c r="C19" s="17" t="s">
        <v>355</v>
      </c>
      <c r="D19" s="17" t="s">
        <v>392</v>
      </c>
      <c r="E19" s="16" t="s">
        <v>393</v>
      </c>
      <c r="F19" s="17" t="s">
        <v>20</v>
      </c>
      <c r="G19" s="18">
        <f t="shared" si="0"/>
        <v>2</v>
      </c>
      <c r="H19" s="19"/>
      <c r="I19" s="20">
        <f t="shared" si="1"/>
        <v>0</v>
      </c>
      <c r="J19" s="21"/>
    </row>
    <row r="20" spans="2:10" x14ac:dyDescent="0.35">
      <c r="B20" s="17" t="s">
        <v>394</v>
      </c>
      <c r="C20" s="17" t="s">
        <v>377</v>
      </c>
      <c r="D20" s="17" t="s">
        <v>395</v>
      </c>
      <c r="E20" s="16" t="s">
        <v>396</v>
      </c>
      <c r="F20" s="17" t="s">
        <v>75</v>
      </c>
      <c r="G20" s="18">
        <f t="shared" si="0"/>
        <v>1</v>
      </c>
      <c r="H20" s="19"/>
      <c r="I20" s="20">
        <f t="shared" si="1"/>
        <v>0</v>
      </c>
      <c r="J20" s="21"/>
    </row>
    <row r="21" spans="2:10" x14ac:dyDescent="0.35">
      <c r="B21" s="17" t="s">
        <v>397</v>
      </c>
      <c r="C21" s="17" t="s">
        <v>355</v>
      </c>
      <c r="D21" s="17" t="s">
        <v>398</v>
      </c>
      <c r="E21" s="16" t="s">
        <v>399</v>
      </c>
      <c r="F21" s="17" t="s">
        <v>20</v>
      </c>
      <c r="G21" s="18">
        <f t="shared" si="0"/>
        <v>2</v>
      </c>
      <c r="H21" s="19"/>
      <c r="I21" s="20">
        <f t="shared" si="1"/>
        <v>0</v>
      </c>
      <c r="J21" s="21"/>
    </row>
    <row r="22" spans="2:10" x14ac:dyDescent="0.35">
      <c r="B22" s="17" t="s">
        <v>400</v>
      </c>
      <c r="C22" s="17" t="s">
        <v>359</v>
      </c>
      <c r="D22" s="17" t="s">
        <v>398</v>
      </c>
      <c r="E22" s="16" t="s">
        <v>401</v>
      </c>
      <c r="F22" s="17" t="s">
        <v>20</v>
      </c>
      <c r="G22" s="18">
        <f t="shared" si="0"/>
        <v>2</v>
      </c>
      <c r="H22" s="19"/>
      <c r="I22" s="20">
        <f t="shared" si="1"/>
        <v>0</v>
      </c>
      <c r="J22" s="21"/>
    </row>
  </sheetData>
  <dataValidations count="1">
    <dataValidation type="list" allowBlank="1" showInputMessage="1" showErrorMessage="1" sqref="H6:H22" xr:uid="{9212389F-B936-43FB-A36E-8FBC706FF7D8}">
      <mc:AlternateContent xmlns:x12ac="http://schemas.microsoft.com/office/spreadsheetml/2011/1/ac" xmlns:mc="http://schemas.openxmlformats.org/markup-compatibility/2006">
        <mc:Choice Requires="x12ac">
          <x12ac:list>"Ja, vóór 1 februari 2027"," Ja, vóór 1 februari 2028", Nee</x12ac:list>
        </mc:Choice>
        <mc:Fallback>
          <formula1>"Ja, vóór 1 februari 2027, Ja, vóór 1 februari 2028, Nee"</formula1>
        </mc:Fallback>
      </mc:AlternateContent>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D9AF4-9D67-4159-A898-3A1FF4E13287}">
  <dimension ref="A1:M16"/>
  <sheetViews>
    <sheetView showGridLines="0" tabSelected="1" zoomScale="70" zoomScaleNormal="70" workbookViewId="0">
      <selection activeCell="O25" sqref="O25"/>
    </sheetView>
  </sheetViews>
  <sheetFormatPr defaultRowHeight="14.5" x14ac:dyDescent="0.35"/>
  <cols>
    <col min="2" max="2" width="25.7265625" customWidth="1"/>
    <col min="6" max="6" width="30.26953125" customWidth="1"/>
  </cols>
  <sheetData>
    <row r="1" spans="1:13" ht="70.900000000000006" customHeight="1" x14ac:dyDescent="0.35">
      <c r="A1" s="1"/>
      <c r="B1" s="2" t="s">
        <v>414</v>
      </c>
      <c r="C1" s="1"/>
      <c r="D1" s="1"/>
      <c r="E1" s="1"/>
      <c r="F1" s="5"/>
      <c r="G1" s="5"/>
      <c r="H1" s="5"/>
      <c r="I1" s="1"/>
      <c r="J1" s="1"/>
      <c r="K1" s="1"/>
      <c r="L1" s="1"/>
      <c r="M1" s="1"/>
    </row>
    <row r="2" spans="1:13" x14ac:dyDescent="0.35">
      <c r="B2" s="23" t="s">
        <v>402</v>
      </c>
      <c r="C2" s="24"/>
      <c r="D2" s="24"/>
      <c r="E2" s="24"/>
      <c r="F2" s="24"/>
      <c r="G2" s="39">
        <f>FUNCTIONALS!$H$3</f>
        <v>0</v>
      </c>
      <c r="H2" s="39"/>
    </row>
    <row r="3" spans="1:13" x14ac:dyDescent="0.35">
      <c r="B3" s="23" t="s">
        <v>403</v>
      </c>
      <c r="C3" s="24"/>
      <c r="D3" s="24"/>
      <c r="E3" s="24"/>
      <c r="F3" s="24"/>
      <c r="G3" s="39">
        <f>'NON-FUNCTIONALS'!I3</f>
        <v>0</v>
      </c>
      <c r="H3" s="39"/>
    </row>
    <row r="4" spans="1:13" x14ac:dyDescent="0.35">
      <c r="B4" s="23" t="s">
        <v>404</v>
      </c>
      <c r="C4" s="24"/>
      <c r="D4" s="24"/>
      <c r="E4" s="24"/>
      <c r="F4" s="24"/>
      <c r="G4" s="39">
        <f>KOPPELINGEN!I3</f>
        <v>0</v>
      </c>
      <c r="H4" s="39"/>
    </row>
    <row r="5" spans="1:13" ht="18.5" x14ac:dyDescent="0.45">
      <c r="B5" s="25" t="s">
        <v>405</v>
      </c>
      <c r="C5" s="26"/>
      <c r="D5" s="26"/>
      <c r="E5" s="26"/>
      <c r="F5" s="26"/>
      <c r="G5" s="40">
        <f>SUM(G2:H4)</f>
        <v>0</v>
      </c>
      <c r="H5" s="40"/>
    </row>
    <row r="6" spans="1:13" ht="18.5" x14ac:dyDescent="0.45">
      <c r="B6" s="27"/>
      <c r="G6" s="28"/>
      <c r="H6" s="28"/>
    </row>
    <row r="7" spans="1:13" ht="18.5" x14ac:dyDescent="0.45">
      <c r="B7" s="29" t="s">
        <v>406</v>
      </c>
      <c r="C7" s="30"/>
      <c r="D7" s="30"/>
      <c r="E7" s="30"/>
      <c r="F7" s="30"/>
      <c r="G7" s="38">
        <v>267</v>
      </c>
      <c r="H7" s="38"/>
    </row>
    <row r="8" spans="1:13" ht="18.5" x14ac:dyDescent="0.45">
      <c r="B8" s="29" t="s">
        <v>407</v>
      </c>
      <c r="C8" s="30"/>
      <c r="D8" s="30"/>
      <c r="E8" s="30"/>
      <c r="F8" s="30"/>
      <c r="G8" s="38">
        <v>20</v>
      </c>
      <c r="H8" s="38"/>
    </row>
    <row r="9" spans="1:13" ht="15" thickBot="1" x14ac:dyDescent="0.4"/>
    <row r="10" spans="1:13" ht="24" thickBot="1" x14ac:dyDescent="0.6">
      <c r="B10" s="31" t="s">
        <v>408</v>
      </c>
      <c r="C10" s="32"/>
      <c r="D10" s="32"/>
      <c r="E10" s="32"/>
      <c r="F10" s="32"/>
      <c r="G10" s="35">
        <f>(G5/G7)*G8</f>
        <v>0</v>
      </c>
      <c r="H10" s="36"/>
    </row>
    <row r="13" spans="1:13" x14ac:dyDescent="0.35">
      <c r="B13" s="33" t="s">
        <v>409</v>
      </c>
      <c r="C13" s="37"/>
      <c r="D13" s="37"/>
      <c r="E13" s="37"/>
      <c r="F13" s="37"/>
    </row>
    <row r="14" spans="1:13" x14ac:dyDescent="0.35">
      <c r="B14" s="33" t="s">
        <v>410</v>
      </c>
      <c r="C14" s="37"/>
      <c r="D14" s="37"/>
      <c r="E14" s="37"/>
      <c r="F14" s="37"/>
    </row>
    <row r="15" spans="1:13" x14ac:dyDescent="0.35">
      <c r="B15" s="33" t="s">
        <v>411</v>
      </c>
      <c r="C15" s="37"/>
      <c r="D15" s="37"/>
      <c r="E15" s="37"/>
      <c r="F15" s="37"/>
    </row>
    <row r="16" spans="1:13" ht="81" customHeight="1" x14ac:dyDescent="0.35">
      <c r="B16" s="34" t="s">
        <v>412</v>
      </c>
      <c r="C16" s="37"/>
      <c r="D16" s="37"/>
      <c r="E16" s="37"/>
      <c r="F16" s="37"/>
    </row>
  </sheetData>
  <mergeCells count="11">
    <mergeCell ref="G8:H8"/>
    <mergeCell ref="G2:H2"/>
    <mergeCell ref="G3:H3"/>
    <mergeCell ref="G4:H4"/>
    <mergeCell ref="G5:H5"/>
    <mergeCell ref="G7:H7"/>
    <mergeCell ref="G10:H10"/>
    <mergeCell ref="C13:F13"/>
    <mergeCell ref="C14:F14"/>
    <mergeCell ref="C15:F15"/>
    <mergeCell ref="C16:F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14270B00-7220-449B-B319-4BF7B14A7507}"/>
</file>

<file path=customXml/itemProps2.xml><?xml version="1.0" encoding="utf-8"?>
<ds:datastoreItem xmlns:ds="http://schemas.openxmlformats.org/officeDocument/2006/customXml" ds:itemID="{5C4D72EC-C113-4026-B095-9C1BFE936CF0}"/>
</file>

<file path=customXml/itemProps3.xml><?xml version="1.0" encoding="utf-8"?>
<ds:datastoreItem xmlns:ds="http://schemas.openxmlformats.org/officeDocument/2006/customXml" ds:itemID="{DEAEE1AE-B8C7-43C5-A31E-7163773185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FUNCTIONALS</vt:lpstr>
      <vt:lpstr>NON-FUNCTIONALS</vt:lpstr>
      <vt:lpstr>KOPPELINGEN</vt:lpstr>
      <vt:lpstr>Totalisatie + Ondertekening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Thijs Kruger | Helder Inkoopadvies</dc:creator>
  <cp:lastModifiedBy>Thijs Kruger | Helder Inkoopadvies</cp:lastModifiedBy>
  <dcterms:created xsi:type="dcterms:W3CDTF">2024-11-19T14:16:59Z</dcterms:created>
  <dcterms:modified xsi:type="dcterms:W3CDTF">2025-01-29T10:17:34Z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ies>
</file>