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anbestedingen\Aanbesteden 2024\Afvalverwerking gemeentelijke locaties, HK, 855907\2. Aanbestedingsdocument\Te publiceren\Nieuw tarievenblad\"/>
    </mc:Choice>
  </mc:AlternateContent>
  <xr:revisionPtr revIDLastSave="0" documentId="8_{8E94FE50-4D61-493E-9283-474E79AEA7A5}" xr6:coauthVersionLast="47" xr6:coauthVersionMax="47" xr10:uidLastSave="{00000000-0000-0000-0000-000000000000}"/>
  <bookViews>
    <workbookView xWindow="-16200" yWindow="-16440" windowWidth="29040" windowHeight="15840" tabRatio="251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K32" i="1"/>
  <c r="F32" i="1"/>
  <c r="L42" i="1"/>
  <c r="M42" i="1"/>
  <c r="L24" i="1"/>
  <c r="L25" i="1"/>
  <c r="L26" i="1"/>
  <c r="L27" i="1"/>
  <c r="G24" i="1"/>
  <c r="M24" i="1" s="1"/>
  <c r="G25" i="1"/>
  <c r="M25" i="1" s="1"/>
  <c r="G26" i="1"/>
  <c r="M26" i="1" s="1"/>
  <c r="G27" i="1"/>
  <c r="M27" i="1" s="1"/>
  <c r="L10" i="1"/>
  <c r="L11" i="1"/>
  <c r="L12" i="1"/>
  <c r="G10" i="1"/>
  <c r="M10" i="1" s="1"/>
  <c r="G11" i="1"/>
  <c r="M11" i="1" s="1"/>
  <c r="G12" i="1"/>
  <c r="M12" i="1" s="1"/>
  <c r="L21" i="1"/>
  <c r="G21" i="1"/>
  <c r="M21" i="1" s="1"/>
  <c r="L29" i="1"/>
  <c r="G29" i="1"/>
  <c r="L30" i="1"/>
  <c r="G30" i="1"/>
  <c r="M30" i="1" s="1"/>
  <c r="L15" i="1"/>
  <c r="L16" i="1"/>
  <c r="G15" i="1"/>
  <c r="M15" i="1" s="1"/>
  <c r="G16" i="1"/>
  <c r="M16" i="1" s="1"/>
  <c r="G43" i="1"/>
  <c r="F45" i="1"/>
  <c r="K45" i="1"/>
  <c r="L43" i="1"/>
  <c r="L19" i="1"/>
  <c r="L37" i="1"/>
  <c r="L38" i="1"/>
  <c r="L39" i="1"/>
  <c r="L40" i="1"/>
  <c r="L41" i="1"/>
  <c r="L44" i="1"/>
  <c r="L36" i="1"/>
  <c r="L35" i="1"/>
  <c r="L13" i="1"/>
  <c r="L14" i="1"/>
  <c r="L17" i="1"/>
  <c r="L18" i="1"/>
  <c r="L20" i="1"/>
  <c r="L22" i="1"/>
  <c r="L23" i="1"/>
  <c r="L28" i="1"/>
  <c r="L31" i="1"/>
  <c r="L9" i="1"/>
  <c r="L8" i="1"/>
  <c r="L32" i="1" l="1"/>
  <c r="M29" i="1"/>
  <c r="L45" i="1"/>
  <c r="M43" i="1"/>
  <c r="D56" i="1"/>
  <c r="D57" i="1"/>
  <c r="D58" i="1"/>
  <c r="D59" i="1"/>
  <c r="B74" i="1"/>
  <c r="G20" i="1"/>
  <c r="M20" i="1"/>
  <c r="G9" i="1"/>
  <c r="G8" i="1"/>
  <c r="M8" i="1"/>
  <c r="G13" i="1"/>
  <c r="M13" i="1"/>
  <c r="G14" i="1"/>
  <c r="G17" i="1"/>
  <c r="M17" i="1" s="1"/>
  <c r="G18" i="1"/>
  <c r="M18" i="1"/>
  <c r="G19" i="1"/>
  <c r="M19" i="1"/>
  <c r="G22" i="1"/>
  <c r="M22" i="1"/>
  <c r="G23" i="1"/>
  <c r="G28" i="1"/>
  <c r="M28" i="1" s="1"/>
  <c r="G31" i="1"/>
  <c r="M31" i="1" s="1"/>
  <c r="G37" i="1"/>
  <c r="M37" i="1" s="1"/>
  <c r="G38" i="1"/>
  <c r="M38" i="1" s="1"/>
  <c r="G39" i="1"/>
  <c r="G40" i="1"/>
  <c r="G41" i="1"/>
  <c r="G44" i="1"/>
  <c r="G36" i="1"/>
  <c r="M36" i="1" s="1"/>
  <c r="G35" i="1"/>
  <c r="G45" i="1" s="1"/>
  <c r="C60" i="1"/>
  <c r="B60" i="1"/>
  <c r="G32" i="1" l="1"/>
  <c r="M14" i="1"/>
  <c r="M23" i="1"/>
  <c r="D60" i="1"/>
  <c r="D62" i="1" s="1"/>
  <c r="M9" i="1"/>
  <c r="M32" i="1" s="1"/>
  <c r="M40" i="1"/>
  <c r="M44" i="1"/>
  <c r="M41" i="1"/>
  <c r="M39" i="1"/>
  <c r="M35" i="1"/>
  <c r="M45" i="1" s="1"/>
  <c r="B73" i="1"/>
  <c r="G47" i="1" l="1"/>
  <c r="L47" i="1"/>
  <c r="D49" i="1" s="1"/>
  <c r="B72" i="1" l="1"/>
  <c r="B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tc={6AE0406D-89BE-4367-8DA0-A500B6CEB2E5}</author>
  </authors>
  <commentList>
    <comment ref="K3" authorId="0" shapeId="0" xr:uid="{6AE0406D-89BE-4367-8DA0-A500B6CEB2E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aanbesteding2019vid</t>
      </text>
    </comment>
  </commentList>
</comments>
</file>

<file path=xl/sharedStrings.xml><?xml version="1.0" encoding="utf-8"?>
<sst xmlns="http://schemas.openxmlformats.org/spreadsheetml/2006/main" count="206" uniqueCount="81">
  <si>
    <t>Afvalsoort</t>
  </si>
  <si>
    <t>Huidige situatie</t>
  </si>
  <si>
    <t xml:space="preserve">    Huidige situatie</t>
  </si>
  <si>
    <t>Inschrijving</t>
  </si>
  <si>
    <r>
      <t xml:space="preserve">Huurtarief per jaar </t>
    </r>
    <r>
      <rPr>
        <u/>
        <sz val="10"/>
        <color theme="1"/>
        <rFont val="Arial"/>
        <family val="2"/>
      </rPr>
      <t>per container</t>
    </r>
  </si>
  <si>
    <t>Totale huur kosten per jaar</t>
  </si>
  <si>
    <t>Ledigings frequentie</t>
  </si>
  <si>
    <t>Tarief per lediging</t>
  </si>
  <si>
    <t>Locatie</t>
  </si>
  <si>
    <t>Soort container</t>
  </si>
  <si>
    <t>Inhoud</t>
  </si>
  <si>
    <t>Aantal</t>
  </si>
  <si>
    <t>Totale ledigingskosten per jaar</t>
  </si>
  <si>
    <t>Samenvatting</t>
  </si>
  <si>
    <t>Totale inschrijfsom</t>
  </si>
  <si>
    <t>Restafval</t>
  </si>
  <si>
    <t>rolcontainer</t>
  </si>
  <si>
    <t>1600 ltr.</t>
  </si>
  <si>
    <t>1 x per week</t>
  </si>
  <si>
    <t>papier/karton</t>
  </si>
  <si>
    <t>1100 ltr.</t>
  </si>
  <si>
    <t>1 x per 2 weken</t>
  </si>
  <si>
    <t>1300 ltr.</t>
  </si>
  <si>
    <t>240 ltr.</t>
  </si>
  <si>
    <t xml:space="preserve">1100 ltr. </t>
  </si>
  <si>
    <t>1x per week</t>
  </si>
  <si>
    <t>glas</t>
  </si>
  <si>
    <t>Destra data</t>
  </si>
  <si>
    <t>Onderdoor 160, 3995 DX Houten</t>
  </si>
  <si>
    <t>Papier/karton</t>
  </si>
  <si>
    <t>Zijdemos 30, 3994 KE Houten</t>
  </si>
  <si>
    <t>De Poort 77-79, 3991 DX Houten</t>
  </si>
  <si>
    <t>Meerkoetweide 39, 3993 EB Houten</t>
  </si>
  <si>
    <t>Plantagepolder 2-8, 3991 ZE Houten</t>
  </si>
  <si>
    <t>Merantihout 14, 3991 MW Houten</t>
  </si>
  <si>
    <t>Papiermolen 3, 3994 DJ Houten</t>
  </si>
  <si>
    <t>Totaal Interne Dienstverlening</t>
  </si>
  <si>
    <t>Keercamp 13, 3992 RV Houten</t>
  </si>
  <si>
    <t>Destra data/pasporten etc</t>
  </si>
  <si>
    <t>op afroep</t>
  </si>
  <si>
    <t>PMD</t>
  </si>
  <si>
    <t>Cluster Vastgoed</t>
  </si>
  <si>
    <t>Totaal Cluster Vastgoed</t>
  </si>
  <si>
    <t>Cluster Interne Dienstverlening</t>
  </si>
  <si>
    <t>1 x per 4 weken</t>
  </si>
  <si>
    <t>Totale huurkosten containers per jaar</t>
  </si>
  <si>
    <t>Totale huur en ledigingskosten per jaar</t>
  </si>
  <si>
    <t>Verwerkingstarief per ton</t>
  </si>
  <si>
    <t>Gem. Aantal ton per jaar</t>
  </si>
  <si>
    <t>Verwerkingskosten per jaar</t>
  </si>
  <si>
    <t>-</t>
  </si>
  <si>
    <t>1. Totale kosten huur + ledigingskosten</t>
  </si>
  <si>
    <t>2. Totale verwerkingskosten</t>
  </si>
  <si>
    <t>Onderdeel 1: Kosten huur containers + ledigingskosten</t>
  </si>
  <si>
    <t>Onderdeel 2: Verwerkingskosten</t>
  </si>
  <si>
    <t>1. Totale huur- en ledigingskosten</t>
  </si>
  <si>
    <t>OPMERKING: indien niet van toepassing veld leeg laten</t>
  </si>
  <si>
    <t>OPMERKING: kosten die bovenstaand niet zijn genoemd, incl. toelichting</t>
  </si>
  <si>
    <t>Toelichting:</t>
  </si>
  <si>
    <t>De Brug 2, 3991 LM Houten</t>
  </si>
  <si>
    <t>3. Overige kosten</t>
  </si>
  <si>
    <t>wachtwoord</t>
  </si>
  <si>
    <t>Bedragen vermelden excl. BTW, prijspeil januari 2025</t>
  </si>
  <si>
    <t>Swill</t>
  </si>
  <si>
    <t>120 ltr.</t>
  </si>
  <si>
    <t>minipers</t>
  </si>
  <si>
    <t>3m3</t>
  </si>
  <si>
    <t>Klein gevaarlijk afval (lampen)</t>
  </si>
  <si>
    <t>Dekselvat</t>
  </si>
  <si>
    <t>200 ltr.</t>
  </si>
  <si>
    <t>Totaal aantal ledigingen per jaar (op afroep = inschatting)</t>
  </si>
  <si>
    <t>Schalkwijkseweg 32, 3998 LZ Schalkwijk</t>
  </si>
  <si>
    <t>Randhoeve 6a, 3992 XH Houten</t>
  </si>
  <si>
    <t>Binnenweg 22, 3994 AN Houten</t>
  </si>
  <si>
    <t>Hofspoor 15, 3994 VZ Houten</t>
  </si>
  <si>
    <t>660 ltr.</t>
  </si>
  <si>
    <t>De Molen 42, 3994 DB Houten</t>
  </si>
  <si>
    <t>Glas</t>
  </si>
  <si>
    <t>600 ltr</t>
  </si>
  <si>
    <t>GFT</t>
  </si>
  <si>
    <t>Swill/ GFT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</si>
</sst>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 vertical="center" wrapText="1"/>
    </xf>
    <xf numFmtId="44" fontId="0" fillId="0" borderId="6" xfId="0" applyNumberFormat="1" applyBorder="1"/>
    <xf numFmtId="44" fontId="0" fillId="0" borderId="8" xfId="0" applyNumberFormat="1" applyBorder="1"/>
    <xf numFmtId="44" fontId="0" fillId="0" borderId="0" xfId="0" applyNumberFormat="1"/>
    <xf numFmtId="44" fontId="0" fillId="0" borderId="9" xfId="0" applyNumberFormat="1" applyBorder="1"/>
    <xf numFmtId="44" fontId="0" fillId="0" borderId="3" xfId="0" applyNumberFormat="1" applyBorder="1"/>
    <xf numFmtId="44" fontId="0" fillId="0" borderId="10" xfId="0" applyNumberFormat="1" applyBorder="1"/>
    <xf numFmtId="0" fontId="0" fillId="0" borderId="3" xfId="0" applyBorder="1"/>
    <xf numFmtId="44" fontId="0" fillId="0" borderId="11" xfId="0" applyNumberFormat="1" applyBorder="1"/>
    <xf numFmtId="0" fontId="6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44" fontId="0" fillId="0" borderId="14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0" fontId="0" fillId="0" borderId="14" xfId="0" applyBorder="1"/>
    <xf numFmtId="44" fontId="0" fillId="0" borderId="19" xfId="0" applyNumberFormat="1" applyBorder="1"/>
    <xf numFmtId="44" fontId="0" fillId="0" borderId="21" xfId="0" applyNumberFormat="1" applyBorder="1"/>
    <xf numFmtId="44" fontId="0" fillId="0" borderId="22" xfId="0" applyNumberFormat="1" applyBorder="1"/>
    <xf numFmtId="0" fontId="0" fillId="0" borderId="0" xfId="0" applyAlignment="1">
      <alignment horizontal="left"/>
    </xf>
    <xf numFmtId="44" fontId="2" fillId="0" borderId="0" xfId="0" applyNumberFormat="1" applyFont="1"/>
    <xf numFmtId="0" fontId="0" fillId="0" borderId="0" xfId="0" applyAlignment="1">
      <alignment horizontal="center"/>
    </xf>
    <xf numFmtId="44" fontId="0" fillId="0" borderId="26" xfId="0" applyNumberFormat="1" applyBorder="1"/>
    <xf numFmtId="0" fontId="4" fillId="0" borderId="1" xfId="0" applyFont="1" applyBorder="1"/>
    <xf numFmtId="0" fontId="8" fillId="0" borderId="27" xfId="0" applyFont="1" applyBorder="1"/>
    <xf numFmtId="0" fontId="8" fillId="0" borderId="0" xfId="0" applyFont="1"/>
    <xf numFmtId="44" fontId="0" fillId="0" borderId="0" xfId="0" applyNumberFormat="1" applyAlignment="1">
      <alignment horizontal="center" vertical="center" wrapText="1"/>
    </xf>
    <xf numFmtId="44" fontId="0" fillId="0" borderId="28" xfId="0" applyNumberFormat="1" applyBorder="1"/>
    <xf numFmtId="0" fontId="0" fillId="0" borderId="28" xfId="0" applyBorder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44" fontId="0" fillId="2" borderId="0" xfId="0" applyNumberFormat="1" applyFill="1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8" fillId="0" borderId="5" xfId="0" applyFont="1" applyBorder="1"/>
    <xf numFmtId="0" fontId="7" fillId="0" borderId="0" xfId="0" applyFont="1"/>
    <xf numFmtId="44" fontId="8" fillId="0" borderId="0" xfId="0" applyNumberFormat="1" applyFont="1" applyAlignment="1">
      <alignment horizontal="left"/>
    </xf>
    <xf numFmtId="44" fontId="0" fillId="0" borderId="25" xfId="0" applyNumberFormat="1" applyBorder="1"/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44" fontId="0" fillId="3" borderId="14" xfId="0" applyNumberFormat="1" applyFill="1" applyBorder="1" applyProtection="1">
      <protection locked="0"/>
    </xf>
    <xf numFmtId="44" fontId="0" fillId="3" borderId="30" xfId="0" applyNumberFormat="1" applyFill="1" applyBorder="1" applyProtection="1">
      <protection locked="0"/>
    </xf>
    <xf numFmtId="44" fontId="0" fillId="3" borderId="31" xfId="0" applyNumberFormat="1" applyFill="1" applyBorder="1" applyProtection="1">
      <protection locked="0"/>
    </xf>
    <xf numFmtId="44" fontId="0" fillId="3" borderId="32" xfId="0" applyNumberFormat="1" applyFill="1" applyBorder="1" applyProtection="1">
      <protection locked="0"/>
    </xf>
    <xf numFmtId="44" fontId="0" fillId="3" borderId="18" xfId="0" applyNumberFormat="1" applyFill="1" applyBorder="1" applyProtection="1">
      <protection locked="0"/>
    </xf>
    <xf numFmtId="44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4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4" fontId="0" fillId="3" borderId="26" xfId="0" applyNumberFormat="1" applyFill="1" applyBorder="1" applyProtection="1">
      <protection locked="0"/>
    </xf>
    <xf numFmtId="0" fontId="9" fillId="3" borderId="5" xfId="0" applyFont="1" applyFill="1" applyBorder="1" applyProtection="1">
      <protection locked="0"/>
    </xf>
    <xf numFmtId="0" fontId="0" fillId="0" borderId="0" xfId="0" applyAlignment="1">
      <alignment horizontal="left" wrapText="1"/>
    </xf>
    <xf numFmtId="0" fontId="0" fillId="0" borderId="1" xfId="0" applyBorder="1" applyAlignment="1">
      <alignment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lotte de Jong" id="{F66B6910-5041-44EB-B3D1-3087118D588F}" userId="S::charlotte.de.jong@houten.nl::fd1362aa-bd26-4487-9670-ac0190c4728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" dT="2024-10-29T09:19:36.41" personId="{F66B6910-5041-44EB-B3D1-3087118D588F}" id="{6AE0406D-89BE-4367-8DA0-A500B6CEB2E5}">
    <text>aanbesteding2019vid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tabSelected="1" topLeftCell="A3" zoomScaleNormal="100" workbookViewId="0">
      <selection activeCell="J12" sqref="J12"/>
    </sheetView>
  </sheetViews>
  <sheetFormatPr defaultRowHeight="12.75" x14ac:dyDescent="0.2"/>
  <cols>
    <col min="1" max="1" width="40.7109375" customWidth="1"/>
    <col min="2" max="2" width="34.5703125" bestFit="1" customWidth="1"/>
    <col min="3" max="3" width="15.7109375" customWidth="1"/>
    <col min="4" max="4" width="17.7109375" customWidth="1"/>
    <col min="6" max="6" width="17" customWidth="1"/>
    <col min="7" max="7" width="15.7109375" customWidth="1"/>
    <col min="8" max="8" width="4.7109375" customWidth="1"/>
    <col min="9" max="9" width="30.7109375" customWidth="1"/>
    <col min="10" max="10" width="20.7109375" customWidth="1"/>
    <col min="11" max="11" width="15.7109375" customWidth="1"/>
    <col min="12" max="12" width="21.140625" customWidth="1"/>
    <col min="13" max="13" width="24.5703125" customWidth="1"/>
    <col min="14" max="14" width="1.7109375" customWidth="1"/>
  </cols>
  <sheetData>
    <row r="1" spans="1:13" ht="13.5" thickBot="1" x14ac:dyDescent="0.25"/>
    <row r="2" spans="1:13" ht="13.5" thickBot="1" x14ac:dyDescent="0.25">
      <c r="E2" s="66" t="s">
        <v>62</v>
      </c>
      <c r="F2" s="67"/>
      <c r="G2" s="67"/>
      <c r="H2" s="67"/>
      <c r="I2" s="68"/>
    </row>
    <row r="3" spans="1:13" ht="16.149999999999999" customHeight="1" thickBot="1" x14ac:dyDescent="0.25">
      <c r="A3" s="80" t="s">
        <v>53</v>
      </c>
      <c r="B3" s="81"/>
      <c r="C3" s="82"/>
      <c r="E3" s="69"/>
      <c r="F3" s="70"/>
      <c r="G3" s="70"/>
      <c r="H3" s="70"/>
      <c r="I3" s="71"/>
      <c r="K3" t="s">
        <v>61</v>
      </c>
    </row>
    <row r="4" spans="1:13" ht="16.149999999999999" customHeight="1" thickBot="1" x14ac:dyDescent="0.25">
      <c r="A4" s="83"/>
      <c r="B4" s="84"/>
      <c r="C4" s="85"/>
    </row>
    <row r="5" spans="1:13" x14ac:dyDescent="0.2">
      <c r="B5" s="91" t="s">
        <v>2</v>
      </c>
      <c r="C5" s="92"/>
      <c r="D5" s="93"/>
      <c r="E5" s="93"/>
      <c r="F5" s="72" t="s">
        <v>3</v>
      </c>
      <c r="G5" s="74"/>
      <c r="H5" s="33"/>
      <c r="I5" s="94" t="s">
        <v>1</v>
      </c>
      <c r="J5" s="95"/>
      <c r="K5" s="72" t="s">
        <v>3</v>
      </c>
      <c r="L5" s="73"/>
      <c r="M5" s="74"/>
    </row>
    <row r="6" spans="1:13" ht="45" customHeight="1" x14ac:dyDescent="0.2">
      <c r="A6" s="1" t="s">
        <v>8</v>
      </c>
      <c r="B6" s="6" t="s">
        <v>0</v>
      </c>
      <c r="C6" s="1" t="s">
        <v>9</v>
      </c>
      <c r="D6" s="1" t="s">
        <v>10</v>
      </c>
      <c r="E6" s="1" t="s">
        <v>11</v>
      </c>
      <c r="F6" s="20" t="s">
        <v>4</v>
      </c>
      <c r="G6" s="21" t="s">
        <v>5</v>
      </c>
      <c r="H6" s="10"/>
      <c r="I6" s="6" t="s">
        <v>6</v>
      </c>
      <c r="J6" s="10" t="s">
        <v>70</v>
      </c>
      <c r="K6" s="20" t="s">
        <v>7</v>
      </c>
      <c r="L6" s="10" t="s">
        <v>12</v>
      </c>
      <c r="M6" s="21" t="s">
        <v>46</v>
      </c>
    </row>
    <row r="7" spans="1:13" x14ac:dyDescent="0.2">
      <c r="A7" s="4" t="s">
        <v>41</v>
      </c>
      <c r="B7" s="7"/>
      <c r="C7" s="5"/>
      <c r="D7" s="5"/>
      <c r="E7" s="5"/>
      <c r="F7" s="22"/>
      <c r="G7" s="23"/>
      <c r="I7" s="7"/>
      <c r="J7" s="5"/>
      <c r="K7" s="27"/>
      <c r="L7" s="5"/>
      <c r="M7" s="23"/>
    </row>
    <row r="8" spans="1:13" x14ac:dyDescent="0.2">
      <c r="A8" s="63" t="s">
        <v>28</v>
      </c>
      <c r="B8" s="8" t="s">
        <v>15</v>
      </c>
      <c r="C8" t="s">
        <v>16</v>
      </c>
      <c r="D8" t="s">
        <v>17</v>
      </c>
      <c r="E8">
        <v>1</v>
      </c>
      <c r="F8" s="52">
        <v>0</v>
      </c>
      <c r="G8" s="25">
        <f>SUM(E8*F8)</f>
        <v>0</v>
      </c>
      <c r="H8" s="24"/>
      <c r="I8" s="8" t="s">
        <v>18</v>
      </c>
      <c r="J8">
        <v>52</v>
      </c>
      <c r="K8" s="53">
        <v>0</v>
      </c>
      <c r="L8" s="15">
        <f>SUM(J8*K8)*E8</f>
        <v>0</v>
      </c>
      <c r="M8" s="28">
        <f t="shared" ref="M8:M31" si="0">SUM(G8+L8)</f>
        <v>0</v>
      </c>
    </row>
    <row r="9" spans="1:13" x14ac:dyDescent="0.2">
      <c r="A9" t="s">
        <v>28</v>
      </c>
      <c r="B9" s="8" t="s">
        <v>29</v>
      </c>
      <c r="C9" t="s">
        <v>16</v>
      </c>
      <c r="D9" t="s">
        <v>20</v>
      </c>
      <c r="E9">
        <v>2</v>
      </c>
      <c r="F9" s="52">
        <v>0</v>
      </c>
      <c r="G9" s="25">
        <f t="shared" ref="G9:G31" si="1">SUM(E9*F9)</f>
        <v>0</v>
      </c>
      <c r="H9" s="13"/>
      <c r="I9" s="8" t="s">
        <v>21</v>
      </c>
      <c r="J9">
        <v>26</v>
      </c>
      <c r="K9" s="54">
        <v>0</v>
      </c>
      <c r="L9" s="13">
        <f>SUM(J9*K9)*E9</f>
        <v>0</v>
      </c>
      <c r="M9" s="25">
        <f t="shared" si="0"/>
        <v>0</v>
      </c>
    </row>
    <row r="10" spans="1:13" x14ac:dyDescent="0.2">
      <c r="A10" t="s">
        <v>74</v>
      </c>
      <c r="B10" s="8" t="s">
        <v>29</v>
      </c>
      <c r="C10" t="s">
        <v>16</v>
      </c>
      <c r="D10" t="s">
        <v>75</v>
      </c>
      <c r="E10">
        <v>1</v>
      </c>
      <c r="F10" s="52">
        <v>0</v>
      </c>
      <c r="G10" s="25">
        <f t="shared" ref="G10:G12" si="2">SUM(E10*F10)</f>
        <v>0</v>
      </c>
      <c r="H10" s="13"/>
      <c r="I10" s="8" t="s">
        <v>18</v>
      </c>
      <c r="J10">
        <v>52</v>
      </c>
      <c r="K10" s="54">
        <v>0</v>
      </c>
      <c r="L10" s="13">
        <f t="shared" ref="L10:L12" si="3">SUM(J10*K10)*E10</f>
        <v>0</v>
      </c>
      <c r="M10" s="25">
        <f t="shared" ref="M10:M12" si="4">SUM(G10+L10)</f>
        <v>0</v>
      </c>
    </row>
    <row r="11" spans="1:13" x14ac:dyDescent="0.2">
      <c r="A11" t="s">
        <v>74</v>
      </c>
      <c r="B11" s="8" t="s">
        <v>40</v>
      </c>
      <c r="C11" t="s">
        <v>16</v>
      </c>
      <c r="D11" t="s">
        <v>75</v>
      </c>
      <c r="E11">
        <v>1</v>
      </c>
      <c r="F11" s="52">
        <v>0</v>
      </c>
      <c r="G11" s="25">
        <f t="shared" si="2"/>
        <v>0</v>
      </c>
      <c r="H11" s="13"/>
      <c r="I11" s="8" t="s">
        <v>18</v>
      </c>
      <c r="J11">
        <v>52</v>
      </c>
      <c r="K11" s="54">
        <v>0</v>
      </c>
      <c r="L11" s="13">
        <f t="shared" si="3"/>
        <v>0</v>
      </c>
      <c r="M11" s="25">
        <f t="shared" si="4"/>
        <v>0</v>
      </c>
    </row>
    <row r="12" spans="1:13" x14ac:dyDescent="0.2">
      <c r="A12" t="s">
        <v>74</v>
      </c>
      <c r="B12" s="8" t="s">
        <v>80</v>
      </c>
      <c r="C12" t="s">
        <v>16</v>
      </c>
      <c r="D12" t="s">
        <v>64</v>
      </c>
      <c r="E12">
        <v>1</v>
      </c>
      <c r="F12" s="52">
        <v>0</v>
      </c>
      <c r="G12" s="25">
        <f t="shared" si="2"/>
        <v>0</v>
      </c>
      <c r="H12" s="13"/>
      <c r="I12" s="8" t="s">
        <v>21</v>
      </c>
      <c r="J12">
        <v>26</v>
      </c>
      <c r="K12" s="54">
        <v>0</v>
      </c>
      <c r="L12" s="13">
        <f t="shared" si="3"/>
        <v>0</v>
      </c>
      <c r="M12" s="25">
        <f t="shared" si="4"/>
        <v>0</v>
      </c>
    </row>
    <row r="13" spans="1:13" x14ac:dyDescent="0.2">
      <c r="A13" t="s">
        <v>74</v>
      </c>
      <c r="B13" s="8" t="s">
        <v>15</v>
      </c>
      <c r="C13" t="s">
        <v>16</v>
      </c>
      <c r="D13" t="s">
        <v>75</v>
      </c>
      <c r="E13">
        <v>1</v>
      </c>
      <c r="F13" s="52">
        <v>0</v>
      </c>
      <c r="G13" s="25">
        <f t="shared" si="1"/>
        <v>0</v>
      </c>
      <c r="H13" s="13"/>
      <c r="I13" s="8" t="s">
        <v>18</v>
      </c>
      <c r="J13">
        <v>52</v>
      </c>
      <c r="K13" s="54">
        <v>0</v>
      </c>
      <c r="L13" s="13">
        <f t="shared" ref="L13:L31" si="5">SUM(J13*K13)*E13</f>
        <v>0</v>
      </c>
      <c r="M13" s="25">
        <f t="shared" si="0"/>
        <v>0</v>
      </c>
    </row>
    <row r="14" spans="1:13" x14ac:dyDescent="0.2">
      <c r="A14" t="s">
        <v>30</v>
      </c>
      <c r="B14" s="8" t="s">
        <v>15</v>
      </c>
      <c r="C14" t="s">
        <v>16</v>
      </c>
      <c r="D14" t="s">
        <v>20</v>
      </c>
      <c r="E14">
        <v>2</v>
      </c>
      <c r="F14" s="52">
        <v>0</v>
      </c>
      <c r="G14" s="25">
        <f t="shared" si="1"/>
        <v>0</v>
      </c>
      <c r="H14" s="13"/>
      <c r="I14" s="8" t="s">
        <v>18</v>
      </c>
      <c r="J14">
        <v>52</v>
      </c>
      <c r="K14" s="54">
        <v>0</v>
      </c>
      <c r="L14" s="13">
        <f t="shared" si="5"/>
        <v>0</v>
      </c>
      <c r="M14" s="25">
        <f t="shared" si="0"/>
        <v>0</v>
      </c>
    </row>
    <row r="15" spans="1:13" x14ac:dyDescent="0.2">
      <c r="A15" t="s">
        <v>30</v>
      </c>
      <c r="B15" s="8" t="s">
        <v>40</v>
      </c>
      <c r="C15" t="s">
        <v>16</v>
      </c>
      <c r="D15" t="s">
        <v>20</v>
      </c>
      <c r="E15">
        <v>1</v>
      </c>
      <c r="F15" s="52">
        <v>0</v>
      </c>
      <c r="G15" s="25">
        <f t="shared" si="1"/>
        <v>0</v>
      </c>
      <c r="H15" s="13"/>
      <c r="I15" s="8" t="s">
        <v>18</v>
      </c>
      <c r="J15">
        <v>52</v>
      </c>
      <c r="K15" s="54">
        <v>0</v>
      </c>
      <c r="L15" s="13">
        <f t="shared" ref="L15:L16" si="6">SUM(J15*K15)*E15</f>
        <v>0</v>
      </c>
      <c r="M15" s="25">
        <f t="shared" ref="M15:M16" si="7">SUM(G15+L15)</f>
        <v>0</v>
      </c>
    </row>
    <row r="16" spans="1:13" x14ac:dyDescent="0.2">
      <c r="A16" t="s">
        <v>30</v>
      </c>
      <c r="B16" s="8" t="s">
        <v>29</v>
      </c>
      <c r="C16" t="s">
        <v>16</v>
      </c>
      <c r="D16" t="s">
        <v>20</v>
      </c>
      <c r="E16">
        <v>1</v>
      </c>
      <c r="F16" s="52">
        <v>0</v>
      </c>
      <c r="G16" s="25">
        <f t="shared" si="1"/>
        <v>0</v>
      </c>
      <c r="H16" s="13"/>
      <c r="I16" s="8" t="s">
        <v>18</v>
      </c>
      <c r="J16">
        <v>52</v>
      </c>
      <c r="K16" s="54">
        <v>0</v>
      </c>
      <c r="L16" s="13">
        <f t="shared" si="6"/>
        <v>0</v>
      </c>
      <c r="M16" s="25">
        <f t="shared" si="7"/>
        <v>0</v>
      </c>
    </row>
    <row r="17" spans="1:13" x14ac:dyDescent="0.2">
      <c r="A17" t="s">
        <v>31</v>
      </c>
      <c r="B17" s="8" t="s">
        <v>15</v>
      </c>
      <c r="C17" t="s">
        <v>16</v>
      </c>
      <c r="D17" t="s">
        <v>24</v>
      </c>
      <c r="E17">
        <v>1</v>
      </c>
      <c r="F17" s="52">
        <v>0</v>
      </c>
      <c r="G17" s="25">
        <f t="shared" si="1"/>
        <v>0</v>
      </c>
      <c r="H17" s="13"/>
      <c r="I17" s="8" t="s">
        <v>18</v>
      </c>
      <c r="J17">
        <v>52</v>
      </c>
      <c r="K17" s="54">
        <v>0</v>
      </c>
      <c r="L17" s="13">
        <f t="shared" si="5"/>
        <v>0</v>
      </c>
      <c r="M17" s="25">
        <f t="shared" si="0"/>
        <v>0</v>
      </c>
    </row>
    <row r="18" spans="1:13" x14ac:dyDescent="0.2">
      <c r="A18" t="s">
        <v>32</v>
      </c>
      <c r="B18" s="8" t="s">
        <v>29</v>
      </c>
      <c r="C18" t="s">
        <v>16</v>
      </c>
      <c r="D18" t="s">
        <v>23</v>
      </c>
      <c r="E18">
        <v>1</v>
      </c>
      <c r="F18" s="52">
        <v>0</v>
      </c>
      <c r="G18" s="25">
        <f t="shared" si="1"/>
        <v>0</v>
      </c>
      <c r="H18" s="13"/>
      <c r="I18" s="8" t="s">
        <v>39</v>
      </c>
      <c r="J18">
        <v>3</v>
      </c>
      <c r="K18" s="54">
        <v>0</v>
      </c>
      <c r="L18" s="13">
        <f t="shared" si="5"/>
        <v>0</v>
      </c>
      <c r="M18" s="25">
        <f t="shared" si="0"/>
        <v>0</v>
      </c>
    </row>
    <row r="19" spans="1:13" x14ac:dyDescent="0.2">
      <c r="A19" t="s">
        <v>32</v>
      </c>
      <c r="B19" s="8" t="s">
        <v>15</v>
      </c>
      <c r="C19" t="s">
        <v>16</v>
      </c>
      <c r="D19" t="s">
        <v>20</v>
      </c>
      <c r="E19">
        <v>1</v>
      </c>
      <c r="F19" s="52">
        <v>0</v>
      </c>
      <c r="G19" s="25">
        <f t="shared" si="1"/>
        <v>0</v>
      </c>
      <c r="H19" s="13"/>
      <c r="I19" s="8" t="s">
        <v>21</v>
      </c>
      <c r="J19">
        <v>26</v>
      </c>
      <c r="K19" s="54">
        <v>0</v>
      </c>
      <c r="L19" s="13">
        <f>SUM(J19*K19)*E19</f>
        <v>0</v>
      </c>
      <c r="M19" s="25">
        <f t="shared" si="0"/>
        <v>0</v>
      </c>
    </row>
    <row r="20" spans="1:13" x14ac:dyDescent="0.2">
      <c r="A20" t="s">
        <v>33</v>
      </c>
      <c r="B20" s="8" t="s">
        <v>15</v>
      </c>
      <c r="C20" t="s">
        <v>16</v>
      </c>
      <c r="D20" t="s">
        <v>20</v>
      </c>
      <c r="E20">
        <v>1</v>
      </c>
      <c r="F20" s="52">
        <v>0</v>
      </c>
      <c r="G20" s="25">
        <f t="shared" si="1"/>
        <v>0</v>
      </c>
      <c r="H20" s="13"/>
      <c r="I20" s="8" t="s">
        <v>25</v>
      </c>
      <c r="J20">
        <v>52</v>
      </c>
      <c r="K20" s="54">
        <v>0</v>
      </c>
      <c r="L20" s="13">
        <f t="shared" si="5"/>
        <v>0</v>
      </c>
      <c r="M20" s="25">
        <f t="shared" si="0"/>
        <v>0</v>
      </c>
    </row>
    <row r="21" spans="1:13" x14ac:dyDescent="0.2">
      <c r="A21" t="s">
        <v>34</v>
      </c>
      <c r="B21" s="8" t="s">
        <v>29</v>
      </c>
      <c r="C21" t="s">
        <v>16</v>
      </c>
      <c r="D21" t="s">
        <v>20</v>
      </c>
      <c r="E21">
        <v>1</v>
      </c>
      <c r="F21" s="52">
        <v>0</v>
      </c>
      <c r="G21" s="25">
        <f t="shared" ref="G21" si="8">SUM(E21*F21)</f>
        <v>0</v>
      </c>
      <c r="H21" s="13"/>
      <c r="I21" s="8" t="s">
        <v>18</v>
      </c>
      <c r="J21">
        <v>52</v>
      </c>
      <c r="K21" s="54">
        <v>0</v>
      </c>
      <c r="L21" s="13">
        <f t="shared" ref="L21" si="9">SUM(J21*K21)*E21</f>
        <v>0</v>
      </c>
      <c r="M21" s="25">
        <f t="shared" ref="M21" si="10">SUM(G21+L21)</f>
        <v>0</v>
      </c>
    </row>
    <row r="22" spans="1:13" x14ac:dyDescent="0.2">
      <c r="A22" t="s">
        <v>34</v>
      </c>
      <c r="B22" s="8" t="s">
        <v>15</v>
      </c>
      <c r="C22" t="s">
        <v>16</v>
      </c>
      <c r="D22" t="s">
        <v>20</v>
      </c>
      <c r="E22" s="19">
        <v>1</v>
      </c>
      <c r="F22" s="52">
        <v>0</v>
      </c>
      <c r="G22" s="25">
        <f t="shared" si="1"/>
        <v>0</v>
      </c>
      <c r="H22" s="13"/>
      <c r="I22" s="8" t="s">
        <v>18</v>
      </c>
      <c r="J22">
        <v>52</v>
      </c>
      <c r="K22" s="54">
        <v>0</v>
      </c>
      <c r="L22" s="13">
        <f t="shared" si="5"/>
        <v>0</v>
      </c>
      <c r="M22" s="25">
        <f t="shared" si="0"/>
        <v>0</v>
      </c>
    </row>
    <row r="23" spans="1:13" x14ac:dyDescent="0.2">
      <c r="A23" s="2" t="s">
        <v>59</v>
      </c>
      <c r="B23" s="8" t="s">
        <v>15</v>
      </c>
      <c r="C23" t="s">
        <v>16</v>
      </c>
      <c r="D23" t="s">
        <v>22</v>
      </c>
      <c r="E23">
        <v>1</v>
      </c>
      <c r="F23" s="52">
        <v>0</v>
      </c>
      <c r="G23" s="25">
        <f t="shared" si="1"/>
        <v>0</v>
      </c>
      <c r="H23" s="13"/>
      <c r="I23" s="8" t="s">
        <v>21</v>
      </c>
      <c r="J23">
        <v>26</v>
      </c>
      <c r="K23" s="54">
        <v>0</v>
      </c>
      <c r="L23" s="13">
        <f t="shared" si="5"/>
        <v>0</v>
      </c>
      <c r="M23" s="25">
        <f t="shared" si="0"/>
        <v>0</v>
      </c>
    </row>
    <row r="24" spans="1:13" x14ac:dyDescent="0.2">
      <c r="A24" s="2" t="s">
        <v>76</v>
      </c>
      <c r="B24" s="8" t="s">
        <v>77</v>
      </c>
      <c r="C24" t="s">
        <v>16</v>
      </c>
      <c r="D24" t="s">
        <v>23</v>
      </c>
      <c r="E24">
        <v>1</v>
      </c>
      <c r="F24" s="52">
        <v>0</v>
      </c>
      <c r="G24" s="25">
        <f t="shared" ref="G24:G27" si="11">SUM(E24*F24)</f>
        <v>0</v>
      </c>
      <c r="H24" s="13"/>
      <c r="I24" s="8" t="s">
        <v>18</v>
      </c>
      <c r="J24">
        <v>52</v>
      </c>
      <c r="K24" s="54">
        <v>0</v>
      </c>
      <c r="L24" s="13">
        <f t="shared" ref="L24:L27" si="12">SUM(J24*K24)*E24</f>
        <v>0</v>
      </c>
      <c r="M24" s="25">
        <f t="shared" ref="M24:M27" si="13">SUM(G24+L24)</f>
        <v>0</v>
      </c>
    </row>
    <row r="25" spans="1:13" x14ac:dyDescent="0.2">
      <c r="A25" s="2" t="s">
        <v>76</v>
      </c>
      <c r="B25" s="8" t="s">
        <v>80</v>
      </c>
      <c r="C25" t="s">
        <v>16</v>
      </c>
      <c r="D25" t="s">
        <v>64</v>
      </c>
      <c r="E25">
        <v>1</v>
      </c>
      <c r="F25" s="52">
        <v>0</v>
      </c>
      <c r="G25" s="25">
        <f t="shared" si="11"/>
        <v>0</v>
      </c>
      <c r="H25" s="13"/>
      <c r="I25" s="8" t="s">
        <v>18</v>
      </c>
      <c r="J25">
        <v>52</v>
      </c>
      <c r="K25" s="54">
        <v>0</v>
      </c>
      <c r="L25" s="13">
        <f t="shared" si="12"/>
        <v>0</v>
      </c>
      <c r="M25" s="25">
        <f t="shared" si="13"/>
        <v>0</v>
      </c>
    </row>
    <row r="26" spans="1:13" x14ac:dyDescent="0.2">
      <c r="A26" s="2" t="s">
        <v>76</v>
      </c>
      <c r="B26" s="8" t="s">
        <v>29</v>
      </c>
      <c r="C26" t="s">
        <v>16</v>
      </c>
      <c r="D26" t="s">
        <v>20</v>
      </c>
      <c r="E26">
        <v>2</v>
      </c>
      <c r="F26" s="52">
        <v>0</v>
      </c>
      <c r="G26" s="25">
        <f t="shared" si="11"/>
        <v>0</v>
      </c>
      <c r="H26" s="13"/>
      <c r="I26" s="8" t="s">
        <v>18</v>
      </c>
      <c r="J26">
        <v>52</v>
      </c>
      <c r="K26" s="54">
        <v>0</v>
      </c>
      <c r="L26" s="13">
        <f t="shared" si="12"/>
        <v>0</v>
      </c>
      <c r="M26" s="25">
        <f t="shared" si="13"/>
        <v>0</v>
      </c>
    </row>
    <row r="27" spans="1:13" x14ac:dyDescent="0.2">
      <c r="A27" s="2" t="s">
        <v>76</v>
      </c>
      <c r="B27" s="8" t="s">
        <v>15</v>
      </c>
      <c r="C27" t="s">
        <v>16</v>
      </c>
      <c r="D27" t="s">
        <v>20</v>
      </c>
      <c r="E27">
        <v>4</v>
      </c>
      <c r="F27" s="52">
        <v>0</v>
      </c>
      <c r="G27" s="25">
        <f t="shared" si="11"/>
        <v>0</v>
      </c>
      <c r="H27" s="13"/>
      <c r="I27" s="8" t="s">
        <v>18</v>
      </c>
      <c r="J27">
        <v>52</v>
      </c>
      <c r="K27" s="54">
        <v>0</v>
      </c>
      <c r="L27" s="13">
        <f t="shared" si="12"/>
        <v>0</v>
      </c>
      <c r="M27" s="25">
        <f t="shared" si="13"/>
        <v>0</v>
      </c>
    </row>
    <row r="28" spans="1:13" x14ac:dyDescent="0.2">
      <c r="A28" s="2" t="s">
        <v>35</v>
      </c>
      <c r="B28" s="8" t="s">
        <v>15</v>
      </c>
      <c r="C28" t="s">
        <v>16</v>
      </c>
      <c r="D28" t="s">
        <v>20</v>
      </c>
      <c r="E28">
        <v>1</v>
      </c>
      <c r="F28" s="52">
        <v>0</v>
      </c>
      <c r="G28" s="25">
        <f t="shared" si="1"/>
        <v>0</v>
      </c>
      <c r="H28" s="13"/>
      <c r="I28" s="8" t="s">
        <v>18</v>
      </c>
      <c r="J28">
        <v>52</v>
      </c>
      <c r="K28" s="54">
        <v>0</v>
      </c>
      <c r="L28" s="13">
        <f t="shared" si="5"/>
        <v>0</v>
      </c>
      <c r="M28" s="25">
        <f t="shared" si="0"/>
        <v>0</v>
      </c>
    </row>
    <row r="29" spans="1:13" x14ac:dyDescent="0.2">
      <c r="A29" s="2" t="s">
        <v>73</v>
      </c>
      <c r="B29" s="8" t="s">
        <v>15</v>
      </c>
      <c r="C29" t="s">
        <v>16</v>
      </c>
      <c r="D29" t="s">
        <v>23</v>
      </c>
      <c r="E29">
        <v>1</v>
      </c>
      <c r="F29" s="52">
        <v>0</v>
      </c>
      <c r="G29" s="25">
        <f t="shared" ref="G29" si="14">SUM(E29*F29)</f>
        <v>0</v>
      </c>
      <c r="H29" s="13"/>
      <c r="I29" s="8" t="s">
        <v>44</v>
      </c>
      <c r="J29">
        <v>13</v>
      </c>
      <c r="K29" s="54">
        <v>0</v>
      </c>
      <c r="L29" s="13">
        <f t="shared" ref="L29" si="15">SUM(J29*K29)*E29</f>
        <v>0</v>
      </c>
      <c r="M29" s="25">
        <f t="shared" ref="M29" si="16">SUM(G29+L29)</f>
        <v>0</v>
      </c>
    </row>
    <row r="30" spans="1:13" x14ac:dyDescent="0.2">
      <c r="A30" s="2" t="s">
        <v>71</v>
      </c>
      <c r="B30" s="8" t="s">
        <v>15</v>
      </c>
      <c r="C30" t="s">
        <v>16</v>
      </c>
      <c r="D30" t="s">
        <v>23</v>
      </c>
      <c r="E30">
        <v>1</v>
      </c>
      <c r="F30" s="52">
        <v>0</v>
      </c>
      <c r="G30" s="25">
        <f t="shared" si="1"/>
        <v>0</v>
      </c>
      <c r="H30" s="13"/>
      <c r="I30" s="8" t="s">
        <v>21</v>
      </c>
      <c r="J30">
        <v>26</v>
      </c>
      <c r="K30" s="54">
        <v>0</v>
      </c>
      <c r="L30" s="13">
        <f t="shared" ref="L30" si="17">SUM(J30*K30)*E30</f>
        <v>0</v>
      </c>
      <c r="M30" s="25">
        <f t="shared" ref="M30" si="18">SUM(G30+L30)</f>
        <v>0</v>
      </c>
    </row>
    <row r="31" spans="1:13" x14ac:dyDescent="0.2">
      <c r="A31" s="64" t="s">
        <v>37</v>
      </c>
      <c r="B31" s="7" t="s">
        <v>15</v>
      </c>
      <c r="C31" s="5" t="s">
        <v>16</v>
      </c>
      <c r="D31" s="5" t="s">
        <v>20</v>
      </c>
      <c r="E31" s="5">
        <v>1</v>
      </c>
      <c r="F31" s="52">
        <v>0</v>
      </c>
      <c r="G31" s="25">
        <f t="shared" si="1"/>
        <v>0</v>
      </c>
      <c r="H31" s="13"/>
      <c r="I31" s="7" t="s">
        <v>18</v>
      </c>
      <c r="J31" s="5">
        <v>52</v>
      </c>
      <c r="K31" s="55">
        <v>0</v>
      </c>
      <c r="L31" s="13">
        <f t="shared" si="5"/>
        <v>0</v>
      </c>
      <c r="M31" s="25">
        <f t="shared" si="0"/>
        <v>0</v>
      </c>
    </row>
    <row r="32" spans="1:13" x14ac:dyDescent="0.2">
      <c r="A32" s="2" t="s">
        <v>42</v>
      </c>
      <c r="F32" s="29">
        <f>SUM(F8:F31)</f>
        <v>0</v>
      </c>
      <c r="G32" s="30">
        <f>SUM(G8:G31)</f>
        <v>0</v>
      </c>
      <c r="H32" s="24"/>
      <c r="I32" s="17"/>
      <c r="K32" s="26">
        <f>SUM(K8:K31)</f>
        <v>0</v>
      </c>
      <c r="L32" s="14">
        <f>SUM(L8:L31)</f>
        <v>0</v>
      </c>
      <c r="M32" s="49">
        <f>SUM(M8:M31)</f>
        <v>0</v>
      </c>
    </row>
    <row r="33" spans="1:13" x14ac:dyDescent="0.2">
      <c r="A33" s="2"/>
      <c r="K33" s="17"/>
    </row>
    <row r="34" spans="1:13" x14ac:dyDescent="0.2">
      <c r="A34" s="4" t="s">
        <v>43</v>
      </c>
      <c r="B34" s="5"/>
      <c r="C34" s="5"/>
      <c r="D34" s="5"/>
      <c r="E34" s="5"/>
      <c r="F34" s="5"/>
      <c r="G34" s="5"/>
      <c r="I34" s="5"/>
      <c r="J34" s="5"/>
      <c r="K34" s="5"/>
      <c r="L34" s="5"/>
      <c r="M34" s="5"/>
    </row>
    <row r="35" spans="1:13" x14ac:dyDescent="0.2">
      <c r="A35" s="86" t="s">
        <v>72</v>
      </c>
      <c r="B35" s="8" t="s">
        <v>26</v>
      </c>
      <c r="C35" t="s">
        <v>16</v>
      </c>
      <c r="D35" t="s">
        <v>23</v>
      </c>
      <c r="E35">
        <v>1</v>
      </c>
      <c r="F35" s="56">
        <v>0</v>
      </c>
      <c r="G35" s="28">
        <f>SUM(E35*F35)</f>
        <v>0</v>
      </c>
      <c r="H35" s="24"/>
      <c r="I35" s="8" t="s">
        <v>21</v>
      </c>
      <c r="J35">
        <v>26</v>
      </c>
      <c r="K35" s="56">
        <v>0</v>
      </c>
      <c r="L35" s="15">
        <f>SUM(J35*K35)*E35</f>
        <v>0</v>
      </c>
      <c r="M35" s="28">
        <f t="shared" ref="M35:M41" si="19">G35+L35</f>
        <v>0</v>
      </c>
    </row>
    <row r="36" spans="1:13" x14ac:dyDescent="0.2">
      <c r="A36" s="87"/>
      <c r="B36" s="8" t="s">
        <v>15</v>
      </c>
      <c r="C36" t="s">
        <v>65</v>
      </c>
      <c r="D36" t="s">
        <v>66</v>
      </c>
      <c r="E36">
        <v>1</v>
      </c>
      <c r="F36" s="52">
        <v>0</v>
      </c>
      <c r="G36" s="25">
        <f>SUM(E36*F36)</f>
        <v>0</v>
      </c>
      <c r="H36" s="13"/>
      <c r="I36" s="8" t="s">
        <v>39</v>
      </c>
      <c r="J36">
        <v>6</v>
      </c>
      <c r="K36" s="52">
        <v>0</v>
      </c>
      <c r="L36" s="13">
        <f>SUM(J36*K36)*E36</f>
        <v>0</v>
      </c>
      <c r="M36" s="25">
        <f t="shared" si="19"/>
        <v>0</v>
      </c>
    </row>
    <row r="37" spans="1:13" x14ac:dyDescent="0.2">
      <c r="A37" s="87"/>
      <c r="B37" s="8" t="s">
        <v>27</v>
      </c>
      <c r="C37" t="s">
        <v>16</v>
      </c>
      <c r="D37" t="s">
        <v>78</v>
      </c>
      <c r="E37">
        <v>2</v>
      </c>
      <c r="F37" s="52">
        <v>0</v>
      </c>
      <c r="G37" s="25">
        <f t="shared" ref="G37:G44" si="20">SUM(E37*F37)</f>
        <v>0</v>
      </c>
      <c r="H37" s="13"/>
      <c r="I37" s="8" t="s">
        <v>18</v>
      </c>
      <c r="J37">
        <v>52</v>
      </c>
      <c r="K37" s="52">
        <v>0</v>
      </c>
      <c r="L37" s="13">
        <f t="shared" ref="L37:L41" si="21">SUM(J37*K37)*E37</f>
        <v>0</v>
      </c>
      <c r="M37" s="25">
        <f t="shared" si="19"/>
        <v>0</v>
      </c>
    </row>
    <row r="38" spans="1:13" x14ac:dyDescent="0.2">
      <c r="A38" s="87"/>
      <c r="B38" s="8" t="s">
        <v>19</v>
      </c>
      <c r="C38" t="s">
        <v>16</v>
      </c>
      <c r="D38" t="s">
        <v>20</v>
      </c>
      <c r="E38">
        <v>2</v>
      </c>
      <c r="F38" s="52">
        <v>0</v>
      </c>
      <c r="G38" s="25">
        <f t="shared" si="20"/>
        <v>0</v>
      </c>
      <c r="H38" s="13"/>
      <c r="I38" s="8" t="s">
        <v>18</v>
      </c>
      <c r="J38">
        <v>52</v>
      </c>
      <c r="K38" s="52">
        <v>0</v>
      </c>
      <c r="L38" s="13">
        <f t="shared" si="21"/>
        <v>0</v>
      </c>
      <c r="M38" s="25">
        <f t="shared" si="19"/>
        <v>0</v>
      </c>
    </row>
    <row r="39" spans="1:13" x14ac:dyDescent="0.2">
      <c r="A39" s="87"/>
      <c r="B39" s="8" t="s">
        <v>27</v>
      </c>
      <c r="C39" t="s">
        <v>16</v>
      </c>
      <c r="D39" t="s">
        <v>23</v>
      </c>
      <c r="E39">
        <v>5</v>
      </c>
      <c r="F39" s="52">
        <v>0</v>
      </c>
      <c r="G39" s="25">
        <f t="shared" si="20"/>
        <v>0</v>
      </c>
      <c r="H39" s="13"/>
      <c r="I39" s="8" t="s">
        <v>21</v>
      </c>
      <c r="J39">
        <v>26</v>
      </c>
      <c r="K39" s="52">
        <v>0</v>
      </c>
      <c r="L39" s="13">
        <f t="shared" si="21"/>
        <v>0</v>
      </c>
      <c r="M39" s="25">
        <f t="shared" si="19"/>
        <v>0</v>
      </c>
    </row>
    <row r="40" spans="1:13" x14ac:dyDescent="0.2">
      <c r="A40" s="87"/>
      <c r="B40" s="8" t="s">
        <v>38</v>
      </c>
      <c r="C40" t="s">
        <v>16</v>
      </c>
      <c r="D40" t="s">
        <v>23</v>
      </c>
      <c r="E40">
        <v>1</v>
      </c>
      <c r="F40" s="52">
        <v>0</v>
      </c>
      <c r="G40" s="25">
        <f t="shared" si="20"/>
        <v>0</v>
      </c>
      <c r="H40" s="13"/>
      <c r="I40" s="8" t="s">
        <v>39</v>
      </c>
      <c r="J40">
        <v>1</v>
      </c>
      <c r="K40" s="52">
        <v>0</v>
      </c>
      <c r="L40" s="13">
        <f t="shared" si="21"/>
        <v>0</v>
      </c>
      <c r="M40" s="25">
        <f t="shared" si="19"/>
        <v>0</v>
      </c>
    </row>
    <row r="41" spans="1:13" x14ac:dyDescent="0.2">
      <c r="A41" s="87"/>
      <c r="B41" s="8" t="s">
        <v>67</v>
      </c>
      <c r="C41" t="s">
        <v>68</v>
      </c>
      <c r="D41" t="s">
        <v>69</v>
      </c>
      <c r="E41">
        <v>2</v>
      </c>
      <c r="F41" s="52">
        <v>0</v>
      </c>
      <c r="G41" s="25">
        <f t="shared" si="20"/>
        <v>0</v>
      </c>
      <c r="H41" s="13"/>
      <c r="I41" s="8" t="s">
        <v>39</v>
      </c>
      <c r="J41">
        <v>2</v>
      </c>
      <c r="K41" s="52">
        <v>0</v>
      </c>
      <c r="L41" s="13">
        <f t="shared" si="21"/>
        <v>0</v>
      </c>
      <c r="M41" s="25">
        <f t="shared" si="19"/>
        <v>0</v>
      </c>
    </row>
    <row r="42" spans="1:13" x14ac:dyDescent="0.2">
      <c r="A42" s="87"/>
      <c r="B42" s="8" t="s">
        <v>79</v>
      </c>
      <c r="C42" t="s">
        <v>16</v>
      </c>
      <c r="D42" t="s">
        <v>64</v>
      </c>
      <c r="E42">
        <v>1</v>
      </c>
      <c r="F42" s="52">
        <v>0</v>
      </c>
      <c r="G42" s="25">
        <f t="shared" ref="G42" si="22">SUM(E42*F42)</f>
        <v>0</v>
      </c>
      <c r="H42" s="13"/>
      <c r="I42" s="8" t="s">
        <v>18</v>
      </c>
      <c r="J42">
        <v>52</v>
      </c>
      <c r="K42" s="52">
        <v>0</v>
      </c>
      <c r="L42" s="13">
        <f>SUM(J42*K42)*E42</f>
        <v>0</v>
      </c>
      <c r="M42" s="25">
        <f>G42+L42</f>
        <v>0</v>
      </c>
    </row>
    <row r="43" spans="1:13" x14ac:dyDescent="0.2">
      <c r="A43" s="87"/>
      <c r="B43" s="8" t="s">
        <v>63</v>
      </c>
      <c r="C43" t="s">
        <v>16</v>
      </c>
      <c r="D43" t="s">
        <v>64</v>
      </c>
      <c r="E43">
        <v>1</v>
      </c>
      <c r="F43" s="52">
        <v>0</v>
      </c>
      <c r="G43" s="25">
        <f t="shared" si="20"/>
        <v>0</v>
      </c>
      <c r="H43" s="13"/>
      <c r="I43" s="8" t="s">
        <v>18</v>
      </c>
      <c r="J43">
        <v>52</v>
      </c>
      <c r="K43" s="52">
        <v>0</v>
      </c>
      <c r="L43" s="13">
        <f>SUM(J43*K43)*E43</f>
        <v>0</v>
      </c>
      <c r="M43" s="25">
        <f>G43+L43</f>
        <v>0</v>
      </c>
    </row>
    <row r="44" spans="1:13" x14ac:dyDescent="0.2">
      <c r="A44" s="88"/>
      <c r="B44" s="7" t="s">
        <v>40</v>
      </c>
      <c r="C44" s="5" t="s">
        <v>16</v>
      </c>
      <c r="D44" s="5" t="s">
        <v>20</v>
      </c>
      <c r="E44" s="5">
        <v>1</v>
      </c>
      <c r="F44" s="52">
        <v>0</v>
      </c>
      <c r="G44" s="25">
        <f t="shared" si="20"/>
        <v>0</v>
      </c>
      <c r="H44" s="13"/>
      <c r="I44" s="7" t="s">
        <v>18</v>
      </c>
      <c r="J44" s="5">
        <v>52</v>
      </c>
      <c r="K44" s="52">
        <v>0</v>
      </c>
      <c r="L44" s="13">
        <f>SUM(J44*K44)*E44</f>
        <v>0</v>
      </c>
      <c r="M44" s="25">
        <f>G44+L44</f>
        <v>0</v>
      </c>
    </row>
    <row r="45" spans="1:13" x14ac:dyDescent="0.2">
      <c r="A45" s="2" t="s">
        <v>36</v>
      </c>
      <c r="F45" s="29">
        <f>SUM(F35:F44)</f>
        <v>0</v>
      </c>
      <c r="G45" s="30">
        <f>SUM(G35:G44)</f>
        <v>0</v>
      </c>
      <c r="H45" s="24"/>
      <c r="K45" s="29">
        <f>SUM(K35:K44)</f>
        <v>0</v>
      </c>
      <c r="L45" s="18">
        <f>SUM(L35:L44)</f>
        <v>0</v>
      </c>
      <c r="M45" s="30">
        <f>SUM(M35:M44)</f>
        <v>0</v>
      </c>
    </row>
    <row r="46" spans="1:13" x14ac:dyDescent="0.2">
      <c r="A46" s="2"/>
      <c r="F46" s="13"/>
      <c r="G46" s="13"/>
      <c r="H46" s="13"/>
      <c r="K46" s="13"/>
      <c r="L46" s="13"/>
    </row>
    <row r="47" spans="1:13" x14ac:dyDescent="0.2">
      <c r="A47" s="89" t="s">
        <v>45</v>
      </c>
      <c r="B47" s="90"/>
      <c r="C47" s="90"/>
      <c r="D47" s="90"/>
      <c r="E47" s="90"/>
      <c r="F47" s="90"/>
      <c r="G47" s="16">
        <f>G32+G45</f>
        <v>0</v>
      </c>
      <c r="H47" s="13"/>
      <c r="I47" s="89" t="s">
        <v>12</v>
      </c>
      <c r="J47" s="90"/>
      <c r="K47" s="90"/>
      <c r="L47" s="16">
        <f>L32+L45</f>
        <v>0</v>
      </c>
    </row>
    <row r="48" spans="1:13" ht="16.5" thickBot="1" x14ac:dyDescent="0.3">
      <c r="A48" s="2"/>
      <c r="F48" s="13"/>
      <c r="K48" s="13"/>
      <c r="M48" s="32"/>
    </row>
    <row r="49" spans="1:13" ht="15.75" thickBot="1" x14ac:dyDescent="0.3">
      <c r="A49" s="36" t="s">
        <v>51</v>
      </c>
      <c r="B49" s="39"/>
      <c r="C49" s="40"/>
      <c r="D49" s="34">
        <f>G47+L47</f>
        <v>0</v>
      </c>
      <c r="M49" s="13"/>
    </row>
    <row r="50" spans="1:13" ht="15" x14ac:dyDescent="0.25">
      <c r="A50" s="37"/>
      <c r="B50" s="13"/>
      <c r="M50" s="13"/>
    </row>
    <row r="51" spans="1:13" ht="15" x14ac:dyDescent="0.25">
      <c r="A51" s="42"/>
      <c r="B51" s="42"/>
      <c r="C51" s="42"/>
      <c r="D51" s="43"/>
      <c r="E51" s="44"/>
      <c r="F51" s="44"/>
      <c r="G51" s="44"/>
      <c r="H51" s="44"/>
      <c r="I51" s="44"/>
      <c r="J51" s="44"/>
      <c r="K51" s="44"/>
      <c r="L51" s="44"/>
      <c r="M51" s="43"/>
    </row>
    <row r="52" spans="1:13" ht="15.75" thickBot="1" x14ac:dyDescent="0.3">
      <c r="A52" s="41"/>
      <c r="B52" s="41"/>
      <c r="C52" s="41"/>
      <c r="D52" s="13"/>
      <c r="M52" s="13"/>
    </row>
    <row r="53" spans="1:13" ht="12.6" customHeight="1" x14ac:dyDescent="0.2">
      <c r="A53" s="80" t="s">
        <v>54</v>
      </c>
      <c r="B53" s="81"/>
      <c r="C53" s="82"/>
      <c r="D53" s="13"/>
      <c r="M53" s="13"/>
    </row>
    <row r="54" spans="1:13" ht="12.95" customHeight="1" thickBot="1" x14ac:dyDescent="0.25">
      <c r="A54" s="83"/>
      <c r="B54" s="84"/>
      <c r="C54" s="85"/>
      <c r="M54" s="13"/>
    </row>
    <row r="55" spans="1:13" ht="26.25" thickBot="1" x14ac:dyDescent="0.3">
      <c r="A55" s="46" t="s">
        <v>0</v>
      </c>
      <c r="B55" s="38" t="s">
        <v>47</v>
      </c>
      <c r="C55" s="10" t="s">
        <v>48</v>
      </c>
      <c r="D55" s="45" t="s">
        <v>49</v>
      </c>
      <c r="F55" s="97" t="s">
        <v>56</v>
      </c>
      <c r="G55" s="98"/>
      <c r="H55" s="98"/>
      <c r="I55" s="99"/>
      <c r="M55" s="13"/>
    </row>
    <row r="56" spans="1:13" ht="14.25" x14ac:dyDescent="0.2">
      <c r="A56" s="62" t="s">
        <v>50</v>
      </c>
      <c r="B56" s="57">
        <v>0</v>
      </c>
      <c r="C56" s="58">
        <v>0</v>
      </c>
      <c r="D56" s="11">
        <f>B56+C56</f>
        <v>0</v>
      </c>
      <c r="M56" s="13"/>
    </row>
    <row r="57" spans="1:13" ht="14.25" x14ac:dyDescent="0.2">
      <c r="A57" s="62" t="s">
        <v>50</v>
      </c>
      <c r="B57" s="57">
        <v>0</v>
      </c>
      <c r="C57" s="58">
        <v>0</v>
      </c>
      <c r="D57" s="11">
        <f>B57+C57</f>
        <v>0</v>
      </c>
      <c r="M57" s="13"/>
    </row>
    <row r="58" spans="1:13" ht="14.25" x14ac:dyDescent="0.2">
      <c r="A58" s="62" t="s">
        <v>50</v>
      </c>
      <c r="B58" s="57">
        <v>0</v>
      </c>
      <c r="C58" s="58">
        <v>0</v>
      </c>
      <c r="D58" s="11">
        <f>B58+C58</f>
        <v>0</v>
      </c>
      <c r="M58" s="13"/>
    </row>
    <row r="59" spans="1:13" ht="14.25" x14ac:dyDescent="0.2">
      <c r="A59" s="62" t="s">
        <v>50</v>
      </c>
      <c r="B59" s="59">
        <v>0</v>
      </c>
      <c r="C59" s="60">
        <v>0</v>
      </c>
      <c r="D59" s="12">
        <f>B59+C59</f>
        <v>0</v>
      </c>
      <c r="M59" s="13"/>
    </row>
    <row r="60" spans="1:13" ht="15" x14ac:dyDescent="0.25">
      <c r="A60" s="46"/>
      <c r="B60" s="13">
        <f>SUM(B56:B59)</f>
        <v>0</v>
      </c>
      <c r="C60">
        <f>SUM(C56:C59)</f>
        <v>0</v>
      </c>
      <c r="D60" s="11">
        <f>SUM(D56:D59)</f>
        <v>0</v>
      </c>
      <c r="M60" s="13"/>
    </row>
    <row r="61" spans="1:13" ht="15.75" thickBot="1" x14ac:dyDescent="0.3">
      <c r="A61" s="46"/>
      <c r="B61" s="13"/>
      <c r="D61" s="9"/>
      <c r="M61" s="13"/>
    </row>
    <row r="62" spans="1:13" ht="15.75" thickBot="1" x14ac:dyDescent="0.3">
      <c r="A62" s="78" t="s">
        <v>52</v>
      </c>
      <c r="B62" s="79"/>
      <c r="C62" s="79"/>
      <c r="D62" s="34">
        <f>D60</f>
        <v>0</v>
      </c>
      <c r="M62" s="13"/>
    </row>
    <row r="63" spans="1:13" ht="15" x14ac:dyDescent="0.25">
      <c r="A63" s="41"/>
      <c r="B63" s="41"/>
      <c r="C63" s="41"/>
      <c r="D63" s="13"/>
      <c r="M63" s="13"/>
    </row>
    <row r="64" spans="1:13" ht="15" x14ac:dyDescent="0.25">
      <c r="A64" s="42"/>
      <c r="B64" s="42"/>
      <c r="C64" s="42"/>
      <c r="D64" s="43"/>
      <c r="E64" s="44"/>
      <c r="F64" s="44"/>
      <c r="G64" s="44"/>
      <c r="H64" s="44"/>
      <c r="I64" s="44"/>
      <c r="J64" s="44"/>
      <c r="K64" s="44"/>
      <c r="L64" s="44"/>
      <c r="M64" s="43"/>
    </row>
    <row r="65" spans="1:13" ht="15.75" thickBot="1" x14ac:dyDescent="0.3">
      <c r="A65" s="41"/>
      <c r="B65" s="41"/>
      <c r="C65" s="41"/>
      <c r="D65" s="13"/>
      <c r="M65" s="13"/>
    </row>
    <row r="66" spans="1:13" ht="15.75" thickBot="1" x14ac:dyDescent="0.3">
      <c r="A66" s="50" t="s">
        <v>60</v>
      </c>
      <c r="B66" s="51"/>
      <c r="C66" s="51"/>
      <c r="D66" s="61">
        <v>0</v>
      </c>
      <c r="F66" s="75" t="s">
        <v>57</v>
      </c>
      <c r="G66" s="76"/>
      <c r="H66" s="76"/>
      <c r="I66" s="77"/>
      <c r="M66" s="13"/>
    </row>
    <row r="67" spans="1:13" ht="14.25" x14ac:dyDescent="0.2">
      <c r="A67" s="96" t="s">
        <v>58</v>
      </c>
      <c r="B67" s="96"/>
      <c r="C67" s="96"/>
      <c r="D67" s="96"/>
      <c r="M67" s="13"/>
    </row>
    <row r="68" spans="1:13" ht="14.25" x14ac:dyDescent="0.2">
      <c r="A68" s="65"/>
      <c r="B68" s="65"/>
      <c r="C68" s="65"/>
      <c r="D68" s="65"/>
      <c r="M68" s="13"/>
    </row>
    <row r="69" spans="1:13" ht="15" x14ac:dyDescent="0.25">
      <c r="A69" s="42"/>
      <c r="B69" s="42"/>
      <c r="C69" s="42"/>
      <c r="D69" s="43"/>
      <c r="E69" s="44"/>
      <c r="F69" s="44"/>
      <c r="G69" s="44"/>
      <c r="H69" s="44"/>
      <c r="I69" s="44"/>
      <c r="J69" s="44"/>
      <c r="K69" s="44"/>
      <c r="L69" s="44"/>
      <c r="M69" s="43"/>
    </row>
    <row r="70" spans="1:13" x14ac:dyDescent="0.2">
      <c r="D70" s="31"/>
    </row>
    <row r="71" spans="1:13" x14ac:dyDescent="0.2">
      <c r="A71" s="35" t="s">
        <v>13</v>
      </c>
    </row>
    <row r="72" spans="1:13" x14ac:dyDescent="0.2">
      <c r="A72" t="s">
        <v>55</v>
      </c>
      <c r="B72" s="13">
        <f>D49</f>
        <v>0</v>
      </c>
    </row>
    <row r="73" spans="1:13" x14ac:dyDescent="0.2">
      <c r="A73" t="s">
        <v>52</v>
      </c>
      <c r="B73" s="13">
        <f>D62</f>
        <v>0</v>
      </c>
    </row>
    <row r="74" spans="1:13" x14ac:dyDescent="0.2">
      <c r="A74" s="3" t="s">
        <v>60</v>
      </c>
      <c r="B74" s="13">
        <f>D66</f>
        <v>0</v>
      </c>
    </row>
    <row r="75" spans="1:13" ht="20.25" x14ac:dyDescent="0.3">
      <c r="A75" s="47" t="s">
        <v>14</v>
      </c>
      <c r="B75" s="48">
        <f>SUM(B72:B74)</f>
        <v>0</v>
      </c>
    </row>
  </sheetData>
  <mergeCells count="15">
    <mergeCell ref="A68:D68"/>
    <mergeCell ref="E2:I3"/>
    <mergeCell ref="K5:M5"/>
    <mergeCell ref="F66:I66"/>
    <mergeCell ref="A62:C62"/>
    <mergeCell ref="A53:C54"/>
    <mergeCell ref="A35:A44"/>
    <mergeCell ref="A47:F47"/>
    <mergeCell ref="I47:K47"/>
    <mergeCell ref="A3:C4"/>
    <mergeCell ref="B5:E5"/>
    <mergeCell ref="F5:G5"/>
    <mergeCell ref="I5:J5"/>
    <mergeCell ref="A67:D67"/>
    <mergeCell ref="F55:I55"/>
  </mergeCells>
  <pageMargins left="0.70866141732283472" right="0.70866141732283472" top="0.74803149606299213" bottom="0.74803149606299213" header="0.31496062992125984" footer="0.31496062992125984"/>
  <pageSetup paperSize="8" scale="48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37283F16C9A49A736300E19AAB26B" ma:contentTypeVersion="11" ma:contentTypeDescription="Een nieuw document maken." ma:contentTypeScope="" ma:versionID="660407067cb753c1f734fc294166cd64">
  <xsd:schema xmlns:xsd="http://www.w3.org/2001/XMLSchema" xmlns:xs="http://www.w3.org/2001/XMLSchema" xmlns:p="http://schemas.microsoft.com/office/2006/metadata/properties" xmlns:ns3="d3f99e57-10c1-49fb-a2f2-3f0f5cb34c89" xmlns:ns4="9c4f48dd-1ee3-424f-b184-d2521c7b4e62" targetNamespace="http://schemas.microsoft.com/office/2006/metadata/properties" ma:root="true" ma:fieldsID="9b46c8c6411469550dc8023de9249825" ns3:_="" ns4:_="">
    <xsd:import namespace="d3f99e57-10c1-49fb-a2f2-3f0f5cb34c89"/>
    <xsd:import namespace="9c4f48dd-1ee3-424f-b184-d2521c7b4e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99e57-10c1-49fb-a2f2-3f0f5cb34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48dd-1ee3-424f-b184-d2521c7b4e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f99e57-10c1-49fb-a2f2-3f0f5cb34c89" xsi:nil="true"/>
  </documentManagement>
</p:properties>
</file>

<file path=customXml/itemProps1.xml><?xml version="1.0" encoding="utf-8"?>
<ds:datastoreItem xmlns:ds="http://schemas.openxmlformats.org/officeDocument/2006/customXml" ds:itemID="{ECEB91DB-44B3-491D-9B30-D458725C7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f99e57-10c1-49fb-a2f2-3f0f5cb34c89"/>
    <ds:schemaRef ds:uri="9c4f48dd-1ee3-424f-b184-d2521c7b4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7CEE4-9D4B-4638-ADE9-5E2B6B8FF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DE635-D60E-4A8E-AD3E-9A92D88BF01C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c4f48dd-1ee3-424f-b184-d2521c7b4e62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d3f99e57-10c1-49fb-a2f2-3f0f5cb34c8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Jurrian Martens</dc:creator>
  <cp:lastModifiedBy>Charlotte de Jong</cp:lastModifiedBy>
  <cp:lastPrinted>2019-06-20T12:09:51Z</cp:lastPrinted>
  <dcterms:created xsi:type="dcterms:W3CDTF">2019-01-28T09:28:25Z</dcterms:created>
  <dcterms:modified xsi:type="dcterms:W3CDTF">2025-01-06T11:54:24Z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0x01010024137283F16C9A49A736300E19AAB26B</vt:lpwstr>
  </property>
</Properties>
</file>