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rijkswaterstaat.sharepoint.com/sites/RWSGladheidsbestrijding-TeamGLB/Gedeelde documenten/General/Marktconsultatie zout/"/>
    </mc:Choice>
  </mc:AlternateContent>
  <xr:revisionPtr revIDLastSave="221" documentId="13_ncr:1_{79AD2F8E-F707-4A2D-BC46-A4DE0FF6CD2B}" xr6:coauthVersionLast="47" xr6:coauthVersionMax="47" xr10:uidLastSave="{EAA4FD76-DEA3-4327-B2E5-DD117C2A8898}"/>
  <bookViews>
    <workbookView xWindow="-28920" yWindow="-120" windowWidth="29040" windowHeight="15840" xr2:uid="{00000000-000D-0000-FFFF-FFFF00000000}"/>
  </bookViews>
  <sheets>
    <sheet name="Van buiten Europa" sheetId="2" r:id="rId1"/>
    <sheet name="Binnen Europa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D20" i="2"/>
  <c r="C20" i="2"/>
  <c r="B20" i="2"/>
  <c r="F10" i="2"/>
  <c r="F7" i="2"/>
  <c r="F4" i="2"/>
  <c r="F11" i="2" l="1"/>
  <c r="B21" i="2" s="1"/>
</calcChain>
</file>

<file path=xl/sharedStrings.xml><?xml version="1.0" encoding="utf-8"?>
<sst xmlns="http://schemas.openxmlformats.org/spreadsheetml/2006/main" count="52" uniqueCount="39">
  <si>
    <t>Vervoer van winlocatie naar haven</t>
  </si>
  <si>
    <t>Vervoer van haven naar centrale zoutloods</t>
  </si>
  <si>
    <t>Winning</t>
  </si>
  <si>
    <t>Steenzout</t>
  </si>
  <si>
    <t>Duitsland</t>
  </si>
  <si>
    <t>Vacuumzout</t>
  </si>
  <si>
    <t>Nederland</t>
  </si>
  <si>
    <t>Bulkcarrier</t>
  </si>
  <si>
    <t>Binnenvaart</t>
  </si>
  <si>
    <t>euro 3</t>
  </si>
  <si>
    <t>euro 4</t>
  </si>
  <si>
    <t>euro 5</t>
  </si>
  <si>
    <t>euro 6</t>
  </si>
  <si>
    <t>per ton</t>
  </si>
  <si>
    <t>ZE groen</t>
  </si>
  <si>
    <t>ZE grijs</t>
  </si>
  <si>
    <t>waterstof SMR groen</t>
  </si>
  <si>
    <t>waterstof SMRgrijs</t>
  </si>
  <si>
    <t>trein elektrisch</t>
  </si>
  <si>
    <t>trein diesel</t>
  </si>
  <si>
    <t>waterstof elektrolyse grijs</t>
  </si>
  <si>
    <t>waterstof elektrolyse groen</t>
  </si>
  <si>
    <t>MKI-waarde/ton</t>
  </si>
  <si>
    <t>MKI-waarde / ton</t>
  </si>
  <si>
    <t>zeezout tunesië</t>
  </si>
  <si>
    <t>steenzout Egypte</t>
  </si>
  <si>
    <t>steenzout Marokko</t>
  </si>
  <si>
    <t>MKI totaal</t>
  </si>
  <si>
    <t>Vervoer van winlocatie naar haven (KM enkele reis)</t>
  </si>
  <si>
    <t>Vervoer van haven naar haven (KM enkel reis)</t>
  </si>
  <si>
    <t>Vervoer van haven naar centrale zoutloods (KM enkele reis</t>
  </si>
  <si>
    <t>In rij 4 dient het aantal km enkele reis van winlocatie naar haven ingevuld te worden onder de euro norm die van toepassing is</t>
  </si>
  <si>
    <t>MKI transport totaal</t>
  </si>
  <si>
    <t xml:space="preserve">In rij 6 dient het aantal km enkele reis van haven naar haven ingevuld te worden </t>
  </si>
  <si>
    <t>In rij 10 dient het aantal km enkele reis van haven naar centrale zoutloods ingevuld te worden</t>
  </si>
  <si>
    <t xml:space="preserve">De waarde in cel F12 wordt opgeteld bij het tarief per ton </t>
  </si>
  <si>
    <t xml:space="preserve">IN BOVENSTAAND VOORBEELD ZIJN DE WAARDEN UIT DE A1 WEGINGSSET, OP ENIG MOMENT WORDT DE OVERSTAP GEMAAKT NAAR DE A2 WEGINGSSET. </t>
  </si>
  <si>
    <t>We behouden ons het recht voor om voor aanbestedingen vanaf 2026 gebruik te gaan maken van de waarden uit de A2 wegingsset</t>
  </si>
  <si>
    <t>Deze waarden zullen op dezelfde manier als in tabblad "buiten Europa" worden uitgewerkt.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</si>
</sst>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000;[Red]&quot;€&quot;\ \-#,##0.00000"/>
    <numFmt numFmtId="165" formatCode="&quot;€&quot;\ #,##0.00"/>
  </numFmts>
  <fonts count="2" x14ac:knownFonts="1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 wrapText="1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 applyAlignment="1">
      <alignment horizontal="center" vertical="center"/>
    </xf>
    <xf numFmtId="0" fontId="0" fillId="0" borderId="2" xfId="0" applyBorder="1"/>
    <xf numFmtId="0" fontId="0" fillId="2" borderId="3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5" fontId="1" fillId="3" borderId="0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 applyBorder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7A7C3-07EC-417A-9F84-6679EF2412E9}">
  <dimension ref="A2:K31"/>
  <sheetViews>
    <sheetView tabSelected="1" workbookViewId="0">
      <selection activeCell="C38" sqref="C38"/>
    </sheetView>
  </sheetViews>
  <sheetFormatPr defaultRowHeight="11.25" x14ac:dyDescent="0.15"/>
  <cols>
    <col min="1" max="1" width="28.5" customWidth="1"/>
    <col min="2" max="2" width="10.375" bestFit="1" customWidth="1"/>
    <col min="3" max="3" width="14.75" bestFit="1" customWidth="1"/>
    <col min="5" max="5" width="10.375" bestFit="1" customWidth="1"/>
    <col min="6" max="6" width="7.875" bestFit="1" customWidth="1"/>
    <col min="7" max="7" width="16.125" bestFit="1" customWidth="1"/>
    <col min="8" max="8" width="14.5" bestFit="1" customWidth="1"/>
  </cols>
  <sheetData>
    <row r="2" spans="1:7" x14ac:dyDescent="0.15">
      <c r="A2" s="6"/>
      <c r="B2" s="3" t="s">
        <v>9</v>
      </c>
      <c r="C2" s="3" t="s">
        <v>10</v>
      </c>
      <c r="D2" s="3" t="s">
        <v>11</v>
      </c>
      <c r="E2" s="3" t="s">
        <v>12</v>
      </c>
      <c r="F2" s="6"/>
      <c r="G2" s="6"/>
    </row>
    <row r="3" spans="1:7" ht="12" thickBot="1" x14ac:dyDescent="0.2">
      <c r="A3" s="6"/>
      <c r="B3" s="3">
        <v>1.225E-2</v>
      </c>
      <c r="C3" s="3">
        <v>1.133E-2</v>
      </c>
      <c r="D3" s="3">
        <v>1.103E-2</v>
      </c>
      <c r="E3" s="3">
        <v>1.039E-2</v>
      </c>
      <c r="F3" s="7"/>
      <c r="G3" s="6"/>
    </row>
    <row r="4" spans="1:7" ht="23.25" thickBot="1" x14ac:dyDescent="0.2">
      <c r="A4" s="8" t="s">
        <v>28</v>
      </c>
      <c r="B4" s="3">
        <v>300</v>
      </c>
      <c r="C4" s="3"/>
      <c r="D4" s="3"/>
      <c r="E4" s="10"/>
      <c r="F4" s="11">
        <f>(B4*B3)+(C4*C3)+(D4*D3)+(E4*E3)</f>
        <v>3.6750000000000003</v>
      </c>
      <c r="G4" s="12" t="s">
        <v>22</v>
      </c>
    </row>
    <row r="5" spans="1:7" x14ac:dyDescent="0.15">
      <c r="A5" s="8"/>
      <c r="B5" s="6"/>
      <c r="C5" s="6"/>
      <c r="D5" s="6"/>
      <c r="E5" s="3" t="s">
        <v>7</v>
      </c>
      <c r="F5" s="9"/>
      <c r="G5" s="6"/>
    </row>
    <row r="6" spans="1:7" ht="12" thickBot="1" x14ac:dyDescent="0.2">
      <c r="A6" s="8"/>
      <c r="B6" s="6"/>
      <c r="C6" s="6"/>
      <c r="D6" s="6"/>
      <c r="E6" s="3">
        <v>1.48E-3</v>
      </c>
      <c r="F6" s="7"/>
      <c r="G6" s="6"/>
    </row>
    <row r="7" spans="1:7" ht="22.5" customHeight="1" thickBot="1" x14ac:dyDescent="0.2">
      <c r="A7" s="5" t="s">
        <v>29</v>
      </c>
      <c r="B7" s="5"/>
      <c r="C7" s="5"/>
      <c r="D7" s="5"/>
      <c r="E7" s="10">
        <v>999</v>
      </c>
      <c r="F7" s="11">
        <f>E7*E6</f>
        <v>1.4785200000000001</v>
      </c>
      <c r="G7" s="12" t="s">
        <v>23</v>
      </c>
    </row>
    <row r="8" spans="1:7" x14ac:dyDescent="0.15">
      <c r="A8" s="8"/>
      <c r="B8" s="6"/>
      <c r="C8" s="6"/>
      <c r="D8" s="6"/>
      <c r="E8" s="3" t="s">
        <v>8</v>
      </c>
      <c r="F8" s="9"/>
      <c r="G8" s="6"/>
    </row>
    <row r="9" spans="1:7" ht="12" thickBot="1" x14ac:dyDescent="0.2">
      <c r="A9" s="8"/>
      <c r="B9" s="6"/>
      <c r="C9" s="6"/>
      <c r="D9" s="6"/>
      <c r="E9" s="3">
        <v>5.6600000000000001E-3</v>
      </c>
      <c r="F9" s="7"/>
      <c r="G9" s="6"/>
    </row>
    <row r="10" spans="1:7" ht="22.5" customHeight="1" thickBot="1" x14ac:dyDescent="0.2">
      <c r="A10" s="5" t="s">
        <v>30</v>
      </c>
      <c r="B10" s="5"/>
      <c r="C10" s="5"/>
      <c r="D10" s="5"/>
      <c r="E10" s="10">
        <v>80</v>
      </c>
      <c r="F10" s="11">
        <f>E10*E9</f>
        <v>0.45279999999999998</v>
      </c>
      <c r="G10" s="12" t="s">
        <v>22</v>
      </c>
    </row>
    <row r="11" spans="1:7" x14ac:dyDescent="0.15">
      <c r="A11" s="13" t="s">
        <v>32</v>
      </c>
      <c r="B11" s="13"/>
      <c r="C11" s="13"/>
      <c r="D11" s="13"/>
      <c r="E11" s="13"/>
      <c r="F11" s="17">
        <f>F10+F7+F4</f>
        <v>5.6063200000000002</v>
      </c>
      <c r="G11" s="6"/>
    </row>
    <row r="12" spans="1:7" x14ac:dyDescent="0.15">
      <c r="A12" s="13" t="s">
        <v>27</v>
      </c>
      <c r="B12" s="13"/>
      <c r="C12" s="13"/>
      <c r="D12" s="13"/>
      <c r="E12" s="13"/>
      <c r="F12" s="14">
        <f>F11+B20+C20+D20</f>
        <v>8.2842800000000008</v>
      </c>
      <c r="G12" s="6"/>
    </row>
    <row r="14" spans="1:7" x14ac:dyDescent="0.15">
      <c r="A14" t="s">
        <v>2</v>
      </c>
    </row>
    <row r="15" spans="1:7" x14ac:dyDescent="0.15">
      <c r="A15" t="s">
        <v>24</v>
      </c>
      <c r="B15" s="1">
        <v>1.3173999999999999</v>
      </c>
      <c r="C15" t="s">
        <v>13</v>
      </c>
    </row>
    <row r="16" spans="1:7" x14ac:dyDescent="0.15">
      <c r="A16" t="s">
        <v>25</v>
      </c>
      <c r="B16" s="1">
        <v>2.6779600000000001</v>
      </c>
      <c r="C16" t="s">
        <v>13</v>
      </c>
    </row>
    <row r="17" spans="1:11" x14ac:dyDescent="0.15">
      <c r="A17" t="s">
        <v>26</v>
      </c>
      <c r="B17" s="1">
        <v>3.5400800000000001</v>
      </c>
      <c r="C17" t="s">
        <v>13</v>
      </c>
    </row>
    <row r="20" spans="1:11" x14ac:dyDescent="0.15">
      <c r="A20" t="s">
        <v>25</v>
      </c>
      <c r="B20" s="4" t="b">
        <f>IF(A20="zeezout tunesië","1,31740")</f>
        <v>0</v>
      </c>
      <c r="C20" s="4" t="str">
        <f>IF(A20="steenzout Egypte","2,67796")</f>
        <v>2,67796</v>
      </c>
      <c r="D20" s="4" t="b">
        <f>IF(A20="steenzout Marokko","3,54008")</f>
        <v>0</v>
      </c>
    </row>
    <row r="21" spans="1:11" x14ac:dyDescent="0.15">
      <c r="A21" t="s">
        <v>27</v>
      </c>
      <c r="B21" s="2">
        <f>F11+B20+C20+D20</f>
        <v>8.2842800000000008</v>
      </c>
    </row>
    <row r="25" spans="1:11" x14ac:dyDescent="0.15">
      <c r="A25" s="16" t="s">
        <v>31</v>
      </c>
      <c r="B25" s="16"/>
      <c r="C25" s="16"/>
      <c r="D25" s="16"/>
      <c r="E25" s="16"/>
      <c r="F25" s="16"/>
      <c r="G25" s="16"/>
      <c r="H25" s="16"/>
    </row>
    <row r="26" spans="1:11" x14ac:dyDescent="0.15">
      <c r="A26" s="16" t="s">
        <v>33</v>
      </c>
      <c r="B26" s="16"/>
      <c r="C26" s="16"/>
      <c r="D26" s="16"/>
      <c r="E26" s="16"/>
      <c r="F26" s="16"/>
      <c r="G26" s="16"/>
    </row>
    <row r="27" spans="1:11" x14ac:dyDescent="0.15">
      <c r="A27" s="16" t="s">
        <v>34</v>
      </c>
      <c r="B27" s="16"/>
      <c r="C27" s="16"/>
      <c r="D27" s="16"/>
      <c r="E27" s="16"/>
      <c r="F27" s="16"/>
      <c r="G27" s="16"/>
    </row>
    <row r="28" spans="1:11" x14ac:dyDescent="0.15">
      <c r="A28" t="s">
        <v>35</v>
      </c>
    </row>
    <row r="30" spans="1:11" x14ac:dyDescent="0.15">
      <c r="A30" s="18" t="s">
        <v>36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1" x14ac:dyDescent="0.15">
      <c r="A31" s="15" t="s">
        <v>37</v>
      </c>
      <c r="B31" s="15"/>
      <c r="C31" s="15"/>
      <c r="D31" s="15"/>
      <c r="E31" s="15"/>
      <c r="F31" s="15"/>
      <c r="G31" s="15"/>
      <c r="H31" s="15"/>
    </row>
  </sheetData>
  <mergeCells count="9">
    <mergeCell ref="A27:G27"/>
    <mergeCell ref="A30:K30"/>
    <mergeCell ref="A31:H31"/>
    <mergeCell ref="A10:D10"/>
    <mergeCell ref="A7:D7"/>
    <mergeCell ref="A11:E11"/>
    <mergeCell ref="A12:E12"/>
    <mergeCell ref="A25:H25"/>
    <mergeCell ref="A26:G26"/>
  </mergeCells>
  <dataValidations count="1">
    <dataValidation type="list" allowBlank="1" showInputMessage="1" showErrorMessage="1" sqref="A20" xr:uid="{A8A50C20-6808-42EE-BECD-61AD126D2B8F}">
      <formula1>$A$15:$A$17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C2D82-962A-46F0-97A4-D15D28AFF3F1}">
  <dimension ref="A1:N16"/>
  <sheetViews>
    <sheetView workbookViewId="0">
      <selection activeCell="E22" sqref="E22"/>
    </sheetView>
  </sheetViews>
  <sheetFormatPr defaultRowHeight="11.25" x14ac:dyDescent="0.15"/>
  <cols>
    <col min="1" max="1" width="35.75" bestFit="1" customWidth="1"/>
    <col min="3" max="3" width="12.5" bestFit="1" customWidth="1"/>
    <col min="11" max="11" width="17.625" bestFit="1" customWidth="1"/>
    <col min="12" max="14" width="17.625" customWidth="1"/>
  </cols>
  <sheetData>
    <row r="1" spans="1:14" x14ac:dyDescent="0.15">
      <c r="C1" t="s">
        <v>18</v>
      </c>
      <c r="D1" t="s">
        <v>19</v>
      </c>
      <c r="E1" t="s">
        <v>9</v>
      </c>
      <c r="F1" t="s">
        <v>10</v>
      </c>
      <c r="G1" t="s">
        <v>11</v>
      </c>
      <c r="H1" t="s">
        <v>12</v>
      </c>
      <c r="I1" t="s">
        <v>14</v>
      </c>
      <c r="J1" t="s">
        <v>15</v>
      </c>
      <c r="K1" t="s">
        <v>16</v>
      </c>
      <c r="L1" t="s">
        <v>17</v>
      </c>
      <c r="M1" t="s">
        <v>21</v>
      </c>
      <c r="N1" t="s">
        <v>20</v>
      </c>
    </row>
    <row r="2" spans="1:14" x14ac:dyDescent="0.15">
      <c r="C2">
        <v>7.7099999999999998E-3</v>
      </c>
      <c r="D2">
        <v>1.103E-2</v>
      </c>
      <c r="E2">
        <v>1.197E-2</v>
      </c>
      <c r="F2">
        <v>1.106E-2</v>
      </c>
      <c r="G2">
        <v>1.0749999999999999E-2</v>
      </c>
      <c r="H2">
        <v>1.0109999999999999E-2</v>
      </c>
      <c r="I2">
        <v>1.225E-2</v>
      </c>
      <c r="J2">
        <v>1.1969999999999999E-3</v>
      </c>
      <c r="K2">
        <v>7.1700000000000002E-3</v>
      </c>
      <c r="L2">
        <v>1.103E-2</v>
      </c>
      <c r="M2">
        <v>1.225E-2</v>
      </c>
      <c r="N2">
        <v>4.0699999999999998E-3</v>
      </c>
    </row>
    <row r="4" spans="1:14" x14ac:dyDescent="0.15">
      <c r="A4" t="s">
        <v>2</v>
      </c>
    </row>
    <row r="5" spans="1:14" x14ac:dyDescent="0.15">
      <c r="A5" t="s">
        <v>0</v>
      </c>
      <c r="B5">
        <v>20</v>
      </c>
    </row>
    <row r="6" spans="1:14" x14ac:dyDescent="0.15">
      <c r="A6" t="s">
        <v>1</v>
      </c>
      <c r="B6">
        <v>300</v>
      </c>
    </row>
    <row r="9" spans="1:14" x14ac:dyDescent="0.15">
      <c r="A9" t="s">
        <v>3</v>
      </c>
      <c r="B9" t="s">
        <v>4</v>
      </c>
      <c r="C9" s="1">
        <v>2.6383299999999998</v>
      </c>
    </row>
    <row r="10" spans="1:14" x14ac:dyDescent="0.15">
      <c r="A10" t="s">
        <v>5</v>
      </c>
      <c r="B10" t="s">
        <v>6</v>
      </c>
      <c r="C10" s="1">
        <v>8.0313300000000005</v>
      </c>
    </row>
    <row r="11" spans="1:14" x14ac:dyDescent="0.15">
      <c r="A11" t="s">
        <v>5</v>
      </c>
      <c r="B11" t="s">
        <v>4</v>
      </c>
      <c r="C11" s="1">
        <v>8.4753699999999998</v>
      </c>
    </row>
    <row r="13" spans="1:14" x14ac:dyDescent="0.15">
      <c r="B13" t="s">
        <v>8</v>
      </c>
    </row>
    <row r="14" spans="1:14" x14ac:dyDescent="0.15">
      <c r="B14">
        <v>5.6600000000000001E-3</v>
      </c>
    </row>
    <row r="16" spans="1:14" x14ac:dyDescent="0.15">
      <c r="A16" s="18" t="s">
        <v>38</v>
      </c>
      <c r="B16" s="18"/>
      <c r="C16" s="18"/>
      <c r="D16" s="18"/>
      <c r="E16" s="18"/>
      <c r="F16" s="18"/>
    </row>
  </sheetData>
  <mergeCells count="1">
    <mergeCell ref="A16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5A120540FB054CBD76E77649F578DA" ma:contentTypeVersion="4" ma:contentTypeDescription="Een nieuw document maken." ma:contentTypeScope="" ma:versionID="77e97e6f4c64af834e0ee75ab98e3869">
  <xsd:schema xmlns:xsd="http://www.w3.org/2001/XMLSchema" xmlns:xs="http://www.w3.org/2001/XMLSchema" xmlns:p="http://schemas.microsoft.com/office/2006/metadata/properties" xmlns:ns2="2f0aafa1-cfea-4fe3-bc70-c409a625d6e0" targetNamespace="http://schemas.microsoft.com/office/2006/metadata/properties" ma:root="true" ma:fieldsID="5aa07c4f7e20b3dc5abe54c81a18b76d" ns2:_="">
    <xsd:import namespace="2f0aafa1-cfea-4fe3-bc70-c409a625d6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0aafa1-cfea-4fe3-bc70-c409a625d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8D39F0-C101-4151-B79C-AF4021989D94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purl.org/dc/terms/"/>
    <ds:schemaRef ds:uri="2f0aafa1-cfea-4fe3-bc70-c409a625d6e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9193712-DAD5-4768-ADF3-F74620BAC8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0aafa1-cfea-4fe3-bc70-c409a625d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2393FF-384D-4408-8A5E-30528E7684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Van buiten Europa</vt:lpstr>
      <vt:lpstr>Binnen Europa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Schijndel, Wendy van (RWS VWM)</dc:creator>
  <cp:lastModifiedBy>Schijndel, Wendy van (RWS VWM)</cp:lastModifiedBy>
  <dcterms:created xsi:type="dcterms:W3CDTF">2017-05-15T09:34:10Z</dcterms:created>
  <dcterms:modified xsi:type="dcterms:W3CDTF">2024-11-21T12:35:06Z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0x0101002C5A120540FB054CBD76E77649F578DA</vt:lpwstr>
  </property>
</Properties>
</file>