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adjustconsulting.sharepoint.com/sites/BUInkada/Gedeelde documenten/10 Projecten/Stichting SchOOL/Multifunctionals 2024/3. Aanbestedingsleidraad/"/>
    </mc:Choice>
  </mc:AlternateContent>
  <xr:revisionPtr revIDLastSave="271" documentId="8_{AAD46BAF-D671-4E27-83A6-BCE4C5FCD218}" xr6:coauthVersionLast="47" xr6:coauthVersionMax="47" xr10:uidLastSave="{DC6AE9B3-1FFF-4901-82F4-4CBF68129D78}"/>
  <bookViews>
    <workbookView xWindow="28680" yWindow="-120" windowWidth="29040" windowHeight="15720" xr2:uid="{00000000-000D-0000-FFFF-FFFF00000000}"/>
  </bookViews>
  <sheets>
    <sheet name="Kosten" sheetId="17" r:id="rId1"/>
    <sheet name="Totaal" sheetId="20" r:id="rId2"/>
  </sheets>
  <definedNames>
    <definedName name="Bonhoeffer">#REF!</definedName>
    <definedName name="Gouda">#REF!</definedName>
    <definedName name="Hooghuis">#REF!</definedName>
    <definedName name="Kosten_per_model">#REF!</definedName>
    <definedName name="kosten_soort">#REF!</definedName>
    <definedName name="model">#REF!</definedName>
    <definedName name="Salla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3" i="17" l="1"/>
  <c r="C28" i="17"/>
  <c r="F23" i="17"/>
  <c r="B33" i="17"/>
  <c r="E23" i="17"/>
  <c r="C23" i="17"/>
  <c r="C33" i="17" l="1"/>
  <c r="G23" i="17"/>
  <c r="H23" i="17" s="1"/>
  <c r="B29" i="17"/>
  <c r="B24" i="17"/>
  <c r="D24" i="17"/>
  <c r="B44" i="17" l="1"/>
  <c r="C44" i="17"/>
  <c r="C10" i="20" s="1"/>
  <c r="D10" i="20" s="1"/>
  <c r="G24" i="17"/>
  <c r="C24" i="17" l="1"/>
  <c r="E24" i="17"/>
  <c r="B38" i="17"/>
  <c r="C38" i="17" s="1"/>
  <c r="C29" i="17" l="1"/>
  <c r="C9" i="20" s="1"/>
  <c r="D9" i="20" s="1"/>
  <c r="B34" i="17"/>
  <c r="B39" i="17"/>
  <c r="C34" i="17" l="1"/>
  <c r="B11" i="20" s="1"/>
  <c r="D11" i="20" s="1"/>
  <c r="C39" i="17"/>
  <c r="C12" i="20" s="1"/>
  <c r="D12" i="20" s="1"/>
  <c r="H24" i="17"/>
  <c r="B14" i="20" s="1"/>
  <c r="D14" i="20" s="1"/>
  <c r="A38" i="17"/>
  <c r="D17" i="20" l="1"/>
  <c r="A33" i="17"/>
  <c r="A28" i="17" l="1"/>
  <c r="A2" i="20" l="1"/>
</calcChain>
</file>

<file path=xl/sharedStrings.xml><?xml version="1.0" encoding="utf-8"?>
<sst xmlns="http://schemas.openxmlformats.org/spreadsheetml/2006/main" count="79" uniqueCount="58">
  <si>
    <t>Kosten per model</t>
  </si>
  <si>
    <t>Merk</t>
  </si>
  <si>
    <t>Type</t>
  </si>
  <si>
    <t>Softwarekosten per maand (ook van toepassing in eventuele optiejaren)</t>
  </si>
  <si>
    <t>Installatie kosten (éénmalig)*</t>
  </si>
  <si>
    <t>Afdrukken</t>
  </si>
  <si>
    <t xml:space="preserve">Zwart wit </t>
  </si>
  <si>
    <t>Tikprijs (van toepassing op alle aangeboden types)</t>
  </si>
  <si>
    <t>Naam Leverancier</t>
  </si>
  <si>
    <t>Naam ondertekenaar</t>
  </si>
  <si>
    <t>Handtekening</t>
  </si>
  <si>
    <t>Datum</t>
  </si>
  <si>
    <t>Locatie</t>
  </si>
  <si>
    <t>Aantal tikken p.j.</t>
  </si>
  <si>
    <t>Kosten p.j.</t>
  </si>
  <si>
    <t>Aantal nietjes</t>
  </si>
  <si>
    <t>Totaal per jaar</t>
  </si>
  <si>
    <t>z/w op alle apparatuur</t>
  </si>
  <si>
    <t>kleur op alle apparatuur</t>
  </si>
  <si>
    <t>Totaal</t>
  </si>
  <si>
    <t>Aantal type 1</t>
  </si>
  <si>
    <t>Softwarekosten</t>
  </si>
  <si>
    <t>Installatiekosten</t>
  </si>
  <si>
    <t>Eenmalige kosten</t>
  </si>
  <si>
    <t>Kosten Multifunctionals</t>
  </si>
  <si>
    <t>Vaste kosten</t>
  </si>
  <si>
    <t>Totaal 84 maanden excl. BTW</t>
  </si>
  <si>
    <t>Softwarekosten (over 84 maanden)</t>
  </si>
  <si>
    <t>Variabele kosten</t>
  </si>
  <si>
    <t>Afdrukkosten (over 84 maanden)</t>
  </si>
  <si>
    <t>Totale kosten gedurende de overeenkomst (5 vaste jaren en 2 optiejaren)</t>
  </si>
  <si>
    <t>Alle genoemde aantallen (afdrukken en aantal machines) zijn indicatief en bedoeld om aanbiedingen van inschijvers op basis van gelijke uitgangspunten te kunnen vergelijken. Aan deze aantallen kunnen door inschrijver geen rechten worden ontleend.</t>
  </si>
  <si>
    <t>Uurtarief</t>
  </si>
  <si>
    <t>Voorrijkosten</t>
  </si>
  <si>
    <t>artikel 13.6 A (onderhoud door storing e.d.) per uur</t>
  </si>
  <si>
    <t>artikel 13.6 B (verplaatsing, verhuizing, her-installatie)</t>
  </si>
  <si>
    <t>artikel 13.6 C (onderhoud e.d.), per uur</t>
  </si>
  <si>
    <t>artikel 13.6 D (herstelwerkzaamheden), per uur</t>
  </si>
  <si>
    <t>artikel 13.6 E (extra taken), per uur</t>
  </si>
  <si>
    <t>Inschrijver dient alleen de lichtblauwe cellen in te vullen, prijzen exclusief BTW</t>
  </si>
  <si>
    <t>Inschrijver dient alleen de lichtblauwe cellen in te vullen</t>
  </si>
  <si>
    <t>Totalisatie</t>
  </si>
  <si>
    <t>Prijzenblad Multifunctionals</t>
  </si>
  <si>
    <t>Europese aanbesteding Stichting SchOOL</t>
  </si>
  <si>
    <t>Aanschafprijs</t>
  </si>
  <si>
    <t>Stichting SchOOL</t>
  </si>
  <si>
    <t>Aanschafkosten</t>
  </si>
  <si>
    <t>Aanschafprijs (éénmalig)</t>
  </si>
  <si>
    <t>Kleur</t>
  </si>
  <si>
    <t>Nietjes</t>
  </si>
  <si>
    <t>* De installatiekosten van een machine mogen, op straffe van uitsluiting, maximaal € 300,- per machine bedragen.</t>
  </si>
  <si>
    <t>Aanvullende kosten art. 13.5 Overeenkomst</t>
  </si>
  <si>
    <t>Type 1 
MFP 50 ppm</t>
  </si>
  <si>
    <t>Aanschafprijs perforeren 2-4 gaats</t>
  </si>
  <si>
    <t>Optie</t>
  </si>
  <si>
    <t>Soort</t>
  </si>
  <si>
    <t>Perforeren 2-4 gaats</t>
  </si>
  <si>
    <t>Opties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</si>
</sst>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_-* #,##0.00_-;_-* #,##0.00\-;_-* &quot;-&quot;??_-;_-@_-"/>
    <numFmt numFmtId="166" formatCode="_-&quot;€&quot;\ * #,##0.0000_-;_-&quot;€&quot;\ * #,##0.0000\-;_-&quot;€&quot;\ * &quot;-&quot;??_-;_-@_-"/>
    <numFmt numFmtId="167" formatCode="_-* #,##0_-;_-* #,##0\-;_-* &quot;-&quot;??_-;_-@_-"/>
  </numFmts>
  <fonts count="18" x14ac:knownFonts="1">
    <font>
      <sz val="11"/>
      <color indexed="8"/>
      <name val="Calibri"/>
      <family val="2"/>
    </font>
    <font>
      <sz val="11"/>
      <color theme="1"/>
      <name val="Calibri"/>
      <family val="2"/>
      <scheme val="minor"/>
    </font>
    <font>
      <sz val="11"/>
      <color indexed="8"/>
      <name val="Tahoma"/>
      <family val="2"/>
    </font>
    <font>
      <sz val="9"/>
      <color indexed="8"/>
      <name val="Arial"/>
      <family val="2"/>
    </font>
    <font>
      <sz val="10"/>
      <color indexed="8"/>
      <name val="Tahoma"/>
      <family val="2"/>
    </font>
    <font>
      <b/>
      <sz val="10"/>
      <color indexed="14"/>
      <name val="Tahoma"/>
      <family val="2"/>
    </font>
    <font>
      <b/>
      <sz val="10"/>
      <color indexed="9"/>
      <name val="Tahoma"/>
      <family val="2"/>
    </font>
    <font>
      <b/>
      <sz val="10"/>
      <name val="Tahoma"/>
      <family val="2"/>
    </font>
    <font>
      <sz val="11"/>
      <name val="Tahoma"/>
      <family val="2"/>
    </font>
    <font>
      <sz val="18"/>
      <name val="Tahoma"/>
      <family val="2"/>
    </font>
    <font>
      <sz val="10"/>
      <name val="Tahoma"/>
      <family val="2"/>
    </font>
    <font>
      <sz val="11"/>
      <color indexed="8"/>
      <name val="Calibri"/>
      <family val="2"/>
    </font>
    <font>
      <b/>
      <sz val="12"/>
      <color indexed="8"/>
      <name val="Tahoma"/>
      <family val="2"/>
    </font>
    <font>
      <sz val="11"/>
      <name val="Calibri"/>
      <family val="2"/>
    </font>
    <font>
      <sz val="9"/>
      <color indexed="8"/>
      <name val="Tahoma"/>
      <family val="2"/>
    </font>
    <font>
      <sz val="10"/>
      <color indexed="8"/>
      <name val="Calibri"/>
      <family val="2"/>
    </font>
    <font>
      <b/>
      <sz val="10"/>
      <color theme="0"/>
      <name val="Tahoma"/>
      <family val="2"/>
    </font>
    <font>
      <sz val="10"/>
      <color theme="0"/>
      <name val="Tahoma"/>
      <family val="2"/>
    </font>
  </fonts>
  <fills count="7">
    <fill>
      <patternFill patternType="none"/>
    </fill>
    <fill>
      <patternFill patternType="gray125"/>
    </fill>
    <fill>
      <patternFill patternType="solid">
        <fgColor indexed="51"/>
        <bgColor indexed="64"/>
      </patternFill>
    </fill>
    <fill>
      <patternFill patternType="solid">
        <fgColor indexed="9"/>
        <bgColor indexed="64"/>
      </patternFill>
    </fill>
    <fill>
      <patternFill patternType="solid">
        <fgColor indexed="12"/>
        <bgColor indexed="64"/>
      </patternFill>
    </fill>
    <fill>
      <patternFill patternType="solid">
        <fgColor indexed="41"/>
        <bgColor indexed="64"/>
      </patternFill>
    </fill>
    <fill>
      <patternFill patternType="solid">
        <fgColor rgb="FFCC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bottom/>
      <diagonal/>
    </border>
  </borders>
  <cellStyleXfs count="4">
    <xf numFmtId="0" fontId="0" fillId="0" borderId="0"/>
    <xf numFmtId="165" fontId="11" fillId="0" borderId="0" applyFont="0" applyFill="0" applyBorder="0" applyAlignment="0" applyProtection="0"/>
    <xf numFmtId="164" fontId="11" fillId="0" borderId="0" applyFont="0" applyFill="0" applyBorder="0" applyAlignment="0" applyProtection="0"/>
    <xf numFmtId="0" fontId="1" fillId="0" borderId="0"/>
  </cellStyleXfs>
  <cellXfs count="90">
    <xf numFmtId="0" fontId="0" fillId="0" borderId="0" xfId="0"/>
    <xf numFmtId="0" fontId="2" fillId="0" borderId="0" xfId="0" applyFont="1"/>
    <xf numFmtId="0" fontId="3" fillId="0" borderId="0" xfId="0" applyFont="1"/>
    <xf numFmtId="0" fontId="4" fillId="0" borderId="0" xfId="0" applyFont="1"/>
    <xf numFmtId="0" fontId="7" fillId="2" borderId="1" xfId="0" applyFont="1" applyFill="1" applyBorder="1" applyAlignment="1">
      <alignment vertical="top"/>
    </xf>
    <xf numFmtId="0" fontId="9" fillId="0" borderId="0" xfId="0" applyFont="1"/>
    <xf numFmtId="0" fontId="8" fillId="0" borderId="0" xfId="0" applyFont="1"/>
    <xf numFmtId="0" fontId="6" fillId="4" borderId="1" xfId="0" applyFont="1" applyFill="1" applyBorder="1" applyAlignment="1">
      <alignment vertical="center"/>
    </xf>
    <xf numFmtId="0" fontId="6" fillId="4" borderId="1" xfId="0" applyFont="1" applyFill="1" applyBorder="1" applyAlignment="1">
      <alignment horizontal="left" vertical="top"/>
    </xf>
    <xf numFmtId="164" fontId="10" fillId="5" borderId="1" xfId="0" applyNumberFormat="1" applyFont="1" applyFill="1" applyBorder="1" applyAlignment="1" applyProtection="1">
      <alignment horizontal="center"/>
      <protection locked="0"/>
    </xf>
    <xf numFmtId="166" fontId="10" fillId="5" borderId="1" xfId="0" applyNumberFormat="1" applyFont="1" applyFill="1" applyBorder="1" applyProtection="1">
      <protection locked="0"/>
    </xf>
    <xf numFmtId="0" fontId="7" fillId="4" borderId="1" xfId="0" applyFont="1" applyFill="1" applyBorder="1"/>
    <xf numFmtId="0" fontId="4" fillId="0" borderId="1" xfId="0" applyFont="1" applyBorder="1"/>
    <xf numFmtId="0" fontId="7" fillId="2" borderId="1" xfId="0" applyFont="1" applyFill="1" applyBorder="1"/>
    <xf numFmtId="0" fontId="5" fillId="0" borderId="0" xfId="0" applyFont="1" applyAlignment="1" applyProtection="1">
      <alignment horizontal="center" vertical="top"/>
      <protection locked="0"/>
    </xf>
    <xf numFmtId="0" fontId="13" fillId="0" borderId="0" xfId="0" applyFont="1"/>
    <xf numFmtId="0" fontId="7" fillId="4" borderId="1" xfId="0" applyFont="1" applyFill="1" applyBorder="1" applyAlignment="1">
      <alignment vertical="center"/>
    </xf>
    <xf numFmtId="0" fontId="12" fillId="0" borderId="6" xfId="0" applyFont="1" applyBorder="1"/>
    <xf numFmtId="44" fontId="12" fillId="0" borderId="7" xfId="0" applyNumberFormat="1" applyFont="1" applyBorder="1"/>
    <xf numFmtId="0" fontId="2" fillId="0" borderId="0" xfId="0" applyFont="1" applyAlignment="1">
      <alignment horizontal="left" wrapText="1"/>
    </xf>
    <xf numFmtId="0" fontId="2" fillId="0" borderId="0" xfId="0" applyFont="1" applyAlignment="1">
      <alignment wrapText="1"/>
    </xf>
    <xf numFmtId="0" fontId="4" fillId="0" borderId="0" xfId="0" applyFont="1" applyAlignment="1">
      <alignment horizontal="left" wrapText="1"/>
    </xf>
    <xf numFmtId="0" fontId="4" fillId="0" borderId="0" xfId="0" applyFont="1" applyAlignment="1">
      <alignment wrapText="1"/>
    </xf>
    <xf numFmtId="0" fontId="4" fillId="0" borderId="3" xfId="3" applyFont="1" applyBorder="1"/>
    <xf numFmtId="164" fontId="10" fillId="5" borderId="4" xfId="0" applyNumberFormat="1" applyFont="1" applyFill="1" applyBorder="1" applyAlignment="1" applyProtection="1">
      <alignment horizontal="center"/>
      <protection locked="0"/>
    </xf>
    <xf numFmtId="0" fontId="4" fillId="0" borderId="8" xfId="3" applyFont="1" applyBorder="1"/>
    <xf numFmtId="164" fontId="10" fillId="5" borderId="9" xfId="0" applyNumberFormat="1" applyFont="1" applyFill="1" applyBorder="1" applyAlignment="1" applyProtection="1">
      <alignment horizontal="center"/>
      <protection locked="0"/>
    </xf>
    <xf numFmtId="164" fontId="10" fillId="5" borderId="10" xfId="0" applyNumberFormat="1" applyFont="1" applyFill="1" applyBorder="1" applyAlignment="1" applyProtection="1">
      <alignment horizontal="center"/>
      <protection locked="0"/>
    </xf>
    <xf numFmtId="0" fontId="14" fillId="0" borderId="0" xfId="0" applyFont="1" applyAlignment="1">
      <alignment wrapText="1"/>
    </xf>
    <xf numFmtId="0" fontId="7" fillId="4" borderId="11" xfId="0" applyFont="1" applyFill="1" applyBorder="1"/>
    <xf numFmtId="164" fontId="10" fillId="6" borderId="4" xfId="0" applyNumberFormat="1" applyFont="1" applyFill="1" applyBorder="1" applyAlignment="1" applyProtection="1">
      <alignment horizontal="center"/>
      <protection locked="0"/>
    </xf>
    <xf numFmtId="0" fontId="10" fillId="0" borderId="0" xfId="0" applyFont="1"/>
    <xf numFmtId="0" fontId="7" fillId="6" borderId="0" xfId="0" applyFont="1" applyFill="1"/>
    <xf numFmtId="0" fontId="7" fillId="2" borderId="11" xfId="0" applyFont="1" applyFill="1" applyBorder="1" applyAlignment="1">
      <alignment vertical="top"/>
    </xf>
    <xf numFmtId="0" fontId="6" fillId="4" borderId="1" xfId="0" applyFont="1" applyFill="1" applyBorder="1" applyAlignment="1">
      <alignment horizontal="center" vertical="center"/>
    </xf>
    <xf numFmtId="0" fontId="2" fillId="0" borderId="6" xfId="0" applyFont="1" applyBorder="1"/>
    <xf numFmtId="0" fontId="15" fillId="0" borderId="0" xfId="0" applyFont="1"/>
    <xf numFmtId="0" fontId="7" fillId="2" borderId="1" xfId="0" applyFont="1" applyFill="1" applyBorder="1" applyAlignment="1">
      <alignment horizontal="center"/>
    </xf>
    <xf numFmtId="0" fontId="7" fillId="2" borderId="1" xfId="0" applyFont="1" applyFill="1" applyBorder="1" applyAlignment="1">
      <alignment horizontal="center" vertical="center"/>
    </xf>
    <xf numFmtId="164" fontId="8" fillId="0" borderId="1" xfId="2" applyFont="1" applyBorder="1" applyAlignment="1">
      <alignment horizontal="center" vertical="center"/>
    </xf>
    <xf numFmtId="167" fontId="7" fillId="2" borderId="1" xfId="1" applyNumberFormat="1" applyFont="1" applyFill="1" applyBorder="1" applyAlignment="1">
      <alignment horizontal="center" vertical="top"/>
    </xf>
    <xf numFmtId="44" fontId="7" fillId="2" borderId="1" xfId="1" applyNumberFormat="1" applyFont="1" applyFill="1" applyBorder="1" applyAlignment="1">
      <alignment horizontal="center" vertical="top"/>
    </xf>
    <xf numFmtId="164" fontId="7" fillId="2" borderId="1" xfId="2" applyFont="1" applyFill="1" applyBorder="1" applyAlignment="1">
      <alignment horizontal="center" vertical="top"/>
    </xf>
    <xf numFmtId="0" fontId="7" fillId="2" borderId="1" xfId="0" applyFont="1" applyFill="1" applyBorder="1" applyAlignment="1">
      <alignment horizontal="left"/>
    </xf>
    <xf numFmtId="0" fontId="7" fillId="5" borderId="0" xfId="0" applyFont="1" applyFill="1"/>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64" fontId="4" fillId="0" borderId="1" xfId="2" applyFont="1" applyBorder="1" applyAlignment="1">
      <alignment horizontal="center" vertical="center"/>
    </xf>
    <xf numFmtId="0" fontId="4" fillId="0" borderId="1" xfId="0" applyFont="1" applyBorder="1" applyAlignment="1">
      <alignment horizontal="center" vertical="center"/>
    </xf>
    <xf numFmtId="0" fontId="10" fillId="0" borderId="1" xfId="0" applyFont="1" applyBorder="1"/>
    <xf numFmtId="44" fontId="4" fillId="0" borderId="2" xfId="0" applyNumberFormat="1" applyFont="1" applyBorder="1" applyAlignment="1">
      <alignment horizontal="center" vertical="center"/>
    </xf>
    <xf numFmtId="164" fontId="4" fillId="0" borderId="2" xfId="2" applyFont="1" applyBorder="1" applyAlignment="1">
      <alignment horizontal="center" vertical="center"/>
    </xf>
    <xf numFmtId="164" fontId="7" fillId="2" borderId="1" xfId="0" applyNumberFormat="1" applyFont="1" applyFill="1" applyBorder="1" applyAlignment="1">
      <alignment horizontal="center" vertical="center"/>
    </xf>
    <xf numFmtId="0" fontId="8" fillId="0" borderId="1" xfId="0" applyFont="1" applyBorder="1" applyAlignment="1">
      <alignment horizontal="center" vertical="center"/>
    </xf>
    <xf numFmtId="0" fontId="4" fillId="0" borderId="0" xfId="0" applyFont="1" applyAlignment="1">
      <alignment vertical="center"/>
    </xf>
    <xf numFmtId="3" fontId="10" fillId="0" borderId="1" xfId="0" applyNumberFormat="1" applyFont="1" applyBorder="1" applyAlignment="1">
      <alignment horizontal="right"/>
    </xf>
    <xf numFmtId="164" fontId="10" fillId="0" borderId="1" xfId="2" applyFont="1" applyBorder="1" applyAlignment="1">
      <alignment horizontal="center"/>
    </xf>
    <xf numFmtId="164" fontId="10" fillId="0" borderId="1" xfId="2" applyFont="1" applyFill="1" applyBorder="1" applyAlignment="1">
      <alignment horizontal="center"/>
    </xf>
    <xf numFmtId="0" fontId="12" fillId="0" borderId="5" xfId="0" applyFont="1" applyBorder="1"/>
    <xf numFmtId="0" fontId="7" fillId="6" borderId="1" xfId="0" applyFont="1" applyFill="1" applyBorder="1" applyAlignment="1">
      <alignment horizontal="center" vertical="center" wrapText="1"/>
    </xf>
    <xf numFmtId="0" fontId="2" fillId="6" borderId="0" xfId="0" applyFont="1" applyFill="1"/>
    <xf numFmtId="0" fontId="6" fillId="0" borderId="0" xfId="0" applyFont="1" applyAlignment="1">
      <alignment horizontal="center" vertical="center"/>
    </xf>
    <xf numFmtId="0" fontId="7" fillId="0" borderId="0" xfId="0" applyFont="1" applyAlignment="1">
      <alignment horizontal="center" vertical="center" wrapText="1"/>
    </xf>
    <xf numFmtId="164" fontId="10" fillId="0" borderId="0" xfId="0" applyNumberFormat="1" applyFont="1" applyAlignment="1" applyProtection="1">
      <alignment horizontal="center"/>
      <protection locked="0"/>
    </xf>
    <xf numFmtId="0" fontId="16" fillId="0" borderId="0" xfId="0" applyFont="1" applyAlignment="1">
      <alignment horizontal="center" vertical="center"/>
    </xf>
    <xf numFmtId="0" fontId="16" fillId="0" borderId="0" xfId="0" applyFont="1" applyAlignment="1">
      <alignment horizontal="center" vertical="center" wrapText="1"/>
    </xf>
    <xf numFmtId="164" fontId="17" fillId="0" borderId="0" xfId="0" applyNumberFormat="1" applyFont="1" applyAlignment="1" applyProtection="1">
      <alignment horizontal="center"/>
      <protection locked="0"/>
    </xf>
    <xf numFmtId="164" fontId="16" fillId="0" borderId="0" xfId="0" applyNumberFormat="1" applyFont="1" applyAlignment="1">
      <alignment vertical="top"/>
    </xf>
    <xf numFmtId="164" fontId="17" fillId="0" borderId="0" xfId="0" applyNumberFormat="1" applyFont="1"/>
    <xf numFmtId="0" fontId="16" fillId="0" borderId="0" xfId="0" applyFont="1" applyAlignment="1">
      <alignment horizontal="center"/>
    </xf>
    <xf numFmtId="0" fontId="6" fillId="4" borderId="11" xfId="0" applyFont="1" applyFill="1" applyBorder="1" applyAlignment="1">
      <alignment vertical="center"/>
    </xf>
    <xf numFmtId="0" fontId="5" fillId="2" borderId="11" xfId="0" applyFont="1" applyFill="1" applyBorder="1" applyAlignment="1">
      <alignment vertical="top"/>
    </xf>
    <xf numFmtId="0" fontId="7" fillId="0" borderId="11" xfId="0" applyFont="1" applyBorder="1"/>
    <xf numFmtId="0" fontId="7" fillId="2" borderId="11" xfId="0" applyFont="1" applyFill="1" applyBorder="1" applyAlignment="1">
      <alignment vertical="center"/>
    </xf>
    <xf numFmtId="0" fontId="7" fillId="3" borderId="11" xfId="0" applyFont="1" applyFill="1" applyBorder="1"/>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xf>
    <xf numFmtId="0" fontId="8" fillId="0" borderId="0" xfId="0" applyFont="1" applyAlignment="1">
      <alignment horizontal="center" vertical="center"/>
    </xf>
    <xf numFmtId="164" fontId="8" fillId="0" borderId="0" xfId="2" applyFont="1" applyFill="1" applyBorder="1" applyAlignment="1">
      <alignment horizontal="center" vertical="center"/>
    </xf>
    <xf numFmtId="0" fontId="8" fillId="0" borderId="0" xfId="2" applyNumberFormat="1" applyFont="1" applyFill="1" applyBorder="1" applyAlignment="1">
      <alignment horizontal="center" vertical="center"/>
    </xf>
    <xf numFmtId="44" fontId="8" fillId="0" borderId="0" xfId="0" applyNumberFormat="1" applyFont="1"/>
    <xf numFmtId="164" fontId="7" fillId="0" borderId="0" xfId="0" applyNumberFormat="1" applyFont="1" applyAlignment="1">
      <alignment horizontal="center" vertical="center"/>
    </xf>
    <xf numFmtId="44" fontId="7" fillId="0" borderId="0" xfId="0" applyNumberFormat="1" applyFont="1" applyAlignment="1">
      <alignment horizontal="center" vertical="center"/>
    </xf>
    <xf numFmtId="0" fontId="7" fillId="0" borderId="0" xfId="0" applyFont="1" applyAlignment="1">
      <alignment vertical="center"/>
    </xf>
    <xf numFmtId="44" fontId="8" fillId="0" borderId="0" xfId="0" applyNumberFormat="1" applyFont="1" applyAlignment="1">
      <alignment horizontal="center" vertical="center"/>
    </xf>
    <xf numFmtId="0" fontId="5" fillId="6" borderId="1" xfId="0" applyFont="1" applyFill="1" applyBorder="1" applyAlignment="1" applyProtection="1">
      <alignment horizontal="center" vertical="top"/>
      <protection locked="0"/>
    </xf>
    <xf numFmtId="0" fontId="14" fillId="0" borderId="0" xfId="0" applyFont="1" applyAlignment="1">
      <alignment horizontal="left" vertical="center" wrapText="1"/>
    </xf>
    <xf numFmtId="0" fontId="4" fillId="0" borderId="12" xfId="0" applyFont="1" applyBorder="1" applyAlignment="1">
      <alignment horizontal="left" wrapText="1"/>
    </xf>
    <xf numFmtId="0" fontId="0" fillId="0" borderId="0" xfId="0" applyAlignment="1">
      <alignment wrapText="1"/>
    </xf>
  </cellXfs>
  <cellStyles count="4">
    <cellStyle name="Komma" xfId="1" builtinId="3"/>
    <cellStyle name="Standaard" xfId="0" builtinId="0"/>
    <cellStyle name="Standaard 11" xfId="3" xr:uid="{00000000-0005-0000-0000-000002000000}"/>
    <cellStyle name="Valuta" xfId="2" builtinId="4"/>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508001</xdr:colOff>
      <xdr:row>6</xdr:row>
      <xdr:rowOff>243417</xdr:rowOff>
    </xdr:from>
    <xdr:to>
      <xdr:col>3</xdr:col>
      <xdr:colOff>1354667</xdr:colOff>
      <xdr:row>10</xdr:row>
      <xdr:rowOff>41452</xdr:rowOff>
    </xdr:to>
    <xdr:pic>
      <xdr:nvPicPr>
        <xdr:cNvPr id="3" name="Afbeelding 2" descr="Stichting SchOOL">
          <a:extLst>
            <a:ext uri="{FF2B5EF4-FFF2-40B4-BE49-F238E27FC236}">
              <a16:creationId xmlns:a16="http://schemas.microsoft.com/office/drawing/2014/main" id="{2E9828F1-0962-412C-9F90-897BD2BD9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7251" y="1481667"/>
          <a:ext cx="2391833" cy="6976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161925</xdr:colOff>
      <xdr:row>0</xdr:row>
      <xdr:rowOff>114300</xdr:rowOff>
    </xdr:from>
    <xdr:to>
      <xdr:col>3</xdr:col>
      <xdr:colOff>1844675</xdr:colOff>
      <xdr:row>4</xdr:row>
      <xdr:rowOff>159015</xdr:rowOff>
    </xdr:to>
    <xdr:pic>
      <xdr:nvPicPr>
        <xdr:cNvPr id="3" name="Afbeelding 2" descr="Stichting SchOOL">
          <a:extLst>
            <a:ext uri="{FF2B5EF4-FFF2-40B4-BE49-F238E27FC236}">
              <a16:creationId xmlns:a16="http://schemas.microsoft.com/office/drawing/2014/main" id="{CADDB0E5-42CA-44C6-ADD9-89B25F0836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114300"/>
          <a:ext cx="3092450" cy="901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4"/>
  <sheetViews>
    <sheetView tabSelected="1" topLeftCell="A6" zoomScale="90" zoomScaleNormal="90" workbookViewId="0">
      <selection activeCell="C44" sqref="C44"/>
    </sheetView>
  </sheetViews>
  <sheetFormatPr defaultRowHeight="15" x14ac:dyDescent="0.25"/>
  <cols>
    <col min="1" max="1" width="75" customWidth="1"/>
    <col min="2" max="2" width="25.42578125" customWidth="1"/>
    <col min="3" max="3" width="23.140625" customWidth="1"/>
    <col min="4" max="4" width="25.7109375" customWidth="1"/>
    <col min="5" max="6" width="22.42578125" customWidth="1"/>
    <col min="7" max="9" width="22" customWidth="1"/>
    <col min="10" max="10" width="21.28515625" customWidth="1"/>
  </cols>
  <sheetData>
    <row r="1" spans="1:6" ht="22.5" x14ac:dyDescent="0.3">
      <c r="A1" s="5" t="s">
        <v>42</v>
      </c>
      <c r="B1" s="6"/>
      <c r="C1" s="1"/>
      <c r="D1" s="1"/>
      <c r="E1" s="1"/>
    </row>
    <row r="2" spans="1:6" x14ac:dyDescent="0.25">
      <c r="A2" s="31" t="s">
        <v>43</v>
      </c>
      <c r="B2" s="6"/>
      <c r="C2" s="1"/>
      <c r="D2" s="1"/>
      <c r="E2" s="2"/>
    </row>
    <row r="3" spans="1:6" x14ac:dyDescent="0.25">
      <c r="A3" s="6"/>
      <c r="B3" s="6"/>
      <c r="C3" s="1"/>
      <c r="D3" s="1"/>
    </row>
    <row r="4" spans="1:6" x14ac:dyDescent="0.25">
      <c r="A4" s="32" t="s">
        <v>39</v>
      </c>
      <c r="B4" s="60"/>
      <c r="C4" s="1"/>
      <c r="D4" s="1"/>
      <c r="E4" s="1"/>
    </row>
    <row r="5" spans="1:6" x14ac:dyDescent="0.25">
      <c r="A5" s="1"/>
      <c r="B5" s="1"/>
      <c r="C5" s="1"/>
      <c r="D5" s="1"/>
      <c r="E5" s="1"/>
    </row>
    <row r="6" spans="1:6" x14ac:dyDescent="0.25">
      <c r="A6" s="70" t="s">
        <v>0</v>
      </c>
      <c r="B6" s="34"/>
      <c r="C6" s="64"/>
      <c r="D6" s="64"/>
      <c r="E6" s="64"/>
      <c r="F6" s="61"/>
    </row>
    <row r="7" spans="1:6" ht="25.5" x14ac:dyDescent="0.25">
      <c r="A7" s="71"/>
      <c r="B7" s="45" t="s">
        <v>52</v>
      </c>
      <c r="C7" s="65"/>
      <c r="D7" s="65"/>
      <c r="E7" s="65"/>
      <c r="F7" s="62"/>
    </row>
    <row r="8" spans="1:6" x14ac:dyDescent="0.25">
      <c r="A8" s="72" t="s">
        <v>1</v>
      </c>
      <c r="B8" s="59"/>
      <c r="C8" s="65"/>
      <c r="D8" s="65"/>
      <c r="E8" s="65"/>
      <c r="F8" s="62"/>
    </row>
    <row r="9" spans="1:6" x14ac:dyDescent="0.25">
      <c r="A9" s="72" t="s">
        <v>2</v>
      </c>
      <c r="B9" s="59"/>
      <c r="C9" s="65"/>
      <c r="D9" s="65"/>
      <c r="E9" s="65"/>
      <c r="F9" s="62"/>
    </row>
    <row r="10" spans="1:6" x14ac:dyDescent="0.25">
      <c r="A10" s="72" t="s">
        <v>47</v>
      </c>
      <c r="B10" s="9">
        <v>0</v>
      </c>
      <c r="C10" s="66"/>
      <c r="D10" s="66"/>
      <c r="E10" s="66"/>
      <c r="F10" s="63"/>
    </row>
    <row r="11" spans="1:6" x14ac:dyDescent="0.25">
      <c r="A11" s="72" t="s">
        <v>53</v>
      </c>
      <c r="B11" s="9">
        <v>0</v>
      </c>
      <c r="C11" s="66"/>
      <c r="D11" s="66"/>
      <c r="E11" s="66"/>
      <c r="F11" s="63"/>
    </row>
    <row r="12" spans="1:6" x14ac:dyDescent="0.25">
      <c r="A12" s="72" t="s">
        <v>3</v>
      </c>
      <c r="B12" s="9">
        <v>0</v>
      </c>
      <c r="C12" s="66"/>
      <c r="D12" s="66"/>
      <c r="E12" s="66"/>
      <c r="F12" s="63"/>
    </row>
    <row r="13" spans="1:6" x14ac:dyDescent="0.25">
      <c r="A13" s="72" t="s">
        <v>4</v>
      </c>
      <c r="B13" s="9">
        <v>0</v>
      </c>
      <c r="C13" s="66"/>
      <c r="D13" s="66"/>
      <c r="E13" s="66"/>
      <c r="F13" s="63"/>
    </row>
    <row r="14" spans="1:6" ht="26.1" customHeight="1" x14ac:dyDescent="0.25">
      <c r="A14" s="73" t="s">
        <v>5</v>
      </c>
      <c r="B14" s="45" t="s">
        <v>6</v>
      </c>
      <c r="C14" s="45" t="s">
        <v>48</v>
      </c>
      <c r="D14" s="45" t="s">
        <v>49</v>
      </c>
      <c r="E14" s="67"/>
    </row>
    <row r="15" spans="1:6" x14ac:dyDescent="0.25">
      <c r="A15" s="74" t="s">
        <v>7</v>
      </c>
      <c r="B15" s="10">
        <v>0</v>
      </c>
      <c r="C15" s="10">
        <v>0</v>
      </c>
      <c r="D15" s="10">
        <v>0</v>
      </c>
      <c r="E15" s="68"/>
    </row>
    <row r="16" spans="1:6" x14ac:dyDescent="0.25">
      <c r="A16" s="29"/>
      <c r="B16" s="11"/>
      <c r="C16" s="11"/>
      <c r="D16" s="11"/>
      <c r="E16" s="69"/>
    </row>
    <row r="18" spans="1:16" x14ac:dyDescent="0.25">
      <c r="A18" s="3" t="s">
        <v>50</v>
      </c>
      <c r="B18" s="3"/>
      <c r="C18" s="3"/>
      <c r="D18" s="3"/>
      <c r="E18" s="3"/>
      <c r="F18" s="54"/>
    </row>
    <row r="19" spans="1:16" x14ac:dyDescent="0.25">
      <c r="A19" s="1"/>
      <c r="B19" s="1"/>
      <c r="C19" s="1"/>
      <c r="D19" s="1"/>
      <c r="E19" s="1"/>
      <c r="F19" s="1"/>
    </row>
    <row r="20" spans="1:16" x14ac:dyDescent="0.25">
      <c r="A20" s="7" t="s">
        <v>5</v>
      </c>
      <c r="B20" s="7"/>
      <c r="C20" s="7"/>
      <c r="D20" s="7"/>
      <c r="E20" s="7"/>
      <c r="F20" s="7"/>
      <c r="G20" s="7"/>
      <c r="H20" s="7"/>
    </row>
    <row r="21" spans="1:16" x14ac:dyDescent="0.25">
      <c r="A21" s="13" t="s">
        <v>12</v>
      </c>
      <c r="B21" s="37" t="s">
        <v>13</v>
      </c>
      <c r="C21" s="37" t="s">
        <v>14</v>
      </c>
      <c r="D21" s="37" t="s">
        <v>13</v>
      </c>
      <c r="E21" s="37" t="s">
        <v>14</v>
      </c>
      <c r="F21" s="37" t="s">
        <v>15</v>
      </c>
      <c r="G21" s="37" t="s">
        <v>14</v>
      </c>
      <c r="H21" s="37" t="s">
        <v>16</v>
      </c>
    </row>
    <row r="22" spans="1:16" x14ac:dyDescent="0.25">
      <c r="A22" s="13"/>
      <c r="B22" s="43" t="s">
        <v>17</v>
      </c>
      <c r="C22" s="37"/>
      <c r="D22" s="43" t="s">
        <v>18</v>
      </c>
      <c r="E22" s="37"/>
      <c r="F22" s="37"/>
      <c r="G22" s="37"/>
      <c r="H22" s="37"/>
    </row>
    <row r="23" spans="1:16" x14ac:dyDescent="0.25">
      <c r="A23" s="12" t="s">
        <v>45</v>
      </c>
      <c r="B23" s="55">
        <v>2318942</v>
      </c>
      <c r="C23" s="57">
        <f>B23*$B$15</f>
        <v>0</v>
      </c>
      <c r="D23" s="55">
        <v>2852703</v>
      </c>
      <c r="E23" s="57">
        <f>D23*$C$15</f>
        <v>0</v>
      </c>
      <c r="F23" s="55">
        <f>(B23+D23)*0.05</f>
        <v>258582.25</v>
      </c>
      <c r="G23" s="56">
        <f>F23*$D$15</f>
        <v>0</v>
      </c>
      <c r="H23" s="56">
        <f>C23+E23+G23</f>
        <v>0</v>
      </c>
    </row>
    <row r="24" spans="1:16" x14ac:dyDescent="0.25">
      <c r="A24" s="4" t="s">
        <v>19</v>
      </c>
      <c r="B24" s="40">
        <f>SUM(B23:B23)</f>
        <v>2318942</v>
      </c>
      <c r="C24" s="41">
        <f>SUM(C23:C23)</f>
        <v>0</v>
      </c>
      <c r="D24" s="40">
        <f>SUM(D23:D23)</f>
        <v>2852703</v>
      </c>
      <c r="E24" s="41">
        <f>SUM(E23:E23)</f>
        <v>0</v>
      </c>
      <c r="F24" s="41"/>
      <c r="G24" s="41">
        <f>SUM(G23:G23)</f>
        <v>0</v>
      </c>
      <c r="H24" s="42">
        <f>C24+E24+G24</f>
        <v>0</v>
      </c>
    </row>
    <row r="25" spans="1:16" x14ac:dyDescent="0.25">
      <c r="A25" s="1"/>
      <c r="B25" s="1"/>
      <c r="C25" s="1"/>
      <c r="D25" s="1"/>
      <c r="E25" s="1"/>
      <c r="F25" s="1"/>
    </row>
    <row r="26" spans="1:16" x14ac:dyDescent="0.25">
      <c r="A26" s="7" t="s">
        <v>44</v>
      </c>
      <c r="B26" s="7"/>
      <c r="C26" s="7"/>
      <c r="D26" s="75"/>
      <c r="E26" s="75"/>
      <c r="F26" s="75"/>
      <c r="G26" s="75"/>
      <c r="H26" s="75"/>
      <c r="I26" s="75"/>
      <c r="J26" s="75"/>
      <c r="O26" s="1"/>
      <c r="P26" s="1"/>
    </row>
    <row r="27" spans="1:16" x14ac:dyDescent="0.25">
      <c r="A27" s="13" t="s">
        <v>12</v>
      </c>
      <c r="B27" s="38" t="s">
        <v>20</v>
      </c>
      <c r="C27" s="38" t="s">
        <v>23</v>
      </c>
      <c r="D27" s="76"/>
      <c r="E27" s="76"/>
      <c r="F27" s="76"/>
      <c r="G27" s="76"/>
      <c r="H27" s="76"/>
      <c r="I27" s="76"/>
      <c r="J27" s="77"/>
      <c r="O27" s="1"/>
      <c r="P27" s="1"/>
    </row>
    <row r="28" spans="1:16" x14ac:dyDescent="0.25">
      <c r="A28" s="49" t="str">
        <f>A23</f>
        <v>Stichting SchOOL</v>
      </c>
      <c r="B28" s="53">
        <v>32</v>
      </c>
      <c r="C28" s="39">
        <f>B28*$B$10</f>
        <v>0</v>
      </c>
      <c r="D28" s="78"/>
      <c r="E28" s="79"/>
      <c r="F28" s="78"/>
      <c r="G28" s="79"/>
      <c r="H28" s="80"/>
      <c r="I28" s="79"/>
      <c r="J28" s="81"/>
      <c r="O28" s="1"/>
      <c r="P28" s="1"/>
    </row>
    <row r="29" spans="1:16" x14ac:dyDescent="0.25">
      <c r="A29" s="33" t="s">
        <v>19</v>
      </c>
      <c r="B29" s="38">
        <f t="shared" ref="B29:C29" si="0">SUM(B28:B28)</f>
        <v>32</v>
      </c>
      <c r="C29" s="52">
        <f t="shared" si="0"/>
        <v>0</v>
      </c>
      <c r="D29" s="76"/>
      <c r="E29" s="82"/>
      <c r="F29" s="76"/>
      <c r="G29" s="82"/>
      <c r="H29" s="76"/>
      <c r="I29" s="83"/>
      <c r="J29" s="83"/>
      <c r="O29" s="1"/>
      <c r="P29" s="1"/>
    </row>
    <row r="30" spans="1:16" x14ac:dyDescent="0.25">
      <c r="A30" s="1"/>
      <c r="B30" s="6"/>
      <c r="C30" s="6"/>
      <c r="D30" s="6"/>
      <c r="E30" s="6"/>
      <c r="F30" s="6"/>
      <c r="G30" s="6"/>
      <c r="H30" s="6"/>
      <c r="I30" s="1"/>
    </row>
    <row r="31" spans="1:16" x14ac:dyDescent="0.25">
      <c r="A31" s="7" t="s">
        <v>21</v>
      </c>
      <c r="B31" s="7"/>
      <c r="C31" s="7"/>
      <c r="D31" s="75"/>
      <c r="E31" s="75"/>
      <c r="F31" s="75"/>
      <c r="G31" s="75"/>
      <c r="H31" s="75"/>
      <c r="I31" s="75"/>
      <c r="J31" s="75"/>
      <c r="K31" s="1"/>
      <c r="L31" s="1"/>
    </row>
    <row r="32" spans="1:16" x14ac:dyDescent="0.25">
      <c r="A32" s="13" t="s">
        <v>12</v>
      </c>
      <c r="B32" s="38" t="s">
        <v>20</v>
      </c>
      <c r="C32" s="38" t="s">
        <v>14</v>
      </c>
      <c r="D32" s="76"/>
      <c r="E32" s="76"/>
      <c r="F32" s="76"/>
      <c r="G32" s="76"/>
      <c r="H32" s="76"/>
      <c r="I32" s="76"/>
      <c r="J32" s="77"/>
      <c r="K32" s="1"/>
      <c r="L32" s="1"/>
    </row>
    <row r="33" spans="1:16" x14ac:dyDescent="0.25">
      <c r="A33" s="49" t="str">
        <f>A23</f>
        <v>Stichting SchOOL</v>
      </c>
      <c r="B33" s="53">
        <f>B28</f>
        <v>32</v>
      </c>
      <c r="C33" s="39">
        <f>B33*$B$12*12</f>
        <v>0</v>
      </c>
      <c r="D33" s="78"/>
      <c r="E33" s="79"/>
      <c r="F33" s="78"/>
      <c r="G33" s="79"/>
      <c r="H33" s="80"/>
      <c r="I33" s="79"/>
      <c r="J33" s="81"/>
      <c r="K33" s="1"/>
      <c r="L33" s="1"/>
    </row>
    <row r="34" spans="1:16" x14ac:dyDescent="0.25">
      <c r="A34" s="33" t="s">
        <v>19</v>
      </c>
      <c r="B34" s="38">
        <f t="shared" ref="B34:C34" si="1">SUM(B33:B33)</f>
        <v>32</v>
      </c>
      <c r="C34" s="52">
        <f t="shared" si="1"/>
        <v>0</v>
      </c>
      <c r="D34" s="76"/>
      <c r="E34" s="82"/>
      <c r="F34" s="76"/>
      <c r="G34" s="82"/>
      <c r="H34" s="76"/>
      <c r="I34" s="82"/>
      <c r="J34" s="83"/>
      <c r="K34" s="1"/>
      <c r="L34" s="1"/>
    </row>
    <row r="35" spans="1:16" x14ac:dyDescent="0.25">
      <c r="A35" s="1"/>
      <c r="B35" s="6"/>
      <c r="C35" s="6"/>
      <c r="D35" s="6"/>
      <c r="E35" s="6"/>
      <c r="F35" s="6"/>
      <c r="G35" s="6"/>
      <c r="H35" s="6"/>
      <c r="I35" s="1"/>
    </row>
    <row r="36" spans="1:16" x14ac:dyDescent="0.25">
      <c r="A36" s="7" t="s">
        <v>22</v>
      </c>
      <c r="B36" s="16"/>
      <c r="C36" s="16"/>
      <c r="D36" s="84"/>
      <c r="E36" s="84"/>
      <c r="F36" s="84"/>
      <c r="G36" s="84"/>
      <c r="H36" s="84"/>
      <c r="I36" s="84"/>
      <c r="J36" s="84"/>
      <c r="O36" s="1"/>
      <c r="P36" s="1"/>
    </row>
    <row r="37" spans="1:16" x14ac:dyDescent="0.25">
      <c r="A37" s="13" t="s">
        <v>12</v>
      </c>
      <c r="B37" s="38" t="s">
        <v>20</v>
      </c>
      <c r="C37" s="38" t="s">
        <v>23</v>
      </c>
      <c r="D37" s="76"/>
      <c r="E37" s="76"/>
      <c r="F37" s="76"/>
      <c r="G37" s="76"/>
      <c r="H37" s="76"/>
      <c r="I37" s="76"/>
      <c r="J37" s="76"/>
      <c r="O37" s="1"/>
      <c r="P37" s="1"/>
    </row>
    <row r="38" spans="1:16" x14ac:dyDescent="0.25">
      <c r="A38" s="12" t="str">
        <f>A23</f>
        <v>Stichting SchOOL</v>
      </c>
      <c r="B38" s="53">
        <f>B28</f>
        <v>32</v>
      </c>
      <c r="C38" s="39">
        <f>B38*$B$13</f>
        <v>0</v>
      </c>
      <c r="D38" s="78"/>
      <c r="E38" s="79"/>
      <c r="F38" s="78"/>
      <c r="G38" s="79"/>
      <c r="H38" s="80"/>
      <c r="I38" s="79"/>
      <c r="J38" s="85"/>
      <c r="O38" s="1"/>
      <c r="P38" s="1"/>
    </row>
    <row r="39" spans="1:16" x14ac:dyDescent="0.25">
      <c r="A39" s="33" t="s">
        <v>19</v>
      </c>
      <c r="B39" s="38">
        <f t="shared" ref="B39:C39" si="2">SUM(B38:B38)</f>
        <v>32</v>
      </c>
      <c r="C39" s="52">
        <f t="shared" si="2"/>
        <v>0</v>
      </c>
      <c r="D39" s="76"/>
      <c r="E39" s="82"/>
      <c r="F39" s="76"/>
      <c r="G39" s="82"/>
      <c r="H39" s="76"/>
      <c r="I39" s="82"/>
      <c r="J39" s="83"/>
      <c r="O39" s="1"/>
      <c r="P39" s="1"/>
    </row>
    <row r="40" spans="1:16" x14ac:dyDescent="0.25">
      <c r="B40" s="15"/>
      <c r="C40" s="15"/>
      <c r="D40" s="15"/>
      <c r="E40" s="15"/>
      <c r="F40" s="15"/>
    </row>
    <row r="41" spans="1:16" x14ac:dyDescent="0.25">
      <c r="A41" s="7" t="s">
        <v>54</v>
      </c>
      <c r="B41" s="16"/>
      <c r="C41" s="16"/>
      <c r="D41" s="84"/>
      <c r="E41" s="84"/>
      <c r="F41" s="84"/>
      <c r="G41" s="84"/>
      <c r="H41" s="84"/>
      <c r="I41" s="84"/>
      <c r="J41" s="84"/>
      <c r="O41" s="1"/>
      <c r="P41" s="1"/>
    </row>
    <row r="42" spans="1:16" x14ac:dyDescent="0.25">
      <c r="A42" s="13" t="s">
        <v>55</v>
      </c>
      <c r="B42" s="38" t="s">
        <v>20</v>
      </c>
      <c r="C42" s="38" t="s">
        <v>23</v>
      </c>
      <c r="D42" s="76"/>
      <c r="E42" s="76"/>
      <c r="F42" s="76"/>
      <c r="G42" s="76"/>
      <c r="H42" s="76"/>
      <c r="I42" s="76"/>
      <c r="J42" s="76"/>
      <c r="O42" s="1"/>
      <c r="P42" s="1"/>
    </row>
    <row r="43" spans="1:16" x14ac:dyDescent="0.25">
      <c r="A43" s="12" t="s">
        <v>56</v>
      </c>
      <c r="B43" s="53">
        <v>25</v>
      </c>
      <c r="C43" s="39">
        <f>B43*$B$11</f>
        <v>0</v>
      </c>
      <c r="D43" s="78"/>
      <c r="E43" s="79"/>
      <c r="F43" s="78"/>
      <c r="G43" s="79"/>
      <c r="H43" s="80"/>
      <c r="I43" s="79"/>
      <c r="J43" s="85"/>
      <c r="O43" s="1"/>
      <c r="P43" s="1"/>
    </row>
    <row r="44" spans="1:16" x14ac:dyDescent="0.25">
      <c r="A44" s="33" t="s">
        <v>19</v>
      </c>
      <c r="B44" s="38">
        <f t="shared" ref="B44:C44" si="3">SUM(B43:B43)</f>
        <v>25</v>
      </c>
      <c r="C44" s="52">
        <f t="shared" si="3"/>
        <v>0</v>
      </c>
      <c r="D44" s="76"/>
      <c r="E44" s="82"/>
      <c r="F44" s="76"/>
      <c r="G44" s="82"/>
      <c r="H44" s="76"/>
      <c r="I44" s="82"/>
      <c r="J44" s="83"/>
      <c r="O44" s="1"/>
      <c r="P44" s="1"/>
    </row>
  </sheetData>
  <pageMargins left="0.70866141732283472" right="0.70866141732283472" top="0.74803149606299213" bottom="0.74803149606299213" header="0.31496062992125984" footer="0.31496062992125984"/>
  <pageSetup paperSize="9" scale="55" orientation="landscape" r:id="rId1"/>
  <rowBreaks count="1" manualBreakCount="1">
    <brk id="1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1"/>
  <sheetViews>
    <sheetView zoomScaleNormal="100" workbookViewId="0">
      <selection activeCell="F11" sqref="F11"/>
    </sheetView>
  </sheetViews>
  <sheetFormatPr defaultRowHeight="15" x14ac:dyDescent="0.25"/>
  <cols>
    <col min="1" max="1" width="89.28515625" bestFit="1" customWidth="1"/>
    <col min="2" max="2" width="23" customWidth="1"/>
    <col min="3" max="3" width="21.140625" customWidth="1"/>
    <col min="4" max="4" width="28.140625" customWidth="1"/>
    <col min="5" max="5" width="19.42578125" customWidth="1"/>
    <col min="6" max="6" width="21.7109375" customWidth="1"/>
    <col min="7" max="7" width="21.7109375" bestFit="1" customWidth="1"/>
  </cols>
  <sheetData>
    <row r="1" spans="1:6" ht="22.5" x14ac:dyDescent="0.3">
      <c r="A1" s="5" t="s">
        <v>41</v>
      </c>
      <c r="B1" s="6"/>
      <c r="C1" s="6"/>
      <c r="D1" s="1"/>
      <c r="E1" s="1"/>
      <c r="F1" s="1"/>
    </row>
    <row r="2" spans="1:6" x14ac:dyDescent="0.25">
      <c r="A2" s="31" t="str">
        <f>Kosten!A2</f>
        <v>Europese aanbesteding Stichting SchOOL</v>
      </c>
      <c r="B2" s="6"/>
      <c r="C2" s="6"/>
      <c r="D2" s="1"/>
      <c r="E2" s="2"/>
      <c r="F2" s="2"/>
    </row>
    <row r="3" spans="1:6" x14ac:dyDescent="0.25">
      <c r="A3" s="6"/>
      <c r="B3" s="6"/>
      <c r="C3" s="6"/>
      <c r="D3" s="1"/>
    </row>
    <row r="4" spans="1:6" x14ac:dyDescent="0.25">
      <c r="A4" s="44" t="s">
        <v>40</v>
      </c>
      <c r="B4" s="36"/>
      <c r="E4" s="1"/>
      <c r="F4" s="1"/>
    </row>
    <row r="5" spans="1:6" x14ac:dyDescent="0.25">
      <c r="A5" s="1"/>
      <c r="B5" s="1"/>
      <c r="C5" s="1"/>
      <c r="D5" s="1"/>
      <c r="E5" s="1"/>
      <c r="F5" s="1"/>
    </row>
    <row r="6" spans="1:6" x14ac:dyDescent="0.25">
      <c r="A6" s="3"/>
      <c r="B6" s="3"/>
      <c r="C6" s="3"/>
      <c r="D6" s="3"/>
      <c r="E6" s="3"/>
      <c r="F6" s="3"/>
    </row>
    <row r="7" spans="1:6" x14ac:dyDescent="0.25">
      <c r="A7" s="7" t="s">
        <v>24</v>
      </c>
      <c r="B7" s="7"/>
      <c r="C7" s="7"/>
      <c r="D7" s="7"/>
    </row>
    <row r="8" spans="1:6" ht="25.5" x14ac:dyDescent="0.25">
      <c r="A8" s="13" t="s">
        <v>25</v>
      </c>
      <c r="B8" s="45" t="s">
        <v>14</v>
      </c>
      <c r="C8" s="46" t="s">
        <v>23</v>
      </c>
      <c r="D8" s="46" t="s">
        <v>26</v>
      </c>
    </row>
    <row r="9" spans="1:6" x14ac:dyDescent="0.25">
      <c r="A9" s="12" t="s">
        <v>46</v>
      </c>
      <c r="B9" s="47"/>
      <c r="C9" s="47">
        <f>Kosten!C29</f>
        <v>0</v>
      </c>
      <c r="D9" s="47">
        <f>C9</f>
        <v>0</v>
      </c>
    </row>
    <row r="10" spans="1:6" x14ac:dyDescent="0.25">
      <c r="A10" s="12" t="s">
        <v>57</v>
      </c>
      <c r="B10" s="47"/>
      <c r="C10" s="47">
        <f>Kosten!C44</f>
        <v>0</v>
      </c>
      <c r="D10" s="47">
        <f>C10</f>
        <v>0</v>
      </c>
    </row>
    <row r="11" spans="1:6" x14ac:dyDescent="0.25">
      <c r="A11" s="12" t="s">
        <v>27</v>
      </c>
      <c r="B11" s="47">
        <f>Kosten!C34</f>
        <v>0</v>
      </c>
      <c r="C11" s="50"/>
      <c r="D11" s="51">
        <f>B11*7</f>
        <v>0</v>
      </c>
    </row>
    <row r="12" spans="1:6" x14ac:dyDescent="0.25">
      <c r="A12" s="12" t="s">
        <v>22</v>
      </c>
      <c r="B12" s="47"/>
      <c r="C12" s="50">
        <f>Kosten!C39</f>
        <v>0</v>
      </c>
      <c r="D12" s="51">
        <f>C12</f>
        <v>0</v>
      </c>
    </row>
    <row r="13" spans="1:6" x14ac:dyDescent="0.25">
      <c r="A13" s="13" t="s">
        <v>28</v>
      </c>
      <c r="B13" s="45" t="s">
        <v>14</v>
      </c>
      <c r="C13" s="46"/>
      <c r="D13" s="46"/>
    </row>
    <row r="14" spans="1:6" x14ac:dyDescent="0.25">
      <c r="A14" s="49" t="s">
        <v>29</v>
      </c>
      <c r="B14" s="47">
        <f>Kosten!H24</f>
        <v>0</v>
      </c>
      <c r="C14" s="48"/>
      <c r="D14" s="47">
        <f>B14*7</f>
        <v>0</v>
      </c>
    </row>
    <row r="15" spans="1:6" x14ac:dyDescent="0.25">
      <c r="A15" s="11"/>
      <c r="B15" s="11"/>
      <c r="C15" s="11"/>
      <c r="D15" s="11"/>
    </row>
    <row r="16" spans="1:6" ht="15.75" thickBot="1" x14ac:dyDescent="0.3">
      <c r="A16" s="1"/>
      <c r="B16" s="1"/>
      <c r="C16" s="1"/>
      <c r="D16" s="1"/>
    </row>
    <row r="17" spans="1:6" ht="16.5" thickBot="1" x14ac:dyDescent="0.3">
      <c r="A17" s="58" t="s">
        <v>30</v>
      </c>
      <c r="B17" s="17"/>
      <c r="C17" s="35"/>
      <c r="D17" s="18">
        <f>SUM(D9:D15)</f>
        <v>0</v>
      </c>
    </row>
    <row r="19" spans="1:6" ht="27" customHeight="1" x14ac:dyDescent="0.25">
      <c r="A19" s="87" t="s">
        <v>31</v>
      </c>
      <c r="B19" s="87"/>
      <c r="C19" s="87"/>
      <c r="D19" s="87"/>
      <c r="E19" s="28"/>
      <c r="F19" s="28"/>
    </row>
    <row r="20" spans="1:6" x14ac:dyDescent="0.25">
      <c r="A20" s="19"/>
      <c r="B20" s="19"/>
      <c r="C20" s="19"/>
      <c r="D20" s="19"/>
      <c r="E20" s="20"/>
      <c r="F20" s="20"/>
    </row>
    <row r="21" spans="1:6" x14ac:dyDescent="0.25">
      <c r="A21" s="7" t="s">
        <v>51</v>
      </c>
      <c r="B21" s="34" t="s">
        <v>32</v>
      </c>
      <c r="C21" s="34" t="s">
        <v>33</v>
      </c>
      <c r="D21" s="21"/>
      <c r="E21" s="22"/>
      <c r="F21" s="20"/>
    </row>
    <row r="22" spans="1:6" x14ac:dyDescent="0.25">
      <c r="A22" s="23" t="s">
        <v>34</v>
      </c>
      <c r="B22" s="9">
        <v>0</v>
      </c>
      <c r="C22" s="24">
        <v>0</v>
      </c>
      <c r="D22" s="21"/>
      <c r="E22" s="22"/>
      <c r="F22" s="20"/>
    </row>
    <row r="23" spans="1:6" x14ac:dyDescent="0.25">
      <c r="A23" s="23" t="s">
        <v>35</v>
      </c>
      <c r="B23" s="9">
        <v>0</v>
      </c>
      <c r="C23" s="24">
        <v>0</v>
      </c>
      <c r="D23" s="88"/>
      <c r="E23" s="89"/>
      <c r="F23" s="89"/>
    </row>
    <row r="24" spans="1:6" x14ac:dyDescent="0.25">
      <c r="A24" s="23" t="s">
        <v>36</v>
      </c>
      <c r="B24" s="9">
        <v>0</v>
      </c>
      <c r="C24" s="30">
        <v>0</v>
      </c>
      <c r="D24" s="21"/>
      <c r="E24" s="22"/>
      <c r="F24" s="20"/>
    </row>
    <row r="25" spans="1:6" x14ac:dyDescent="0.25">
      <c r="A25" s="23" t="s">
        <v>37</v>
      </c>
      <c r="B25" s="9">
        <v>0</v>
      </c>
      <c r="C25" s="24">
        <v>0</v>
      </c>
      <c r="D25" s="21"/>
      <c r="E25" s="22"/>
      <c r="F25" s="20"/>
    </row>
    <row r="26" spans="1:6" ht="15.75" thickBot="1" x14ac:dyDescent="0.3">
      <c r="A26" s="25" t="s">
        <v>38</v>
      </c>
      <c r="B26" s="26">
        <v>0</v>
      </c>
      <c r="C26" s="27">
        <v>0</v>
      </c>
      <c r="D26" s="21"/>
      <c r="E26" s="22"/>
      <c r="F26" s="20"/>
    </row>
    <row r="27" spans="1:6" x14ac:dyDescent="0.25">
      <c r="A27" s="3"/>
      <c r="B27" s="3"/>
      <c r="C27" s="3"/>
      <c r="D27" s="3"/>
      <c r="E27" s="3"/>
      <c r="F27" s="3"/>
    </row>
    <row r="28" spans="1:6" x14ac:dyDescent="0.25">
      <c r="A28" s="8" t="s">
        <v>8</v>
      </c>
      <c r="B28" s="86"/>
      <c r="C28" s="86"/>
      <c r="D28" s="86"/>
      <c r="E28" s="86"/>
      <c r="F28" s="14"/>
    </row>
    <row r="29" spans="1:6" x14ac:dyDescent="0.25">
      <c r="A29" s="8" t="s">
        <v>9</v>
      </c>
      <c r="B29" s="86"/>
      <c r="C29" s="86"/>
      <c r="D29" s="86"/>
      <c r="E29" s="86"/>
      <c r="F29" s="14"/>
    </row>
    <row r="30" spans="1:6" ht="48" customHeight="1" x14ac:dyDescent="0.25">
      <c r="A30" s="8" t="s">
        <v>10</v>
      </c>
      <c r="B30" s="86"/>
      <c r="C30" s="86"/>
      <c r="D30" s="86"/>
      <c r="E30" s="86"/>
      <c r="F30" s="14"/>
    </row>
    <row r="31" spans="1:6" x14ac:dyDescent="0.25">
      <c r="A31" s="8" t="s">
        <v>11</v>
      </c>
      <c r="B31" s="86"/>
      <c r="C31" s="86"/>
      <c r="D31" s="86"/>
      <c r="E31" s="86"/>
      <c r="F31" s="14"/>
    </row>
  </sheetData>
  <mergeCells count="6">
    <mergeCell ref="B31:E31"/>
    <mergeCell ref="B28:E28"/>
    <mergeCell ref="B29:E29"/>
    <mergeCell ref="B30:E30"/>
    <mergeCell ref="A19:D19"/>
    <mergeCell ref="D23:F23"/>
  </mergeCells>
  <pageMargins left="0.7" right="0.7" top="0.75" bottom="0.75" header="0.3" footer="0.3"/>
  <pageSetup paperSize="9" scale="88"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 xsi:nil="true"/>
    <lcf76f155ced4ddcb4097134ff3c332f0 xmlns="4f7a1ba3-2415-40f8-897f-cbc9e8918319" xsi:nil="true"/>
    <lcf76f155ced4ddcb4097134ff3c332f2 xmlns="4f7a1ba3-2415-40f8-897f-cbc9e8918319" xsi:nil="true"/>
    <MigrationWizId xmlns="4f7a1ba3-2415-40f8-897f-cbc9e891831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7C6A55B-ACC8-45F7-96FA-A943162CB0F8}">
  <ds:schemaRef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d152f7fd-8338-41e5-aceb-a4e06b4f6e6e"/>
    <ds:schemaRef ds:uri="http://purl.org/dc/terms/"/>
    <ds:schemaRef ds:uri="5d807127-6dfe-4777-9fc9-8a2ccfc388c3"/>
    <ds:schemaRef ds:uri="46c995e6-7f53-48aa-a5ad-a9d38912b46a"/>
    <ds:schemaRef ds:uri="4f7a1ba3-2415-40f8-897f-cbc9e8918319"/>
    <ds:schemaRef ds:uri="e7fee12f-7364-4350-a58e-b9a3dabb10bc"/>
  </ds:schemaRefs>
</ds:datastoreItem>
</file>

<file path=customXml/itemProps2.xml><?xml version="1.0" encoding="utf-8"?>
<ds:datastoreItem xmlns:ds="http://schemas.openxmlformats.org/officeDocument/2006/customXml" ds:itemID="{FE471050-EE26-4EF8-8D1B-B04338E6BA0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A2DA94-6241-43FF-8242-5C92F90F42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Kosten</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 Prijzenblad.xlsx</dc:title>
  <dc:subject/>
  <dc:creator>jeroen</dc:creator>
  <cp:keywords/>
  <dc:description/>
  <cp:lastModifiedBy>Anke Baas | Inkada Inkoop &amp; Advies</cp:lastModifiedBy>
  <cp:revision/>
  <dcterms:created xsi:type="dcterms:W3CDTF">2010-11-09T10:42:38Z</dcterms:created>
  <dcterms:modified xsi:type="dcterms:W3CDTF">2024-07-18T13:14:39Z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