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mc:AlternateContent xmlns:mc="http://schemas.openxmlformats.org/markup-compatibility/2006">
    <mc:Choice Requires="x15">
      <x15ac:absPath xmlns:x15ac="http://schemas.microsoft.com/office/spreadsheetml/2010/11/ac" url="https://oppsadvies.sharepoint.com/sites/230025-AanbestedingonderhoudStichtseVecht/Gedeelde documenten/Aanbesteding W/Te verstrekken publicatie/"/>
    </mc:Choice>
  </mc:AlternateContent>
  <xr:revisionPtr revIDLastSave="401" documentId="8_{D5F7A894-EF93-497E-8BDC-7628D60E8C9C}" xr6:coauthVersionLast="47" xr6:coauthVersionMax="47" xr10:uidLastSave="{B75C3FE7-29BD-4719-9BD4-C1F866D6B68B}"/>
  <workbookProtection workbookPassword="EC8D" lockStructure="1"/>
  <bookViews>
    <workbookView xWindow="-120" yWindow="-120" windowWidth="29040" windowHeight="15720" tabRatio="840" xr2:uid="{00000000-000D-0000-FFFF-FFFF00000000}"/>
  </bookViews>
  <sheets>
    <sheet name="1. Instructie" sheetId="9" r:id="rId1"/>
    <sheet name="2. Aanneemsom Onderhoudsopdr." sheetId="12" r:id="rId2"/>
    <sheet name="3. Prijscomponenten" sheetId="4" r:id="rId3"/>
    <sheet name="4. Fictieve prijs cor. " sheetId="6" r:id="rId4"/>
  </sheets>
  <definedNames>
    <definedName name="_GoBack" localSheetId="0">'1. Instructie'!#REF!</definedName>
    <definedName name="_xlnm.Print_Area" localSheetId="0">'1. Instructie'!$A$1:$J$31</definedName>
    <definedName name="_xlnm.Print_Area" localSheetId="1">'2. Aanneemsom Onderhoudsopdr.'!$A$1:$H$92</definedName>
    <definedName name="_xlnm.Print_Area" localSheetId="2">'3. Prijscomponenten'!$A$1:$J$46</definedName>
    <definedName name="_xlnm.Print_Area" localSheetId="3">'4. Fictieve prijs cor. '!$A$1:$J$62</definedName>
  </definedNames>
  <calcPr calcId="191028" concurrentCalc="0"/>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4" i="6" l="1"/>
  <c r="C24" i="6"/>
  <c r="C22" i="6"/>
  <c r="F66" i="12"/>
  <c r="F67" i="12"/>
  <c r="F69" i="12"/>
  <c r="D70" i="12"/>
  <c r="A20" i="9"/>
  <c r="C36" i="6"/>
  <c r="C39" i="6"/>
  <c r="I39" i="6"/>
  <c r="B4" i="4"/>
  <c r="B5" i="12"/>
  <c r="B4" i="12"/>
  <c r="C32" i="6"/>
  <c r="C30" i="6"/>
  <c r="C20" i="6"/>
  <c r="C28" i="6"/>
  <c r="C26" i="6"/>
  <c r="C16" i="6"/>
  <c r="C15" i="6"/>
  <c r="B5" i="6"/>
  <c r="G17" i="9"/>
  <c r="C17" i="6"/>
  <c r="B4" i="6"/>
  <c r="B5" i="4"/>
  <c r="G16" i="6"/>
  <c r="G15" i="6"/>
  <c r="F14" i="6"/>
  <c r="G17" i="6"/>
  <c r="G36" i="6"/>
  <c r="I37" i="6"/>
  <c r="I18" i="6"/>
  <c r="I42" i="6"/>
  <c r="G18" i="9"/>
</calcChain>
</file>

<file path=xl/sharedStrings.xml><?xml version="1.0" encoding="utf-8"?>
<sst xmlns="http://schemas.openxmlformats.org/spreadsheetml/2006/main" count="336" uniqueCount="254">
  <si>
    <t xml:space="preserve">Betreft:   </t>
  </si>
  <si>
    <t>Prijzenblad - instructie</t>
  </si>
  <si>
    <t xml:space="preserve">Project:  </t>
  </si>
  <si>
    <t>Het onderhouden van Werktuigbouwkundige installaties 
vastgoedobjecten gemeente Stichtse Vecht</t>
  </si>
  <si>
    <t>Prijspeil:</t>
  </si>
  <si>
    <t>Instructie voor het invullen van het format prijzenblad</t>
  </si>
  <si>
    <t>Het format bestaat uit vier tabbladen;</t>
  </si>
  <si>
    <t>1.           Instructie</t>
  </si>
  <si>
    <t>2.           P1: Aanneemsom Onderhoudsopdracht (Scope delen A1 en B)</t>
  </si>
  <si>
    <t>3.           Prijscomponenten Onderhoudopdracht en Nadere Opdrachten</t>
  </si>
  <si>
    <t>4.           P2: Fictieve prijs correctief onderhoud (scope deel A2 en A3)</t>
  </si>
  <si>
    <t>Gegadigde dient in het tweede tabblad per object de inschrijfsom (bestaande uit de onderhoudskosten) in te vullen. Daarnaast vult Gegadigde het totaal van de beheerskosten in (cel E9).  De som van de onderhoudskosten van alle objecten en de beheerskosten vormen de totale Aanneemsom Onderhoudsopdracht. Deze som dient overeen te komen met de som van de (door de winnende Inschrijver) in te dienen open begroting.</t>
  </si>
  <si>
    <r>
      <t xml:space="preserve">Gegadigde dient in het derde tabblad de tarieven en opslagpercentages in te vullen, </t>
    </r>
    <r>
      <rPr>
        <b/>
        <sz val="10"/>
        <rFont val="Arial"/>
        <family val="2"/>
      </rPr>
      <t>exclusief</t>
    </r>
    <r>
      <rPr>
        <sz val="10"/>
        <rFont val="Arial"/>
        <family val="2"/>
      </rPr>
      <t xml:space="preserve"> btw. De tarieven en opslagpercentages zijn bindend voor de contractperiode. Op basis van de door gegadigde ingevulde tarieven en opslagpercentages wordt in het vierde tabblad een fictieve prijs correctief onderhoud berekend. </t>
    </r>
  </si>
  <si>
    <t>Aanneemsom Onderhoudsopdracht</t>
  </si>
  <si>
    <t>excl. Btw</t>
  </si>
  <si>
    <t>=P1</t>
  </si>
  <si>
    <t>Fictieve prijs (prijscomponenten correctief onderhoud)</t>
  </si>
  <si>
    <t>=P2</t>
  </si>
  <si>
    <t>Prijzenblad - Aanneemsom Onderhoudsopdracht</t>
  </si>
  <si>
    <t>aanneemsom contract</t>
  </si>
  <si>
    <t>Beheerskosten (scope deel B) (totaal per jaar)</t>
  </si>
  <si>
    <t xml:space="preserve">U dient alle groene cellen in te vullen. </t>
  </si>
  <si>
    <t>De bedragen komen overeen met de door de winnende Inschrijver aan te leveren open begroting</t>
  </si>
  <si>
    <t>Onderhoudskosten per pand</t>
  </si>
  <si>
    <t>NR</t>
  </si>
  <si>
    <t>Omschrijving / functie object</t>
  </si>
  <si>
    <t>Adres</t>
  </si>
  <si>
    <t>Postcode</t>
  </si>
  <si>
    <t>Plaats</t>
  </si>
  <si>
    <t>(totaal per jaar)</t>
  </si>
  <si>
    <t>Onderhoudskosten (totaal per jaar)</t>
  </si>
  <si>
    <t>Beheerskosten (totaal per jaar)</t>
  </si>
  <si>
    <t>P1: Totaal Aanneemsom per jaar</t>
  </si>
  <si>
    <t xml:space="preserve">Naam tekenbevoegde: </t>
  </si>
  <si>
    <t xml:space="preserve">Datum: </t>
  </si>
  <si>
    <t>Handtekening tekenbevoegde:</t>
  </si>
  <si>
    <t>Uitgangspunten:</t>
  </si>
  <si>
    <t xml:space="preserve">1.           De Aanneemsom moet zijn gebaseerd op de Aanbestedingsleidraad en bijbehorende bijlagen. </t>
  </si>
  <si>
    <t>2.           Als onderbouwing van de aanneemsom dient de winnende Inschrijver een open begroting in waarin minimaal per (sub)element is aangegeven:</t>
  </si>
  <si>
    <t>a. de onderhoudsactiviteiten per pand</t>
  </si>
  <si>
    <t>b. de eenheidsprijs per onderhoudsactiviteit en onderbouw (uren, loonkosten, materiaalkosten, derden, W&amp;R en dergelijke)</t>
  </si>
  <si>
    <t>c. een uitsplitsing van de beheerskosten per activiteit</t>
  </si>
  <si>
    <t>3.           De onderbouwing van de prijs moet zijn gebaseerd op de elementen die binnen de scope van het overeenkomst vallen conform de bijlagen en dient inzicht te geven in de begrote onderhoudskosten per jaar en gedurende de gehele contractperiode.</t>
  </si>
  <si>
    <t>4.           Indien door de deskundige wordt vastgesteld dat de raming van de Inschrijver naar het oordeel van de deskundige als niet realistisch wordt beschouwd, wordt de betreffende Inschrijver daarover geïnformeerd.</t>
  </si>
  <si>
    <t>5.           De betreffende Inschrijver wordt in dat geval uitgenodigd om aan de deskundige de realiteit van de prijs nader toe te lichten. Dit overleg heeft als doel het verkrijgen van inzicht in de door Inschrijver ingediende prijs en of dit als realistisch kan worden beschouwd.</t>
  </si>
  <si>
    <t>6.           Indien de Inschrijver er niet in slaagt de realiteit van de prijs aan te kunnen tonen, kan de betreffende Inschrijving worden uitgesloten en komt Inschrijver derhalve niet in aanmerking voor Gunning.</t>
  </si>
  <si>
    <t>7.           Inschrijver dient het tabblad rechtsgeldig te ondertekenen.</t>
  </si>
  <si>
    <t>Prijzenblad - tarieven en opslagen correctief onderhoud</t>
  </si>
  <si>
    <t>Tarieven</t>
  </si>
  <si>
    <t>U dient alle onderstaande groene cellen in te vullen</t>
  </si>
  <si>
    <t>Tarieven liggen vast voor de duur van de gehele contractperiode. Indexering is overeenkomstig de Raamovereenkomst.</t>
  </si>
  <si>
    <t>All-in tarief onderhoud (excl. BTW):</t>
  </si>
  <si>
    <t>Werkdagen 07.00 - 17.00 uur:</t>
  </si>
  <si>
    <t>Tarieven zijn inclusief Winst &amp; Risico</t>
  </si>
  <si>
    <t>Calculator:</t>
  </si>
  <si>
    <t>Projectleider:</t>
  </si>
  <si>
    <t>Werkvoorbereider:</t>
  </si>
  <si>
    <t>Uitvoerder:</t>
  </si>
  <si>
    <t>Voorrijdkosten (per geval)</t>
  </si>
  <si>
    <t>Opslagpercentages overig</t>
  </si>
  <si>
    <t>Percentages invullen als: … % opslag</t>
  </si>
  <si>
    <t>Toeslag groot en kleinmateriaal:</t>
  </si>
  <si>
    <t>Toeslag onderaanneming:</t>
  </si>
  <si>
    <t>Winst en Risico (WR):</t>
  </si>
  <si>
    <t>Toeslag werken buiten kantooruren (17.00- 07.00) en weekenden</t>
  </si>
  <si>
    <t>1.           Gegadigde dient alle groen gearceerde cellen volledig in te vullen. Het is niet toegestaan om geen tarieven of percentages op te geven dan wel een tarief van € 0,- in te vullen.</t>
  </si>
  <si>
    <t>2.           De door Gegadigde ingevulde tarieven zijn all-in tarieven (m.a.w. inclusief reiskosten, administratiekosten, verblijfskosten et cetera).</t>
  </si>
  <si>
    <t>3.           Indien een functie niet bij deelnemende organisatie wordt gehanteerd, dient Gegadigde een gelijkwaardig tarief aan te houden welke wel wordt gehanteerd binnen de deelnemende organisatie.</t>
  </si>
  <si>
    <t>4.           Gegadigde dient het tabblad rechtsgeldig te ondertekenen.</t>
  </si>
  <si>
    <t>Prijzenblad - fictieve prijs o.b.v. tarieven en opslagen</t>
  </si>
  <si>
    <t>Fictieve prijs o.b.v. tarieven en opslagen</t>
  </si>
  <si>
    <t>Ten behoeve van de inschrijving in te vullen de door de Inschrijver te hanteren tarieven en percentages in het tabblad 'prijscomponenten'.</t>
  </si>
  <si>
    <t>A</t>
  </si>
  <si>
    <t>Materiaal, exclusief toeslag</t>
  </si>
  <si>
    <t>B</t>
  </si>
  <si>
    <t>Onderaanneming door Derden, exclusief toeslag</t>
  </si>
  <si>
    <t>C</t>
  </si>
  <si>
    <t>Subtotaal   (A+B)</t>
  </si>
  <si>
    <t>D</t>
  </si>
  <si>
    <t>Toeslag materiaal van A</t>
  </si>
  <si>
    <t>E</t>
  </si>
  <si>
    <t>Toeslag onderaanneming door Derden van B …%</t>
  </si>
  <si>
    <t>F</t>
  </si>
  <si>
    <t>Winst en Risico …% (van C)</t>
  </si>
  <si>
    <t>G</t>
  </si>
  <si>
    <t>Subtotaal toeslagen  (D+E+F)</t>
  </si>
  <si>
    <t>H</t>
  </si>
  <si>
    <t>I</t>
  </si>
  <si>
    <t>Montage uren</t>
  </si>
  <si>
    <t>J</t>
  </si>
  <si>
    <r>
      <t xml:space="preserve">Uurloon </t>
    </r>
    <r>
      <rPr>
        <i/>
        <u/>
        <sz val="10"/>
        <rFont val="Arial"/>
        <family val="2"/>
      </rPr>
      <t>Werkvoorbereider</t>
    </r>
  </si>
  <si>
    <t>K</t>
  </si>
  <si>
    <t>Werkvoorbereidings uren</t>
  </si>
  <si>
    <t>L</t>
  </si>
  <si>
    <r>
      <t xml:space="preserve">Uurloon </t>
    </r>
    <r>
      <rPr>
        <i/>
        <u/>
        <sz val="10"/>
        <rFont val="Arial"/>
        <family val="2"/>
      </rPr>
      <t>Calculator</t>
    </r>
  </si>
  <si>
    <t>M</t>
  </si>
  <si>
    <t>Calculatie uren</t>
  </si>
  <si>
    <t>N</t>
  </si>
  <si>
    <r>
      <t xml:space="preserve">Uurloon </t>
    </r>
    <r>
      <rPr>
        <i/>
        <u/>
        <sz val="10"/>
        <rFont val="Arial"/>
        <family val="2"/>
      </rPr>
      <t>Projectleider</t>
    </r>
  </si>
  <si>
    <t>O</t>
  </si>
  <si>
    <t>Projectleiders uren</t>
  </si>
  <si>
    <t>P</t>
  </si>
  <si>
    <r>
      <t xml:space="preserve">Uurloon </t>
    </r>
    <r>
      <rPr>
        <i/>
        <u/>
        <sz val="10"/>
        <rFont val="Arial"/>
        <family val="2"/>
      </rPr>
      <t>Uitvoerder</t>
    </r>
  </si>
  <si>
    <t>Q</t>
  </si>
  <si>
    <t>Uitvoerders uren</t>
  </si>
  <si>
    <t>R</t>
  </si>
  <si>
    <t>S</t>
  </si>
  <si>
    <t>uren buiten kantooruren</t>
  </si>
  <si>
    <t>T</t>
  </si>
  <si>
    <t>opslag werken buiten kantooruren</t>
  </si>
  <si>
    <t>U</t>
  </si>
  <si>
    <t>V</t>
  </si>
  <si>
    <t>Voorrijdkosten</t>
  </si>
  <si>
    <t>W</t>
  </si>
  <si>
    <t>Aantal keer voorrijden</t>
  </si>
  <si>
    <t>X</t>
  </si>
  <si>
    <t>fictief</t>
  </si>
  <si>
    <t>Datum:</t>
  </si>
  <si>
    <t xml:space="preserve">1.           Op basis van de door Gegadigde opgegeven tarieven en opslagen in tabblad 3, wordt in dit tabblad automatisch een fictieve prijs berekend die als input dient voor subgunningscriterium P2. </t>
  </si>
  <si>
    <t>2.           Gegadigde dient het tabblad rechtsgeldig te ondertekenen.</t>
  </si>
  <si>
    <t>Y</t>
  </si>
  <si>
    <t>Z</t>
  </si>
  <si>
    <r>
      <t xml:space="preserve">Uurloon </t>
    </r>
    <r>
      <rPr>
        <u/>
        <sz val="10"/>
        <rFont val="Arial"/>
        <family val="2"/>
      </rPr>
      <t>Allround werktuigbouwkundig monteur</t>
    </r>
  </si>
  <si>
    <r>
      <t xml:space="preserve">Uurloon </t>
    </r>
    <r>
      <rPr>
        <u/>
        <sz val="10"/>
        <rFont val="Arial"/>
        <family val="2"/>
      </rPr>
      <t>Monteur regeltechniek</t>
    </r>
  </si>
  <si>
    <t>AA</t>
  </si>
  <si>
    <t>AB</t>
  </si>
  <si>
    <t>P2: Fictieve prijs correctief onderhoud (G+Y+Z)</t>
  </si>
  <si>
    <t>Allround werktuigbouwkundig monteur:</t>
  </si>
  <si>
    <t>Monteur regeltechniek:</t>
  </si>
  <si>
    <t>Subtotaal loonkosten (H-U)</t>
  </si>
  <si>
    <t>Subtotaal   (V+X)</t>
  </si>
  <si>
    <r>
      <t xml:space="preserve">Uurloon </t>
    </r>
    <r>
      <rPr>
        <u/>
        <sz val="10"/>
        <rFont val="Arial"/>
        <family val="2"/>
      </rPr>
      <t>Servicemonteur onderhoud (storingen en reparaties):</t>
    </r>
  </si>
  <si>
    <t>Servicemonteur onderhoud (storingen en reparaties):</t>
  </si>
  <si>
    <t xml:space="preserve">Voormalig Politiebureau </t>
  </si>
  <si>
    <t>Brouwerij 11</t>
  </si>
  <si>
    <t>3621 AD</t>
  </si>
  <si>
    <t>Breukelen</t>
  </si>
  <si>
    <t>Lege ruimte in brandweerkazerne Breukelen</t>
  </si>
  <si>
    <t>Brouwerij 7</t>
  </si>
  <si>
    <t xml:space="preserve">Brugwachterbesturing </t>
  </si>
  <si>
    <t xml:space="preserve">Brugstraat 25 </t>
  </si>
  <si>
    <t>3621 AG</t>
  </si>
  <si>
    <t>Brugwachterswoning</t>
  </si>
  <si>
    <t>De Corridor</t>
  </si>
  <si>
    <t>Corridor 8</t>
  </si>
  <si>
    <t>3621 ZB</t>
  </si>
  <si>
    <t>Woning</t>
  </si>
  <si>
    <t>Herenstraat 16</t>
  </si>
  <si>
    <t>3621 AR</t>
  </si>
  <si>
    <t>Koetshuis</t>
  </si>
  <si>
    <t>Markt 12</t>
  </si>
  <si>
    <t>3621 AB</t>
  </si>
  <si>
    <t>Boom en Bosch</t>
  </si>
  <si>
    <t>Markt 13</t>
  </si>
  <si>
    <t>Zwembad 't Kikkerfort</t>
  </si>
  <si>
    <t>Schepersweg 14 a</t>
  </si>
  <si>
    <t>3621 JK</t>
  </si>
  <si>
    <t>Muziekschool Breukelen</t>
  </si>
  <si>
    <t>Schepersweg 6 b</t>
  </si>
  <si>
    <t>Bibliotheek Breukelen</t>
  </si>
  <si>
    <t>Schepersweg 6 c</t>
  </si>
  <si>
    <t>Regionaal Historich Centrum (RHC)</t>
  </si>
  <si>
    <t>Schepersweg 6 e</t>
  </si>
  <si>
    <t>Aula 4 in 1 incl. hal</t>
  </si>
  <si>
    <t>Schepersweg 6 f</t>
  </si>
  <si>
    <t>Breukelen JCB</t>
  </si>
  <si>
    <t>Straatweg 185 a</t>
  </si>
  <si>
    <t>3621 BM</t>
  </si>
  <si>
    <t>IJsclub Breukelen</t>
  </si>
  <si>
    <t>Straatweg 185 b</t>
  </si>
  <si>
    <t>Werkplaatsen locatie Breukelen + Kansis Groen</t>
  </si>
  <si>
    <t>Wilhelminastraat 43a</t>
  </si>
  <si>
    <t>3621 VG</t>
  </si>
  <si>
    <t>Aula begraafplaats</t>
  </si>
  <si>
    <t>Dreef 40</t>
  </si>
  <si>
    <t>3628 BJ</t>
  </si>
  <si>
    <t>Kockengen</t>
  </si>
  <si>
    <t>Bibliotheek Kockengen</t>
  </si>
  <si>
    <t>Sportweg 4 a</t>
  </si>
  <si>
    <t>3628 AZ</t>
  </si>
  <si>
    <t>Brugwachtersverblijf</t>
  </si>
  <si>
    <t>Brugstraat 11 bij</t>
  </si>
  <si>
    <t>3632 EH</t>
  </si>
  <si>
    <t>Loenen aan de Vecht</t>
  </si>
  <si>
    <t>Driehovenlaan 29</t>
  </si>
  <si>
    <t>3632 BM</t>
  </si>
  <si>
    <t>Gemeentewerf</t>
  </si>
  <si>
    <t>Rijksstraatweg 184</t>
  </si>
  <si>
    <t>3632 AJ</t>
  </si>
  <si>
    <t>Schuurtje gemeentewerf</t>
  </si>
  <si>
    <t>Rijksstraatweg 184 bij</t>
  </si>
  <si>
    <t xml:space="preserve">Woning </t>
  </si>
  <si>
    <t>Binnenweg 24</t>
  </si>
  <si>
    <t>3634 AH</t>
  </si>
  <si>
    <t>Loenersloot</t>
  </si>
  <si>
    <t>Binnenweg 25</t>
  </si>
  <si>
    <t>Binnenweg 27</t>
  </si>
  <si>
    <t>Binnenweg 31</t>
  </si>
  <si>
    <t xml:space="preserve">Diependaalsedijk 120 </t>
  </si>
  <si>
    <t>3601 GN</t>
  </si>
  <si>
    <t>Maarssen</t>
  </si>
  <si>
    <t>Kringloopwinkel De Sirkel</t>
  </si>
  <si>
    <t>Diependaalsedijk 120 a</t>
  </si>
  <si>
    <t>Goudestein</t>
  </si>
  <si>
    <t>Diependaalsedijk 19</t>
  </si>
  <si>
    <t>3601 GH</t>
  </si>
  <si>
    <t>Koetshuis, Vechtstreek museum</t>
  </si>
  <si>
    <t>Diependaalsedijk 19 b en c</t>
  </si>
  <si>
    <t>Kinderdagopvang Kind &amp; CO</t>
  </si>
  <si>
    <t>Duivenkamp 545</t>
  </si>
  <si>
    <t>3633 CA</t>
  </si>
  <si>
    <t xml:space="preserve">Gemeentekantoor </t>
  </si>
  <si>
    <t>Endelhovenlaan 1</t>
  </si>
  <si>
    <t>3601 GR</t>
  </si>
  <si>
    <t xml:space="preserve">Orangerie </t>
  </si>
  <si>
    <t>Endelhovenlaan 3</t>
  </si>
  <si>
    <t>Bibliotheek Maarssen</t>
  </si>
  <si>
    <t>Harmonieplein 2</t>
  </si>
  <si>
    <t>3603 BM</t>
  </si>
  <si>
    <t>Huis ten Boschstraat / Zandweg</t>
  </si>
  <si>
    <t>3601 AE</t>
  </si>
  <si>
    <t>Marktmeesterhuisje</t>
  </si>
  <si>
    <t>J. Vermeerstraat 30</t>
  </si>
  <si>
    <t>3601 EM</t>
  </si>
  <si>
    <t>Straatweg 27 a</t>
  </si>
  <si>
    <t>3603 CV</t>
  </si>
  <si>
    <t>OBO 't Palet / Kind&amp;Co</t>
  </si>
  <si>
    <t>Troelstrastraat 58 a</t>
  </si>
  <si>
    <t>3601 WD</t>
  </si>
  <si>
    <t>Woning (aan museum)</t>
  </si>
  <si>
    <t xml:space="preserve">Zandpad 2 </t>
  </si>
  <si>
    <t>3601 AN</t>
  </si>
  <si>
    <t>Wijkcentrum 't Schuurtje</t>
  </si>
  <si>
    <t>Zwanenkamp 1301</t>
  </si>
  <si>
    <t>3607 NZ</t>
  </si>
  <si>
    <t>Peuterspeelzaal Dribbel</t>
  </si>
  <si>
    <t>Zwanenkamp 1302</t>
  </si>
  <si>
    <t>Sanitairgebouw woonwagenstandplaats</t>
  </si>
  <si>
    <t>Zwanenkamp 540, 541, 542, 634,635</t>
  </si>
  <si>
    <t>3607 PE/PL</t>
  </si>
  <si>
    <t>Laantje 3</t>
  </si>
  <si>
    <t>3626 AN</t>
  </si>
  <si>
    <t>Nieuwer ter Aa</t>
  </si>
  <si>
    <t xml:space="preserve">Ponthuisje </t>
  </si>
  <si>
    <t>Dorpstraat nabij 120</t>
  </si>
  <si>
    <t>1393 NK</t>
  </si>
  <si>
    <t>Nigtevecht</t>
  </si>
  <si>
    <t>Basisschool. De Klaroen</t>
  </si>
  <si>
    <t>Ds. Ulferslaan 29</t>
  </si>
  <si>
    <t>3612 BH</t>
  </si>
  <si>
    <t>Tienhoven</t>
  </si>
  <si>
    <t>Voorstraat 13</t>
  </si>
  <si>
    <t>3633 BA</t>
  </si>
  <si>
    <t>Vreeland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</si>
</sst>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_-;_-&quot;€&quot;\ * #,##0\-;_-&quot;€&quot;\ * &quot;-&quot;_-;_-@_-"/>
    <numFmt numFmtId="165" formatCode="_-&quot;€&quot;\ * #,##0.00_-;_-&quot;€&quot;\ * #,##0.00\-;_-&quot;€&quot;\ * &quot;-&quot;??_-;_-@_-"/>
    <numFmt numFmtId="166" formatCode="_-[$€-2]\ * #,##0_-;_-[$€-2]\ * #,##0\-;_-[$€-2]\ * &quot;-&quot;_-;_-@_-"/>
    <numFmt numFmtId="167" formatCode="_ [$€-413]\ * #,##0_ ;_ [$€-413]\ * \-#,##0_ ;_ [$€-413]\ * &quot;-&quot;??_ ;_ @_ "/>
  </numFmts>
  <fonts count="29" x14ac:knownFonts="1">
    <font>
      <sz val="10"/>
      <name val="Univers"/>
    </font>
    <font>
      <sz val="10"/>
      <name val="Univers"/>
      <family val="2"/>
    </font>
    <font>
      <sz val="10"/>
      <name val="Arial"/>
      <family val="2"/>
    </font>
    <font>
      <u/>
      <sz val="10"/>
      <name val="Arial"/>
      <family val="2"/>
    </font>
    <font>
      <b/>
      <sz val="10"/>
      <name val="Arial"/>
      <family val="2"/>
    </font>
    <font>
      <b/>
      <sz val="10"/>
      <color theme="0"/>
      <name val="Arial"/>
      <family val="2"/>
    </font>
    <font>
      <b/>
      <sz val="10"/>
      <color rgb="FF70AD47"/>
      <name val="Arial"/>
      <family val="2"/>
    </font>
    <font>
      <i/>
      <sz val="10"/>
      <color rgb="FF70AD47"/>
      <name val="Arial"/>
      <family val="2"/>
    </font>
    <font>
      <b/>
      <sz val="10"/>
      <color indexed="10"/>
      <name val="Arial"/>
      <family val="2"/>
    </font>
    <font>
      <sz val="10"/>
      <color rgb="FF912A84"/>
      <name val="Arial"/>
      <family val="2"/>
    </font>
    <font>
      <i/>
      <u/>
      <sz val="10"/>
      <name val="Arial"/>
      <family val="2"/>
    </font>
    <font>
      <b/>
      <sz val="10"/>
      <color rgb="FF912A84"/>
      <name val="Arial"/>
      <family val="2"/>
    </font>
    <font>
      <i/>
      <sz val="10"/>
      <color rgb="FFFF0000"/>
      <name val="Arial"/>
      <family val="2"/>
    </font>
    <font>
      <i/>
      <sz val="10"/>
      <name val="Arial"/>
      <family val="2"/>
    </font>
    <font>
      <b/>
      <i/>
      <sz val="10"/>
      <name val="Arial"/>
      <family val="2"/>
    </font>
    <font>
      <u/>
      <sz val="10"/>
      <color rgb="FFFF0000"/>
      <name val="Arial"/>
      <family val="2"/>
    </font>
    <font>
      <sz val="10"/>
      <name val="Arial"/>
      <family val="2"/>
    </font>
    <font>
      <b/>
      <sz val="10"/>
      <color rgb="FFFFFFFF"/>
      <name val="Arial"/>
      <family val="2"/>
    </font>
    <font>
      <sz val="10"/>
      <color rgb="FF70AD47"/>
      <name val="Arial"/>
      <family val="2"/>
    </font>
    <font>
      <sz val="10"/>
      <name val="Arial"/>
      <family val="2"/>
    </font>
    <font>
      <sz val="10"/>
      <color indexed="10"/>
      <name val="Arial"/>
      <family val="2"/>
    </font>
    <font>
      <i/>
      <sz val="10"/>
      <color rgb="FF912A84"/>
      <name val="Arial"/>
      <family val="2"/>
    </font>
    <font>
      <b/>
      <sz val="10"/>
      <color theme="0" tint="-0.499984740745262"/>
      <name val="Arial"/>
      <family val="2"/>
    </font>
    <font>
      <sz val="10"/>
      <color theme="0" tint="-0.499984740745262"/>
      <name val="Arial"/>
      <family val="2"/>
    </font>
    <font>
      <sz val="10"/>
      <color theme="0"/>
      <name val="Arial"/>
      <family val="2"/>
    </font>
    <font>
      <b/>
      <sz val="10"/>
      <color theme="3"/>
      <name val="Arial"/>
      <family val="2"/>
    </font>
    <font>
      <sz val="10"/>
      <color theme="3"/>
      <name val="Arial"/>
      <family val="2"/>
    </font>
    <font>
      <i/>
      <sz val="10"/>
      <color theme="3"/>
      <name val="Arial"/>
      <family val="2"/>
    </font>
    <font>
      <b/>
      <sz val="10"/>
      <color rgb="FFFF0000"/>
      <name val="Arial"/>
      <family val="2"/>
    </font>
  </fonts>
  <fills count="8">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rgb="FFFFFFCC"/>
        <bgColor indexed="64"/>
      </patternFill>
    </fill>
    <fill>
      <patternFill patternType="solid">
        <fgColor theme="0" tint="-0.14999847407452621"/>
        <bgColor indexed="64"/>
      </patternFill>
    </fill>
    <fill>
      <patternFill patternType="solid">
        <fgColor theme="3"/>
        <bgColor indexed="64"/>
      </patternFill>
    </fill>
    <fill>
      <patternFill patternType="solid">
        <fgColor theme="4"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4">
    <xf numFmtId="0" fontId="0" fillId="0" borderId="0"/>
    <xf numFmtId="9" fontId="1" fillId="0" borderId="0" applyFont="0" applyFill="0" applyBorder="0" applyAlignment="0" applyProtection="0"/>
    <xf numFmtId="0" fontId="2" fillId="0" borderId="0"/>
    <xf numFmtId="0" fontId="2" fillId="0" borderId="0"/>
  </cellStyleXfs>
  <cellXfs count="124">
    <xf numFmtId="0" fontId="0" fillId="0" borderId="0" xfId="0"/>
    <xf numFmtId="0" fontId="2" fillId="0" borderId="0" xfId="0" applyFont="1" applyProtection="1">
      <protection hidden="1"/>
    </xf>
    <xf numFmtId="0" fontId="6" fillId="0" borderId="0" xfId="0" applyFont="1" applyProtection="1">
      <protection hidden="1"/>
    </xf>
    <xf numFmtId="0" fontId="4" fillId="0" borderId="0" xfId="0" applyFont="1" applyProtection="1">
      <protection hidden="1"/>
    </xf>
    <xf numFmtId="0" fontId="2" fillId="0" borderId="2" xfId="0" applyFont="1" applyBorder="1" applyProtection="1">
      <protection hidden="1"/>
    </xf>
    <xf numFmtId="164" fontId="2" fillId="0" borderId="0" xfId="0" applyNumberFormat="1" applyFont="1" applyProtection="1">
      <protection hidden="1"/>
    </xf>
    <xf numFmtId="9" fontId="8" fillId="0" borderId="1" xfId="1" applyFont="1" applyFill="1" applyBorder="1" applyAlignment="1" applyProtection="1">
      <alignment horizontal="center"/>
      <protection hidden="1"/>
    </xf>
    <xf numFmtId="166" fontId="8" fillId="0" borderId="1" xfId="1" applyNumberFormat="1" applyFont="1" applyFill="1" applyBorder="1" applyAlignment="1" applyProtection="1">
      <alignment horizontal="center" vertical="center"/>
      <protection hidden="1"/>
    </xf>
    <xf numFmtId="3" fontId="4" fillId="0" borderId="1" xfId="0" applyNumberFormat="1" applyFont="1" applyBorder="1" applyAlignment="1" applyProtection="1">
      <alignment horizontal="right"/>
      <protection hidden="1"/>
    </xf>
    <xf numFmtId="0" fontId="9" fillId="0" borderId="0" xfId="0" applyFont="1" applyProtection="1">
      <protection hidden="1"/>
    </xf>
    <xf numFmtId="0" fontId="11" fillId="0" borderId="0" xfId="0" applyFont="1" applyAlignment="1" applyProtection="1">
      <alignment horizontal="right"/>
      <protection hidden="1"/>
    </xf>
    <xf numFmtId="166" fontId="2" fillId="0" borderId="0" xfId="0" applyNumberFormat="1" applyFont="1" applyProtection="1">
      <protection hidden="1"/>
    </xf>
    <xf numFmtId="0" fontId="19" fillId="0" borderId="0" xfId="0" applyFont="1" applyProtection="1">
      <protection hidden="1"/>
    </xf>
    <xf numFmtId="165" fontId="8" fillId="3" borderId="1" xfId="0" applyNumberFormat="1" applyFont="1" applyFill="1" applyBorder="1" applyProtection="1">
      <protection locked="0"/>
    </xf>
    <xf numFmtId="9" fontId="8" fillId="3" borderId="1" xfId="1" applyFont="1" applyFill="1" applyBorder="1" applyAlignment="1" applyProtection="1">
      <alignment horizontal="center"/>
      <protection locked="0"/>
    </xf>
    <xf numFmtId="0" fontId="2" fillId="2" borderId="0" xfId="0" applyFont="1" applyFill="1" applyProtection="1">
      <protection hidden="1"/>
    </xf>
    <xf numFmtId="164" fontId="2" fillId="2" borderId="0" xfId="0" applyNumberFormat="1" applyFont="1" applyFill="1" applyProtection="1">
      <protection hidden="1"/>
    </xf>
    <xf numFmtId="164" fontId="2" fillId="2" borderId="2" xfId="0" applyNumberFormat="1" applyFont="1" applyFill="1" applyBorder="1" applyProtection="1">
      <protection hidden="1"/>
    </xf>
    <xf numFmtId="166" fontId="2" fillId="2" borderId="0" xfId="0" applyNumberFormat="1" applyFont="1" applyFill="1" applyProtection="1">
      <protection hidden="1"/>
    </xf>
    <xf numFmtId="166" fontId="8" fillId="2" borderId="1" xfId="1" applyNumberFormat="1" applyFont="1" applyFill="1" applyBorder="1" applyAlignment="1" applyProtection="1">
      <alignment horizontal="center" vertical="center"/>
      <protection hidden="1"/>
    </xf>
    <xf numFmtId="3" fontId="4" fillId="2" borderId="1" xfId="0" applyNumberFormat="1" applyFont="1" applyFill="1" applyBorder="1" applyAlignment="1" applyProtection="1">
      <alignment horizontal="right"/>
      <protection hidden="1"/>
    </xf>
    <xf numFmtId="0" fontId="7" fillId="0" borderId="0" xfId="0" applyFont="1" applyProtection="1">
      <protection hidden="1"/>
    </xf>
    <xf numFmtId="0" fontId="2" fillId="0" borderId="4" xfId="0" applyFont="1" applyBorder="1" applyProtection="1">
      <protection hidden="1"/>
    </xf>
    <xf numFmtId="14" fontId="2" fillId="0" borderId="0" xfId="0" applyNumberFormat="1" applyFont="1" applyProtection="1">
      <protection hidden="1"/>
    </xf>
    <xf numFmtId="0" fontId="15" fillId="2" borderId="0" xfId="0" applyFont="1" applyFill="1" applyProtection="1">
      <protection hidden="1"/>
    </xf>
    <xf numFmtId="0" fontId="20" fillId="0" borderId="0" xfId="0" applyFont="1" applyProtection="1">
      <protection hidden="1"/>
    </xf>
    <xf numFmtId="9" fontId="8" fillId="2" borderId="0" xfId="1" applyFont="1" applyFill="1" applyBorder="1" applyAlignment="1" applyProtection="1">
      <alignment horizontal="center"/>
      <protection hidden="1"/>
    </xf>
    <xf numFmtId="0" fontId="12" fillId="0" borderId="2" xfId="0" applyFont="1" applyBorder="1" applyProtection="1">
      <protection hidden="1"/>
    </xf>
    <xf numFmtId="0" fontId="14" fillId="2" borderId="8" xfId="0" applyFont="1" applyFill="1" applyBorder="1" applyProtection="1">
      <protection hidden="1"/>
    </xf>
    <xf numFmtId="0" fontId="14" fillId="2" borderId="2" xfId="0" applyFont="1" applyFill="1" applyBorder="1" applyProtection="1">
      <protection hidden="1"/>
    </xf>
    <xf numFmtId="0" fontId="16" fillId="2" borderId="0" xfId="0" applyFont="1" applyFill="1" applyProtection="1">
      <protection hidden="1"/>
    </xf>
    <xf numFmtId="0" fontId="2" fillId="2" borderId="0" xfId="0" applyFont="1" applyFill="1" applyAlignment="1" applyProtection="1">
      <alignment horizontal="left" vertical="center" indent="3"/>
      <protection hidden="1"/>
    </xf>
    <xf numFmtId="0" fontId="2" fillId="2" borderId="0" xfId="0" applyFont="1" applyFill="1" applyAlignment="1" applyProtection="1">
      <alignment vertical="top"/>
      <protection hidden="1"/>
    </xf>
    <xf numFmtId="0" fontId="2" fillId="2" borderId="0" xfId="0" applyFont="1" applyFill="1" applyAlignment="1" applyProtection="1">
      <alignment vertical="center"/>
      <protection hidden="1"/>
    </xf>
    <xf numFmtId="0" fontId="2" fillId="2" borderId="0" xfId="0" applyFont="1" applyFill="1" applyAlignment="1" applyProtection="1">
      <alignment horizontal="left" vertical="top"/>
      <protection hidden="1"/>
    </xf>
    <xf numFmtId="0" fontId="18" fillId="2" borderId="0" xfId="0" applyFont="1" applyFill="1" applyProtection="1">
      <protection hidden="1"/>
    </xf>
    <xf numFmtId="0" fontId="3" fillId="2" borderId="0" xfId="0" applyFont="1" applyFill="1" applyAlignment="1" applyProtection="1">
      <alignment vertical="center"/>
      <protection hidden="1"/>
    </xf>
    <xf numFmtId="0" fontId="4" fillId="2" borderId="0" xfId="0" applyFont="1" applyFill="1" applyProtection="1">
      <protection hidden="1"/>
    </xf>
    <xf numFmtId="14" fontId="2" fillId="2" borderId="0" xfId="0" applyNumberFormat="1" applyFont="1" applyFill="1" applyAlignment="1" applyProtection="1">
      <alignment horizontal="left"/>
      <protection hidden="1"/>
    </xf>
    <xf numFmtId="0" fontId="6" fillId="2" borderId="0" xfId="0" applyFont="1" applyFill="1" applyProtection="1">
      <protection hidden="1"/>
    </xf>
    <xf numFmtId="44" fontId="2" fillId="2" borderId="0" xfId="0" applyNumberFormat="1" applyFont="1" applyFill="1" applyProtection="1">
      <protection hidden="1"/>
    </xf>
    <xf numFmtId="0" fontId="7" fillId="2" borderId="0" xfId="0" applyFont="1" applyFill="1" applyAlignment="1" applyProtection="1">
      <alignment horizontal="right"/>
      <protection hidden="1"/>
    </xf>
    <xf numFmtId="0" fontId="9" fillId="2" borderId="0" xfId="0" applyFont="1" applyFill="1" applyProtection="1">
      <protection hidden="1"/>
    </xf>
    <xf numFmtId="165" fontId="2" fillId="2" borderId="0" xfId="0" applyNumberFormat="1" applyFont="1" applyFill="1" applyProtection="1">
      <protection hidden="1"/>
    </xf>
    <xf numFmtId="164" fontId="5" fillId="2" borderId="0" xfId="0" applyNumberFormat="1" applyFont="1" applyFill="1" applyProtection="1">
      <protection hidden="1"/>
    </xf>
    <xf numFmtId="0" fontId="2" fillId="2" borderId="3" xfId="0" applyFont="1" applyFill="1" applyBorder="1" applyProtection="1">
      <protection hidden="1"/>
    </xf>
    <xf numFmtId="0" fontId="2" fillId="2" borderId="4" xfId="0" applyFont="1" applyFill="1" applyBorder="1" applyProtection="1">
      <protection hidden="1"/>
    </xf>
    <xf numFmtId="0" fontId="2" fillId="2" borderId="8" xfId="0" applyFont="1" applyFill="1" applyBorder="1" applyProtection="1">
      <protection hidden="1"/>
    </xf>
    <xf numFmtId="0" fontId="4" fillId="2" borderId="3" xfId="0" applyFont="1" applyFill="1" applyBorder="1" applyProtection="1">
      <protection hidden="1"/>
    </xf>
    <xf numFmtId="0" fontId="4" fillId="2" borderId="4" xfId="0" applyFont="1" applyFill="1" applyBorder="1" applyProtection="1">
      <protection hidden="1"/>
    </xf>
    <xf numFmtId="0" fontId="2" fillId="2" borderId="6" xfId="0" applyFont="1" applyFill="1" applyBorder="1" applyProtection="1">
      <protection hidden="1"/>
    </xf>
    <xf numFmtId="0" fontId="2" fillId="2" borderId="2" xfId="0" applyFont="1" applyFill="1" applyBorder="1" applyProtection="1">
      <protection hidden="1"/>
    </xf>
    <xf numFmtId="14" fontId="2" fillId="0" borderId="0" xfId="0" applyNumberFormat="1" applyFont="1" applyAlignment="1" applyProtection="1">
      <alignment horizontal="left"/>
      <protection hidden="1"/>
    </xf>
    <xf numFmtId="0" fontId="2" fillId="0" borderId="0" xfId="0" applyFont="1" applyAlignment="1" applyProtection="1">
      <alignment horizontal="left" indent="1"/>
      <protection hidden="1"/>
    </xf>
    <xf numFmtId="0" fontId="2" fillId="0" borderId="6" xfId="0" applyFont="1" applyBorder="1" applyProtection="1">
      <protection hidden="1"/>
    </xf>
    <xf numFmtId="0" fontId="2" fillId="0" borderId="8" xfId="0" applyFont="1" applyBorder="1" applyProtection="1">
      <protection hidden="1"/>
    </xf>
    <xf numFmtId="0" fontId="11" fillId="2" borderId="0" xfId="0" applyFont="1" applyFill="1" applyProtection="1">
      <protection hidden="1"/>
    </xf>
    <xf numFmtId="0" fontId="11" fillId="0" borderId="0" xfId="0" applyFont="1" applyProtection="1">
      <protection hidden="1"/>
    </xf>
    <xf numFmtId="0" fontId="21" fillId="0" borderId="0" xfId="0" applyFont="1" applyProtection="1">
      <protection hidden="1"/>
    </xf>
    <xf numFmtId="0" fontId="9" fillId="2" borderId="0" xfId="0" applyFont="1" applyFill="1" applyAlignment="1" applyProtection="1">
      <alignment horizontal="left"/>
      <protection hidden="1"/>
    </xf>
    <xf numFmtId="0" fontId="2" fillId="2" borderId="0" xfId="0" applyFont="1" applyFill="1" applyAlignment="1" applyProtection="1">
      <alignment horizontal="left" vertical="top" wrapText="1"/>
      <protection hidden="1"/>
    </xf>
    <xf numFmtId="9" fontId="2" fillId="0" borderId="0" xfId="0" applyNumberFormat="1" applyFont="1" applyProtection="1">
      <protection hidden="1"/>
    </xf>
    <xf numFmtId="0" fontId="2" fillId="2" borderId="0" xfId="0" quotePrefix="1" applyFont="1" applyFill="1" applyAlignment="1" applyProtection="1">
      <alignment horizontal="left" vertical="top" wrapText="1"/>
      <protection hidden="1"/>
    </xf>
    <xf numFmtId="0" fontId="2" fillId="2" borderId="0" xfId="0" quotePrefix="1" applyFont="1" applyFill="1" applyAlignment="1" applyProtection="1">
      <alignment vertical="top"/>
      <protection hidden="1"/>
    </xf>
    <xf numFmtId="0" fontId="12" fillId="0" borderId="0" xfId="0" applyFont="1" applyProtection="1">
      <protection hidden="1"/>
    </xf>
    <xf numFmtId="0" fontId="12" fillId="0" borderId="4" xfId="0" applyFont="1" applyBorder="1" applyProtection="1">
      <protection hidden="1"/>
    </xf>
    <xf numFmtId="9" fontId="4" fillId="2" borderId="1" xfId="1" applyFont="1" applyFill="1" applyBorder="1" applyAlignment="1" applyProtection="1">
      <alignment horizontal="right"/>
      <protection hidden="1"/>
    </xf>
    <xf numFmtId="9" fontId="8" fillId="2" borderId="1" xfId="1" applyFont="1" applyFill="1" applyBorder="1" applyAlignment="1" applyProtection="1">
      <alignment horizontal="center" vertical="center"/>
      <protection hidden="1"/>
    </xf>
    <xf numFmtId="164" fontId="4" fillId="0" borderId="0" xfId="0" applyNumberFormat="1" applyFont="1" applyProtection="1">
      <protection hidden="1"/>
    </xf>
    <xf numFmtId="164" fontId="4" fillId="0" borderId="4" xfId="0" applyNumberFormat="1" applyFont="1" applyBorder="1" applyProtection="1">
      <protection hidden="1"/>
    </xf>
    <xf numFmtId="164" fontId="2" fillId="0" borderId="4" xfId="0" applyNumberFormat="1" applyFont="1" applyBorder="1" applyProtection="1">
      <protection hidden="1"/>
    </xf>
    <xf numFmtId="164" fontId="22" fillId="2" borderId="0" xfId="0" applyNumberFormat="1" applyFont="1" applyFill="1" applyProtection="1">
      <protection hidden="1"/>
    </xf>
    <xf numFmtId="0" fontId="23" fillId="0" borderId="0" xfId="0" applyFont="1" applyProtection="1">
      <protection hidden="1"/>
    </xf>
    <xf numFmtId="0" fontId="23" fillId="0" borderId="2" xfId="0" applyFont="1" applyBorder="1" applyProtection="1">
      <protection hidden="1"/>
    </xf>
    <xf numFmtId="0" fontId="23" fillId="2" borderId="0" xfId="0" applyFont="1" applyFill="1" applyProtection="1">
      <protection hidden="1"/>
    </xf>
    <xf numFmtId="164" fontId="23" fillId="0" borderId="0" xfId="0" applyNumberFormat="1" applyFont="1" applyProtection="1">
      <protection hidden="1"/>
    </xf>
    <xf numFmtId="3" fontId="4" fillId="0" borderId="0" xfId="0" applyNumberFormat="1" applyFont="1" applyAlignment="1" applyProtection="1">
      <alignment horizontal="right"/>
      <protection hidden="1"/>
    </xf>
    <xf numFmtId="0" fontId="2" fillId="4" borderId="0" xfId="0" applyFont="1" applyFill="1" applyAlignment="1" applyProtection="1">
      <alignment vertical="center"/>
      <protection hidden="1"/>
    </xf>
    <xf numFmtId="165" fontId="4" fillId="2" borderId="10" xfId="0" applyNumberFormat="1" applyFont="1" applyFill="1" applyBorder="1" applyProtection="1">
      <protection hidden="1"/>
    </xf>
    <xf numFmtId="0" fontId="5" fillId="2" borderId="7" xfId="0" applyFont="1" applyFill="1" applyBorder="1" applyAlignment="1" applyProtection="1">
      <alignment wrapText="1"/>
      <protection hidden="1"/>
    </xf>
    <xf numFmtId="44" fontId="4" fillId="2" borderId="0" xfId="0" applyNumberFormat="1" applyFont="1" applyFill="1" applyAlignment="1" applyProtection="1">
      <alignment horizontal="center"/>
      <protection hidden="1"/>
    </xf>
    <xf numFmtId="44" fontId="14" fillId="2" borderId="0" xfId="0" applyNumberFormat="1" applyFont="1" applyFill="1" applyAlignment="1" applyProtection="1">
      <alignment horizontal="center"/>
      <protection hidden="1"/>
    </xf>
    <xf numFmtId="0" fontId="25" fillId="2" borderId="0" xfId="0" applyFont="1" applyFill="1" applyProtection="1">
      <protection hidden="1"/>
    </xf>
    <xf numFmtId="0" fontId="25" fillId="2" borderId="0" xfId="0" applyFont="1" applyFill="1" applyAlignment="1" applyProtection="1">
      <alignment horizontal="left"/>
      <protection hidden="1"/>
    </xf>
    <xf numFmtId="0" fontId="25" fillId="2" borderId="6" xfId="0" applyFont="1" applyFill="1" applyBorder="1" applyProtection="1">
      <protection hidden="1"/>
    </xf>
    <xf numFmtId="0" fontId="26" fillId="2" borderId="6" xfId="0" applyFont="1" applyFill="1" applyBorder="1" applyProtection="1">
      <protection hidden="1"/>
    </xf>
    <xf numFmtId="0" fontId="26" fillId="2" borderId="0" xfId="0" applyFont="1" applyFill="1" applyProtection="1">
      <protection hidden="1"/>
    </xf>
    <xf numFmtId="0" fontId="25" fillId="0" borderId="0" xfId="0" applyFont="1" applyProtection="1">
      <protection hidden="1"/>
    </xf>
    <xf numFmtId="0" fontId="26" fillId="0" borderId="0" xfId="0" applyFont="1" applyProtection="1">
      <protection hidden="1"/>
    </xf>
    <xf numFmtId="0" fontId="27" fillId="0" borderId="0" xfId="0" applyFont="1" applyProtection="1">
      <protection hidden="1"/>
    </xf>
    <xf numFmtId="164" fontId="5" fillId="6" borderId="1" xfId="0" applyNumberFormat="1" applyFont="1" applyFill="1" applyBorder="1" applyProtection="1">
      <protection hidden="1"/>
    </xf>
    <xf numFmtId="1" fontId="24" fillId="2" borderId="0" xfId="0" applyNumberFormat="1" applyFont="1" applyFill="1" applyAlignment="1" applyProtection="1">
      <alignment wrapText="1"/>
      <protection hidden="1"/>
    </xf>
    <xf numFmtId="0" fontId="4" fillId="5" borderId="12" xfId="0" applyFont="1" applyFill="1" applyBorder="1" applyAlignment="1" applyProtection="1">
      <alignment horizontal="left" wrapText="1"/>
      <protection hidden="1"/>
    </xf>
    <xf numFmtId="0" fontId="2" fillId="7" borderId="1" xfId="3" applyFill="1" applyBorder="1" applyAlignment="1">
      <alignment horizontal="left" wrapText="1"/>
    </xf>
    <xf numFmtId="0" fontId="2" fillId="7" borderId="1" xfId="0" applyFont="1" applyFill="1" applyBorder="1" applyAlignment="1">
      <alignment horizontal="left" wrapText="1"/>
    </xf>
    <xf numFmtId="0" fontId="28" fillId="2" borderId="0" xfId="0" applyFont="1" applyFill="1" applyAlignment="1" applyProtection="1">
      <alignment horizontal="center" vertical="top" wrapText="1"/>
      <protection hidden="1"/>
    </xf>
    <xf numFmtId="167" fontId="2" fillId="4" borderId="0" xfId="0" applyNumberFormat="1" applyFont="1" applyFill="1" applyAlignment="1" applyProtection="1">
      <alignment horizontal="right" vertical="center"/>
      <protection hidden="1"/>
    </xf>
    <xf numFmtId="0" fontId="5" fillId="6" borderId="9" xfId="0" applyFont="1" applyFill="1" applyBorder="1" applyAlignment="1" applyProtection="1">
      <alignment horizontal="center"/>
      <protection hidden="1"/>
    </xf>
    <xf numFmtId="0" fontId="5" fillId="6" borderId="10" xfId="0" applyFont="1" applyFill="1" applyBorder="1" applyAlignment="1" applyProtection="1">
      <alignment horizontal="center"/>
      <protection hidden="1"/>
    </xf>
    <xf numFmtId="0" fontId="5" fillId="6" borderId="11" xfId="0" applyFont="1" applyFill="1" applyBorder="1" applyAlignment="1" applyProtection="1">
      <alignment horizontal="center"/>
      <protection hidden="1"/>
    </xf>
    <xf numFmtId="0" fontId="17" fillId="2" borderId="0" xfId="0" applyFont="1" applyFill="1" applyAlignment="1" applyProtection="1">
      <alignment vertical="center" wrapText="1"/>
      <protection hidden="1"/>
    </xf>
    <xf numFmtId="0" fontId="2" fillId="2" borderId="0" xfId="0" applyFont="1" applyFill="1" applyAlignment="1" applyProtection="1">
      <alignment horizontal="left" vertical="top" wrapText="1"/>
      <protection hidden="1"/>
    </xf>
    <xf numFmtId="0" fontId="28" fillId="2" borderId="2" xfId="0" applyFont="1" applyFill="1" applyBorder="1" applyAlignment="1" applyProtection="1">
      <alignment horizontal="center"/>
      <protection hidden="1"/>
    </xf>
    <xf numFmtId="44" fontId="5" fillId="6" borderId="9" xfId="0" applyNumberFormat="1" applyFont="1" applyFill="1" applyBorder="1" applyAlignment="1" applyProtection="1">
      <alignment horizontal="center"/>
      <protection hidden="1"/>
    </xf>
    <xf numFmtId="44" fontId="5" fillId="6" borderId="11" xfId="0" applyNumberFormat="1" applyFont="1" applyFill="1" applyBorder="1" applyAlignment="1" applyProtection="1">
      <alignment horizontal="center"/>
      <protection hidden="1"/>
    </xf>
    <xf numFmtId="44" fontId="14" fillId="2" borderId="16" xfId="0" applyNumberFormat="1" applyFont="1" applyFill="1" applyBorder="1" applyAlignment="1" applyProtection="1">
      <alignment horizontal="center"/>
      <protection hidden="1"/>
    </xf>
    <xf numFmtId="44" fontId="14" fillId="2" borderId="17" xfId="0" applyNumberFormat="1" applyFont="1" applyFill="1" applyBorder="1" applyAlignment="1" applyProtection="1">
      <alignment horizontal="center"/>
      <protection hidden="1"/>
    </xf>
    <xf numFmtId="44" fontId="4" fillId="2" borderId="3" xfId="0" applyNumberFormat="1" applyFont="1" applyFill="1" applyBorder="1" applyAlignment="1" applyProtection="1">
      <alignment horizontal="center"/>
      <protection hidden="1"/>
    </xf>
    <xf numFmtId="44" fontId="4" fillId="2" borderId="5" xfId="0" applyNumberFormat="1" applyFont="1" applyFill="1" applyBorder="1" applyAlignment="1" applyProtection="1">
      <alignment horizontal="center"/>
      <protection hidden="1"/>
    </xf>
    <xf numFmtId="44" fontId="4" fillId="2" borderId="14" xfId="0" applyNumberFormat="1" applyFont="1" applyFill="1" applyBorder="1" applyAlignment="1" applyProtection="1">
      <alignment horizontal="center"/>
      <protection hidden="1"/>
    </xf>
    <xf numFmtId="44" fontId="4" fillId="2" borderId="15" xfId="0" applyNumberFormat="1" applyFont="1" applyFill="1" applyBorder="1" applyAlignment="1" applyProtection="1">
      <alignment horizontal="center"/>
      <protection hidden="1"/>
    </xf>
    <xf numFmtId="165" fontId="8" fillId="3" borderId="1" xfId="0" applyNumberFormat="1" applyFont="1" applyFill="1" applyBorder="1" applyAlignment="1" applyProtection="1">
      <alignment horizontal="center"/>
      <protection locked="0"/>
    </xf>
    <xf numFmtId="0" fontId="5" fillId="6" borderId="6" xfId="0" applyFont="1" applyFill="1" applyBorder="1" applyAlignment="1" applyProtection="1">
      <alignment horizontal="center" vertical="center"/>
      <protection hidden="1"/>
    </xf>
    <xf numFmtId="0" fontId="5" fillId="6" borderId="0" xfId="0" applyFont="1" applyFill="1" applyAlignment="1" applyProtection="1">
      <alignment horizontal="center" vertical="center"/>
      <protection hidden="1"/>
    </xf>
    <xf numFmtId="165" fontId="8" fillId="3" borderId="14" xfId="0" applyNumberFormat="1" applyFont="1" applyFill="1" applyBorder="1" applyAlignment="1" applyProtection="1">
      <alignment horizontal="center"/>
      <protection locked="0"/>
    </xf>
    <xf numFmtId="165" fontId="8" fillId="3" borderId="15" xfId="0" applyNumberFormat="1" applyFont="1" applyFill="1" applyBorder="1" applyAlignment="1" applyProtection="1">
      <alignment horizontal="center"/>
      <protection locked="0"/>
    </xf>
    <xf numFmtId="0" fontId="4" fillId="2" borderId="3" xfId="0" applyFont="1" applyFill="1" applyBorder="1" applyAlignment="1" applyProtection="1">
      <alignment horizontal="center" vertical="top" wrapText="1"/>
      <protection hidden="1"/>
    </xf>
    <xf numFmtId="0" fontId="4" fillId="2" borderId="5" xfId="0" applyFont="1" applyFill="1" applyBorder="1" applyAlignment="1" applyProtection="1">
      <alignment horizontal="center" vertical="top" wrapText="1"/>
      <protection hidden="1"/>
    </xf>
    <xf numFmtId="0" fontId="13" fillId="2" borderId="6" xfId="0" applyFont="1" applyFill="1" applyBorder="1" applyAlignment="1" applyProtection="1">
      <alignment horizontal="center"/>
      <protection hidden="1"/>
    </xf>
    <xf numFmtId="0" fontId="13" fillId="2" borderId="7" xfId="0" applyFont="1" applyFill="1" applyBorder="1" applyAlignment="1" applyProtection="1">
      <alignment horizontal="center"/>
      <protection hidden="1"/>
    </xf>
    <xf numFmtId="0" fontId="2" fillId="2" borderId="0" xfId="0" applyFont="1" applyFill="1" applyAlignment="1" applyProtection="1">
      <alignment horizontal="left" wrapText="1"/>
      <protection hidden="1"/>
    </xf>
    <xf numFmtId="0" fontId="27" fillId="0" borderId="0" xfId="0" applyFont="1" applyAlignment="1" applyProtection="1">
      <alignment horizontal="left" vertical="top"/>
      <protection hidden="1"/>
    </xf>
    <xf numFmtId="0" fontId="2" fillId="0" borderId="12" xfId="0" applyFont="1" applyBorder="1" applyAlignment="1" applyProtection="1">
      <alignment horizontal="center" vertical="center" wrapText="1"/>
      <protection hidden="1"/>
    </xf>
    <xf numFmtId="0" fontId="2" fillId="0" borderId="13" xfId="0" applyFont="1" applyBorder="1" applyAlignment="1" applyProtection="1">
      <alignment horizontal="center" vertical="center" wrapText="1"/>
      <protection hidden="1"/>
    </xf>
  </cellXfs>
  <cellStyles count="4">
    <cellStyle name="Procent" xfId="1" builtinId="5"/>
    <cellStyle name="Standaard" xfId="0" builtinId="0"/>
    <cellStyle name="Standaard 2" xfId="2" xr:uid="{37A07250-CD53-4088-9003-6F352E0CA39F}"/>
    <cellStyle name="Standaard 2 2" xfId="3" xr:uid="{790D5202-F6D6-49D1-B7B6-C02DC091BAF5}"/>
  </cellStyles>
  <dxfs count="0"/>
  <tableStyles count="0" defaultTableStyle="TableStyleMedium9" defaultPivotStyle="PivotStyleLight16"/>
  <colors>
    <mruColors>
      <color rgb="FFFFFFCC"/>
      <color rgb="FF912A84"/>
      <color rgb="FF70AD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AB31"/>
  <sheetViews>
    <sheetView tabSelected="1" zoomScale="130" zoomScaleNormal="130" zoomScaleSheetLayoutView="100" workbookViewId="0">
      <selection activeCell="B6" sqref="B6"/>
    </sheetView>
  </sheetViews>
  <sheetFormatPr defaultColWidth="8.85546875" defaultRowHeight="12.75" x14ac:dyDescent="0.2"/>
  <cols>
    <col min="1" max="1" width="13.28515625" style="30" customWidth="1"/>
    <col min="2" max="9" width="8.85546875" style="30"/>
    <col min="10" max="10" width="14.5703125" style="30" customWidth="1"/>
    <col min="11" max="16384" width="8.85546875" style="30"/>
  </cols>
  <sheetData>
    <row r="1" spans="1:28" x14ac:dyDescent="0.2">
      <c r="A1" s="37"/>
      <c r="B1" s="15"/>
      <c r="C1" s="15"/>
      <c r="D1" s="15"/>
      <c r="E1" s="15"/>
      <c r="F1" s="15"/>
      <c r="G1" s="15"/>
      <c r="H1" s="15"/>
      <c r="I1" s="15"/>
      <c r="J1" s="15"/>
      <c r="K1" s="15"/>
      <c r="L1" s="15"/>
      <c r="M1" s="15"/>
      <c r="N1" s="15"/>
      <c r="O1" s="15"/>
      <c r="P1" s="15"/>
      <c r="Q1" s="15"/>
      <c r="R1" s="15"/>
      <c r="S1" s="15"/>
      <c r="T1" s="15"/>
      <c r="U1" s="15"/>
      <c r="V1" s="15"/>
      <c r="W1" s="15"/>
      <c r="X1" s="15"/>
      <c r="Y1" s="15"/>
      <c r="Z1" s="15"/>
      <c r="AA1" s="15"/>
      <c r="AB1" s="15"/>
    </row>
    <row r="3" spans="1:28" x14ac:dyDescent="0.2">
      <c r="A3" s="82" t="s">
        <v>0</v>
      </c>
      <c r="B3" s="15" t="s">
        <v>1</v>
      </c>
      <c r="C3" s="15"/>
      <c r="D3" s="15"/>
      <c r="E3" s="15"/>
      <c r="F3" s="15"/>
      <c r="G3" s="15"/>
      <c r="H3" s="15"/>
      <c r="I3" s="15"/>
      <c r="J3" s="15"/>
      <c r="K3" s="15"/>
      <c r="L3" s="15"/>
      <c r="M3" s="15"/>
      <c r="N3" s="15"/>
      <c r="O3" s="15"/>
      <c r="P3" s="15"/>
      <c r="Q3" s="15"/>
      <c r="R3" s="15"/>
      <c r="S3" s="15"/>
      <c r="T3" s="15"/>
      <c r="U3" s="15"/>
      <c r="V3" s="15"/>
      <c r="W3" s="15"/>
      <c r="X3" s="15"/>
      <c r="Y3" s="15"/>
      <c r="Z3" s="15"/>
      <c r="AA3" s="15"/>
      <c r="AB3" s="15"/>
    </row>
    <row r="4" spans="1:28" x14ac:dyDescent="0.2">
      <c r="A4" s="82" t="s">
        <v>2</v>
      </c>
      <c r="B4" s="15" t="s">
        <v>3</v>
      </c>
      <c r="C4" s="15"/>
      <c r="D4" s="15"/>
      <c r="E4" s="15"/>
      <c r="F4" s="15"/>
      <c r="G4" s="15"/>
      <c r="H4" s="15"/>
      <c r="I4" s="15"/>
      <c r="J4" s="15"/>
      <c r="K4" s="15"/>
      <c r="L4" s="15"/>
      <c r="M4" s="15"/>
      <c r="N4" s="15"/>
      <c r="O4" s="15"/>
      <c r="P4" s="15"/>
      <c r="Q4" s="15"/>
      <c r="R4" s="15"/>
      <c r="S4" s="15"/>
      <c r="T4" s="15"/>
      <c r="U4" s="15"/>
      <c r="V4" s="15"/>
      <c r="W4" s="15"/>
      <c r="X4" s="15"/>
      <c r="Y4" s="15"/>
      <c r="Z4" s="15"/>
      <c r="AA4" s="15"/>
      <c r="AB4" s="15"/>
    </row>
    <row r="5" spans="1:28" x14ac:dyDescent="0.2">
      <c r="A5" s="82" t="s">
        <v>4</v>
      </c>
      <c r="B5" s="38">
        <v>45658</v>
      </c>
      <c r="C5" s="15"/>
      <c r="D5" s="15"/>
      <c r="E5" s="15"/>
      <c r="F5" s="15"/>
      <c r="G5" s="15"/>
      <c r="H5" s="15"/>
      <c r="I5" s="15"/>
      <c r="J5" s="15"/>
      <c r="K5" s="15"/>
      <c r="L5" s="15"/>
      <c r="M5" s="15"/>
      <c r="N5" s="15"/>
      <c r="O5" s="15"/>
      <c r="P5" s="15"/>
      <c r="Q5" s="15"/>
      <c r="R5" s="15"/>
      <c r="S5" s="15"/>
      <c r="T5" s="15"/>
      <c r="U5" s="15"/>
      <c r="V5" s="15"/>
      <c r="W5" s="15"/>
      <c r="X5" s="15"/>
      <c r="Y5" s="15"/>
      <c r="Z5" s="15"/>
      <c r="AA5" s="15"/>
      <c r="AB5" s="15"/>
    </row>
    <row r="7" spans="1:28" x14ac:dyDescent="0.2">
      <c r="A7" s="97" t="s">
        <v>5</v>
      </c>
      <c r="B7" s="98"/>
      <c r="C7" s="98"/>
      <c r="D7" s="98"/>
      <c r="E7" s="98"/>
      <c r="F7" s="98"/>
      <c r="G7" s="98"/>
      <c r="H7" s="98"/>
      <c r="I7" s="98"/>
      <c r="J7" s="99"/>
      <c r="K7" s="15"/>
      <c r="L7" s="15"/>
      <c r="M7" s="1"/>
      <c r="N7" s="15"/>
      <c r="O7" s="15"/>
      <c r="P7" s="15"/>
      <c r="Q7" s="15"/>
      <c r="R7" s="15"/>
      <c r="S7" s="15"/>
      <c r="T7" s="15"/>
      <c r="U7" s="15"/>
      <c r="V7" s="15"/>
      <c r="W7" s="15"/>
      <c r="X7" s="15"/>
      <c r="Y7" s="15"/>
      <c r="Z7" s="15"/>
      <c r="AA7" s="15"/>
      <c r="AB7" s="15"/>
    </row>
    <row r="8" spans="1:28" x14ac:dyDescent="0.2">
      <c r="A8" s="33" t="s">
        <v>6</v>
      </c>
      <c r="B8" s="15"/>
      <c r="C8" s="15"/>
      <c r="D8" s="15"/>
      <c r="E8" s="15"/>
      <c r="F8" s="15"/>
      <c r="G8" s="15"/>
      <c r="H8" s="15"/>
      <c r="I8" s="15"/>
      <c r="J8" s="15"/>
      <c r="K8" s="15"/>
      <c r="L8" s="15"/>
      <c r="M8" s="15"/>
      <c r="N8" s="15"/>
      <c r="O8" s="15"/>
      <c r="P8" s="15"/>
      <c r="Q8" s="15"/>
      <c r="R8" s="15"/>
      <c r="S8" s="15"/>
      <c r="T8" s="15"/>
      <c r="U8" s="15"/>
      <c r="V8" s="15"/>
      <c r="W8" s="15"/>
      <c r="X8" s="15"/>
      <c r="Y8" s="15"/>
      <c r="Z8" s="15"/>
      <c r="AA8" s="15"/>
      <c r="AB8" s="15"/>
    </row>
    <row r="9" spans="1:28" x14ac:dyDescent="0.2">
      <c r="A9" s="31" t="s">
        <v>7</v>
      </c>
      <c r="B9" s="15"/>
      <c r="C9" s="15"/>
      <c r="D9" s="15"/>
      <c r="E9" s="15"/>
      <c r="F9" s="15"/>
      <c r="G9" s="15"/>
      <c r="H9" s="15"/>
      <c r="I9" s="15"/>
      <c r="J9" s="15"/>
      <c r="K9" s="15"/>
      <c r="L9" s="15"/>
      <c r="M9" s="15"/>
      <c r="N9" s="15"/>
      <c r="O9" s="15"/>
      <c r="P9" s="15"/>
      <c r="Q9" s="15"/>
      <c r="R9" s="100"/>
      <c r="S9" s="100"/>
      <c r="T9" s="15"/>
      <c r="U9" s="15"/>
      <c r="V9" s="15"/>
      <c r="W9" s="15"/>
      <c r="X9" s="15"/>
      <c r="Y9" s="15"/>
      <c r="Z9" s="15"/>
      <c r="AA9" s="15"/>
      <c r="AB9" s="15"/>
    </row>
    <row r="10" spans="1:28" x14ac:dyDescent="0.2">
      <c r="A10" s="31" t="s">
        <v>8</v>
      </c>
      <c r="B10" s="15"/>
      <c r="C10" s="15"/>
      <c r="D10" s="15"/>
      <c r="E10" s="15"/>
      <c r="F10" s="15"/>
      <c r="G10" s="15"/>
      <c r="H10" s="15"/>
      <c r="I10" s="15"/>
      <c r="J10" s="15"/>
      <c r="K10" s="15"/>
      <c r="L10" s="15"/>
      <c r="M10" s="15"/>
      <c r="N10" s="15"/>
      <c r="O10" s="15"/>
      <c r="P10" s="15"/>
      <c r="Q10" s="15"/>
      <c r="R10" s="100"/>
      <c r="S10" s="100"/>
      <c r="T10" s="15"/>
      <c r="U10" s="15"/>
      <c r="V10" s="15"/>
      <c r="W10" s="15"/>
      <c r="X10" s="15"/>
      <c r="Y10" s="15"/>
      <c r="Z10" s="15"/>
      <c r="AA10" s="15"/>
      <c r="AB10" s="15"/>
    </row>
    <row r="11" spans="1:28" x14ac:dyDescent="0.2">
      <c r="A11" s="31" t="s">
        <v>9</v>
      </c>
      <c r="B11" s="15"/>
      <c r="C11" s="15"/>
      <c r="D11" s="15"/>
      <c r="E11" s="15"/>
      <c r="F11" s="15"/>
      <c r="G11" s="15"/>
      <c r="H11" s="15"/>
      <c r="I11" s="15"/>
      <c r="J11" s="15"/>
      <c r="K11" s="15"/>
      <c r="L11" s="15"/>
      <c r="M11" s="15"/>
      <c r="N11" s="15"/>
      <c r="O11" s="15"/>
      <c r="P11" s="15"/>
      <c r="Q11" s="15"/>
      <c r="R11" s="100"/>
      <c r="S11" s="100"/>
      <c r="T11" s="15"/>
      <c r="U11" s="15"/>
      <c r="V11" s="15"/>
      <c r="W11" s="15"/>
      <c r="X11" s="15"/>
      <c r="Y11" s="15"/>
      <c r="Z11" s="15"/>
      <c r="AA11" s="15"/>
      <c r="AB11" s="15"/>
    </row>
    <row r="12" spans="1:28" x14ac:dyDescent="0.2">
      <c r="A12" s="31" t="s">
        <v>10</v>
      </c>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row>
    <row r="13" spans="1:28" x14ac:dyDescent="0.2">
      <c r="A13" s="31"/>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row>
    <row r="14" spans="1:28" x14ac:dyDescent="0.2">
      <c r="A14" s="33"/>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row>
    <row r="15" spans="1:28" ht="68.650000000000006" customHeight="1" x14ac:dyDescent="0.2">
      <c r="A15" s="101" t="s">
        <v>11</v>
      </c>
      <c r="B15" s="101"/>
      <c r="C15" s="101"/>
      <c r="D15" s="101"/>
      <c r="E15" s="101"/>
      <c r="F15" s="101"/>
      <c r="G15" s="101"/>
      <c r="H15" s="101"/>
      <c r="I15" s="101"/>
      <c r="J15" s="101"/>
      <c r="K15" s="15"/>
      <c r="L15" s="15"/>
      <c r="M15" s="15"/>
      <c r="N15" s="15"/>
      <c r="O15" s="15"/>
      <c r="P15" s="15"/>
      <c r="Q15" s="15"/>
      <c r="R15" s="15"/>
      <c r="S15" s="15"/>
      <c r="T15" s="15"/>
      <c r="U15" s="15"/>
      <c r="V15" s="15"/>
      <c r="W15" s="15"/>
      <c r="X15" s="15"/>
      <c r="Y15" s="15"/>
      <c r="Z15" s="15"/>
      <c r="AA15" s="15"/>
      <c r="AB15" s="15"/>
    </row>
    <row r="16" spans="1:28" ht="60.6" customHeight="1" x14ac:dyDescent="0.2">
      <c r="A16" s="101" t="s">
        <v>12</v>
      </c>
      <c r="B16" s="101"/>
      <c r="C16" s="101"/>
      <c r="D16" s="101"/>
      <c r="E16" s="101"/>
      <c r="F16" s="101"/>
      <c r="G16" s="101"/>
      <c r="H16" s="101"/>
      <c r="I16" s="101"/>
      <c r="J16" s="101"/>
      <c r="K16" s="15"/>
      <c r="L16" s="15"/>
      <c r="M16" s="15"/>
      <c r="N16" s="15"/>
      <c r="O16" s="15"/>
      <c r="P16" s="15"/>
      <c r="Q16" s="15"/>
      <c r="R16" s="15"/>
      <c r="S16" s="15"/>
      <c r="T16" s="15"/>
      <c r="U16" s="15"/>
      <c r="V16" s="15"/>
      <c r="W16" s="15"/>
      <c r="X16" s="15"/>
      <c r="Y16" s="15"/>
      <c r="Z16" s="15"/>
      <c r="AA16" s="15"/>
      <c r="AB16" s="15"/>
    </row>
    <row r="17" spans="1:28" x14ac:dyDescent="0.2">
      <c r="A17" s="101" t="s">
        <v>13</v>
      </c>
      <c r="B17" s="101"/>
      <c r="C17" s="101"/>
      <c r="D17" s="60"/>
      <c r="E17" s="60"/>
      <c r="F17" s="77"/>
      <c r="G17" s="96">
        <f>'2. Aanneemsom Onderhoudsopdr.'!F69</f>
        <v>0</v>
      </c>
      <c r="H17" s="96"/>
      <c r="I17" s="32" t="s">
        <v>14</v>
      </c>
      <c r="J17" s="62" t="s">
        <v>15</v>
      </c>
      <c r="K17" s="15"/>
      <c r="L17" s="15"/>
      <c r="M17" s="15"/>
      <c r="N17" s="15"/>
      <c r="O17" s="15"/>
      <c r="P17" s="15"/>
      <c r="Q17" s="15"/>
      <c r="R17" s="15"/>
      <c r="S17" s="15"/>
      <c r="T17" s="15"/>
      <c r="U17" s="15"/>
      <c r="V17" s="15"/>
      <c r="W17" s="15"/>
      <c r="X17" s="15"/>
      <c r="Y17" s="15"/>
      <c r="Z17" s="15"/>
      <c r="AA17" s="15"/>
      <c r="AB17" s="15"/>
    </row>
    <row r="18" spans="1:28" x14ac:dyDescent="0.2">
      <c r="A18" s="32" t="s">
        <v>16</v>
      </c>
      <c r="B18" s="32"/>
      <c r="C18" s="32"/>
      <c r="D18" s="32"/>
      <c r="E18" s="32"/>
      <c r="F18" s="77"/>
      <c r="G18" s="96">
        <f>'4. Fictieve prijs cor. '!I42</f>
        <v>0</v>
      </c>
      <c r="H18" s="96"/>
      <c r="I18" s="32" t="s">
        <v>14</v>
      </c>
      <c r="J18" s="63" t="s">
        <v>17</v>
      </c>
      <c r="K18" s="15"/>
      <c r="L18" s="15"/>
      <c r="M18" s="15"/>
      <c r="N18" s="15"/>
      <c r="O18" s="15"/>
      <c r="P18" s="15"/>
      <c r="Q18" s="15"/>
      <c r="R18" s="15"/>
      <c r="S18" s="15"/>
      <c r="T18" s="15"/>
      <c r="U18" s="15"/>
      <c r="V18" s="15"/>
      <c r="W18" s="15"/>
      <c r="X18" s="15"/>
      <c r="Y18" s="15"/>
      <c r="Z18" s="15"/>
      <c r="AA18" s="15"/>
      <c r="AB18" s="15"/>
    </row>
    <row r="19" spans="1:28" x14ac:dyDescent="0.2">
      <c r="A19" s="15"/>
      <c r="B19" s="15"/>
      <c r="C19" s="15"/>
      <c r="D19" s="15"/>
      <c r="E19" s="15"/>
      <c r="F19" s="15"/>
      <c r="G19" s="15"/>
      <c r="H19" s="60"/>
      <c r="I19" s="60"/>
      <c r="J19" s="60"/>
      <c r="K19" s="15"/>
      <c r="L19" s="15"/>
      <c r="M19" s="15"/>
      <c r="N19" s="15"/>
      <c r="O19" s="15"/>
      <c r="P19" s="15"/>
      <c r="Q19" s="15"/>
      <c r="R19" s="39"/>
      <c r="S19" s="35"/>
      <c r="T19" s="35"/>
      <c r="U19" s="35"/>
      <c r="V19" s="35"/>
      <c r="W19" s="40"/>
      <c r="X19" s="15"/>
      <c r="Y19" s="15"/>
      <c r="Z19" s="35"/>
      <c r="AA19" s="41"/>
      <c r="AB19" s="15"/>
    </row>
    <row r="20" spans="1:28" ht="35.25" customHeight="1" x14ac:dyDescent="0.2">
      <c r="A20" s="95" t="str">
        <f>'2. Aanneemsom Onderhoudsopdr.'!D70</f>
        <v/>
      </c>
      <c r="B20" s="95"/>
      <c r="C20" s="95"/>
      <c r="D20" s="95"/>
      <c r="E20" s="60"/>
      <c r="F20" s="60"/>
      <c r="G20" s="60"/>
      <c r="H20" s="60"/>
      <c r="I20" s="60"/>
      <c r="J20" s="60"/>
      <c r="K20" s="15"/>
      <c r="L20" s="15"/>
      <c r="M20" s="15"/>
      <c r="N20" s="15"/>
      <c r="O20" s="15"/>
      <c r="P20" s="15"/>
      <c r="Q20" s="15"/>
      <c r="R20" s="39"/>
      <c r="S20" s="35"/>
      <c r="T20" s="35"/>
      <c r="U20" s="35"/>
      <c r="V20" s="35"/>
      <c r="W20" s="40"/>
      <c r="X20" s="15"/>
      <c r="Y20" s="15"/>
      <c r="Z20" s="35"/>
      <c r="AA20" s="41"/>
      <c r="AB20" s="15"/>
    </row>
    <row r="21" spans="1:28" x14ac:dyDescent="0.2">
      <c r="A21" s="34"/>
      <c r="B21" s="60"/>
      <c r="C21" s="60"/>
      <c r="D21" s="60"/>
      <c r="E21" s="60"/>
      <c r="F21" s="33"/>
      <c r="G21" s="32"/>
      <c r="H21" s="60"/>
      <c r="I21" s="60"/>
      <c r="J21" s="60"/>
      <c r="K21" s="15"/>
      <c r="L21" s="15"/>
      <c r="M21" s="15"/>
      <c r="N21" s="15"/>
      <c r="O21" s="15"/>
      <c r="P21" s="15"/>
      <c r="Q21" s="15"/>
      <c r="R21" s="39"/>
      <c r="S21" s="15"/>
      <c r="T21" s="15"/>
      <c r="U21" s="15"/>
      <c r="V21" s="15"/>
      <c r="W21" s="42"/>
      <c r="X21" s="15"/>
      <c r="Y21" s="15"/>
      <c r="Z21" s="35"/>
      <c r="AA21" s="41"/>
      <c r="AB21" s="15"/>
    </row>
    <row r="22" spans="1:28" x14ac:dyDescent="0.2">
      <c r="A22" s="60"/>
      <c r="B22" s="60"/>
      <c r="C22" s="60"/>
      <c r="D22" s="60"/>
      <c r="E22" s="60"/>
      <c r="F22" s="60"/>
      <c r="G22" s="60"/>
      <c r="H22" s="60"/>
      <c r="I22" s="60"/>
      <c r="J22" s="60"/>
      <c r="K22" s="15"/>
      <c r="L22" s="15"/>
      <c r="M22" s="15"/>
      <c r="N22" s="15"/>
      <c r="O22" s="15"/>
      <c r="P22" s="15"/>
      <c r="Q22" s="15"/>
      <c r="R22" s="39"/>
      <c r="S22" s="15"/>
      <c r="T22" s="15"/>
      <c r="U22" s="15"/>
      <c r="V22" s="15"/>
      <c r="W22" s="40"/>
      <c r="X22" s="15"/>
      <c r="Y22" s="15"/>
      <c r="Z22" s="35"/>
      <c r="AA22" s="41"/>
      <c r="AB22" s="15"/>
    </row>
    <row r="23" spans="1:28" x14ac:dyDescent="0.2">
      <c r="A23" s="60"/>
      <c r="B23" s="60"/>
      <c r="C23" s="60"/>
      <c r="D23" s="60"/>
      <c r="E23" s="60"/>
      <c r="F23" s="60"/>
      <c r="G23" s="60"/>
      <c r="H23" s="60"/>
      <c r="I23" s="60"/>
      <c r="J23" s="60"/>
      <c r="K23" s="15"/>
      <c r="L23" s="15"/>
      <c r="M23" s="15"/>
      <c r="N23" s="15"/>
      <c r="O23" s="15"/>
      <c r="P23" s="15"/>
      <c r="Q23" s="15"/>
      <c r="R23" s="39"/>
      <c r="S23" s="15"/>
      <c r="T23" s="15"/>
      <c r="U23" s="15"/>
      <c r="V23" s="15"/>
      <c r="W23" s="42"/>
      <c r="X23" s="15"/>
      <c r="Y23" s="15"/>
      <c r="Z23" s="35"/>
      <c r="AA23" s="41"/>
      <c r="AB23" s="15"/>
    </row>
    <row r="24" spans="1:28" x14ac:dyDescent="0.2">
      <c r="A24" s="33"/>
      <c r="B24" s="15"/>
      <c r="C24" s="15"/>
      <c r="D24" s="15"/>
      <c r="E24" s="15"/>
      <c r="F24" s="15"/>
      <c r="G24" s="15"/>
      <c r="H24" s="15"/>
      <c r="I24" s="15"/>
      <c r="J24" s="15"/>
      <c r="K24" s="15"/>
      <c r="L24" s="15"/>
      <c r="M24" s="15"/>
      <c r="N24" s="15"/>
      <c r="O24" s="15"/>
      <c r="P24" s="15"/>
      <c r="Q24" s="15"/>
      <c r="R24" s="39"/>
      <c r="S24" s="15"/>
      <c r="T24" s="15"/>
      <c r="U24" s="15"/>
      <c r="V24" s="15"/>
      <c r="W24" s="43"/>
      <c r="X24" s="15"/>
      <c r="Y24" s="15"/>
      <c r="Z24" s="35"/>
      <c r="AA24" s="41"/>
      <c r="AB24" s="15"/>
    </row>
    <row r="25" spans="1:28" x14ac:dyDescent="0.2">
      <c r="A25" s="33"/>
      <c r="B25" s="15"/>
      <c r="C25" s="15"/>
      <c r="D25" s="15"/>
      <c r="E25" s="15"/>
      <c r="F25" s="15"/>
      <c r="G25" s="15"/>
      <c r="H25" s="15"/>
      <c r="I25" s="33"/>
      <c r="J25" s="15"/>
      <c r="K25" s="15"/>
      <c r="L25" s="15"/>
      <c r="M25" s="15"/>
      <c r="N25" s="15"/>
      <c r="O25" s="15"/>
      <c r="P25" s="15"/>
      <c r="Q25" s="15"/>
      <c r="R25" s="39"/>
      <c r="S25" s="15"/>
      <c r="T25" s="15"/>
      <c r="U25" s="15"/>
      <c r="V25" s="15"/>
      <c r="W25" s="42"/>
      <c r="X25" s="15"/>
      <c r="Y25" s="15"/>
      <c r="Z25" s="35"/>
      <c r="AA25" s="41"/>
      <c r="AB25" s="15"/>
    </row>
    <row r="26" spans="1:28" x14ac:dyDescent="0.2">
      <c r="A26" s="33"/>
      <c r="B26" s="15"/>
      <c r="C26" s="15"/>
      <c r="D26" s="15"/>
      <c r="E26" s="15"/>
      <c r="F26" s="15"/>
      <c r="G26" s="15"/>
      <c r="H26" s="15"/>
      <c r="I26" s="33"/>
      <c r="J26" s="15"/>
      <c r="K26" s="15"/>
      <c r="L26" s="15"/>
      <c r="M26" s="15"/>
      <c r="N26" s="15"/>
      <c r="O26" s="15"/>
      <c r="P26" s="15"/>
      <c r="Q26" s="15"/>
      <c r="R26" s="39"/>
      <c r="S26" s="15"/>
      <c r="T26" s="15"/>
      <c r="U26" s="15"/>
      <c r="V26" s="15"/>
      <c r="W26" s="44"/>
      <c r="X26" s="15"/>
      <c r="Y26" s="15"/>
      <c r="Z26" s="35"/>
      <c r="AA26" s="41"/>
      <c r="AB26" s="15"/>
    </row>
    <row r="27" spans="1:28" x14ac:dyDescent="0.2">
      <c r="A27" s="33"/>
      <c r="B27" s="15"/>
      <c r="C27" s="15"/>
      <c r="D27" s="15"/>
      <c r="E27" s="15"/>
      <c r="F27" s="15"/>
      <c r="G27" s="15"/>
      <c r="H27" s="15"/>
      <c r="I27" s="33"/>
      <c r="J27" s="15"/>
      <c r="K27" s="15"/>
      <c r="L27" s="15"/>
      <c r="M27" s="15"/>
      <c r="N27" s="15"/>
      <c r="O27" s="15"/>
      <c r="P27" s="15"/>
      <c r="Q27" s="15"/>
      <c r="R27" s="15"/>
      <c r="S27" s="15"/>
      <c r="T27" s="15"/>
      <c r="U27" s="15"/>
      <c r="V27" s="15"/>
      <c r="W27" s="15"/>
      <c r="X27" s="15"/>
      <c r="Y27" s="15"/>
      <c r="Z27" s="15"/>
      <c r="AA27" s="15"/>
      <c r="AB27" s="15"/>
    </row>
    <row r="28" spans="1:28" x14ac:dyDescent="0.2">
      <c r="A28" s="33"/>
      <c r="B28" s="15"/>
      <c r="C28" s="15"/>
      <c r="D28" s="15"/>
      <c r="E28" s="15"/>
      <c r="F28" s="15"/>
      <c r="G28" s="15"/>
      <c r="H28" s="15"/>
      <c r="I28" s="33"/>
      <c r="J28" s="15"/>
      <c r="K28" s="15"/>
      <c r="L28" s="15"/>
      <c r="M28" s="15"/>
      <c r="N28" s="15"/>
      <c r="O28" s="15"/>
      <c r="P28" s="15"/>
      <c r="Q28" s="15"/>
      <c r="R28" s="15"/>
      <c r="S28" s="15"/>
      <c r="T28" s="15"/>
      <c r="U28" s="15"/>
      <c r="V28" s="15"/>
      <c r="W28" s="15"/>
      <c r="X28" s="15"/>
      <c r="Y28" s="15"/>
      <c r="Z28" s="15"/>
      <c r="AA28" s="15"/>
      <c r="AB28" s="15"/>
    </row>
    <row r="29" spans="1:28" x14ac:dyDescent="0.2">
      <c r="A29" s="36"/>
      <c r="B29" s="15"/>
      <c r="C29" s="15"/>
      <c r="D29" s="15"/>
      <c r="E29" s="15"/>
      <c r="F29" s="15"/>
      <c r="G29" s="15"/>
      <c r="H29" s="15"/>
      <c r="I29" s="36"/>
      <c r="J29" s="15"/>
      <c r="K29" s="15"/>
      <c r="L29" s="15"/>
      <c r="M29" s="15"/>
      <c r="N29" s="15"/>
      <c r="O29" s="15"/>
      <c r="P29" s="15"/>
      <c r="Q29" s="15"/>
      <c r="R29" s="15"/>
      <c r="S29" s="15"/>
      <c r="T29" s="15"/>
      <c r="U29" s="15"/>
      <c r="V29" s="15"/>
      <c r="W29" s="15"/>
      <c r="X29" s="15"/>
      <c r="Y29" s="15"/>
      <c r="Z29" s="15"/>
      <c r="AA29" s="15"/>
      <c r="AB29" s="15"/>
    </row>
    <row r="30" spans="1:28" x14ac:dyDescent="0.2">
      <c r="A30" s="33"/>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row>
    <row r="31" spans="1:28" x14ac:dyDescent="0.2">
      <c r="A31" s="33"/>
      <c r="B31" s="15"/>
      <c r="C31" s="15"/>
      <c r="D31" s="15"/>
      <c r="E31" s="15"/>
      <c r="F31" s="15"/>
      <c r="G31" s="15"/>
      <c r="H31" s="15"/>
      <c r="I31" s="33"/>
      <c r="J31" s="15"/>
      <c r="K31" s="15"/>
      <c r="L31" s="15"/>
      <c r="M31" s="15"/>
      <c r="N31" s="15"/>
      <c r="O31" s="15"/>
      <c r="P31" s="15"/>
      <c r="Q31" s="15"/>
      <c r="R31" s="15"/>
      <c r="S31" s="15"/>
      <c r="T31" s="15"/>
      <c r="U31" s="15"/>
      <c r="V31" s="15"/>
      <c r="W31" s="15"/>
      <c r="X31" s="15"/>
      <c r="Y31" s="15"/>
      <c r="Z31" s="15"/>
      <c r="AA31" s="15"/>
      <c r="AB31" s="15"/>
    </row>
  </sheetData>
  <sheetProtection algorithmName="SHA-512" hashValue="WNHP3eGXElhlfAr+JBCwuGIFr8N7sO7bSLvoNzuGifk35tfRJgQk74ShYokEv4VSTlFN2h9XYyva8/MASfaf6A==" saltValue="P+/gib2L3YLgZPMPoojnSw==" spinCount="100000" sheet="1" objects="1" scenarios="1"/>
  <mergeCells count="9">
    <mergeCell ref="A20:D20"/>
    <mergeCell ref="G18:H18"/>
    <mergeCell ref="A7:J7"/>
    <mergeCell ref="R9:R11"/>
    <mergeCell ref="S9:S11"/>
    <mergeCell ref="A15:J15"/>
    <mergeCell ref="A16:J16"/>
    <mergeCell ref="A17:C17"/>
    <mergeCell ref="G17:H17"/>
  </mergeCells>
  <pageMargins left="0.7" right="0.7" top="0.75" bottom="0.75" header="0.3" footer="0.3"/>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173C0-E148-4A5B-A48A-BE3A1E777176}">
  <sheetPr codeName="Blad4">
    <pageSetUpPr fitToPage="1"/>
  </sheetPr>
  <dimension ref="A1:H91"/>
  <sheetViews>
    <sheetView view="pageBreakPreview" zoomScaleNormal="80" zoomScaleSheetLayoutView="100" workbookViewId="0">
      <selection activeCell="J22" sqref="J22"/>
    </sheetView>
  </sheetViews>
  <sheetFormatPr defaultColWidth="8.85546875" defaultRowHeight="12.75" x14ac:dyDescent="0.2"/>
  <cols>
    <col min="1" max="1" width="8.28515625" style="15" customWidth="1"/>
    <col min="2" max="2" width="47.5703125" style="15" customWidth="1"/>
    <col min="3" max="3" width="27.42578125" style="15" bestFit="1" customWidth="1"/>
    <col min="4" max="4" width="9.85546875" style="15" bestFit="1" customWidth="1"/>
    <col min="5" max="5" width="25.28515625" style="15" customWidth="1"/>
    <col min="6" max="6" width="21.28515625" style="15" customWidth="1"/>
    <col min="7" max="7" width="14" style="15" customWidth="1"/>
    <col min="8" max="8" width="4.5703125" style="15" customWidth="1"/>
    <col min="9" max="9" width="14.7109375" style="15" customWidth="1"/>
    <col min="10" max="16384" width="8.85546875" style="15"/>
  </cols>
  <sheetData>
    <row r="1" spans="1:7" x14ac:dyDescent="0.2">
      <c r="A1" s="37"/>
      <c r="B1" s="37"/>
      <c r="C1" s="37"/>
      <c r="D1" s="37"/>
    </row>
    <row r="3" spans="1:7" x14ac:dyDescent="0.2">
      <c r="A3" s="82" t="s">
        <v>0</v>
      </c>
      <c r="B3" s="15" t="s">
        <v>18</v>
      </c>
      <c r="C3" s="56"/>
      <c r="D3" s="56"/>
    </row>
    <row r="4" spans="1:7" x14ac:dyDescent="0.2">
      <c r="A4" s="82" t="s">
        <v>2</v>
      </c>
      <c r="B4" s="15" t="str">
        <f>'1. Instructie'!B4</f>
        <v>Het onderhouden van Werktuigbouwkundige installaties 
vastgoedobjecten gemeente Stichtse Vecht</v>
      </c>
      <c r="C4" s="56"/>
      <c r="D4" s="56"/>
    </row>
    <row r="5" spans="1:7" x14ac:dyDescent="0.2">
      <c r="A5" s="82" t="s">
        <v>4</v>
      </c>
      <c r="B5" s="38">
        <f>'1. Instructie'!B5</f>
        <v>45658</v>
      </c>
      <c r="C5" s="56"/>
      <c r="D5" s="56"/>
    </row>
    <row r="7" spans="1:7" ht="15.6" customHeight="1" x14ac:dyDescent="0.2">
      <c r="A7" s="112" t="s">
        <v>19</v>
      </c>
      <c r="B7" s="113"/>
      <c r="C7" s="113"/>
      <c r="D7" s="113"/>
      <c r="E7" s="113"/>
      <c r="F7" s="113"/>
      <c r="G7" s="113"/>
    </row>
    <row r="8" spans="1:7" ht="13.5" thickBot="1" x14ac:dyDescent="0.25"/>
    <row r="9" spans="1:7" ht="13.5" thickBot="1" x14ac:dyDescent="0.25">
      <c r="B9" s="83" t="s">
        <v>20</v>
      </c>
      <c r="D9" s="114"/>
      <c r="E9" s="115"/>
    </row>
    <row r="11" spans="1:7" x14ac:dyDescent="0.2">
      <c r="A11" s="46"/>
      <c r="B11" s="46"/>
      <c r="C11" s="46"/>
      <c r="D11" s="46"/>
      <c r="E11" s="46"/>
      <c r="F11" s="46"/>
      <c r="G11" s="46"/>
    </row>
    <row r="12" spans="1:7" x14ac:dyDescent="0.2">
      <c r="A12" s="59"/>
    </row>
    <row r="13" spans="1:7" x14ac:dyDescent="0.2">
      <c r="A13" s="42"/>
      <c r="B13" s="15" t="s">
        <v>21</v>
      </c>
      <c r="C13" s="42"/>
      <c r="D13" s="42"/>
    </row>
    <row r="14" spans="1:7" x14ac:dyDescent="0.2">
      <c r="A14" s="42"/>
      <c r="B14" s="15" t="s">
        <v>22</v>
      </c>
      <c r="C14" s="42"/>
      <c r="D14" s="42"/>
    </row>
    <row r="16" spans="1:7" ht="24" customHeight="1" x14ac:dyDescent="0.2">
      <c r="A16" s="45"/>
      <c r="B16" s="46"/>
      <c r="C16" s="46"/>
      <c r="D16" s="46"/>
      <c r="E16" s="46"/>
      <c r="F16" s="116" t="s">
        <v>23</v>
      </c>
      <c r="G16" s="117"/>
    </row>
    <row r="17" spans="1:7" x14ac:dyDescent="0.2">
      <c r="A17" s="79" t="s">
        <v>24</v>
      </c>
      <c r="B17" s="92" t="s">
        <v>25</v>
      </c>
      <c r="C17" s="92" t="s">
        <v>26</v>
      </c>
      <c r="D17" s="92" t="s">
        <v>27</v>
      </c>
      <c r="E17" s="92" t="s">
        <v>28</v>
      </c>
      <c r="F17" s="118" t="s">
        <v>29</v>
      </c>
      <c r="G17" s="119"/>
    </row>
    <row r="18" spans="1:7" x14ac:dyDescent="0.2">
      <c r="A18" s="91">
        <v>1</v>
      </c>
      <c r="B18" s="93" t="s">
        <v>133</v>
      </c>
      <c r="C18" s="93" t="s">
        <v>134</v>
      </c>
      <c r="D18" s="93" t="s">
        <v>135</v>
      </c>
      <c r="E18" s="93" t="s">
        <v>136</v>
      </c>
      <c r="F18" s="111"/>
      <c r="G18" s="111"/>
    </row>
    <row r="19" spans="1:7" x14ac:dyDescent="0.2">
      <c r="A19" s="91">
        <v>3</v>
      </c>
      <c r="B19" s="93" t="s">
        <v>137</v>
      </c>
      <c r="C19" s="93" t="s">
        <v>138</v>
      </c>
      <c r="D19" s="93" t="s">
        <v>135</v>
      </c>
      <c r="E19" s="93" t="s">
        <v>136</v>
      </c>
      <c r="F19" s="111"/>
      <c r="G19" s="111"/>
    </row>
    <row r="20" spans="1:7" x14ac:dyDescent="0.2">
      <c r="A20" s="91">
        <v>4</v>
      </c>
      <c r="B20" s="94" t="s">
        <v>139</v>
      </c>
      <c r="C20" s="94" t="s">
        <v>140</v>
      </c>
      <c r="D20" s="94" t="s">
        <v>141</v>
      </c>
      <c r="E20" s="94" t="s">
        <v>136</v>
      </c>
      <c r="F20" s="111"/>
      <c r="G20" s="111"/>
    </row>
    <row r="21" spans="1:7" x14ac:dyDescent="0.2">
      <c r="A21" s="91">
        <v>9</v>
      </c>
      <c r="B21" s="94" t="s">
        <v>142</v>
      </c>
      <c r="C21" s="94" t="s">
        <v>140</v>
      </c>
      <c r="D21" s="94" t="s">
        <v>141</v>
      </c>
      <c r="E21" s="94" t="s">
        <v>136</v>
      </c>
      <c r="F21" s="111"/>
      <c r="G21" s="111"/>
    </row>
    <row r="22" spans="1:7" x14ac:dyDescent="0.2">
      <c r="A22" s="91">
        <v>10</v>
      </c>
      <c r="B22" s="94" t="s">
        <v>143</v>
      </c>
      <c r="C22" s="94" t="s">
        <v>144</v>
      </c>
      <c r="D22" s="94" t="s">
        <v>145</v>
      </c>
      <c r="E22" s="94" t="s">
        <v>136</v>
      </c>
      <c r="F22" s="111"/>
      <c r="G22" s="111"/>
    </row>
    <row r="23" spans="1:7" x14ac:dyDescent="0.2">
      <c r="A23" s="91">
        <v>11</v>
      </c>
      <c r="B23" s="94" t="s">
        <v>146</v>
      </c>
      <c r="C23" s="94" t="s">
        <v>147</v>
      </c>
      <c r="D23" s="94" t="s">
        <v>148</v>
      </c>
      <c r="E23" s="94" t="s">
        <v>136</v>
      </c>
      <c r="F23" s="111"/>
      <c r="G23" s="111"/>
    </row>
    <row r="24" spans="1:7" x14ac:dyDescent="0.2">
      <c r="A24" s="91">
        <v>13</v>
      </c>
      <c r="B24" s="94" t="s">
        <v>149</v>
      </c>
      <c r="C24" s="94" t="s">
        <v>150</v>
      </c>
      <c r="D24" s="94" t="s">
        <v>151</v>
      </c>
      <c r="E24" s="94" t="s">
        <v>136</v>
      </c>
      <c r="F24" s="111"/>
      <c r="G24" s="111"/>
    </row>
    <row r="25" spans="1:7" x14ac:dyDescent="0.2">
      <c r="A25" s="91">
        <v>15</v>
      </c>
      <c r="B25" s="94" t="s">
        <v>152</v>
      </c>
      <c r="C25" s="94" t="s">
        <v>153</v>
      </c>
      <c r="D25" s="94" t="s">
        <v>151</v>
      </c>
      <c r="E25" s="94" t="s">
        <v>136</v>
      </c>
      <c r="F25" s="111"/>
      <c r="G25" s="111"/>
    </row>
    <row r="26" spans="1:7" x14ac:dyDescent="0.2">
      <c r="A26" s="91">
        <v>16</v>
      </c>
      <c r="B26" s="94" t="s">
        <v>154</v>
      </c>
      <c r="C26" s="94" t="s">
        <v>155</v>
      </c>
      <c r="D26" s="94" t="s">
        <v>156</v>
      </c>
      <c r="E26" s="94" t="s">
        <v>136</v>
      </c>
      <c r="F26" s="111"/>
      <c r="G26" s="111"/>
    </row>
    <row r="27" spans="1:7" x14ac:dyDescent="0.2">
      <c r="A27" s="91">
        <v>20</v>
      </c>
      <c r="B27" s="93" t="s">
        <v>157</v>
      </c>
      <c r="C27" s="93" t="s">
        <v>158</v>
      </c>
      <c r="D27" s="93" t="s">
        <v>156</v>
      </c>
      <c r="E27" s="93" t="s">
        <v>136</v>
      </c>
      <c r="F27" s="111"/>
      <c r="G27" s="111"/>
    </row>
    <row r="28" spans="1:7" x14ac:dyDescent="0.2">
      <c r="A28" s="91">
        <v>22</v>
      </c>
      <c r="B28" s="93" t="s">
        <v>159</v>
      </c>
      <c r="C28" s="93" t="s">
        <v>160</v>
      </c>
      <c r="D28" s="93" t="s">
        <v>156</v>
      </c>
      <c r="E28" s="93" t="s">
        <v>136</v>
      </c>
      <c r="F28" s="111"/>
      <c r="G28" s="111"/>
    </row>
    <row r="29" spans="1:7" x14ac:dyDescent="0.2">
      <c r="A29" s="91">
        <v>23</v>
      </c>
      <c r="B29" s="94" t="s">
        <v>161</v>
      </c>
      <c r="C29" s="94" t="s">
        <v>162</v>
      </c>
      <c r="D29" s="94" t="s">
        <v>156</v>
      </c>
      <c r="E29" s="94" t="s">
        <v>136</v>
      </c>
      <c r="F29" s="111"/>
      <c r="G29" s="111"/>
    </row>
    <row r="30" spans="1:7" x14ac:dyDescent="0.2">
      <c r="A30" s="91">
        <v>34</v>
      </c>
      <c r="B30" s="93" t="s">
        <v>163</v>
      </c>
      <c r="C30" s="93" t="s">
        <v>164</v>
      </c>
      <c r="D30" s="93" t="s">
        <v>156</v>
      </c>
      <c r="E30" s="93" t="s">
        <v>136</v>
      </c>
      <c r="F30" s="111"/>
      <c r="G30" s="111"/>
    </row>
    <row r="31" spans="1:7" x14ac:dyDescent="0.2">
      <c r="A31" s="91">
        <v>35</v>
      </c>
      <c r="B31" s="94" t="s">
        <v>165</v>
      </c>
      <c r="C31" s="94" t="s">
        <v>166</v>
      </c>
      <c r="D31" s="94" t="s">
        <v>167</v>
      </c>
      <c r="E31" s="94" t="s">
        <v>136</v>
      </c>
      <c r="F31" s="111"/>
      <c r="G31" s="111"/>
    </row>
    <row r="32" spans="1:7" x14ac:dyDescent="0.2">
      <c r="A32" s="91">
        <v>36</v>
      </c>
      <c r="B32" s="94" t="s">
        <v>168</v>
      </c>
      <c r="C32" s="94" t="s">
        <v>169</v>
      </c>
      <c r="D32" s="94" t="s">
        <v>167</v>
      </c>
      <c r="E32" s="94" t="s">
        <v>136</v>
      </c>
      <c r="F32" s="111"/>
      <c r="G32" s="111"/>
    </row>
    <row r="33" spans="1:7" x14ac:dyDescent="0.2">
      <c r="A33" s="91">
        <v>37</v>
      </c>
      <c r="B33" s="94" t="s">
        <v>170</v>
      </c>
      <c r="C33" s="94" t="s">
        <v>171</v>
      </c>
      <c r="D33" s="94" t="s">
        <v>172</v>
      </c>
      <c r="E33" s="94" t="s">
        <v>136</v>
      </c>
      <c r="F33" s="111"/>
      <c r="G33" s="111"/>
    </row>
    <row r="34" spans="1:7" x14ac:dyDescent="0.2">
      <c r="A34" s="91">
        <v>42</v>
      </c>
      <c r="B34" s="94" t="s">
        <v>173</v>
      </c>
      <c r="C34" s="94" t="s">
        <v>174</v>
      </c>
      <c r="D34" s="94" t="s">
        <v>175</v>
      </c>
      <c r="E34" s="94" t="s">
        <v>176</v>
      </c>
      <c r="F34" s="111"/>
      <c r="G34" s="111"/>
    </row>
    <row r="35" spans="1:7" x14ac:dyDescent="0.2">
      <c r="A35" s="91">
        <v>43</v>
      </c>
      <c r="B35" s="93" t="s">
        <v>177</v>
      </c>
      <c r="C35" s="93" t="s">
        <v>178</v>
      </c>
      <c r="D35" s="93" t="s">
        <v>179</v>
      </c>
      <c r="E35" s="93" t="s">
        <v>176</v>
      </c>
      <c r="F35" s="111"/>
      <c r="G35" s="111"/>
    </row>
    <row r="36" spans="1:7" x14ac:dyDescent="0.2">
      <c r="A36" s="91">
        <v>48</v>
      </c>
      <c r="B36" s="94" t="s">
        <v>180</v>
      </c>
      <c r="C36" s="94" t="s">
        <v>181</v>
      </c>
      <c r="D36" s="94" t="s">
        <v>182</v>
      </c>
      <c r="E36" s="94" t="s">
        <v>183</v>
      </c>
      <c r="F36" s="111"/>
      <c r="G36" s="111"/>
    </row>
    <row r="37" spans="1:7" x14ac:dyDescent="0.2">
      <c r="A37" s="91">
        <v>49</v>
      </c>
      <c r="B37" s="94" t="s">
        <v>173</v>
      </c>
      <c r="C37" s="94" t="s">
        <v>184</v>
      </c>
      <c r="D37" s="94" t="s">
        <v>185</v>
      </c>
      <c r="E37" s="94" t="s">
        <v>183</v>
      </c>
      <c r="F37" s="111"/>
      <c r="G37" s="111"/>
    </row>
    <row r="38" spans="1:7" x14ac:dyDescent="0.2">
      <c r="A38" s="91">
        <v>50</v>
      </c>
      <c r="B38" s="94" t="s">
        <v>186</v>
      </c>
      <c r="C38" s="94" t="s">
        <v>187</v>
      </c>
      <c r="D38" s="94" t="s">
        <v>188</v>
      </c>
      <c r="E38" s="94" t="s">
        <v>183</v>
      </c>
      <c r="F38" s="111"/>
      <c r="G38" s="111"/>
    </row>
    <row r="39" spans="1:7" x14ac:dyDescent="0.2">
      <c r="A39" s="91">
        <v>52</v>
      </c>
      <c r="B39" s="94" t="s">
        <v>189</v>
      </c>
      <c r="C39" s="94" t="s">
        <v>190</v>
      </c>
      <c r="D39" s="94" t="s">
        <v>188</v>
      </c>
      <c r="E39" s="94" t="s">
        <v>183</v>
      </c>
      <c r="F39" s="111"/>
      <c r="G39" s="111"/>
    </row>
    <row r="40" spans="1:7" x14ac:dyDescent="0.2">
      <c r="A40" s="91">
        <v>53</v>
      </c>
      <c r="B40" s="94" t="s">
        <v>191</v>
      </c>
      <c r="C40" s="94" t="s">
        <v>192</v>
      </c>
      <c r="D40" s="94" t="s">
        <v>193</v>
      </c>
      <c r="E40" s="94" t="s">
        <v>194</v>
      </c>
      <c r="F40" s="111"/>
      <c r="G40" s="111"/>
    </row>
    <row r="41" spans="1:7" x14ac:dyDescent="0.2">
      <c r="A41" s="91">
        <v>54</v>
      </c>
      <c r="B41" s="94" t="s">
        <v>191</v>
      </c>
      <c r="C41" s="94" t="s">
        <v>195</v>
      </c>
      <c r="D41" s="94" t="s">
        <v>193</v>
      </c>
      <c r="E41" s="94" t="s">
        <v>194</v>
      </c>
      <c r="F41" s="111"/>
      <c r="G41" s="111"/>
    </row>
    <row r="42" spans="1:7" x14ac:dyDescent="0.2">
      <c r="A42" s="91">
        <v>55</v>
      </c>
      <c r="B42" s="94" t="s">
        <v>191</v>
      </c>
      <c r="C42" s="94" t="s">
        <v>196</v>
      </c>
      <c r="D42" s="94" t="s">
        <v>193</v>
      </c>
      <c r="E42" s="94" t="s">
        <v>194</v>
      </c>
      <c r="F42" s="111"/>
      <c r="G42" s="111"/>
    </row>
    <row r="43" spans="1:7" x14ac:dyDescent="0.2">
      <c r="A43" s="91">
        <v>57</v>
      </c>
      <c r="B43" s="94" t="s">
        <v>191</v>
      </c>
      <c r="C43" s="94" t="s">
        <v>197</v>
      </c>
      <c r="D43" s="94" t="s">
        <v>193</v>
      </c>
      <c r="E43" s="94" t="s">
        <v>194</v>
      </c>
      <c r="F43" s="111"/>
      <c r="G43" s="111"/>
    </row>
    <row r="44" spans="1:7" x14ac:dyDescent="0.2">
      <c r="A44" s="91">
        <v>58</v>
      </c>
      <c r="B44" s="94" t="s">
        <v>186</v>
      </c>
      <c r="C44" s="94" t="s">
        <v>198</v>
      </c>
      <c r="D44" s="94" t="s">
        <v>199</v>
      </c>
      <c r="E44" s="94" t="s">
        <v>200</v>
      </c>
      <c r="F44" s="111"/>
      <c r="G44" s="111"/>
    </row>
    <row r="45" spans="1:7" x14ac:dyDescent="0.2">
      <c r="A45" s="91">
        <v>61</v>
      </c>
      <c r="B45" s="94" t="s">
        <v>201</v>
      </c>
      <c r="C45" s="94" t="s">
        <v>202</v>
      </c>
      <c r="D45" s="94" t="s">
        <v>199</v>
      </c>
      <c r="E45" s="94" t="s">
        <v>200</v>
      </c>
      <c r="F45" s="111"/>
      <c r="G45" s="111"/>
    </row>
    <row r="46" spans="1:7" x14ac:dyDescent="0.2">
      <c r="A46" s="91">
        <v>63</v>
      </c>
      <c r="B46" s="94" t="s">
        <v>203</v>
      </c>
      <c r="C46" s="94" t="s">
        <v>204</v>
      </c>
      <c r="D46" s="94" t="s">
        <v>205</v>
      </c>
      <c r="E46" s="94" t="s">
        <v>200</v>
      </c>
      <c r="F46" s="111"/>
      <c r="G46" s="111"/>
    </row>
    <row r="47" spans="1:7" x14ac:dyDescent="0.2">
      <c r="A47" s="91">
        <v>64</v>
      </c>
      <c r="B47" s="93" t="s">
        <v>206</v>
      </c>
      <c r="C47" s="93" t="s">
        <v>207</v>
      </c>
      <c r="D47" s="93" t="s">
        <v>205</v>
      </c>
      <c r="E47" s="93" t="s">
        <v>200</v>
      </c>
      <c r="F47" s="111"/>
      <c r="G47" s="111"/>
    </row>
    <row r="48" spans="1:7" x14ac:dyDescent="0.2">
      <c r="A48" s="91">
        <v>65</v>
      </c>
      <c r="B48" s="93" t="s">
        <v>208</v>
      </c>
      <c r="C48" s="93" t="s">
        <v>209</v>
      </c>
      <c r="D48" s="93" t="s">
        <v>210</v>
      </c>
      <c r="E48" s="93" t="s">
        <v>200</v>
      </c>
      <c r="F48" s="111"/>
      <c r="G48" s="111"/>
    </row>
    <row r="49" spans="1:8" x14ac:dyDescent="0.2">
      <c r="A49" s="91">
        <v>71</v>
      </c>
      <c r="B49" s="94" t="s">
        <v>211</v>
      </c>
      <c r="C49" s="94" t="s">
        <v>212</v>
      </c>
      <c r="D49" s="94" t="s">
        <v>213</v>
      </c>
      <c r="E49" s="94" t="s">
        <v>200</v>
      </c>
      <c r="F49" s="111"/>
      <c r="G49" s="111"/>
    </row>
    <row r="50" spans="1:8" x14ac:dyDescent="0.2">
      <c r="A50" s="91">
        <v>72</v>
      </c>
      <c r="B50" s="94" t="s">
        <v>214</v>
      </c>
      <c r="C50" s="94" t="s">
        <v>215</v>
      </c>
      <c r="D50" s="94" t="s">
        <v>205</v>
      </c>
      <c r="E50" s="94" t="s">
        <v>200</v>
      </c>
      <c r="F50" s="111"/>
      <c r="G50" s="111"/>
    </row>
    <row r="51" spans="1:8" x14ac:dyDescent="0.2">
      <c r="A51" s="91">
        <v>74</v>
      </c>
      <c r="B51" s="93" t="s">
        <v>216</v>
      </c>
      <c r="C51" s="93" t="s">
        <v>217</v>
      </c>
      <c r="D51" s="93" t="s">
        <v>218</v>
      </c>
      <c r="E51" s="93" t="s">
        <v>200</v>
      </c>
      <c r="F51" s="111"/>
      <c r="G51" s="111"/>
    </row>
    <row r="52" spans="1:8" ht="25.5" x14ac:dyDescent="0.2">
      <c r="A52" s="91">
        <v>77</v>
      </c>
      <c r="B52" s="93" t="s">
        <v>180</v>
      </c>
      <c r="C52" s="94" t="s">
        <v>219</v>
      </c>
      <c r="D52" s="93" t="s">
        <v>220</v>
      </c>
      <c r="E52" s="93" t="s">
        <v>200</v>
      </c>
      <c r="F52" s="111"/>
      <c r="G52" s="111"/>
    </row>
    <row r="53" spans="1:8" x14ac:dyDescent="0.2">
      <c r="A53" s="91">
        <v>78</v>
      </c>
      <c r="B53" s="93" t="s">
        <v>221</v>
      </c>
      <c r="C53" s="93" t="s">
        <v>222</v>
      </c>
      <c r="D53" s="93" t="s">
        <v>223</v>
      </c>
      <c r="E53" s="93" t="s">
        <v>200</v>
      </c>
      <c r="F53" s="111"/>
      <c r="G53" s="111"/>
    </row>
    <row r="54" spans="1:8" x14ac:dyDescent="0.2">
      <c r="A54" s="91">
        <v>79</v>
      </c>
      <c r="B54" s="94" t="s">
        <v>173</v>
      </c>
      <c r="C54" s="94" t="s">
        <v>224</v>
      </c>
      <c r="D54" s="94" t="s">
        <v>225</v>
      </c>
      <c r="E54" s="94" t="s">
        <v>200</v>
      </c>
      <c r="F54" s="111"/>
      <c r="G54" s="111"/>
    </row>
    <row r="55" spans="1:8" x14ac:dyDescent="0.2">
      <c r="A55" s="91">
        <v>82</v>
      </c>
      <c r="B55" s="93" t="s">
        <v>226</v>
      </c>
      <c r="C55" s="93" t="s">
        <v>227</v>
      </c>
      <c r="D55" s="93" t="s">
        <v>228</v>
      </c>
      <c r="E55" s="93" t="s">
        <v>200</v>
      </c>
      <c r="F55" s="111"/>
      <c r="G55" s="111"/>
    </row>
    <row r="56" spans="1:8" x14ac:dyDescent="0.2">
      <c r="A56" s="91">
        <v>83</v>
      </c>
      <c r="B56" s="94" t="s">
        <v>229</v>
      </c>
      <c r="C56" s="94" t="s">
        <v>230</v>
      </c>
      <c r="D56" s="94" t="s">
        <v>231</v>
      </c>
      <c r="E56" s="94" t="s">
        <v>200</v>
      </c>
      <c r="F56" s="111"/>
      <c r="G56" s="111"/>
    </row>
    <row r="57" spans="1:8" x14ac:dyDescent="0.2">
      <c r="A57" s="91">
        <v>87</v>
      </c>
      <c r="B57" s="94" t="s">
        <v>232</v>
      </c>
      <c r="C57" s="94" t="s">
        <v>233</v>
      </c>
      <c r="D57" s="94" t="s">
        <v>234</v>
      </c>
      <c r="E57" s="94" t="s">
        <v>200</v>
      </c>
      <c r="F57" s="111"/>
      <c r="G57" s="111"/>
    </row>
    <row r="58" spans="1:8" x14ac:dyDescent="0.2">
      <c r="A58" s="91">
        <v>88</v>
      </c>
      <c r="B58" s="93" t="s">
        <v>235</v>
      </c>
      <c r="C58" s="93" t="s">
        <v>236</v>
      </c>
      <c r="D58" s="93" t="s">
        <v>234</v>
      </c>
      <c r="E58" s="93" t="s">
        <v>200</v>
      </c>
      <c r="F58" s="111"/>
      <c r="G58" s="111"/>
    </row>
    <row r="59" spans="1:8" ht="25.5" x14ac:dyDescent="0.2">
      <c r="A59" s="91">
        <v>89</v>
      </c>
      <c r="B59" s="94" t="s">
        <v>237</v>
      </c>
      <c r="C59" s="94" t="s">
        <v>238</v>
      </c>
      <c r="D59" s="94" t="s">
        <v>239</v>
      </c>
      <c r="E59" s="94" t="s">
        <v>200</v>
      </c>
      <c r="F59" s="111"/>
      <c r="G59" s="111"/>
    </row>
    <row r="60" spans="1:8" x14ac:dyDescent="0.2">
      <c r="A60" s="91">
        <v>91</v>
      </c>
      <c r="B60" s="94" t="s">
        <v>173</v>
      </c>
      <c r="C60" s="94" t="s">
        <v>240</v>
      </c>
      <c r="D60" s="94" t="s">
        <v>241</v>
      </c>
      <c r="E60" s="94" t="s">
        <v>242</v>
      </c>
      <c r="F60" s="111"/>
      <c r="G60" s="111"/>
    </row>
    <row r="61" spans="1:8" x14ac:dyDescent="0.2">
      <c r="A61" s="91">
        <v>97</v>
      </c>
      <c r="B61" s="93" t="s">
        <v>243</v>
      </c>
      <c r="C61" s="93" t="s">
        <v>244</v>
      </c>
      <c r="D61" s="93" t="s">
        <v>245</v>
      </c>
      <c r="E61" s="93" t="s">
        <v>246</v>
      </c>
      <c r="F61" s="111"/>
      <c r="G61" s="111"/>
    </row>
    <row r="62" spans="1:8" x14ac:dyDescent="0.2">
      <c r="A62" s="91">
        <v>101</v>
      </c>
      <c r="B62" s="94" t="s">
        <v>247</v>
      </c>
      <c r="C62" s="94" t="s">
        <v>248</v>
      </c>
      <c r="D62" s="94" t="s">
        <v>249</v>
      </c>
      <c r="E62" s="94" t="s">
        <v>250</v>
      </c>
      <c r="F62" s="111"/>
      <c r="G62" s="111"/>
    </row>
    <row r="63" spans="1:8" x14ac:dyDescent="0.2">
      <c r="A63" s="91">
        <v>102</v>
      </c>
      <c r="B63" s="94" t="s">
        <v>142</v>
      </c>
      <c r="C63" s="94" t="s">
        <v>251</v>
      </c>
      <c r="D63" s="94" t="s">
        <v>252</v>
      </c>
      <c r="E63" s="94" t="s">
        <v>253</v>
      </c>
      <c r="F63" s="111"/>
      <c r="G63" s="111"/>
    </row>
    <row r="64" spans="1:8" x14ac:dyDescent="0.2">
      <c r="A64" s="48"/>
      <c r="B64" s="49"/>
      <c r="C64" s="49"/>
      <c r="D64" s="49"/>
      <c r="E64" s="46"/>
      <c r="F64" s="107"/>
      <c r="G64" s="108"/>
      <c r="H64" s="80"/>
    </row>
    <row r="65" spans="1:8" ht="13.5" thickBot="1" x14ac:dyDescent="0.25">
      <c r="A65" s="28"/>
      <c r="B65" s="29"/>
      <c r="C65" s="29"/>
      <c r="D65" s="29"/>
      <c r="E65" s="29"/>
      <c r="F65" s="105"/>
      <c r="G65" s="106"/>
      <c r="H65" s="81"/>
    </row>
    <row r="66" spans="1:8" ht="13.5" thickBot="1" x14ac:dyDescent="0.25">
      <c r="D66" s="83" t="s">
        <v>30</v>
      </c>
      <c r="F66" s="109">
        <f>SUM(F18:G63)</f>
        <v>0</v>
      </c>
      <c r="G66" s="110"/>
      <c r="H66" s="80"/>
    </row>
    <row r="67" spans="1:8" ht="13.5" thickBot="1" x14ac:dyDescent="0.25">
      <c r="D67" s="83" t="s">
        <v>31</v>
      </c>
      <c r="F67" s="109">
        <f>D9</f>
        <v>0</v>
      </c>
      <c r="G67" s="110"/>
    </row>
    <row r="69" spans="1:8" x14ac:dyDescent="0.2">
      <c r="D69" s="37" t="s">
        <v>32</v>
      </c>
      <c r="F69" s="103">
        <f>F66+F67</f>
        <v>0</v>
      </c>
      <c r="G69" s="104"/>
    </row>
    <row r="70" spans="1:8" x14ac:dyDescent="0.2">
      <c r="D70" s="102" t="str">
        <f>IF(F69&gt;48000, "Let op! ONGELDIGE INSCHRIJVING VANWEGE PRIJSPLAFOND", "")</f>
        <v/>
      </c>
      <c r="E70" s="102"/>
      <c r="F70" s="102"/>
      <c r="G70" s="102"/>
    </row>
    <row r="71" spans="1:8" x14ac:dyDescent="0.2">
      <c r="A71" s="45"/>
      <c r="B71" s="46"/>
      <c r="C71" s="46"/>
      <c r="D71" s="46"/>
      <c r="E71" s="46"/>
      <c r="F71" s="46"/>
      <c r="G71" s="46"/>
    </row>
    <row r="72" spans="1:8" x14ac:dyDescent="0.2">
      <c r="A72" s="84" t="s">
        <v>33</v>
      </c>
      <c r="B72" s="82"/>
      <c r="C72" s="82" t="s">
        <v>34</v>
      </c>
      <c r="D72" s="56"/>
      <c r="E72" s="37"/>
    </row>
    <row r="73" spans="1:8" x14ac:dyDescent="0.2">
      <c r="A73" s="85"/>
      <c r="B73" s="86"/>
      <c r="C73" s="86"/>
    </row>
    <row r="74" spans="1:8" x14ac:dyDescent="0.2">
      <c r="A74" s="85"/>
      <c r="B74" s="86"/>
      <c r="C74" s="86"/>
    </row>
    <row r="75" spans="1:8" x14ac:dyDescent="0.2">
      <c r="A75" s="84" t="s">
        <v>35</v>
      </c>
      <c r="B75" s="82"/>
      <c r="C75" s="82"/>
      <c r="D75" s="56"/>
    </row>
    <row r="76" spans="1:8" x14ac:dyDescent="0.2">
      <c r="A76" s="50"/>
    </row>
    <row r="77" spans="1:8" x14ac:dyDescent="0.2">
      <c r="A77" s="50"/>
    </row>
    <row r="78" spans="1:8" x14ac:dyDescent="0.2">
      <c r="A78" s="50"/>
    </row>
    <row r="79" spans="1:8" x14ac:dyDescent="0.2">
      <c r="A79" s="47"/>
      <c r="B79" s="51"/>
      <c r="C79" s="51"/>
      <c r="D79" s="51"/>
      <c r="E79" s="51"/>
      <c r="F79" s="51"/>
      <c r="G79" s="51"/>
    </row>
    <row r="81" spans="1:7" x14ac:dyDescent="0.2">
      <c r="A81" s="24" t="s">
        <v>36</v>
      </c>
      <c r="B81" s="24"/>
      <c r="C81" s="24"/>
      <c r="D81" s="24"/>
    </row>
    <row r="82" spans="1:7" x14ac:dyDescent="0.2">
      <c r="A82" s="15" t="s">
        <v>37</v>
      </c>
    </row>
    <row r="83" spans="1:7" x14ac:dyDescent="0.2">
      <c r="A83" s="15" t="s">
        <v>38</v>
      </c>
    </row>
    <row r="84" spans="1:7" x14ac:dyDescent="0.2">
      <c r="B84" s="15" t="s">
        <v>39</v>
      </c>
    </row>
    <row r="85" spans="1:7" x14ac:dyDescent="0.2">
      <c r="B85" s="15" t="s">
        <v>40</v>
      </c>
    </row>
    <row r="86" spans="1:7" x14ac:dyDescent="0.2">
      <c r="B86" s="15" t="s">
        <v>41</v>
      </c>
    </row>
    <row r="87" spans="1:7" ht="24" customHeight="1" x14ac:dyDescent="0.2">
      <c r="A87" s="120" t="s">
        <v>42</v>
      </c>
      <c r="B87" s="120"/>
      <c r="C87" s="120"/>
      <c r="D87" s="120"/>
      <c r="E87" s="120"/>
      <c r="F87" s="120"/>
      <c r="G87" s="120"/>
    </row>
    <row r="88" spans="1:7" ht="24" customHeight="1" x14ac:dyDescent="0.2">
      <c r="A88" s="120" t="s">
        <v>43</v>
      </c>
      <c r="B88" s="120"/>
      <c r="C88" s="120"/>
      <c r="D88" s="120"/>
      <c r="E88" s="120"/>
      <c r="F88" s="120"/>
      <c r="G88" s="120"/>
    </row>
    <row r="89" spans="1:7" ht="24" customHeight="1" x14ac:dyDescent="0.2">
      <c r="A89" s="120" t="s">
        <v>44</v>
      </c>
      <c r="B89" s="120"/>
      <c r="C89" s="120"/>
      <c r="D89" s="120"/>
      <c r="E89" s="120"/>
      <c r="F89" s="120"/>
      <c r="G89" s="120"/>
    </row>
    <row r="90" spans="1:7" ht="24" customHeight="1" x14ac:dyDescent="0.2">
      <c r="A90" s="120" t="s">
        <v>45</v>
      </c>
      <c r="B90" s="120"/>
      <c r="C90" s="120"/>
      <c r="D90" s="120"/>
      <c r="E90" s="120"/>
      <c r="F90" s="120"/>
      <c r="G90" s="120"/>
    </row>
    <row r="91" spans="1:7" x14ac:dyDescent="0.2">
      <c r="A91" s="15" t="s">
        <v>46</v>
      </c>
    </row>
  </sheetData>
  <sheetProtection algorithmName="SHA-512" hashValue="5a3gL2IG92N8bG1IoDT7prXFKEBuZb1fvxRcqRrD+XYDGHBmk1nX8Xqpqiy+ufZo+q0QgMwbnE/AaowLyT8PEw==" saltValue="pdXW07sYjYxMbVrKw8MaWw==" spinCount="100000" sheet="1" objects="1" scenarios="1"/>
  <mergeCells count="60">
    <mergeCell ref="A87:G87"/>
    <mergeCell ref="A90:G90"/>
    <mergeCell ref="A89:G89"/>
    <mergeCell ref="A88:G88"/>
    <mergeCell ref="F33:G33"/>
    <mergeCell ref="F34:G34"/>
    <mergeCell ref="F39:G39"/>
    <mergeCell ref="F40:G40"/>
    <mergeCell ref="F37:G37"/>
    <mergeCell ref="F38:G38"/>
    <mergeCell ref="F43:G43"/>
    <mergeCell ref="F44:G44"/>
    <mergeCell ref="F41:G41"/>
    <mergeCell ref="F42:G42"/>
    <mergeCell ref="F35:G35"/>
    <mergeCell ref="F36:G36"/>
    <mergeCell ref="F31:G31"/>
    <mergeCell ref="F32:G32"/>
    <mergeCell ref="F29:G29"/>
    <mergeCell ref="F30:G30"/>
    <mergeCell ref="F23:G23"/>
    <mergeCell ref="F24:G24"/>
    <mergeCell ref="F27:G27"/>
    <mergeCell ref="F26:G26"/>
    <mergeCell ref="F28:G28"/>
    <mergeCell ref="F25:G25"/>
    <mergeCell ref="A7:G7"/>
    <mergeCell ref="F19:G19"/>
    <mergeCell ref="F20:G20"/>
    <mergeCell ref="F21:G21"/>
    <mergeCell ref="F22:G22"/>
    <mergeCell ref="D9:E9"/>
    <mergeCell ref="F16:G16"/>
    <mergeCell ref="F18:G18"/>
    <mergeCell ref="F17:G17"/>
    <mergeCell ref="F47:G47"/>
    <mergeCell ref="F48:G48"/>
    <mergeCell ref="F45:G45"/>
    <mergeCell ref="F46:G46"/>
    <mergeCell ref="F51:G51"/>
    <mergeCell ref="F63:G63"/>
    <mergeCell ref="F52:G52"/>
    <mergeCell ref="F49:G49"/>
    <mergeCell ref="F50:G50"/>
    <mergeCell ref="F55:G55"/>
    <mergeCell ref="F56:G56"/>
    <mergeCell ref="F53:G53"/>
    <mergeCell ref="F54:G54"/>
    <mergeCell ref="F61:G61"/>
    <mergeCell ref="F62:G62"/>
    <mergeCell ref="F59:G59"/>
    <mergeCell ref="F60:G60"/>
    <mergeCell ref="F57:G57"/>
    <mergeCell ref="F58:G58"/>
    <mergeCell ref="D70:G70"/>
    <mergeCell ref="F69:G69"/>
    <mergeCell ref="F65:G65"/>
    <mergeCell ref="F64:G64"/>
    <mergeCell ref="F67:G67"/>
    <mergeCell ref="F66:G66"/>
  </mergeCells>
  <pageMargins left="0.7" right="0.7" top="0.75" bottom="0.75" header="0.3" footer="0.3"/>
  <pageSetup paperSize="9" scale="73" fitToWidth="0"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L45"/>
  <sheetViews>
    <sheetView showGridLines="0" view="pageBreakPreview" zoomScale="85" zoomScaleNormal="115" zoomScaleSheetLayoutView="85" workbookViewId="0">
      <selection activeCell="B14" sqref="B14"/>
    </sheetView>
  </sheetViews>
  <sheetFormatPr defaultColWidth="9" defaultRowHeight="12.75" x14ac:dyDescent="0.2"/>
  <cols>
    <col min="1" max="1" width="14.28515625" style="12" customWidth="1"/>
    <col min="2" max="2" width="9" style="12"/>
    <col min="3" max="3" width="9.140625" style="12" customWidth="1"/>
    <col min="4" max="4" width="15.28515625" style="12" customWidth="1"/>
    <col min="5" max="5" width="27.7109375" style="12" customWidth="1"/>
    <col min="6" max="6" width="24.85546875" style="12" customWidth="1"/>
    <col min="7" max="9" width="22.7109375" style="12" customWidth="1"/>
    <col min="10" max="10" width="10.28515625" style="12" customWidth="1"/>
    <col min="11" max="16384" width="9" style="12"/>
  </cols>
  <sheetData>
    <row r="1" spans="1:12" x14ac:dyDescent="0.2">
      <c r="A1" s="3"/>
      <c r="B1" s="1"/>
      <c r="C1" s="1"/>
      <c r="D1" s="1"/>
      <c r="E1" s="1"/>
      <c r="F1" s="1"/>
      <c r="G1" s="1"/>
      <c r="H1" s="1"/>
      <c r="I1" s="1"/>
      <c r="J1" s="1"/>
      <c r="K1" s="1"/>
      <c r="L1" s="1"/>
    </row>
    <row r="3" spans="1:12" x14ac:dyDescent="0.2">
      <c r="A3" s="87" t="s">
        <v>0</v>
      </c>
      <c r="B3" s="1" t="s">
        <v>47</v>
      </c>
      <c r="C3" s="1"/>
      <c r="D3" s="1"/>
      <c r="E3" s="1"/>
      <c r="F3" s="1"/>
      <c r="G3" s="1"/>
      <c r="H3" s="1"/>
      <c r="I3" s="1"/>
      <c r="J3" s="1"/>
      <c r="K3" s="1"/>
      <c r="L3" s="1"/>
    </row>
    <row r="4" spans="1:12" x14ac:dyDescent="0.2">
      <c r="A4" s="87" t="s">
        <v>2</v>
      </c>
      <c r="B4" s="1" t="str">
        <f>'1. Instructie'!B4</f>
        <v>Het onderhouden van Werktuigbouwkundige installaties 
vastgoedobjecten gemeente Stichtse Vecht</v>
      </c>
      <c r="C4" s="1"/>
      <c r="D4" s="1"/>
      <c r="E4" s="1"/>
      <c r="F4" s="1"/>
      <c r="G4" s="1"/>
      <c r="H4" s="1"/>
      <c r="I4" s="1"/>
      <c r="J4" s="1"/>
      <c r="K4" s="1"/>
      <c r="L4" s="1"/>
    </row>
    <row r="5" spans="1:12" x14ac:dyDescent="0.2">
      <c r="A5" s="87" t="s">
        <v>4</v>
      </c>
      <c r="B5" s="52">
        <f>'1. Instructie'!B5</f>
        <v>45658</v>
      </c>
      <c r="C5" s="1"/>
      <c r="D5" s="1"/>
      <c r="E5" s="1"/>
      <c r="F5" s="1"/>
      <c r="G5" s="1"/>
      <c r="H5" s="1"/>
      <c r="I5" s="1"/>
      <c r="J5" s="1"/>
      <c r="K5" s="1"/>
      <c r="L5" s="1"/>
    </row>
    <row r="7" spans="1:12" x14ac:dyDescent="0.2">
      <c r="A7" s="97" t="s">
        <v>48</v>
      </c>
      <c r="B7" s="98"/>
      <c r="C7" s="98"/>
      <c r="D7" s="98"/>
      <c r="E7" s="98"/>
      <c r="F7" s="98"/>
      <c r="G7" s="98"/>
      <c r="H7" s="98"/>
      <c r="I7" s="98"/>
      <c r="J7" s="98"/>
      <c r="K7" s="1"/>
      <c r="L7" s="1"/>
    </row>
    <row r="8" spans="1:12" x14ac:dyDescent="0.2">
      <c r="A8" s="1"/>
      <c r="B8" s="65" t="s">
        <v>49</v>
      </c>
      <c r="C8" s="1"/>
      <c r="D8" s="1"/>
      <c r="E8" s="1"/>
      <c r="F8" s="1"/>
      <c r="G8" s="65"/>
      <c r="H8" s="65"/>
      <c r="I8" s="65"/>
      <c r="J8" s="65"/>
      <c r="K8" s="1"/>
      <c r="L8" s="1"/>
    </row>
    <row r="9" spans="1:12" x14ac:dyDescent="0.2">
      <c r="A9" s="1"/>
      <c r="B9" s="64" t="s">
        <v>50</v>
      </c>
      <c r="C9" s="1"/>
      <c r="D9" s="1"/>
      <c r="E9" s="1"/>
      <c r="F9" s="1"/>
      <c r="G9" s="64"/>
      <c r="H9" s="64"/>
      <c r="I9" s="64"/>
      <c r="J9" s="64"/>
      <c r="K9" s="1"/>
      <c r="L9" s="1"/>
    </row>
    <row r="10" spans="1:12" x14ac:dyDescent="0.2">
      <c r="A10" s="1"/>
      <c r="B10" s="1"/>
      <c r="C10" s="1"/>
      <c r="D10" s="1"/>
      <c r="E10" s="1"/>
      <c r="F10" s="21"/>
      <c r="G10" s="21"/>
      <c r="H10" s="1"/>
      <c r="I10" s="1"/>
      <c r="J10" s="1"/>
      <c r="K10" s="1"/>
      <c r="L10" s="1"/>
    </row>
    <row r="11" spans="1:12" ht="12.75" customHeight="1" x14ac:dyDescent="0.2">
      <c r="A11" s="2"/>
      <c r="B11" s="87" t="s">
        <v>51</v>
      </c>
      <c r="C11" s="9"/>
      <c r="D11" s="9"/>
      <c r="E11" s="9"/>
      <c r="F11" s="122" t="s">
        <v>52</v>
      </c>
      <c r="G11" s="21"/>
      <c r="H11" s="1"/>
      <c r="I11" s="1"/>
      <c r="J11" s="1"/>
      <c r="K11" s="1"/>
      <c r="L11" s="1"/>
    </row>
    <row r="12" spans="1:12" ht="31.9" customHeight="1" x14ac:dyDescent="0.2">
      <c r="A12" s="2"/>
      <c r="B12" s="121" t="s">
        <v>53</v>
      </c>
      <c r="C12" s="121"/>
      <c r="D12" s="121"/>
      <c r="E12" s="121"/>
      <c r="F12" s="123"/>
      <c r="G12" s="21"/>
      <c r="H12" s="1"/>
      <c r="I12" s="1"/>
      <c r="J12" s="1"/>
      <c r="K12" s="1"/>
      <c r="L12" s="1"/>
    </row>
    <row r="13" spans="1:12" x14ac:dyDescent="0.2">
      <c r="A13" s="2"/>
      <c r="B13" s="1" t="s">
        <v>132</v>
      </c>
      <c r="C13" s="1"/>
      <c r="D13" s="1"/>
      <c r="E13" s="1"/>
      <c r="F13" s="13"/>
      <c r="G13" s="21"/>
      <c r="H13" s="1"/>
      <c r="I13" s="1"/>
      <c r="J13" s="1"/>
      <c r="K13" s="1"/>
      <c r="L13" s="53"/>
    </row>
    <row r="14" spans="1:12" x14ac:dyDescent="0.2">
      <c r="A14" s="2"/>
      <c r="B14" s="1" t="s">
        <v>127</v>
      </c>
      <c r="C14" s="1"/>
      <c r="D14" s="1"/>
      <c r="E14" s="1"/>
      <c r="F14" s="13"/>
      <c r="G14" s="21"/>
      <c r="H14" s="1"/>
      <c r="I14" s="1"/>
      <c r="J14" s="1"/>
      <c r="K14" s="1"/>
      <c r="L14" s="53"/>
    </row>
    <row r="15" spans="1:12" x14ac:dyDescent="0.2">
      <c r="A15" s="2"/>
      <c r="B15" s="1" t="s">
        <v>128</v>
      </c>
      <c r="C15" s="1"/>
      <c r="D15" s="1"/>
      <c r="E15" s="1"/>
      <c r="F15" s="13"/>
      <c r="G15" s="21"/>
      <c r="H15" s="1"/>
      <c r="I15" s="1"/>
      <c r="J15" s="1"/>
      <c r="K15" s="1"/>
      <c r="L15" s="53"/>
    </row>
    <row r="16" spans="1:12" x14ac:dyDescent="0.2">
      <c r="A16" s="2"/>
      <c r="B16" s="1" t="s">
        <v>54</v>
      </c>
      <c r="C16" s="1"/>
      <c r="D16" s="1"/>
      <c r="E16" s="1"/>
      <c r="F16" s="13"/>
      <c r="G16" s="21"/>
      <c r="H16" s="1"/>
      <c r="I16" s="1"/>
      <c r="J16" s="1"/>
      <c r="K16" s="1"/>
      <c r="L16" s="53"/>
    </row>
    <row r="17" spans="1:12" x14ac:dyDescent="0.2">
      <c r="A17" s="2"/>
      <c r="B17" s="1" t="s">
        <v>55</v>
      </c>
      <c r="C17" s="1"/>
      <c r="D17" s="1"/>
      <c r="E17" s="1"/>
      <c r="F17" s="13"/>
      <c r="G17" s="21"/>
      <c r="H17" s="1"/>
      <c r="I17" s="1"/>
      <c r="J17" s="1"/>
      <c r="K17" s="1"/>
      <c r="L17" s="53"/>
    </row>
    <row r="18" spans="1:12" x14ac:dyDescent="0.2">
      <c r="A18" s="2"/>
      <c r="B18" s="1" t="s">
        <v>56</v>
      </c>
      <c r="C18" s="1"/>
      <c r="D18" s="1"/>
      <c r="E18" s="1"/>
      <c r="F18" s="13"/>
      <c r="G18" s="21"/>
      <c r="H18" s="1"/>
      <c r="I18" s="1"/>
      <c r="J18" s="1"/>
      <c r="K18" s="1"/>
      <c r="L18" s="53"/>
    </row>
    <row r="19" spans="1:12" x14ac:dyDescent="0.2">
      <c r="A19" s="2"/>
      <c r="B19" s="1" t="s">
        <v>57</v>
      </c>
      <c r="C19" s="1"/>
      <c r="D19" s="1"/>
      <c r="E19" s="1"/>
      <c r="F19" s="13"/>
      <c r="G19" s="21"/>
      <c r="H19" s="1"/>
      <c r="I19" s="1"/>
      <c r="J19" s="1"/>
      <c r="K19" s="1"/>
      <c r="L19" s="53"/>
    </row>
    <row r="20" spans="1:12" x14ac:dyDescent="0.2">
      <c r="A20" s="2"/>
      <c r="B20" s="15"/>
      <c r="C20" s="1"/>
      <c r="D20" s="1"/>
      <c r="E20" s="1"/>
      <c r="F20" s="78"/>
      <c r="G20" s="21"/>
      <c r="H20" s="1"/>
      <c r="I20" s="1"/>
      <c r="J20" s="1"/>
      <c r="K20" s="1"/>
      <c r="L20" s="53"/>
    </row>
    <row r="21" spans="1:12" x14ac:dyDescent="0.2">
      <c r="A21" s="2"/>
      <c r="B21" s="1" t="s">
        <v>58</v>
      </c>
      <c r="C21" s="1"/>
      <c r="D21" s="1"/>
      <c r="E21" s="1"/>
      <c r="F21" s="13"/>
      <c r="G21" s="21"/>
      <c r="H21" s="1"/>
      <c r="I21" s="1"/>
      <c r="J21" s="1"/>
      <c r="K21" s="1"/>
      <c r="L21" s="53"/>
    </row>
    <row r="22" spans="1:12" x14ac:dyDescent="0.2">
      <c r="A22" s="2"/>
      <c r="B22" s="1"/>
      <c r="C22" s="1"/>
      <c r="D22" s="1"/>
      <c r="E22" s="1"/>
      <c r="F22" s="78"/>
      <c r="G22" s="21"/>
      <c r="H22" s="1"/>
      <c r="I22" s="1"/>
      <c r="J22" s="1"/>
      <c r="K22" s="1"/>
      <c r="L22" s="1"/>
    </row>
    <row r="23" spans="1:12" x14ac:dyDescent="0.2">
      <c r="A23" s="1"/>
      <c r="B23" s="1"/>
      <c r="C23" s="1"/>
      <c r="D23" s="1"/>
      <c r="E23" s="1"/>
      <c r="F23" s="1"/>
      <c r="G23" s="1"/>
      <c r="H23" s="1"/>
      <c r="I23" s="1"/>
      <c r="J23" s="1"/>
      <c r="K23" s="1"/>
      <c r="L23" s="1"/>
    </row>
    <row r="24" spans="1:12" x14ac:dyDescent="0.2">
      <c r="A24" s="87" t="s">
        <v>59</v>
      </c>
      <c r="B24" s="1"/>
      <c r="C24" s="1"/>
      <c r="D24" s="1"/>
      <c r="E24" s="1"/>
      <c r="F24" s="88" t="s">
        <v>60</v>
      </c>
      <c r="G24" s="21"/>
      <c r="H24" s="1"/>
      <c r="I24" s="1"/>
      <c r="J24" s="1"/>
      <c r="K24" s="1"/>
      <c r="L24" s="1"/>
    </row>
    <row r="25" spans="1:12" x14ac:dyDescent="0.2">
      <c r="A25" s="1"/>
      <c r="B25" s="1" t="s">
        <v>61</v>
      </c>
      <c r="C25" s="1"/>
      <c r="D25" s="25"/>
      <c r="E25" s="25"/>
      <c r="F25" s="14"/>
      <c r="G25" s="26"/>
      <c r="H25" s="1"/>
      <c r="I25" s="1"/>
      <c r="J25" s="1"/>
      <c r="K25" s="1"/>
      <c r="L25" s="1"/>
    </row>
    <row r="26" spans="1:12" x14ac:dyDescent="0.2">
      <c r="A26" s="1"/>
      <c r="B26" s="1" t="s">
        <v>62</v>
      </c>
      <c r="C26" s="1"/>
      <c r="D26" s="1"/>
      <c r="E26" s="1"/>
      <c r="F26" s="14"/>
      <c r="G26" s="26"/>
      <c r="H26" s="1"/>
      <c r="I26" s="3"/>
      <c r="J26" s="3"/>
      <c r="K26" s="1"/>
      <c r="L26" s="1"/>
    </row>
    <row r="27" spans="1:12" x14ac:dyDescent="0.2">
      <c r="A27" s="1"/>
      <c r="B27" s="1" t="s">
        <v>63</v>
      </c>
      <c r="C27" s="1"/>
      <c r="D27" s="1"/>
      <c r="E27" s="1"/>
      <c r="F27" s="14"/>
      <c r="G27" s="26"/>
      <c r="H27" s="1"/>
      <c r="I27" s="1"/>
      <c r="J27" s="1"/>
      <c r="K27" s="1"/>
      <c r="L27" s="1"/>
    </row>
    <row r="28" spans="1:12" x14ac:dyDescent="0.2">
      <c r="A28" s="1"/>
      <c r="B28" s="1" t="s">
        <v>64</v>
      </c>
      <c r="C28" s="1"/>
      <c r="D28" s="1"/>
      <c r="E28" s="1"/>
      <c r="F28" s="14"/>
      <c r="G28" s="26"/>
      <c r="H28" s="1"/>
      <c r="I28" s="1"/>
      <c r="J28" s="1"/>
      <c r="K28" s="1"/>
      <c r="L28" s="1"/>
    </row>
    <row r="29" spans="1:12" x14ac:dyDescent="0.2">
      <c r="A29" s="1"/>
      <c r="B29" s="1"/>
      <c r="C29" s="1"/>
      <c r="D29" s="1"/>
      <c r="E29" s="1"/>
      <c r="F29" s="26"/>
      <c r="G29" s="26"/>
      <c r="H29" s="1"/>
      <c r="I29" s="1"/>
      <c r="J29" s="1"/>
      <c r="K29" s="1"/>
      <c r="L29" s="1"/>
    </row>
    <row r="30" spans="1:12" x14ac:dyDescent="0.2">
      <c r="A30" s="4"/>
      <c r="B30" s="27"/>
      <c r="C30" s="4"/>
      <c r="D30" s="4"/>
      <c r="E30" s="4"/>
      <c r="F30" s="4"/>
      <c r="G30" s="4"/>
      <c r="H30" s="4"/>
      <c r="I30" s="4"/>
      <c r="J30" s="4"/>
      <c r="K30" s="1"/>
      <c r="L30" s="1"/>
    </row>
    <row r="31" spans="1:12" x14ac:dyDescent="0.2">
      <c r="A31" s="54"/>
      <c r="B31" s="1"/>
      <c r="C31" s="1"/>
      <c r="D31" s="1"/>
      <c r="E31" s="1"/>
      <c r="F31" s="1"/>
      <c r="G31" s="1"/>
      <c r="H31" s="1"/>
      <c r="I31" s="1"/>
      <c r="J31" s="1"/>
      <c r="K31" s="1"/>
      <c r="L31" s="1"/>
    </row>
    <row r="32" spans="1:12" x14ac:dyDescent="0.2">
      <c r="A32" s="84" t="s">
        <v>33</v>
      </c>
      <c r="B32" s="3"/>
      <c r="C32" s="3"/>
      <c r="D32" s="1"/>
      <c r="E32" s="1"/>
      <c r="F32" s="1"/>
      <c r="G32" s="1"/>
      <c r="H32" s="1"/>
      <c r="I32" s="1"/>
      <c r="J32" s="1"/>
      <c r="K32" s="1"/>
      <c r="L32" s="1"/>
    </row>
    <row r="33" spans="1:12" x14ac:dyDescent="0.2">
      <c r="A33" s="50"/>
      <c r="B33" s="1"/>
      <c r="C33" s="1"/>
      <c r="D33" s="1"/>
      <c r="E33" s="1"/>
      <c r="F33" s="1"/>
      <c r="G33" s="1"/>
      <c r="H33" s="1"/>
      <c r="I33" s="1"/>
      <c r="J33" s="1"/>
      <c r="K33" s="1"/>
      <c r="L33" s="1"/>
    </row>
    <row r="34" spans="1:12" x14ac:dyDescent="0.2">
      <c r="A34" s="50"/>
      <c r="B34" s="1"/>
      <c r="C34" s="1"/>
      <c r="D34" s="1"/>
      <c r="E34" s="1"/>
      <c r="F34" s="1"/>
      <c r="G34" s="1"/>
      <c r="H34" s="1"/>
      <c r="I34" s="1"/>
      <c r="J34" s="1"/>
      <c r="K34" s="1"/>
      <c r="L34" s="1"/>
    </row>
    <row r="35" spans="1:12" x14ac:dyDescent="0.2">
      <c r="A35" s="84" t="s">
        <v>35</v>
      </c>
      <c r="B35" s="1"/>
      <c r="C35" s="1"/>
      <c r="D35" s="1"/>
      <c r="E35" s="1"/>
      <c r="F35" s="87" t="s">
        <v>34</v>
      </c>
      <c r="G35" s="2"/>
      <c r="H35" s="23"/>
      <c r="I35" s="1"/>
      <c r="J35" s="1"/>
    </row>
    <row r="36" spans="1:12" x14ac:dyDescent="0.2">
      <c r="A36" s="54"/>
      <c r="B36" s="1"/>
      <c r="C36" s="1"/>
      <c r="D36" s="1"/>
      <c r="E36" s="1"/>
      <c r="F36" s="1"/>
      <c r="G36" s="1"/>
      <c r="H36" s="1"/>
      <c r="I36" s="1"/>
      <c r="J36" s="1"/>
    </row>
    <row r="37" spans="1:12" x14ac:dyDescent="0.2">
      <c r="A37" s="54"/>
      <c r="B37" s="1"/>
      <c r="C37" s="1"/>
      <c r="D37" s="1"/>
      <c r="E37" s="1"/>
      <c r="F37" s="1"/>
      <c r="G37" s="1"/>
      <c r="H37" s="1"/>
      <c r="I37" s="1"/>
      <c r="J37" s="1"/>
    </row>
    <row r="38" spans="1:12" x14ac:dyDescent="0.2">
      <c r="A38" s="54"/>
      <c r="B38" s="1"/>
      <c r="C38" s="1"/>
      <c r="D38" s="1"/>
      <c r="E38" s="1"/>
      <c r="F38" s="1"/>
      <c r="G38" s="1"/>
      <c r="H38" s="1"/>
      <c r="I38" s="1"/>
      <c r="J38" s="1"/>
    </row>
    <row r="39" spans="1:12" x14ac:dyDescent="0.2">
      <c r="A39" s="55"/>
      <c r="B39" s="4"/>
      <c r="C39" s="4"/>
      <c r="D39" s="4"/>
      <c r="E39" s="4"/>
      <c r="F39" s="4"/>
      <c r="G39" s="4"/>
      <c r="H39" s="4"/>
      <c r="I39" s="4"/>
      <c r="J39" s="4"/>
    </row>
    <row r="41" spans="1:12" s="1" customFormat="1" x14ac:dyDescent="0.2">
      <c r="A41" s="24" t="s">
        <v>36</v>
      </c>
    </row>
    <row r="42" spans="1:12" s="1" customFormat="1" x14ac:dyDescent="0.2">
      <c r="A42" s="15" t="s">
        <v>65</v>
      </c>
    </row>
    <row r="43" spans="1:12" s="1" customFormat="1" x14ac:dyDescent="0.2">
      <c r="A43" s="15" t="s">
        <v>66</v>
      </c>
    </row>
    <row r="44" spans="1:12" s="1" customFormat="1" x14ac:dyDescent="0.2">
      <c r="A44" s="15" t="s">
        <v>67</v>
      </c>
    </row>
    <row r="45" spans="1:12" s="1" customFormat="1" x14ac:dyDescent="0.2">
      <c r="A45" s="15" t="s">
        <v>68</v>
      </c>
    </row>
  </sheetData>
  <sheetProtection algorithmName="SHA-512" hashValue="axBmY3J75VIbqneUeuxTaNwXYv6cvJ+KHO/ZCxHjs6k7oHOX+pYu5c6Tr70+Ni+0tj28iurEKauInNAbF56dJQ==" saltValue="+Go/a4Nh0vkU/gkEiSp+2Q==" spinCount="100000" sheet="1" objects="1" scenarios="1"/>
  <mergeCells count="3">
    <mergeCell ref="A7:J7"/>
    <mergeCell ref="B12:E12"/>
    <mergeCell ref="F11:F12"/>
  </mergeCells>
  <phoneticPr fontId="0" type="noConversion"/>
  <pageMargins left="0.74803149606299213" right="0.74803149606299213" top="0.98425196850393704" bottom="0.98425196850393704" header="0.51181102362204722" footer="0.51181102362204722"/>
  <pageSetup paperSize="9" scale="71" orientation="landscape" r:id="rId1"/>
  <headerFooter alignWithMargins="0">
    <oddFooter>&amp;RPagina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J61"/>
  <sheetViews>
    <sheetView showGridLines="0" view="pageBreakPreview" topLeftCell="A3" zoomScaleNormal="86" zoomScaleSheetLayoutView="100" workbookViewId="0">
      <selection activeCell="B25" sqref="B25"/>
    </sheetView>
  </sheetViews>
  <sheetFormatPr defaultColWidth="9" defaultRowHeight="12.75" x14ac:dyDescent="0.2"/>
  <cols>
    <col min="1" max="1" width="12.28515625" style="1" customWidth="1"/>
    <col min="2" max="2" width="52" style="1" customWidth="1"/>
    <col min="3" max="3" width="14.7109375" style="1" customWidth="1"/>
    <col min="4" max="4" width="7.42578125" style="1" bestFit="1" customWidth="1"/>
    <col min="5" max="6" width="15.28515625" style="1" customWidth="1"/>
    <col min="7" max="7" width="13.28515625" style="1" bestFit="1" customWidth="1"/>
    <col min="8" max="8" width="12.5703125" style="1" customWidth="1"/>
    <col min="9" max="9" width="15.140625" style="1" customWidth="1"/>
    <col min="10" max="10" width="7.85546875" style="1" customWidth="1"/>
    <col min="11" max="16384" width="9" style="1"/>
  </cols>
  <sheetData>
    <row r="1" spans="1:10" x14ac:dyDescent="0.2">
      <c r="B1" s="3"/>
    </row>
    <row r="3" spans="1:10" x14ac:dyDescent="0.2">
      <c r="A3" s="87" t="s">
        <v>0</v>
      </c>
      <c r="B3" s="1" t="s">
        <v>69</v>
      </c>
    </row>
    <row r="4" spans="1:10" x14ac:dyDescent="0.2">
      <c r="A4" s="87" t="s">
        <v>2</v>
      </c>
      <c r="B4" s="1" t="str">
        <f>'1. Instructie'!B4</f>
        <v>Het onderhouden van Werktuigbouwkundige installaties 
vastgoedobjecten gemeente Stichtse Vecht</v>
      </c>
    </row>
    <row r="5" spans="1:10" x14ac:dyDescent="0.2">
      <c r="A5" s="87" t="s">
        <v>4</v>
      </c>
      <c r="B5" s="38">
        <f>'1. Instructie'!B5</f>
        <v>45658</v>
      </c>
    </row>
    <row r="7" spans="1:10" x14ac:dyDescent="0.2">
      <c r="A7" s="97" t="s">
        <v>70</v>
      </c>
      <c r="B7" s="98"/>
      <c r="C7" s="98"/>
      <c r="D7" s="98"/>
      <c r="E7" s="98"/>
      <c r="F7" s="98"/>
      <c r="G7" s="98"/>
      <c r="H7" s="98"/>
      <c r="I7" s="98"/>
      <c r="J7" s="98"/>
    </row>
    <row r="9" spans="1:10" x14ac:dyDescent="0.2">
      <c r="B9" s="89" t="s">
        <v>71</v>
      </c>
    </row>
    <row r="12" spans="1:10" x14ac:dyDescent="0.2">
      <c r="A12" s="1" t="s">
        <v>72</v>
      </c>
      <c r="B12" s="1" t="s">
        <v>73</v>
      </c>
      <c r="E12" s="71">
        <v>40000</v>
      </c>
      <c r="F12" s="72"/>
    </row>
    <row r="13" spans="1:10" x14ac:dyDescent="0.2">
      <c r="A13" s="1" t="s">
        <v>74</v>
      </c>
      <c r="B13" s="1" t="s">
        <v>75</v>
      </c>
      <c r="E13" s="71">
        <v>10000</v>
      </c>
      <c r="F13" s="73"/>
    </row>
    <row r="14" spans="1:10" x14ac:dyDescent="0.2">
      <c r="A14" s="1" t="s">
        <v>76</v>
      </c>
      <c r="B14" s="1" t="s">
        <v>77</v>
      </c>
      <c r="E14" s="74"/>
      <c r="F14" s="75">
        <f>E12+E13</f>
        <v>50000</v>
      </c>
    </row>
    <row r="15" spans="1:10" x14ac:dyDescent="0.2">
      <c r="A15" s="1" t="s">
        <v>78</v>
      </c>
      <c r="B15" s="1" t="s">
        <v>79</v>
      </c>
      <c r="C15" s="6">
        <f>'3. Prijscomponenten'!F25</f>
        <v>0</v>
      </c>
      <c r="G15" s="16">
        <f>E12*C15</f>
        <v>0</v>
      </c>
    </row>
    <row r="16" spans="1:10" x14ac:dyDescent="0.2">
      <c r="A16" s="1" t="s">
        <v>80</v>
      </c>
      <c r="B16" s="1" t="s">
        <v>81</v>
      </c>
      <c r="C16" s="6">
        <f>'3. Prijscomponenten'!F26</f>
        <v>0</v>
      </c>
      <c r="G16" s="16">
        <f>E13*C16</f>
        <v>0</v>
      </c>
    </row>
    <row r="17" spans="1:9" x14ac:dyDescent="0.2">
      <c r="A17" s="1" t="s">
        <v>82</v>
      </c>
      <c r="B17" s="1" t="s">
        <v>83</v>
      </c>
      <c r="C17" s="6">
        <f>'3. Prijscomponenten'!F27</f>
        <v>0</v>
      </c>
      <c r="G17" s="17">
        <f>C17*F14</f>
        <v>0</v>
      </c>
    </row>
    <row r="18" spans="1:9" x14ac:dyDescent="0.2">
      <c r="A18" s="3" t="s">
        <v>84</v>
      </c>
      <c r="B18" s="3" t="s">
        <v>85</v>
      </c>
      <c r="C18" s="61"/>
      <c r="E18" s="15"/>
      <c r="I18" s="69">
        <f>G15+G16+G17</f>
        <v>0</v>
      </c>
    </row>
    <row r="19" spans="1:9" x14ac:dyDescent="0.2">
      <c r="E19" s="15"/>
      <c r="F19" s="5"/>
      <c r="G19" s="5"/>
    </row>
    <row r="20" spans="1:9" x14ac:dyDescent="0.2">
      <c r="A20" s="1" t="s">
        <v>86</v>
      </c>
      <c r="B20" s="1" t="s">
        <v>131</v>
      </c>
      <c r="C20" s="7">
        <f>'3. Prijscomponenten'!F13</f>
        <v>0</v>
      </c>
      <c r="E20" s="18"/>
    </row>
    <row r="21" spans="1:9" x14ac:dyDescent="0.2">
      <c r="A21" s="1" t="s">
        <v>87</v>
      </c>
      <c r="B21" s="1" t="s">
        <v>88</v>
      </c>
      <c r="C21" s="8">
        <v>90</v>
      </c>
      <c r="D21" s="11"/>
      <c r="E21" s="15"/>
    </row>
    <row r="22" spans="1:9" x14ac:dyDescent="0.2">
      <c r="A22" s="1" t="s">
        <v>89</v>
      </c>
      <c r="B22" s="1" t="s">
        <v>122</v>
      </c>
      <c r="C22" s="7">
        <f>'3. Prijscomponenten'!F14</f>
        <v>0</v>
      </c>
      <c r="D22" s="11"/>
      <c r="E22" s="15"/>
    </row>
    <row r="23" spans="1:9" x14ac:dyDescent="0.2">
      <c r="A23" s="1" t="s">
        <v>91</v>
      </c>
      <c r="B23" s="1" t="s">
        <v>88</v>
      </c>
      <c r="C23" s="8">
        <v>90</v>
      </c>
      <c r="D23" s="11"/>
      <c r="E23" s="15"/>
    </row>
    <row r="24" spans="1:9" x14ac:dyDescent="0.2">
      <c r="A24" s="1" t="s">
        <v>93</v>
      </c>
      <c r="B24" s="1" t="s">
        <v>123</v>
      </c>
      <c r="C24" s="7">
        <f>'3. Prijscomponenten'!F15</f>
        <v>0</v>
      </c>
      <c r="D24" s="11"/>
      <c r="E24" s="15"/>
    </row>
    <row r="25" spans="1:9" x14ac:dyDescent="0.2">
      <c r="A25" s="1" t="s">
        <v>95</v>
      </c>
      <c r="B25" s="1" t="s">
        <v>88</v>
      </c>
      <c r="C25" s="8">
        <v>20</v>
      </c>
      <c r="D25" s="11"/>
      <c r="E25" s="15"/>
    </row>
    <row r="26" spans="1:9" x14ac:dyDescent="0.2">
      <c r="A26" s="1" t="s">
        <v>97</v>
      </c>
      <c r="B26" s="15" t="s">
        <v>90</v>
      </c>
      <c r="C26" s="19">
        <f>'3. Prijscomponenten'!F18</f>
        <v>0</v>
      </c>
      <c r="D26" s="18"/>
      <c r="E26" s="18"/>
    </row>
    <row r="27" spans="1:9" x14ac:dyDescent="0.2">
      <c r="A27" s="1" t="s">
        <v>99</v>
      </c>
      <c r="B27" s="15" t="s">
        <v>92</v>
      </c>
      <c r="C27" s="20">
        <v>50</v>
      </c>
      <c r="D27" s="18"/>
      <c r="E27" s="15"/>
    </row>
    <row r="28" spans="1:9" x14ac:dyDescent="0.2">
      <c r="A28" s="1" t="s">
        <v>101</v>
      </c>
      <c r="B28" s="15" t="s">
        <v>94</v>
      </c>
      <c r="C28" s="19">
        <f>'3. Prijscomponenten'!F16</f>
        <v>0</v>
      </c>
      <c r="D28" s="15"/>
      <c r="E28" s="18"/>
    </row>
    <row r="29" spans="1:9" x14ac:dyDescent="0.2">
      <c r="A29" s="1" t="s">
        <v>103</v>
      </c>
      <c r="B29" s="15" t="s">
        <v>96</v>
      </c>
      <c r="C29" s="20">
        <v>15</v>
      </c>
      <c r="D29" s="18"/>
      <c r="E29" s="15"/>
    </row>
    <row r="30" spans="1:9" x14ac:dyDescent="0.2">
      <c r="A30" s="1" t="s">
        <v>105</v>
      </c>
      <c r="B30" s="15" t="s">
        <v>98</v>
      </c>
      <c r="C30" s="19">
        <f>'3. Prijscomponenten'!F17</f>
        <v>0</v>
      </c>
      <c r="D30" s="15"/>
      <c r="E30" s="18"/>
    </row>
    <row r="31" spans="1:9" x14ac:dyDescent="0.2">
      <c r="A31" s="15" t="s">
        <v>106</v>
      </c>
      <c r="B31" s="15" t="s">
        <v>100</v>
      </c>
      <c r="C31" s="20">
        <v>30</v>
      </c>
      <c r="D31" s="18"/>
      <c r="E31" s="15"/>
    </row>
    <row r="32" spans="1:9" x14ac:dyDescent="0.2">
      <c r="A32" s="15" t="s">
        <v>108</v>
      </c>
      <c r="B32" s="15" t="s">
        <v>102</v>
      </c>
      <c r="C32" s="19">
        <f>'3. Prijscomponenten'!F19</f>
        <v>0</v>
      </c>
      <c r="D32" s="18"/>
      <c r="E32" s="18"/>
    </row>
    <row r="33" spans="1:10" x14ac:dyDescent="0.2">
      <c r="A33" s="1" t="s">
        <v>110</v>
      </c>
      <c r="B33" s="15" t="s">
        <v>104</v>
      </c>
      <c r="C33" s="20">
        <v>80</v>
      </c>
      <c r="D33" s="18"/>
      <c r="E33" s="15"/>
    </row>
    <row r="34" spans="1:10" x14ac:dyDescent="0.2">
      <c r="A34" s="3" t="s">
        <v>111</v>
      </c>
      <c r="B34" s="37" t="s">
        <v>129</v>
      </c>
      <c r="C34" s="15"/>
      <c r="D34" s="15"/>
      <c r="E34" s="15"/>
      <c r="F34" s="70">
        <f>(C21*C20)+(C22*C23)+(C24*C25)+(C27*C26)+(C29*C28)+(C31*C30)+(C33*C32)</f>
        <v>0</v>
      </c>
    </row>
    <row r="35" spans="1:10" x14ac:dyDescent="0.2">
      <c r="A35" s="1" t="s">
        <v>113</v>
      </c>
      <c r="B35" s="15" t="s">
        <v>107</v>
      </c>
      <c r="C35" s="66">
        <v>0.1</v>
      </c>
      <c r="D35" s="15"/>
      <c r="E35" s="15"/>
      <c r="G35" s="68"/>
    </row>
    <row r="36" spans="1:10" x14ac:dyDescent="0.2">
      <c r="A36" s="1" t="s">
        <v>115</v>
      </c>
      <c r="B36" s="1" t="s">
        <v>109</v>
      </c>
      <c r="C36" s="67">
        <f>'3. Prijscomponenten'!F28</f>
        <v>0</v>
      </c>
      <c r="D36" s="15"/>
      <c r="E36" s="15"/>
      <c r="G36" s="17">
        <f>C35*C36*F34</f>
        <v>0</v>
      </c>
    </row>
    <row r="37" spans="1:10" x14ac:dyDescent="0.2">
      <c r="A37" s="3" t="s">
        <v>120</v>
      </c>
      <c r="B37" s="37" t="s">
        <v>130</v>
      </c>
      <c r="I37" s="69">
        <f>F34+G36</f>
        <v>0</v>
      </c>
    </row>
    <row r="39" spans="1:10" x14ac:dyDescent="0.2">
      <c r="A39" s="3" t="s">
        <v>121</v>
      </c>
      <c r="B39" s="3" t="s">
        <v>112</v>
      </c>
      <c r="C39" s="7">
        <f>'3. Prijscomponenten'!F21</f>
        <v>0</v>
      </c>
      <c r="I39" s="68">
        <f>C39*C40</f>
        <v>0</v>
      </c>
    </row>
    <row r="40" spans="1:10" x14ac:dyDescent="0.2">
      <c r="A40" s="1" t="s">
        <v>124</v>
      </c>
      <c r="B40" s="1" t="s">
        <v>114</v>
      </c>
      <c r="C40" s="8">
        <v>50</v>
      </c>
    </row>
    <row r="41" spans="1:10" x14ac:dyDescent="0.2">
      <c r="C41" s="76"/>
    </row>
    <row r="42" spans="1:10" x14ac:dyDescent="0.2">
      <c r="A42" s="3" t="s">
        <v>125</v>
      </c>
      <c r="B42" s="3" t="s">
        <v>126</v>
      </c>
      <c r="I42" s="90">
        <f>I37+I39+I18</f>
        <v>0</v>
      </c>
      <c r="J42" s="58" t="s">
        <v>116</v>
      </c>
    </row>
    <row r="44" spans="1:10" x14ac:dyDescent="0.2">
      <c r="J44" s="5"/>
    </row>
    <row r="46" spans="1:10" x14ac:dyDescent="0.2">
      <c r="C46" s="9"/>
      <c r="E46" s="10"/>
    </row>
    <row r="47" spans="1:10" x14ac:dyDescent="0.2">
      <c r="A47" s="57"/>
    </row>
    <row r="49" spans="1:10" x14ac:dyDescent="0.2">
      <c r="A49" s="22"/>
      <c r="B49" s="22"/>
      <c r="C49" s="22"/>
      <c r="D49" s="22"/>
      <c r="E49" s="22"/>
      <c r="F49" s="22"/>
      <c r="G49" s="22"/>
      <c r="H49" s="22"/>
      <c r="I49" s="22"/>
      <c r="J49" s="22"/>
    </row>
    <row r="50" spans="1:10" x14ac:dyDescent="0.2">
      <c r="A50" s="84" t="s">
        <v>33</v>
      </c>
    </row>
    <row r="51" spans="1:10" x14ac:dyDescent="0.2">
      <c r="A51" s="50"/>
    </row>
    <row r="52" spans="1:10" x14ac:dyDescent="0.2">
      <c r="A52" s="50"/>
    </row>
    <row r="53" spans="1:10" x14ac:dyDescent="0.2">
      <c r="A53" s="84" t="s">
        <v>35</v>
      </c>
      <c r="D53" s="87" t="s">
        <v>117</v>
      </c>
      <c r="E53" s="23"/>
    </row>
    <row r="57" spans="1:10" x14ac:dyDescent="0.2">
      <c r="A57" s="4"/>
      <c r="B57" s="4"/>
      <c r="C57" s="4"/>
      <c r="D57" s="4"/>
      <c r="E57" s="4"/>
      <c r="F57" s="4"/>
      <c r="G57" s="4"/>
      <c r="H57" s="4"/>
      <c r="I57" s="4"/>
      <c r="J57" s="4"/>
    </row>
    <row r="59" spans="1:10" x14ac:dyDescent="0.2">
      <c r="A59" s="24" t="s">
        <v>36</v>
      </c>
    </row>
    <row r="60" spans="1:10" x14ac:dyDescent="0.2">
      <c r="A60" s="15" t="s">
        <v>118</v>
      </c>
    </row>
    <row r="61" spans="1:10" x14ac:dyDescent="0.2">
      <c r="A61" s="15" t="s">
        <v>119</v>
      </c>
    </row>
  </sheetData>
  <sheetProtection algorithmName="SHA-512" hashValue="+ZiiNXdpTDLutui1VZ2Q2tnUBRzA/8I2R8ovsxqRKgudJO45SdX9oM9/JDb+A9FuWSr6HaKgVOQPU+HC2YH0LQ==" saltValue="WrGs+5c4f7w9Tu4dxJEeJQ==" spinCount="100000" sheet="1" objects="1" scenarios="1"/>
  <mergeCells count="1">
    <mergeCell ref="A7:J7"/>
  </mergeCells>
  <pageMargins left="0.7" right="0.7" top="0.75" bottom="0.75" header="0.3" footer="0.3"/>
  <pageSetup paperSize="9"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3de7a28d-0e51-47b3-a88f-26eaea3d2395"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F676EEF604120D498B332CFE148AFBF3" ma:contentTypeVersion="8" ma:contentTypeDescription="Een nieuw document maken." ma:contentTypeScope="" ma:versionID="ec9f0907b4feb4fa4f042c88348a06fc">
  <xsd:schema xmlns:xsd="http://www.w3.org/2001/XMLSchema" xmlns:xs="http://www.w3.org/2001/XMLSchema" xmlns:p="http://schemas.microsoft.com/office/2006/metadata/properties" xmlns:ns2="7b8e2560-c1dc-4fd5-8e19-167cab1167de" xmlns:ns3="ec7c9560-90bf-4ccd-abce-56aa4bf5e5cb" xmlns:ns4="453422c2-fb6b-41ad-8e6a-d0a9e63185cc" targetNamespace="http://schemas.microsoft.com/office/2006/metadata/properties" ma:root="true" ma:fieldsID="cf0b4f2b44a8906b64cd384b930eb8e8" ns2:_="" ns3:_="" ns4:_="">
    <xsd:import namespace="7b8e2560-c1dc-4fd5-8e19-167cab1167de"/>
    <xsd:import namespace="ec7c9560-90bf-4ccd-abce-56aa4bf5e5cb"/>
    <xsd:import namespace="453422c2-fb6b-41ad-8e6a-d0a9e63185cc"/>
    <xsd:element name="properties">
      <xsd:complexType>
        <xsd:sequence>
          <xsd:element name="documentManagement">
            <xsd:complexType>
              <xsd:all>
                <xsd:element ref="ns2:k080ba008343413b878a77dd7f39b4a8" minOccurs="0"/>
                <xsd:element ref="ns2:TaxCatchAll" minOccurs="0"/>
                <xsd:element ref="ns2:TaxCatchAllLabel" minOccurs="0"/>
                <xsd:element ref="ns3:MediaServiceMetadata" minOccurs="0"/>
                <xsd:element ref="ns3:MediaServiceFastMetadata" minOccurs="0"/>
                <xsd:element ref="ns3:MediaServiceObjectDetectorVersions" minOccurs="0"/>
                <xsd:element ref="ns3:MediaServiceSearchPropertie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8e2560-c1dc-4fd5-8e19-167cab1167de" elementFormDefault="qualified">
    <xsd:import namespace="http://schemas.microsoft.com/office/2006/documentManagement/types"/>
    <xsd:import namespace="http://schemas.microsoft.com/office/infopath/2007/PartnerControls"/>
    <xsd:element name="k080ba008343413b878a77dd7f39b4a8" ma:index="8" nillable="true" ma:taxonomy="true" ma:internalName="k080ba008343413b878a77dd7f39b4a8" ma:taxonomyFieldName="OPPS_x0020_Trefwoorden" ma:displayName="OPPS Trefwoorden" ma:default="" ma:fieldId="{4080ba00-8343-413b-878a-77dd7f39b4a8}" ma:taxonomyMulti="true" ma:sspId="3de7a28d-0e51-47b3-a88f-26eaea3d2395" ma:termSetId="31750006-e7dc-4711-a28b-f1542db2943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b16dc23c-1ae3-42fb-9d2e-4ecd7c61efd5}" ma:internalName="TaxCatchAll" ma:showField="CatchAllData" ma:web="453422c2-fb6b-41ad-8e6a-d0a9e63185c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b16dc23c-1ae3-42fb-9d2e-4ecd7c61efd5}" ma:internalName="TaxCatchAllLabel" ma:readOnly="true" ma:showField="CatchAllDataLabel" ma:web="453422c2-fb6b-41ad-8e6a-d0a9e63185c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c7c9560-90bf-4ccd-abce-56aa4bf5e5cb"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53422c2-fb6b-41ad-8e6a-d0a9e63185cc"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TaxCatchAll xmlns="7b8e2560-c1dc-4fd5-8e19-167cab1167de" xsi:nil="true"/>
    <k080ba008343413b878a77dd7f39b4a8 xmlns="7b8e2560-c1dc-4fd5-8e19-167cab1167de">
      <Terms xmlns="http://schemas.microsoft.com/office/infopath/2007/PartnerControls"/>
    </k080ba008343413b878a77dd7f39b4a8>
    <SharedWithUsers xmlns="453422c2-fb6b-41ad-8e6a-d0a9e63185cc">
      <UserInfo>
        <DisplayName/>
        <AccountId xsi:nil="true"/>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BBCD5E11-B7E5-4455-B001-4F9218354CD2}">
  <ds:schemaRefs>
    <ds:schemaRef ds:uri="Microsoft.SharePoint.Taxonomy.ContentTypeSync"/>
  </ds:schemaRefs>
</ds:datastoreItem>
</file>

<file path=customXml/itemProps2.xml><?xml version="1.0" encoding="utf-8"?>
<ds:datastoreItem xmlns:ds="http://schemas.openxmlformats.org/officeDocument/2006/customXml" ds:itemID="{376DCB52-E9EA-4A5C-B25B-D98AF92492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8e2560-c1dc-4fd5-8e19-167cab1167de"/>
    <ds:schemaRef ds:uri="ec7c9560-90bf-4ccd-abce-56aa4bf5e5cb"/>
    <ds:schemaRef ds:uri="453422c2-fb6b-41ad-8e6a-d0a9e63185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36F8AB-3286-47C1-B6CA-EEF48732AECF}">
  <ds:schemaRefs>
    <ds:schemaRef ds:uri="http://www.w3.org/XML/1998/namespace"/>
    <ds:schemaRef ds:uri="http://purl.org/dc/terms/"/>
    <ds:schemaRef ds:uri="http://schemas.openxmlformats.org/package/2006/metadata/core-properties"/>
    <ds:schemaRef ds:uri="http://schemas.microsoft.com/office/infopath/2007/PartnerControls"/>
    <ds:schemaRef ds:uri="453422c2-fb6b-41ad-8e6a-d0a9e63185cc"/>
    <ds:schemaRef ds:uri="http://purl.org/dc/elements/1.1/"/>
    <ds:schemaRef ds:uri="ec7c9560-90bf-4ccd-abce-56aa4bf5e5cb"/>
    <ds:schemaRef ds:uri="http://schemas.microsoft.com/office/2006/documentManagement/types"/>
    <ds:schemaRef ds:uri="7b8e2560-c1dc-4fd5-8e19-167cab1167de"/>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0B23950A-E926-4146-9BA2-5C41BC151B5B}">
  <ds:schemaRefs>
    <ds:schemaRef ds:uri="http://schemas.microsoft.com/sharepoint/v3/contenttype/forms"/>
  </ds:schemaRefs>
</ds:datastoreItem>
</file>

<file path=customXml/itemProps5.xml><?xml version="1.0" encoding="utf-8"?>
<ds:datastoreItem xmlns:ds="http://schemas.openxmlformats.org/officeDocument/2006/customXml" ds:itemID="{7E63B3BC-FD02-49E5-A849-00026E63D1C0}">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1. Instructie</vt:lpstr>
      <vt:lpstr>2. Aanneemsom Onderhoudsopdr.</vt:lpstr>
      <vt:lpstr>3. Prijscomponenten</vt:lpstr>
      <vt:lpstr>4. Fictieve prijs cor. </vt:lpstr>
      <vt:lpstr>'1. Instructie'!Afdrukbereik</vt:lpstr>
      <vt:lpstr>'2. Aanneemsom Onderhoudsopdr.'!Afdrukbereik</vt:lpstr>
      <vt:lpstr>'3. Prijscomponenten'!Afdrukbereik</vt:lpstr>
      <vt:lpstr>'4. Fictieve prijs cor.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annieta.alblas@opps.nl</dc:creator>
  <cp:keywords/>
  <dc:description/>
  <cp:lastModifiedBy>Annieta Alblas</cp:lastModifiedBy>
  <cp:revision/>
  <dcterms:created xsi:type="dcterms:W3CDTF">2008-02-19T10:47:05Z</dcterms:created>
  <dcterms:modified xsi:type="dcterms:W3CDTF">2024-06-11T09:41:45Z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0x010100F676EEF604120D498B332CFE148AFBF3</vt:lpwstr>
  </property>
  <property fmtid="{D5CDD505-2E9C-101B-9397-08002B2CF9AE}" pid="3" name="ContentType">
    <vt:lpwstr>Excel bestand</vt:lpwstr>
  </property>
  <property fmtid="{D5CDD505-2E9C-101B-9397-08002B2CF9AE}" pid="4" name="Projectnr">
    <vt:lpwstr>110270</vt:lpwstr>
  </property>
  <property fmtid="{D5CDD505-2E9C-101B-9397-08002B2CF9AE}" pid="5" name="Postnummer">
    <vt:lpwstr>0.5-19-110270</vt:lpwstr>
  </property>
  <property fmtid="{D5CDD505-2E9C-101B-9397-08002B2CF9AE}" pid="6" name="VideoSetEmbedCode">
    <vt:lpwstr/>
  </property>
  <property fmtid="{D5CDD505-2E9C-101B-9397-08002B2CF9AE}" pid="7" name="AlternateThumbnailUrl">
    <vt:lpwstr/>
  </property>
  <property fmtid="{D5CDD505-2E9C-101B-9397-08002B2CF9AE}" pid="8" name="PeopleInMedia">
    <vt:lpwstr/>
  </property>
  <property fmtid="{D5CDD505-2E9C-101B-9397-08002B2CF9AE}" pid="9" name="wic_System_Copyright">
    <vt:lpwstr/>
  </property>
  <property fmtid="{D5CDD505-2E9C-101B-9397-08002B2CF9AE}" pid="10" name="VideoSetDescription">
    <vt:lpwstr/>
  </property>
  <property fmtid="{D5CDD505-2E9C-101B-9397-08002B2CF9AE}" pid="11" name="VideoSetUserOverrideEncoding">
    <vt:lpwstr/>
  </property>
  <property fmtid="{D5CDD505-2E9C-101B-9397-08002B2CF9AE}" pid="12" name="VideoSetExternalLink">
    <vt:lpwstr/>
  </property>
  <property fmtid="{D5CDD505-2E9C-101B-9397-08002B2CF9AE}" pid="13" name="VideoSetRenditionsInfo">
    <vt:lpwstr/>
  </property>
  <property fmtid="{D5CDD505-2E9C-101B-9397-08002B2CF9AE}" pid="14" name="DP Trefwoorden">
    <vt:lpwstr>36;#Inschrijvingsfase|74ae70dd-9e3b-4bce-a0f6-4f351b9e849a</vt:lpwstr>
  </property>
  <property fmtid="{D5CDD505-2E9C-101B-9397-08002B2CF9AE}" pid="15" name="Comments">
    <vt:lpwstr/>
  </property>
  <property fmtid="{D5CDD505-2E9C-101B-9397-08002B2CF9AE}" pid="16" name="SharedWithUsers">
    <vt:lpwstr>34;#Wim Cazemier</vt:lpwstr>
  </property>
  <property fmtid="{D5CDD505-2E9C-101B-9397-08002B2CF9AE}" pid="17" name="MSIP_Label_710d1a49-18e3-4403-a685-2b8ae554301a_Enabled">
    <vt:lpwstr>True</vt:lpwstr>
  </property>
  <property fmtid="{D5CDD505-2E9C-101B-9397-08002B2CF9AE}" pid="18" name="MSIP_Label_710d1a49-18e3-4403-a685-2b8ae554301a_SiteId">
    <vt:lpwstr>a2adc425-d735-4b51-a754-e0c7683215d1</vt:lpwstr>
  </property>
  <property fmtid="{D5CDD505-2E9C-101B-9397-08002B2CF9AE}" pid="19" name="MSIP_Label_710d1a49-18e3-4403-a685-2b8ae554301a_Owner">
    <vt:lpwstr>P.Knot@draaijerpartners.nl</vt:lpwstr>
  </property>
  <property fmtid="{D5CDD505-2E9C-101B-9397-08002B2CF9AE}" pid="20" name="MSIP_Label_710d1a49-18e3-4403-a685-2b8ae554301a_SetDate">
    <vt:lpwstr>2018-07-13T11:26:59.1724772Z</vt:lpwstr>
  </property>
  <property fmtid="{D5CDD505-2E9C-101B-9397-08002B2CF9AE}" pid="21" name="MSIP_Label_710d1a49-18e3-4403-a685-2b8ae554301a_Name">
    <vt:lpwstr>Algemeen</vt:lpwstr>
  </property>
  <property fmtid="{D5CDD505-2E9C-101B-9397-08002B2CF9AE}" pid="22" name="MSIP_Label_710d1a49-18e3-4403-a685-2b8ae554301a_Application">
    <vt:lpwstr>Microsoft Azure Information Protection</vt:lpwstr>
  </property>
  <property fmtid="{D5CDD505-2E9C-101B-9397-08002B2CF9AE}" pid="23" name="MSIP_Label_710d1a49-18e3-4403-a685-2b8ae554301a_Extended_MSFT_Method">
    <vt:lpwstr>Automatic</vt:lpwstr>
  </property>
  <property fmtid="{D5CDD505-2E9C-101B-9397-08002B2CF9AE}" pid="24" name="Sensitivity">
    <vt:lpwstr>Algemeen</vt:lpwstr>
  </property>
  <property fmtid="{D5CDD505-2E9C-101B-9397-08002B2CF9AE}" pid="25" name="OPPS Trefwoorden">
    <vt:lpwstr/>
  </property>
  <property fmtid="{D5CDD505-2E9C-101B-9397-08002B2CF9AE}" pid="26" name="Order">
    <vt:r8>10200</vt:r8>
  </property>
  <property fmtid="{D5CDD505-2E9C-101B-9397-08002B2CF9AE}" pid="27" name="xd_Signature">
    <vt:bool>false</vt:bool>
  </property>
  <property fmtid="{D5CDD505-2E9C-101B-9397-08002B2CF9AE}" pid="28" name="xd_ProgID">
    <vt:lpwstr/>
  </property>
  <property fmtid="{D5CDD505-2E9C-101B-9397-08002B2CF9AE}" pid="29" name="ComplianceAssetId">
    <vt:lpwstr/>
  </property>
  <property fmtid="{D5CDD505-2E9C-101B-9397-08002B2CF9AE}" pid="30" name="TemplateUrl">
    <vt:lpwstr/>
  </property>
  <property fmtid="{D5CDD505-2E9C-101B-9397-08002B2CF9AE}" pid="31" name="_ExtendedDescription">
    <vt:lpwstr/>
  </property>
  <property fmtid="{D5CDD505-2E9C-101B-9397-08002B2CF9AE}" pid="32" name="TriggerFlowInfo">
    <vt:lpwstr/>
  </property>
</Properties>
</file>