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oppsadvies.sharepoint.com/sites/230025-AanbestedingonderhoudStichtseVecht/Gedeelde documenten/NvI/NvI 4/"/>
    </mc:Choice>
  </mc:AlternateContent>
  <xr:revisionPtr revIDLastSave="196" documentId="8_{264F2AA5-DEA9-45E3-A88F-8B55C73F6A37}" xr6:coauthVersionLast="47" xr6:coauthVersionMax="47" xr10:uidLastSave="{789F9719-BC69-449A-8B59-FC21FE95BC03}"/>
  <workbookProtection workbookPassword="EC8D" lockStructure="1"/>
  <bookViews>
    <workbookView xWindow="-120" yWindow="-120" windowWidth="29040" windowHeight="175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Onderhoudsopdr.'!$A$1:$H$104</definedName>
    <definedName name="_xlnm.Print_Area" localSheetId="2">'3. Prijscomponenten'!$A$1:$J$45</definedName>
    <definedName name="_xlnm.Print_Area" localSheetId="3">'4. Fictieve prijs cor. '!$A$1:$J$60</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6" l="1"/>
  <c r="F78" i="12"/>
  <c r="C34" i="6"/>
  <c r="C37" i="6"/>
  <c r="I37" i="6"/>
  <c r="B4" i="4"/>
  <c r="B5" i="12"/>
  <c r="B4" i="12"/>
  <c r="C30" i="6"/>
  <c r="C28" i="6"/>
  <c r="C20" i="6"/>
  <c r="C26" i="6"/>
  <c r="C24" i="6"/>
  <c r="C16" i="6"/>
  <c r="G16" i="6"/>
  <c r="C15" i="6"/>
  <c r="F79" i="12"/>
  <c r="F81" i="12" s="1"/>
  <c r="G17" i="9" s="1"/>
  <c r="B5" i="6"/>
  <c r="C17" i="6"/>
  <c r="G17" i="6"/>
  <c r="B4" i="6"/>
  <c r="B5" i="4"/>
  <c r="G15" i="6"/>
  <c r="F14" i="6"/>
  <c r="F32" i="6"/>
  <c r="G34" i="6"/>
  <c r="I18" i="6"/>
  <c r="I35" i="6"/>
  <c r="I40" i="6"/>
  <c r="G18" i="9"/>
  <c r="D82" i="12" l="1"/>
  <c r="A20" i="9" s="1"/>
</calcChain>
</file>

<file path=xl/sharedStrings.xml><?xml version="1.0" encoding="utf-8"?>
<sst xmlns="http://schemas.openxmlformats.org/spreadsheetml/2006/main" count="379" uniqueCount="277">
  <si>
    <t xml:space="preserve">Betreft:   </t>
  </si>
  <si>
    <t>Prijzenblad - instructie</t>
  </si>
  <si>
    <t xml:space="preserve">Project:  </t>
  </si>
  <si>
    <t>Het onderhouden van Daken en goten 
vastgoedobjecten gemeente Stichtse Vecht</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</si>
  <si>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</si>
  <si>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</si>
  <si>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</si>
  <si>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</si>
  <si>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</si>
  <si>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</si>
  <si>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t>4.           P2: Fictieve prijs correctief onderhoud (scope deel A2 en A3)</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</si>
  <si>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</si>
  <si>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</si>
  <si>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</si>
  <si>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</si>
  <si>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</si>
  <si>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</si>
  <si>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</si>
  <si>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</si>
  <si>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</si>
  <si>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</si>
  <si>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</si>
  <si>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</si>
  <si>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</si>
  <si>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</si>
  <si>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</si>
  <si>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</si>
  <si>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</si>
  <si>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Plaats</t>
  </si>
  <si>
    <t>(totaal per jaar)</t>
  </si>
  <si>
    <t>Onderhoudskosten (totaal per jaar)</t>
  </si>
  <si>
    <t>Beheerskosten (totaal per jaar)</t>
  </si>
  <si>
    <t>P1: Totaal Aanneemsom per jaar</t>
  </si>
  <si>
    <t xml:space="preserve">Naam tekenbevoegde: </t>
  </si>
  <si>
    <t xml:space="preserve">Datum: </t>
  </si>
  <si>
    <t>Handtekening tekenbevoegde:</t>
  </si>
  <si>
    <t>Uitgangspunten:</t>
  </si>
  <si>
    <t xml:space="preserve">1.           De Aanneemsom moet zijn gebaseerd op de Aanbestedingsleidraad en bijbehorende bijlagen. </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</si>
  <si>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</si>
  <si>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</si>
  <si>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</si>
  <si>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</si>
  <si>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3.           De onderbouwing van de prijs moet zijn gebaseerd op de elementen die binnen de scope van het overeenkomst vallen conform de bijlagen en dient inzicht te geven in de begrote onderhoudskosten per jaar en gedurende de gehele contractperiode.</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</si>
  <si>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</si>
  <si>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</si>
  <si>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</si>
  <si>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</si>
  <si>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</si>
  <si>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</si>
  <si>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</si>
  <si>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</si>
  <si>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</si>
  <si>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</si>
  <si>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</si>
  <si>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</si>
  <si>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</si>
  <si>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</si>
  <si>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</si>
  <si>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</si>
  <si>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</si>
  <si>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</si>
  <si>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</si>
  <si>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</si>
  <si>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</si>
  <si>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</si>
  <si>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</si>
  <si>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</si>
  <si>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</si>
  <si>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</si>
  <si>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</si>
  <si>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</si>
  <si>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</si>
  <si>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</si>
  <si>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</si>
  <si>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</si>
  <si>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</si>
  <si>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</si>
  <si>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</si>
  <si>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</si>
  <si>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</si>
  <si>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</si>
  <si>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</si>
  <si>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</si>
  <si>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</si>
  <si>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</si>
  <si>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</si>
  <si>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</si>
  <si>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</si>
  <si>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</si>
  <si>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</si>
  <si>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</si>
  <si>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</si>
  <si>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</si>
  <si>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</si>
  <si>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</si>
  <si>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</si>
  <si>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</si>
  <si>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</si>
  <si>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</si>
  <si>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</si>
  <si>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</si>
  <si>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</si>
  <si>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</si>
  <si>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</si>
  <si>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</si>
  <si>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</si>
  <si>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t>
  </si>
  <si>
    <t>uren buiten kantooruren</t>
  </si>
  <si>
    <t>T</t>
  </si>
  <si>
    <t>opslag werken buiten kantooruren</t>
  </si>
  <si>
    <t>U</t>
  </si>
  <si>
    <t>V</t>
  </si>
  <si>
    <t>Voorrijdkosten</t>
  </si>
  <si>
    <t>W</t>
  </si>
  <si>
    <t>Aantal keer voorrijden</t>
  </si>
  <si>
    <t>X</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</si>
  <si>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</si>
  <si>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</si>
  <si>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</si>
  <si>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</si>
  <si>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Allround servicemonteur onderhoud / inspecteur (storingen en reparaties):</t>
  </si>
  <si>
    <t>Allround dakdekker:</t>
  </si>
  <si>
    <t>Y</t>
  </si>
  <si>
    <t>Z</t>
  </si>
  <si>
    <r>
      <t xml:space="preserve">Uurloon </t>
    </r>
    <r>
      <rPr>
        <u/>
        <sz val="10"/>
        <rFont val="Arial"/>
        <family val="2"/>
      </rPr>
      <t>Allround servicemonteur onderhoud / inspecteur (storingen en reparaties):</t>
    </r>
  </si>
  <si>
    <r>
      <t xml:space="preserve">Uurloon </t>
    </r>
    <r>
      <rPr>
        <u/>
        <sz val="10"/>
        <rFont val="Arial"/>
        <family val="2"/>
      </rPr>
      <t>Allround dakdekker:</t>
    </r>
  </si>
  <si>
    <t>Subtotaal loonkosten (H-S)</t>
  </si>
  <si>
    <t>Subtotaal   (T+V)</t>
  </si>
  <si>
    <t>P2: Fictieve prijs correctief onderhoud (G+W+X)</t>
  </si>
  <si>
    <t xml:space="preserve">Voormalig Politiebureau </t>
  </si>
  <si>
    <t>Brouwerij 11</t>
  </si>
  <si>
    <t>3621 AD</t>
  </si>
  <si>
    <t>Breukelen</t>
  </si>
  <si>
    <t>Lege ruimte in brandweerkazerne Breukelen</t>
  </si>
  <si>
    <t>Brouwerij 7</t>
  </si>
  <si>
    <t xml:space="preserve">Brugwachterbesturing </t>
  </si>
  <si>
    <t xml:space="preserve">Brugstraat 25 </t>
  </si>
  <si>
    <t>3621 AG</t>
  </si>
  <si>
    <t>Brugwachterswoning</t>
  </si>
  <si>
    <t>De Corridor</t>
  </si>
  <si>
    <t>Corridor 8</t>
  </si>
  <si>
    <t>3621 ZB</t>
  </si>
  <si>
    <t>Woning</t>
  </si>
  <si>
    <t>Herenstraat 16</t>
  </si>
  <si>
    <t>3621 AR</t>
  </si>
  <si>
    <t>Afvalbrengstation Breukelen</t>
  </si>
  <si>
    <t>Kanaaldijk Oost 3</t>
  </si>
  <si>
    <t>3621 LL</t>
  </si>
  <si>
    <t>Koetshuis</t>
  </si>
  <si>
    <t>Markt 12</t>
  </si>
  <si>
    <t>3621 AB</t>
  </si>
  <si>
    <t>Boom en Bosch</t>
  </si>
  <si>
    <t>Markt 13</t>
  </si>
  <si>
    <t>Marktkast park Breukelen</t>
  </si>
  <si>
    <t>Markt 13 bij</t>
  </si>
  <si>
    <t>Muziektent Park Boom en Bosch</t>
  </si>
  <si>
    <t xml:space="preserve">BSO schepershoek </t>
  </si>
  <si>
    <t>Schepersweg 10 a</t>
  </si>
  <si>
    <t>3621 JK</t>
  </si>
  <si>
    <t>Zwembad 't Kikkerfort</t>
  </si>
  <si>
    <t>Schepersweg 14 a</t>
  </si>
  <si>
    <t>Bibliotheek Breukelen</t>
  </si>
  <si>
    <t>Schepersweg 6 c</t>
  </si>
  <si>
    <t>Regionaal Historich Centrum (RHC)</t>
  </si>
  <si>
    <t>Schepersweg 6 e</t>
  </si>
  <si>
    <t>Werkplaatsen locatie Breukelen + Kansis Groen</t>
  </si>
  <si>
    <t>Wilhelminastraat 43a</t>
  </si>
  <si>
    <t>3621 VG</t>
  </si>
  <si>
    <t>Aula begraafplaats</t>
  </si>
  <si>
    <t>Dreef 40</t>
  </si>
  <si>
    <t>3628 BJ</t>
  </si>
  <si>
    <t>Kockengen</t>
  </si>
  <si>
    <t xml:space="preserve">Jeugdhonk </t>
  </si>
  <si>
    <t>Sportweg 1</t>
  </si>
  <si>
    <t>3628 AZ</t>
  </si>
  <si>
    <t>Bibliotheek Kockengen</t>
  </si>
  <si>
    <t>Sportweg 4 a</t>
  </si>
  <si>
    <t>Brugwachtersverblijf</t>
  </si>
  <si>
    <t>Brugstraat 11 bij</t>
  </si>
  <si>
    <t>3632 EH</t>
  </si>
  <si>
    <t>Loenen aan de Vecht</t>
  </si>
  <si>
    <t>Driehovenlaan 29</t>
  </si>
  <si>
    <t>3632 BM</t>
  </si>
  <si>
    <t>Gemeentewerf</t>
  </si>
  <si>
    <t>Rijksstraatweg 184</t>
  </si>
  <si>
    <t>3632 AJ</t>
  </si>
  <si>
    <t>Schuurtje gemeentewerf</t>
  </si>
  <si>
    <t>Rijksstraatweg 184 bij</t>
  </si>
  <si>
    <t>Cultureel Centrum 't Web</t>
  </si>
  <si>
    <t>Spinnerie 15</t>
  </si>
  <si>
    <t>3632 ET</t>
  </si>
  <si>
    <t xml:space="preserve">Woning </t>
  </si>
  <si>
    <t>Binnenweg 24</t>
  </si>
  <si>
    <t>3634 AH</t>
  </si>
  <si>
    <t>Loenersloot</t>
  </si>
  <si>
    <t>Binnenweg 25</t>
  </si>
  <si>
    <t>Binnenweg 27</t>
  </si>
  <si>
    <t>Binnenweg 31</t>
  </si>
  <si>
    <t>Voedselbank</t>
  </si>
  <si>
    <t>Bloemstede 3</t>
  </si>
  <si>
    <t>3608 TK</t>
  </si>
  <si>
    <t>Maarssen</t>
  </si>
  <si>
    <t xml:space="preserve">Breedstraat 2 </t>
  </si>
  <si>
    <t>3603 BA</t>
  </si>
  <si>
    <t xml:space="preserve">Diependaalsedijk 120 </t>
  </si>
  <si>
    <t>3601 GN</t>
  </si>
  <si>
    <t>Kringloopwinkel De Sirkel</t>
  </si>
  <si>
    <t>Diependaalsedijk 120 a</t>
  </si>
  <si>
    <t>Goudestein</t>
  </si>
  <si>
    <t>Diependaalsedijk 19</t>
  </si>
  <si>
    <t>3601 GH</t>
  </si>
  <si>
    <t>Koetshuis, Vechtstreek museum</t>
  </si>
  <si>
    <t>Diependaalsedijk 19 b en c</t>
  </si>
  <si>
    <t>Bakhuisje (Naast Sylverstein)</t>
  </si>
  <si>
    <t>Diependaalsedijk 19 bij</t>
  </si>
  <si>
    <t>3601 GR</t>
  </si>
  <si>
    <t>Kinderdagopvang Kind &amp; CO</t>
  </si>
  <si>
    <t>Duivenkamp 545</t>
  </si>
  <si>
    <t>3633 CA</t>
  </si>
  <si>
    <t xml:space="preserve">Gemeentekantoor </t>
  </si>
  <si>
    <t>Endelhovenlaan 1</t>
  </si>
  <si>
    <t xml:space="preserve">Orangerie </t>
  </si>
  <si>
    <t>Endelhovenlaan 3</t>
  </si>
  <si>
    <t>Kinderdagverblijf Kwibus</t>
  </si>
  <si>
    <t>Fazantenkamp 159 a</t>
  </si>
  <si>
    <t xml:space="preserve">3607 CH </t>
  </si>
  <si>
    <t>Gymzaal en muziekschool</t>
  </si>
  <si>
    <t xml:space="preserve">Gaslaan 12 </t>
  </si>
  <si>
    <t>3603 CN</t>
  </si>
  <si>
    <t>Bibliotheek Maarssen</t>
  </si>
  <si>
    <t>Harmonieplein 2</t>
  </si>
  <si>
    <t>3603 BM</t>
  </si>
  <si>
    <t>Huis ten Boschstraat / Zandweg</t>
  </si>
  <si>
    <t>3601 AE</t>
  </si>
  <si>
    <t>Marktmeesterhuisje</t>
  </si>
  <si>
    <t>J. Vermeerstraat 30</t>
  </si>
  <si>
    <t>3601 EM</t>
  </si>
  <si>
    <t xml:space="preserve">Maarsseveensevaart 28 </t>
  </si>
  <si>
    <t>3601 CD</t>
  </si>
  <si>
    <t>Aula koepel</t>
  </si>
  <si>
    <t>Straatweg 27 a</t>
  </si>
  <si>
    <t>3603 CV</t>
  </si>
  <si>
    <t>Toiletgebouw</t>
  </si>
  <si>
    <t>3604 CV</t>
  </si>
  <si>
    <t>Opslag/beheerdersruimte</t>
  </si>
  <si>
    <t>3605 CV</t>
  </si>
  <si>
    <t>OBO 't Palet / Kind&amp;Co</t>
  </si>
  <si>
    <t>Troelstrastraat 58 a</t>
  </si>
  <si>
    <t>3601 WD</t>
  </si>
  <si>
    <t>Woning (aan museum)</t>
  </si>
  <si>
    <t xml:space="preserve">Zandpad 2 </t>
  </si>
  <si>
    <t>3601 AN</t>
  </si>
  <si>
    <t>Wijkcentrum 't Schuurtje</t>
  </si>
  <si>
    <t>Zwanenkamp 1301</t>
  </si>
  <si>
    <t>3607 NZ</t>
  </si>
  <si>
    <t>Peuterspeelzaal Dribbel</t>
  </si>
  <si>
    <t>Zwanenkamp 1302</t>
  </si>
  <si>
    <t>Sanitairgebouw woonwagenstandplaats</t>
  </si>
  <si>
    <t>Zwanenkamp 540, 541, 542, 634,635</t>
  </si>
  <si>
    <t>3607 PE/PL</t>
  </si>
  <si>
    <t>Laantje 3</t>
  </si>
  <si>
    <t>3626 AN</t>
  </si>
  <si>
    <t>Nieuwer ter Aa</t>
  </si>
  <si>
    <t xml:space="preserve">Ponthuisje </t>
  </si>
  <si>
    <t>Dorpstraat nabij 120</t>
  </si>
  <si>
    <t>1393 NK</t>
  </si>
  <si>
    <t>Nigtevecht</t>
  </si>
  <si>
    <t>Basisschool de verbinding / OBS de Tweemaster</t>
  </si>
  <si>
    <t>Petersburg 52</t>
  </si>
  <si>
    <t>1393 PT</t>
  </si>
  <si>
    <t>Kinderopvang Kidswereld Nigtevecht</t>
  </si>
  <si>
    <t>Baarhuisje begraafplaats</t>
  </si>
  <si>
    <t>Nigtevechtseweg 11</t>
  </si>
  <si>
    <t>3633 XR</t>
  </si>
  <si>
    <t>Vreeland</t>
  </si>
  <si>
    <t>Voorstraat 13</t>
  </si>
  <si>
    <t>3633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</si>
</sst>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123">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4" fillId="2" borderId="3"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0"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1" fontId="24" fillId="2" borderId="0" xfId="0" applyNumberFormat="1" applyFont="1" applyFill="1" applyAlignment="1" applyProtection="1">
      <alignment wrapText="1"/>
      <protection hidden="1"/>
    </xf>
    <xf numFmtId="0" fontId="4" fillId="5" borderId="12" xfId="0" applyFont="1" applyFill="1" applyBorder="1" applyAlignment="1" applyProtection="1">
      <alignment horizontal="left" wrapText="1"/>
      <protection hidden="1"/>
    </xf>
    <xf numFmtId="0" fontId="2" fillId="7" borderId="1" xfId="3" applyFill="1" applyBorder="1" applyAlignment="1">
      <alignment horizontal="left" wrapText="1"/>
    </xf>
    <xf numFmtId="0" fontId="2" fillId="7" borderId="1" xfId="0" applyFont="1" applyFill="1" applyBorder="1" applyAlignment="1">
      <alignment horizontal="left" wrapText="1"/>
    </xf>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9" xfId="0" applyFont="1" applyFill="1" applyBorder="1" applyAlignment="1" applyProtection="1">
      <alignment horizont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 fillId="2" borderId="0" xfId="0" applyFont="1" applyFill="1" applyAlignment="1" applyProtection="1">
      <alignment horizontal="left" wrapText="1"/>
      <protection hidden="1"/>
    </xf>
    <xf numFmtId="165" fontId="8" fillId="3" borderId="1"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4" xfId="0" applyNumberFormat="1" applyFont="1" applyFill="1" applyBorder="1" applyAlignment="1" applyProtection="1">
      <alignment horizontal="center"/>
      <protection locked="0"/>
    </xf>
    <xf numFmtId="165" fontId="8" fillId="3" borderId="15"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8" fillId="2" borderId="2" xfId="0" applyFont="1" applyFill="1" applyBorder="1" applyAlignment="1" applyProtection="1">
      <alignment horizontal="center"/>
      <protection hidden="1"/>
    </xf>
    <xf numFmtId="44" fontId="5" fillId="6" borderId="9" xfId="0" applyNumberFormat="1" applyFont="1" applyFill="1" applyBorder="1" applyAlignment="1" applyProtection="1">
      <alignment horizontal="center"/>
      <protection hidden="1"/>
    </xf>
    <xf numFmtId="44" fontId="5" fillId="6" borderId="11" xfId="0" applyNumberFormat="1" applyFont="1" applyFill="1" applyBorder="1" applyAlignment="1" applyProtection="1">
      <alignment horizontal="center"/>
      <protection hidden="1"/>
    </xf>
    <xf numFmtId="44" fontId="14" fillId="2" borderId="16"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4" fillId="2" borderId="6" xfId="0" applyNumberFormat="1" applyFont="1" applyFill="1" applyBorder="1" applyAlignment="1" applyProtection="1">
      <alignment horizontal="center"/>
      <protection hidden="1"/>
    </xf>
    <xf numFmtId="44" fontId="4" fillId="2" borderId="7" xfId="0" applyNumberFormat="1" applyFont="1" applyFill="1" applyBorder="1" applyAlignment="1" applyProtection="1">
      <alignment horizontal="center"/>
      <protection hidden="1"/>
    </xf>
    <xf numFmtId="44" fontId="4" fillId="2" borderId="14"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0" fontId="27" fillId="0" borderId="0" xfId="0" applyFont="1" applyAlignment="1" applyProtection="1">
      <alignment horizontal="left" vertical="top"/>
      <protection hidden="1"/>
    </xf>
    <xf numFmtId="0" fontId="2" fillId="0" borderId="12"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cellXfs>
  <cellStyles count="4">
    <cellStyle name="Procent" xfId="1" builtinId="5"/>
    <cellStyle name="Standaard" xfId="0" builtinId="0"/>
    <cellStyle name="Standaard 2" xfId="2" xr:uid="{37A07250-CD53-4088-9003-6F352E0CA39F}"/>
    <cellStyle name="Standaard 2 2" xfId="3" xr:uid="{A8AC6DD0-7C21-4792-B737-2ACD805B72CF}"/>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zoomScale="130" zoomScaleNormal="130" zoomScaleSheetLayoutView="100" workbookViewId="0">
      <selection activeCell="A27" sqref="A27"/>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1"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1" t="s">
        <v>2</v>
      </c>
      <c r="B4" s="15" t="s">
        <v>3</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1" t="s">
        <v>4</v>
      </c>
      <c r="B5" s="38">
        <v>45658</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96" t="s">
        <v>5</v>
      </c>
      <c r="B7" s="97"/>
      <c r="C7" s="97"/>
      <c r="D7" s="97"/>
      <c r="E7" s="97"/>
      <c r="F7" s="97"/>
      <c r="G7" s="97"/>
      <c r="H7" s="97"/>
      <c r="I7" s="97"/>
      <c r="J7" s="98"/>
      <c r="K7" s="15"/>
      <c r="L7" s="15"/>
      <c r="M7" s="1"/>
      <c r="N7" s="15"/>
      <c r="O7" s="15"/>
      <c r="P7" s="15"/>
      <c r="Q7" s="15"/>
      <c r="R7" s="15"/>
      <c r="S7" s="15"/>
      <c r="T7" s="15"/>
      <c r="U7" s="15"/>
      <c r="V7" s="15"/>
      <c r="W7" s="15"/>
      <c r="X7" s="15"/>
      <c r="Y7" s="15"/>
      <c r="Z7" s="15"/>
      <c r="AA7" s="15"/>
      <c r="AB7" s="15"/>
    </row>
    <row r="8" spans="1:28" x14ac:dyDescent="0.2">
      <c r="A8" s="33" t="s">
        <v>6</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7</v>
      </c>
      <c r="B9" s="15"/>
      <c r="C9" s="15"/>
      <c r="D9" s="15"/>
      <c r="E9" s="15"/>
      <c r="F9" s="15"/>
      <c r="G9" s="15"/>
      <c r="H9" s="15"/>
      <c r="I9" s="15"/>
      <c r="J9" s="15"/>
      <c r="K9" s="15"/>
      <c r="L9" s="15"/>
      <c r="M9" s="15"/>
      <c r="N9" s="15"/>
      <c r="O9" s="15"/>
      <c r="P9" s="15"/>
      <c r="Q9" s="15"/>
      <c r="R9" s="99"/>
      <c r="S9" s="99"/>
      <c r="T9" s="15"/>
      <c r="U9" s="15"/>
      <c r="V9" s="15"/>
      <c r="W9" s="15"/>
      <c r="X9" s="15"/>
      <c r="Y9" s="15"/>
      <c r="Z9" s="15"/>
      <c r="AA9" s="15"/>
      <c r="AB9" s="15"/>
    </row>
    <row r="10" spans="1:28" x14ac:dyDescent="0.2">
      <c r="A10" s="31" t="s">
        <v>8</v>
      </c>
      <c r="B10" s="15"/>
      <c r="C10" s="15"/>
      <c r="D10" s="15"/>
      <c r="E10" s="15"/>
      <c r="F10" s="15"/>
      <c r="G10" s="15"/>
      <c r="H10" s="15"/>
      <c r="I10" s="15"/>
      <c r="J10" s="15"/>
      <c r="K10" s="15"/>
      <c r="L10" s="15"/>
      <c r="M10" s="15"/>
      <c r="N10" s="15"/>
      <c r="O10" s="15"/>
      <c r="P10" s="15"/>
      <c r="Q10" s="15"/>
      <c r="R10" s="99"/>
      <c r="S10" s="99"/>
      <c r="T10" s="15"/>
      <c r="U10" s="15"/>
      <c r="V10" s="15"/>
      <c r="W10" s="15"/>
      <c r="X10" s="15"/>
      <c r="Y10" s="15"/>
      <c r="Z10" s="15"/>
      <c r="AA10" s="15"/>
      <c r="AB10" s="15"/>
    </row>
    <row r="11" spans="1:28" x14ac:dyDescent="0.2">
      <c r="A11" s="31" t="s">
        <v>9</v>
      </c>
      <c r="B11" s="15"/>
      <c r="C11" s="15"/>
      <c r="D11" s="15"/>
      <c r="E11" s="15"/>
      <c r="F11" s="15"/>
      <c r="G11" s="15"/>
      <c r="H11" s="15"/>
      <c r="I11" s="15"/>
      <c r="J11" s="15"/>
      <c r="K11" s="15"/>
      <c r="L11" s="15"/>
      <c r="M11" s="15"/>
      <c r="N11" s="15"/>
      <c r="O11" s="15"/>
      <c r="P11" s="15"/>
      <c r="Q11" s="15"/>
      <c r="R11" s="99"/>
      <c r="S11" s="99"/>
      <c r="T11" s="15"/>
      <c r="U11" s="15"/>
      <c r="V11" s="15"/>
      <c r="W11" s="15"/>
      <c r="X11" s="15"/>
      <c r="Y11" s="15"/>
      <c r="Z11" s="15"/>
      <c r="AA11" s="15"/>
      <c r="AB11" s="15"/>
    </row>
    <row r="12" spans="1:28" x14ac:dyDescent="0.2">
      <c r="A12" s="31"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00" t="s">
        <v>11</v>
      </c>
      <c r="B15" s="100"/>
      <c r="C15" s="100"/>
      <c r="D15" s="100"/>
      <c r="E15" s="100"/>
      <c r="F15" s="100"/>
      <c r="G15" s="100"/>
      <c r="H15" s="100"/>
      <c r="I15" s="100"/>
      <c r="J15" s="100"/>
      <c r="K15" s="15"/>
      <c r="L15" s="15"/>
      <c r="M15" s="15"/>
      <c r="N15" s="15"/>
      <c r="O15" s="15"/>
      <c r="P15" s="15"/>
      <c r="Q15" s="15"/>
      <c r="R15" s="15"/>
      <c r="S15" s="15"/>
      <c r="T15" s="15"/>
      <c r="U15" s="15"/>
      <c r="V15" s="15"/>
      <c r="W15" s="15"/>
      <c r="X15" s="15"/>
      <c r="Y15" s="15"/>
      <c r="Z15" s="15"/>
      <c r="AA15" s="15"/>
      <c r="AB15" s="15"/>
    </row>
    <row r="16" spans="1:28" ht="60.6" customHeight="1" x14ac:dyDescent="0.2">
      <c r="A16" s="100" t="s">
        <v>12</v>
      </c>
      <c r="B16" s="100"/>
      <c r="C16" s="100"/>
      <c r="D16" s="100"/>
      <c r="E16" s="100"/>
      <c r="F16" s="100"/>
      <c r="G16" s="100"/>
      <c r="H16" s="100"/>
      <c r="I16" s="100"/>
      <c r="J16" s="100"/>
      <c r="K16" s="15"/>
      <c r="L16" s="15"/>
      <c r="M16" s="15"/>
      <c r="N16" s="15"/>
      <c r="O16" s="15"/>
      <c r="P16" s="15"/>
      <c r="Q16" s="15"/>
      <c r="R16" s="15"/>
      <c r="S16" s="15"/>
      <c r="T16" s="15"/>
      <c r="U16" s="15"/>
      <c r="V16" s="15"/>
      <c r="W16" s="15"/>
      <c r="X16" s="15"/>
      <c r="Y16" s="15"/>
      <c r="Z16" s="15"/>
      <c r="AA16" s="15"/>
      <c r="AB16" s="15"/>
    </row>
    <row r="17" spans="1:28" x14ac:dyDescent="0.2">
      <c r="A17" s="100" t="s">
        <v>13</v>
      </c>
      <c r="B17" s="100"/>
      <c r="C17" s="100"/>
      <c r="D17" s="59"/>
      <c r="E17" s="59"/>
      <c r="F17" s="76"/>
      <c r="G17" s="95">
        <f>'2. Aanneemsom Onderhoudsopdr.'!F81</f>
        <v>0</v>
      </c>
      <c r="H17" s="95"/>
      <c r="I17" s="32" t="s">
        <v>14</v>
      </c>
      <c r="J17" s="61" t="s">
        <v>15</v>
      </c>
      <c r="K17" s="15"/>
      <c r="L17" s="15"/>
      <c r="M17" s="15"/>
      <c r="N17" s="15"/>
      <c r="O17" s="15"/>
      <c r="P17" s="15"/>
      <c r="Q17" s="15"/>
      <c r="R17" s="15"/>
      <c r="S17" s="15"/>
      <c r="T17" s="15"/>
      <c r="U17" s="15"/>
      <c r="V17" s="15"/>
      <c r="W17" s="15"/>
      <c r="X17" s="15"/>
      <c r="Y17" s="15"/>
      <c r="Z17" s="15"/>
      <c r="AA17" s="15"/>
      <c r="AB17" s="15"/>
    </row>
    <row r="18" spans="1:28" x14ac:dyDescent="0.2">
      <c r="A18" s="32" t="s">
        <v>16</v>
      </c>
      <c r="B18" s="32"/>
      <c r="C18" s="32"/>
      <c r="D18" s="32"/>
      <c r="E18" s="32"/>
      <c r="F18" s="76"/>
      <c r="G18" s="95">
        <f>'4. Fictieve prijs cor. '!I40</f>
        <v>0</v>
      </c>
      <c r="H18" s="95"/>
      <c r="I18" s="32" t="s">
        <v>14</v>
      </c>
      <c r="J18" s="62" t="s">
        <v>17</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59"/>
      <c r="I19" s="59"/>
      <c r="J19" s="59"/>
      <c r="K19" s="15"/>
      <c r="L19" s="15"/>
      <c r="M19" s="15"/>
      <c r="N19" s="15"/>
      <c r="O19" s="15"/>
      <c r="P19" s="15"/>
      <c r="Q19" s="15"/>
      <c r="R19" s="39"/>
      <c r="S19" s="35"/>
      <c r="T19" s="35"/>
      <c r="U19" s="35"/>
      <c r="V19" s="35"/>
      <c r="W19" s="40"/>
      <c r="X19" s="15"/>
      <c r="Y19" s="15"/>
      <c r="Z19" s="35"/>
      <c r="AA19" s="41"/>
      <c r="AB19" s="15"/>
    </row>
    <row r="20" spans="1:28" ht="35.25" customHeight="1" x14ac:dyDescent="0.2">
      <c r="A20" s="94" t="str">
        <f>'2. Aanneemsom Onderhoudsopdr.'!D82</f>
        <v/>
      </c>
      <c r="B20" s="94"/>
      <c r="C20" s="94"/>
      <c r="D20" s="94"/>
      <c r="E20" s="59"/>
      <c r="F20" s="59"/>
      <c r="G20" s="59"/>
      <c r="H20" s="59"/>
      <c r="I20" s="59"/>
      <c r="J20" s="59"/>
      <c r="K20" s="15"/>
      <c r="L20" s="15"/>
      <c r="M20" s="15"/>
      <c r="N20" s="15"/>
      <c r="O20" s="15"/>
      <c r="P20" s="15"/>
      <c r="Q20" s="15"/>
      <c r="R20" s="39"/>
      <c r="S20" s="35"/>
      <c r="T20" s="35"/>
      <c r="U20" s="35"/>
      <c r="V20" s="35"/>
      <c r="W20" s="40"/>
      <c r="X20" s="15"/>
      <c r="Y20" s="15"/>
      <c r="Z20" s="35"/>
      <c r="AA20" s="41"/>
      <c r="AB20" s="15"/>
    </row>
    <row r="21" spans="1:28" x14ac:dyDescent="0.2">
      <c r="A21" s="34"/>
      <c r="B21" s="59"/>
      <c r="C21" s="59"/>
      <c r="D21" s="59"/>
      <c r="E21" s="59"/>
      <c r="F21" s="33"/>
      <c r="G21" s="32"/>
      <c r="H21" s="59"/>
      <c r="I21" s="59"/>
      <c r="J21" s="59"/>
      <c r="K21" s="15"/>
      <c r="L21" s="15"/>
      <c r="M21" s="15"/>
      <c r="N21" s="15"/>
      <c r="O21" s="15"/>
      <c r="P21" s="15"/>
      <c r="Q21" s="15"/>
      <c r="R21" s="39"/>
      <c r="S21" s="15"/>
      <c r="T21" s="15"/>
      <c r="U21" s="15"/>
      <c r="V21" s="15"/>
      <c r="W21" s="42"/>
      <c r="X21" s="15"/>
      <c r="Y21" s="15"/>
      <c r="Z21" s="35"/>
      <c r="AA21" s="41"/>
      <c r="AB21" s="15"/>
    </row>
    <row r="22" spans="1:28" x14ac:dyDescent="0.2">
      <c r="A22" s="59"/>
      <c r="B22" s="59"/>
      <c r="C22" s="59"/>
      <c r="D22" s="59"/>
      <c r="E22" s="59"/>
      <c r="F22" s="59"/>
      <c r="G22" s="59"/>
      <c r="H22" s="59"/>
      <c r="I22" s="59"/>
      <c r="J22" s="59"/>
      <c r="K22" s="15"/>
      <c r="L22" s="15"/>
      <c r="M22" s="15"/>
      <c r="N22" s="15"/>
      <c r="O22" s="15"/>
      <c r="P22" s="15"/>
      <c r="Q22" s="15"/>
      <c r="R22" s="39"/>
      <c r="S22" s="15"/>
      <c r="T22" s="15"/>
      <c r="U22" s="15"/>
      <c r="V22" s="15"/>
      <c r="W22" s="40"/>
      <c r="X22" s="15"/>
      <c r="Y22" s="15"/>
      <c r="Z22" s="35"/>
      <c r="AA22" s="41"/>
      <c r="AB22" s="15"/>
    </row>
    <row r="23" spans="1:28" x14ac:dyDescent="0.2">
      <c r="A23" s="59"/>
      <c r="B23" s="59"/>
      <c r="C23" s="59"/>
      <c r="D23" s="59"/>
      <c r="E23" s="59"/>
      <c r="F23" s="59"/>
      <c r="G23" s="59"/>
      <c r="H23" s="59"/>
      <c r="I23" s="59"/>
      <c r="J23" s="59"/>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8YsW1EH8fCm9CVcMFvvqf9j4R/eY2CpyxRKlXoByFC07u9eXtIzE0czHnB3+/lF5vwWEztLCYuT8dGBrxt+dCQ==" saltValue="b2L/rfWhXqmVcfBnxtKnXQ=="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103"/>
  <sheetViews>
    <sheetView view="pageBreakPreview" zoomScaleNormal="80" zoomScaleSheetLayoutView="100" workbookViewId="0">
      <selection activeCell="D9" sqref="D9:E9"/>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5" style="15" customWidth="1"/>
    <col min="9" max="9" width="14.7109375" style="15" customWidth="1"/>
    <col min="10" max="16384" width="8.85546875" style="15"/>
  </cols>
  <sheetData>
    <row r="1" spans="1:7" x14ac:dyDescent="0.2">
      <c r="A1" s="37"/>
      <c r="B1" s="37"/>
      <c r="C1" s="37"/>
      <c r="D1" s="37"/>
    </row>
    <row r="3" spans="1:7" x14ac:dyDescent="0.2">
      <c r="A3" s="81" t="s">
        <v>0</v>
      </c>
      <c r="B3" s="15" t="s">
        <v>18</v>
      </c>
      <c r="C3" s="55"/>
      <c r="D3" s="55"/>
    </row>
    <row r="4" spans="1:7" x14ac:dyDescent="0.2">
      <c r="A4" s="81" t="s">
        <v>2</v>
      </c>
      <c r="B4" s="15" t="str">
        <f>'1. Instructie'!B4</f>
        <v>Het onderhouden van Daken en goten 
vastgoedobjecten gemeente Stichtse Vecht</v>
      </c>
      <c r="C4" s="55"/>
      <c r="D4" s="55"/>
    </row>
    <row r="5" spans="1:7" x14ac:dyDescent="0.2">
      <c r="A5" s="81" t="s">
        <v>4</v>
      </c>
      <c r="B5" s="38">
        <f>'1. Instructie'!B5</f>
        <v>45658</v>
      </c>
      <c r="C5" s="55"/>
      <c r="D5" s="55"/>
    </row>
    <row r="7" spans="1:7" ht="15.6" customHeight="1" x14ac:dyDescent="0.2">
      <c r="A7" s="103" t="s">
        <v>19</v>
      </c>
      <c r="B7" s="104"/>
      <c r="C7" s="104"/>
      <c r="D7" s="104"/>
      <c r="E7" s="104"/>
      <c r="F7" s="104"/>
      <c r="G7" s="104"/>
    </row>
    <row r="8" spans="1:7" ht="13.5" thickBot="1" x14ac:dyDescent="0.25"/>
    <row r="9" spans="1:7" ht="13.5" thickBot="1" x14ac:dyDescent="0.25">
      <c r="B9" s="82" t="s">
        <v>20</v>
      </c>
      <c r="D9" s="105"/>
      <c r="E9" s="106"/>
    </row>
    <row r="11" spans="1:7" x14ac:dyDescent="0.2">
      <c r="A11" s="46"/>
      <c r="B11" s="46"/>
      <c r="C11" s="46"/>
      <c r="D11" s="46"/>
      <c r="E11" s="46"/>
      <c r="F11" s="46"/>
      <c r="G11" s="46"/>
    </row>
    <row r="12" spans="1:7" x14ac:dyDescent="0.2">
      <c r="A12" s="58"/>
    </row>
    <row r="13" spans="1:7" x14ac:dyDescent="0.2">
      <c r="A13" s="42"/>
      <c r="B13" s="15" t="s">
        <v>21</v>
      </c>
      <c r="C13" s="42"/>
      <c r="D13" s="42"/>
    </row>
    <row r="14" spans="1:7" x14ac:dyDescent="0.2">
      <c r="A14" s="42"/>
      <c r="B14" s="15" t="s">
        <v>22</v>
      </c>
      <c r="C14" s="42"/>
      <c r="D14" s="42"/>
    </row>
    <row r="16" spans="1:7" ht="24" customHeight="1" x14ac:dyDescent="0.2">
      <c r="A16" s="45"/>
      <c r="B16" s="46"/>
      <c r="C16" s="46"/>
      <c r="D16" s="46"/>
      <c r="E16" s="46"/>
      <c r="F16" s="107" t="s">
        <v>23</v>
      </c>
      <c r="G16" s="108"/>
    </row>
    <row r="17" spans="1:7" x14ac:dyDescent="0.2">
      <c r="A17" s="78" t="s">
        <v>24</v>
      </c>
      <c r="B17" s="91" t="s">
        <v>25</v>
      </c>
      <c r="C17" s="91" t="s">
        <v>26</v>
      </c>
      <c r="D17" s="91" t="s">
        <v>27</v>
      </c>
      <c r="E17" s="91" t="s">
        <v>28</v>
      </c>
      <c r="F17" s="109" t="s">
        <v>29</v>
      </c>
      <c r="G17" s="110"/>
    </row>
    <row r="18" spans="1:7" x14ac:dyDescent="0.2">
      <c r="A18" s="90">
        <v>3</v>
      </c>
      <c r="B18" s="92" t="s">
        <v>129</v>
      </c>
      <c r="C18" s="92" t="s">
        <v>130</v>
      </c>
      <c r="D18" s="92" t="s">
        <v>131</v>
      </c>
      <c r="E18" s="92" t="s">
        <v>132</v>
      </c>
      <c r="F18" s="102"/>
      <c r="G18" s="102"/>
    </row>
    <row r="19" spans="1:7" x14ac:dyDescent="0.2">
      <c r="A19" s="90">
        <v>4</v>
      </c>
      <c r="B19" s="92" t="s">
        <v>133</v>
      </c>
      <c r="C19" s="92" t="s">
        <v>134</v>
      </c>
      <c r="D19" s="92" t="s">
        <v>131</v>
      </c>
      <c r="E19" s="92" t="s">
        <v>132</v>
      </c>
      <c r="F19" s="102"/>
      <c r="G19" s="102"/>
    </row>
    <row r="20" spans="1:7" x14ac:dyDescent="0.2">
      <c r="A20" s="90">
        <v>9</v>
      </c>
      <c r="B20" s="93" t="s">
        <v>135</v>
      </c>
      <c r="C20" s="93" t="s">
        <v>136</v>
      </c>
      <c r="D20" s="93" t="s">
        <v>137</v>
      </c>
      <c r="E20" s="93" t="s">
        <v>132</v>
      </c>
      <c r="F20" s="102"/>
      <c r="G20" s="102"/>
    </row>
    <row r="21" spans="1:7" x14ac:dyDescent="0.2">
      <c r="A21" s="90">
        <v>10</v>
      </c>
      <c r="B21" s="93" t="s">
        <v>138</v>
      </c>
      <c r="C21" s="93" t="s">
        <v>136</v>
      </c>
      <c r="D21" s="93" t="s">
        <v>137</v>
      </c>
      <c r="E21" s="93" t="s">
        <v>132</v>
      </c>
      <c r="F21" s="102"/>
      <c r="G21" s="102"/>
    </row>
    <row r="22" spans="1:7" x14ac:dyDescent="0.2">
      <c r="A22" s="90">
        <v>11</v>
      </c>
      <c r="B22" s="93" t="s">
        <v>139</v>
      </c>
      <c r="C22" s="93" t="s">
        <v>140</v>
      </c>
      <c r="D22" s="93" t="s">
        <v>141</v>
      </c>
      <c r="E22" s="93" t="s">
        <v>132</v>
      </c>
      <c r="F22" s="102"/>
      <c r="G22" s="102"/>
    </row>
    <row r="23" spans="1:7" x14ac:dyDescent="0.2">
      <c r="A23" s="90">
        <v>13</v>
      </c>
      <c r="B23" s="93" t="s">
        <v>142</v>
      </c>
      <c r="C23" s="93" t="s">
        <v>143</v>
      </c>
      <c r="D23" s="93" t="s">
        <v>144</v>
      </c>
      <c r="E23" s="93" t="s">
        <v>132</v>
      </c>
      <c r="F23" s="102"/>
      <c r="G23" s="102"/>
    </row>
    <row r="24" spans="1:7" x14ac:dyDescent="0.2">
      <c r="A24" s="90">
        <v>15</v>
      </c>
      <c r="B24" s="93" t="s">
        <v>145</v>
      </c>
      <c r="C24" s="93" t="s">
        <v>146</v>
      </c>
      <c r="D24" s="93" t="s">
        <v>147</v>
      </c>
      <c r="E24" s="93" t="s">
        <v>132</v>
      </c>
      <c r="F24" s="102"/>
      <c r="G24" s="102"/>
    </row>
    <row r="25" spans="1:7" x14ac:dyDescent="0.2">
      <c r="A25" s="90">
        <v>16</v>
      </c>
      <c r="B25" s="93" t="s">
        <v>148</v>
      </c>
      <c r="C25" s="93" t="s">
        <v>149</v>
      </c>
      <c r="D25" s="93" t="s">
        <v>150</v>
      </c>
      <c r="E25" s="93" t="s">
        <v>132</v>
      </c>
      <c r="F25" s="102"/>
      <c r="G25" s="102"/>
    </row>
    <row r="26" spans="1:7" x14ac:dyDescent="0.2">
      <c r="A26" s="90">
        <v>20</v>
      </c>
      <c r="B26" s="93" t="s">
        <v>151</v>
      </c>
      <c r="C26" s="93" t="s">
        <v>152</v>
      </c>
      <c r="D26" s="93" t="s">
        <v>150</v>
      </c>
      <c r="E26" s="93" t="s">
        <v>132</v>
      </c>
      <c r="F26" s="102"/>
      <c r="G26" s="102"/>
    </row>
    <row r="27" spans="1:7" x14ac:dyDescent="0.2">
      <c r="A27" s="90">
        <v>22</v>
      </c>
      <c r="B27" s="92" t="s">
        <v>153</v>
      </c>
      <c r="C27" s="92" t="s">
        <v>154</v>
      </c>
      <c r="D27" s="92" t="s">
        <v>150</v>
      </c>
      <c r="E27" s="92" t="s">
        <v>132</v>
      </c>
      <c r="F27" s="102"/>
      <c r="G27" s="102"/>
    </row>
    <row r="28" spans="1:7" x14ac:dyDescent="0.2">
      <c r="A28" s="90">
        <v>23</v>
      </c>
      <c r="B28" s="93" t="s">
        <v>155</v>
      </c>
      <c r="C28" s="93" t="s">
        <v>154</v>
      </c>
      <c r="D28" s="93" t="s">
        <v>150</v>
      </c>
      <c r="E28" s="93" t="s">
        <v>132</v>
      </c>
      <c r="F28" s="102"/>
      <c r="G28" s="102"/>
    </row>
    <row r="29" spans="1:7" x14ac:dyDescent="0.2">
      <c r="A29" s="90">
        <v>34</v>
      </c>
      <c r="B29" s="93" t="s">
        <v>156</v>
      </c>
      <c r="C29" s="93" t="s">
        <v>157</v>
      </c>
      <c r="D29" s="93" t="s">
        <v>158</v>
      </c>
      <c r="E29" s="93" t="s">
        <v>132</v>
      </c>
      <c r="F29" s="102"/>
      <c r="G29" s="102"/>
    </row>
    <row r="30" spans="1:7" x14ac:dyDescent="0.2">
      <c r="A30" s="90">
        <v>35</v>
      </c>
      <c r="B30" s="93" t="s">
        <v>159</v>
      </c>
      <c r="C30" s="93" t="s">
        <v>160</v>
      </c>
      <c r="D30" s="93" t="s">
        <v>158</v>
      </c>
      <c r="E30" s="93" t="s">
        <v>132</v>
      </c>
      <c r="F30" s="102"/>
      <c r="G30" s="102"/>
    </row>
    <row r="31" spans="1:7" x14ac:dyDescent="0.2">
      <c r="A31" s="90">
        <v>36</v>
      </c>
      <c r="B31" s="92" t="s">
        <v>161</v>
      </c>
      <c r="C31" s="92" t="s">
        <v>162</v>
      </c>
      <c r="D31" s="92" t="s">
        <v>158</v>
      </c>
      <c r="E31" s="92" t="s">
        <v>132</v>
      </c>
      <c r="F31" s="102"/>
      <c r="G31" s="102"/>
    </row>
    <row r="32" spans="1:7" x14ac:dyDescent="0.2">
      <c r="A32" s="90">
        <v>37</v>
      </c>
      <c r="B32" s="93" t="s">
        <v>163</v>
      </c>
      <c r="C32" s="93" t="s">
        <v>164</v>
      </c>
      <c r="D32" s="93" t="s">
        <v>158</v>
      </c>
      <c r="E32" s="93" t="s">
        <v>132</v>
      </c>
      <c r="F32" s="102"/>
      <c r="G32" s="102"/>
    </row>
    <row r="33" spans="1:7" x14ac:dyDescent="0.2">
      <c r="A33" s="90">
        <v>42</v>
      </c>
      <c r="B33" s="93" t="s">
        <v>165</v>
      </c>
      <c r="C33" s="93" t="s">
        <v>166</v>
      </c>
      <c r="D33" s="93" t="s">
        <v>167</v>
      </c>
      <c r="E33" s="93" t="s">
        <v>132</v>
      </c>
      <c r="F33" s="102"/>
      <c r="G33" s="102"/>
    </row>
    <row r="34" spans="1:7" x14ac:dyDescent="0.2">
      <c r="A34" s="90">
        <v>43</v>
      </c>
      <c r="B34" s="93" t="s">
        <v>168</v>
      </c>
      <c r="C34" s="93" t="s">
        <v>169</v>
      </c>
      <c r="D34" s="93" t="s">
        <v>170</v>
      </c>
      <c r="E34" s="93" t="s">
        <v>171</v>
      </c>
      <c r="F34" s="102"/>
      <c r="G34" s="102"/>
    </row>
    <row r="35" spans="1:7" x14ac:dyDescent="0.2">
      <c r="A35" s="90">
        <v>48</v>
      </c>
      <c r="B35" s="93" t="s">
        <v>172</v>
      </c>
      <c r="C35" s="93" t="s">
        <v>173</v>
      </c>
      <c r="D35" s="93" t="s">
        <v>174</v>
      </c>
      <c r="E35" s="93" t="s">
        <v>171</v>
      </c>
      <c r="F35" s="102"/>
      <c r="G35" s="102"/>
    </row>
    <row r="36" spans="1:7" x14ac:dyDescent="0.2">
      <c r="A36" s="90">
        <v>49</v>
      </c>
      <c r="B36" s="92" t="s">
        <v>175</v>
      </c>
      <c r="C36" s="92" t="s">
        <v>176</v>
      </c>
      <c r="D36" s="92" t="s">
        <v>174</v>
      </c>
      <c r="E36" s="92" t="s">
        <v>171</v>
      </c>
      <c r="F36" s="102"/>
      <c r="G36" s="102"/>
    </row>
    <row r="37" spans="1:7" x14ac:dyDescent="0.2">
      <c r="A37" s="90">
        <v>50</v>
      </c>
      <c r="B37" s="93" t="s">
        <v>177</v>
      </c>
      <c r="C37" s="93" t="s">
        <v>178</v>
      </c>
      <c r="D37" s="93" t="s">
        <v>179</v>
      </c>
      <c r="E37" s="93" t="s">
        <v>180</v>
      </c>
      <c r="F37" s="102"/>
      <c r="G37" s="102"/>
    </row>
    <row r="38" spans="1:7" x14ac:dyDescent="0.2">
      <c r="A38" s="90">
        <v>52</v>
      </c>
      <c r="B38" s="93" t="s">
        <v>168</v>
      </c>
      <c r="C38" s="93" t="s">
        <v>181</v>
      </c>
      <c r="D38" s="93" t="s">
        <v>182</v>
      </c>
      <c r="E38" s="93" t="s">
        <v>180</v>
      </c>
      <c r="F38" s="102"/>
      <c r="G38" s="102"/>
    </row>
    <row r="39" spans="1:7" x14ac:dyDescent="0.2">
      <c r="A39" s="90">
        <v>53</v>
      </c>
      <c r="B39" s="93" t="s">
        <v>183</v>
      </c>
      <c r="C39" s="93" t="s">
        <v>184</v>
      </c>
      <c r="D39" s="93" t="s">
        <v>185</v>
      </c>
      <c r="E39" s="93" t="s">
        <v>180</v>
      </c>
      <c r="F39" s="102"/>
      <c r="G39" s="102"/>
    </row>
    <row r="40" spans="1:7" x14ac:dyDescent="0.2">
      <c r="A40" s="90">
        <v>54</v>
      </c>
      <c r="B40" s="93" t="s">
        <v>186</v>
      </c>
      <c r="C40" s="93" t="s">
        <v>187</v>
      </c>
      <c r="D40" s="93" t="s">
        <v>185</v>
      </c>
      <c r="E40" s="93" t="s">
        <v>180</v>
      </c>
      <c r="F40" s="102"/>
      <c r="G40" s="102"/>
    </row>
    <row r="41" spans="1:7" x14ac:dyDescent="0.2">
      <c r="A41" s="90">
        <v>55</v>
      </c>
      <c r="B41" s="93" t="s">
        <v>188</v>
      </c>
      <c r="C41" s="93" t="s">
        <v>189</v>
      </c>
      <c r="D41" s="93" t="s">
        <v>190</v>
      </c>
      <c r="E41" s="93" t="s">
        <v>180</v>
      </c>
      <c r="F41" s="102"/>
      <c r="G41" s="102"/>
    </row>
    <row r="42" spans="1:7" x14ac:dyDescent="0.2">
      <c r="A42" s="90">
        <v>57</v>
      </c>
      <c r="B42" s="93" t="s">
        <v>191</v>
      </c>
      <c r="C42" s="93" t="s">
        <v>192</v>
      </c>
      <c r="D42" s="93" t="s">
        <v>193</v>
      </c>
      <c r="E42" s="93" t="s">
        <v>194</v>
      </c>
      <c r="F42" s="102"/>
      <c r="G42" s="102"/>
    </row>
    <row r="43" spans="1:7" x14ac:dyDescent="0.2">
      <c r="A43" s="90">
        <v>58</v>
      </c>
      <c r="B43" s="93" t="s">
        <v>191</v>
      </c>
      <c r="C43" s="93" t="s">
        <v>195</v>
      </c>
      <c r="D43" s="93" t="s">
        <v>193</v>
      </c>
      <c r="E43" s="93" t="s">
        <v>194</v>
      </c>
      <c r="F43" s="102"/>
      <c r="G43" s="102"/>
    </row>
    <row r="44" spans="1:7" x14ac:dyDescent="0.2">
      <c r="A44" s="90">
        <v>61</v>
      </c>
      <c r="B44" s="93" t="s">
        <v>191</v>
      </c>
      <c r="C44" s="93" t="s">
        <v>196</v>
      </c>
      <c r="D44" s="93" t="s">
        <v>193</v>
      </c>
      <c r="E44" s="93" t="s">
        <v>194</v>
      </c>
      <c r="F44" s="102"/>
      <c r="G44" s="102"/>
    </row>
    <row r="45" spans="1:7" x14ac:dyDescent="0.2">
      <c r="A45" s="90">
        <v>63</v>
      </c>
      <c r="B45" s="93" t="s">
        <v>191</v>
      </c>
      <c r="C45" s="93" t="s">
        <v>197</v>
      </c>
      <c r="D45" s="93" t="s">
        <v>193</v>
      </c>
      <c r="E45" s="93" t="s">
        <v>194</v>
      </c>
      <c r="F45" s="102"/>
      <c r="G45" s="102"/>
    </row>
    <row r="46" spans="1:7" x14ac:dyDescent="0.2">
      <c r="A46" s="90">
        <v>64</v>
      </c>
      <c r="B46" s="93" t="s">
        <v>198</v>
      </c>
      <c r="C46" s="93" t="s">
        <v>199</v>
      </c>
      <c r="D46" s="93" t="s">
        <v>200</v>
      </c>
      <c r="E46" s="93" t="s">
        <v>201</v>
      </c>
      <c r="F46" s="102"/>
      <c r="G46" s="102"/>
    </row>
    <row r="47" spans="1:7" x14ac:dyDescent="0.2">
      <c r="A47" s="90">
        <v>65</v>
      </c>
      <c r="B47" s="93" t="s">
        <v>138</v>
      </c>
      <c r="C47" s="93" t="s">
        <v>202</v>
      </c>
      <c r="D47" s="93" t="s">
        <v>203</v>
      </c>
      <c r="E47" s="93" t="s">
        <v>201</v>
      </c>
      <c r="F47" s="102"/>
      <c r="G47" s="102"/>
    </row>
    <row r="48" spans="1:7" x14ac:dyDescent="0.2">
      <c r="A48" s="90">
        <v>71</v>
      </c>
      <c r="B48" s="93" t="s">
        <v>183</v>
      </c>
      <c r="C48" s="93" t="s">
        <v>204</v>
      </c>
      <c r="D48" s="93" t="s">
        <v>205</v>
      </c>
      <c r="E48" s="93" t="s">
        <v>201</v>
      </c>
      <c r="F48" s="102"/>
      <c r="G48" s="102"/>
    </row>
    <row r="49" spans="1:7" x14ac:dyDescent="0.2">
      <c r="A49" s="90">
        <v>72</v>
      </c>
      <c r="B49" s="93" t="s">
        <v>206</v>
      </c>
      <c r="C49" s="93" t="s">
        <v>207</v>
      </c>
      <c r="D49" s="93" t="s">
        <v>205</v>
      </c>
      <c r="E49" s="93" t="s">
        <v>201</v>
      </c>
      <c r="F49" s="102"/>
      <c r="G49" s="102"/>
    </row>
    <row r="50" spans="1:7" x14ac:dyDescent="0.2">
      <c r="A50" s="90">
        <v>74</v>
      </c>
      <c r="B50" s="93" t="s">
        <v>208</v>
      </c>
      <c r="C50" s="93" t="s">
        <v>209</v>
      </c>
      <c r="D50" s="93" t="s">
        <v>210</v>
      </c>
      <c r="E50" s="93" t="s">
        <v>201</v>
      </c>
      <c r="F50" s="102"/>
      <c r="G50" s="102"/>
    </row>
    <row r="51" spans="1:7" x14ac:dyDescent="0.2">
      <c r="A51" s="90">
        <v>77</v>
      </c>
      <c r="B51" s="92" t="s">
        <v>211</v>
      </c>
      <c r="C51" s="92" t="s">
        <v>212</v>
      </c>
      <c r="D51" s="92" t="s">
        <v>210</v>
      </c>
      <c r="E51" s="92" t="s">
        <v>201</v>
      </c>
      <c r="F51" s="102"/>
      <c r="G51" s="102"/>
    </row>
    <row r="52" spans="1:7" x14ac:dyDescent="0.2">
      <c r="A52" s="90">
        <v>78</v>
      </c>
      <c r="B52" s="92" t="s">
        <v>213</v>
      </c>
      <c r="C52" s="92" t="s">
        <v>214</v>
      </c>
      <c r="D52" s="93" t="s">
        <v>215</v>
      </c>
      <c r="E52" s="93" t="s">
        <v>201</v>
      </c>
      <c r="F52" s="102"/>
      <c r="G52" s="102"/>
    </row>
    <row r="53" spans="1:7" x14ac:dyDescent="0.2">
      <c r="A53" s="90">
        <v>79</v>
      </c>
      <c r="B53" s="93" t="s">
        <v>216</v>
      </c>
      <c r="C53" s="93" t="s">
        <v>217</v>
      </c>
      <c r="D53" s="93" t="s">
        <v>218</v>
      </c>
      <c r="E53" s="93" t="s">
        <v>201</v>
      </c>
      <c r="F53" s="102"/>
      <c r="G53" s="102"/>
    </row>
    <row r="54" spans="1:7" x14ac:dyDescent="0.2">
      <c r="A54" s="90">
        <v>82</v>
      </c>
      <c r="B54" s="93" t="s">
        <v>219</v>
      </c>
      <c r="C54" s="93" t="s">
        <v>220</v>
      </c>
      <c r="D54" s="93" t="s">
        <v>215</v>
      </c>
      <c r="E54" s="93" t="s">
        <v>201</v>
      </c>
      <c r="F54" s="102"/>
      <c r="G54" s="102"/>
    </row>
    <row r="55" spans="1:7" x14ac:dyDescent="0.2">
      <c r="A55" s="90">
        <v>83</v>
      </c>
      <c r="B55" s="93" t="s">
        <v>221</v>
      </c>
      <c r="C55" s="93" t="s">
        <v>222</v>
      </c>
      <c r="D55" s="93" t="s">
        <v>210</v>
      </c>
      <c r="E55" s="93" t="s">
        <v>201</v>
      </c>
      <c r="F55" s="102"/>
      <c r="G55" s="102"/>
    </row>
    <row r="56" spans="1:7" x14ac:dyDescent="0.2">
      <c r="A56" s="90">
        <v>87</v>
      </c>
      <c r="B56" s="92" t="s">
        <v>223</v>
      </c>
      <c r="C56" s="92" t="s">
        <v>224</v>
      </c>
      <c r="D56" s="92" t="s">
        <v>225</v>
      </c>
      <c r="E56" s="92" t="s">
        <v>201</v>
      </c>
      <c r="F56" s="102"/>
      <c r="G56" s="102"/>
    </row>
    <row r="57" spans="1:7" x14ac:dyDescent="0.2">
      <c r="A57" s="90">
        <v>88</v>
      </c>
      <c r="B57" s="92" t="s">
        <v>226</v>
      </c>
      <c r="C57" s="92" t="s">
        <v>227</v>
      </c>
      <c r="D57" s="92" t="s">
        <v>228</v>
      </c>
      <c r="E57" s="92" t="s">
        <v>201</v>
      </c>
      <c r="F57" s="102"/>
      <c r="G57" s="102"/>
    </row>
    <row r="58" spans="1:7" x14ac:dyDescent="0.2">
      <c r="A58" s="90">
        <v>89</v>
      </c>
      <c r="B58" s="92" t="s">
        <v>229</v>
      </c>
      <c r="C58" s="92" t="s">
        <v>230</v>
      </c>
      <c r="D58" s="92" t="s">
        <v>231</v>
      </c>
      <c r="E58" s="92" t="s">
        <v>201</v>
      </c>
      <c r="F58" s="102"/>
      <c r="G58" s="102"/>
    </row>
    <row r="59" spans="1:7" ht="25.5" x14ac:dyDescent="0.2">
      <c r="A59" s="90">
        <v>91</v>
      </c>
      <c r="B59" s="92" t="s">
        <v>177</v>
      </c>
      <c r="C59" s="93" t="s">
        <v>232</v>
      </c>
      <c r="D59" s="92" t="s">
        <v>233</v>
      </c>
      <c r="E59" s="92" t="s">
        <v>201</v>
      </c>
      <c r="F59" s="102"/>
      <c r="G59" s="102"/>
    </row>
    <row r="60" spans="1:7" x14ac:dyDescent="0.2">
      <c r="A60" s="90">
        <v>97</v>
      </c>
      <c r="B60" s="92" t="s">
        <v>234</v>
      </c>
      <c r="C60" s="92" t="s">
        <v>235</v>
      </c>
      <c r="D60" s="92" t="s">
        <v>236</v>
      </c>
      <c r="E60" s="92" t="s">
        <v>201</v>
      </c>
      <c r="F60" s="102"/>
      <c r="G60" s="102"/>
    </row>
    <row r="61" spans="1:7" x14ac:dyDescent="0.2">
      <c r="A61" s="90">
        <v>101</v>
      </c>
      <c r="B61" s="93" t="s">
        <v>142</v>
      </c>
      <c r="C61" s="93" t="s">
        <v>237</v>
      </c>
      <c r="D61" s="93" t="s">
        <v>238</v>
      </c>
      <c r="E61" s="93" t="s">
        <v>201</v>
      </c>
      <c r="F61" s="102"/>
      <c r="G61" s="102"/>
    </row>
    <row r="62" spans="1:7" x14ac:dyDescent="0.2">
      <c r="A62" s="90">
        <v>102</v>
      </c>
      <c r="B62" s="93" t="s">
        <v>239</v>
      </c>
      <c r="C62" s="93" t="s">
        <v>240</v>
      </c>
      <c r="D62" s="93" t="s">
        <v>241</v>
      </c>
      <c r="E62" s="93" t="s">
        <v>201</v>
      </c>
      <c r="F62" s="102"/>
      <c r="G62" s="102"/>
    </row>
    <row r="63" spans="1:7" x14ac:dyDescent="0.2">
      <c r="A63" s="90">
        <v>103</v>
      </c>
      <c r="B63" s="93" t="s">
        <v>242</v>
      </c>
      <c r="C63" s="93" t="s">
        <v>240</v>
      </c>
      <c r="D63" s="93" t="s">
        <v>243</v>
      </c>
      <c r="E63" s="93" t="s">
        <v>201</v>
      </c>
      <c r="F63" s="102"/>
      <c r="G63" s="102"/>
    </row>
    <row r="64" spans="1:7" x14ac:dyDescent="0.2">
      <c r="A64" s="90">
        <v>104</v>
      </c>
      <c r="B64" s="93" t="s">
        <v>244</v>
      </c>
      <c r="C64" s="93" t="s">
        <v>240</v>
      </c>
      <c r="D64" s="93" t="s">
        <v>245</v>
      </c>
      <c r="E64" s="93" t="s">
        <v>201</v>
      </c>
      <c r="F64" s="102"/>
      <c r="G64" s="102"/>
    </row>
    <row r="65" spans="1:8" x14ac:dyDescent="0.2">
      <c r="A65" s="90">
        <v>105</v>
      </c>
      <c r="B65" s="92" t="s">
        <v>246</v>
      </c>
      <c r="C65" s="92" t="s">
        <v>247</v>
      </c>
      <c r="D65" s="92" t="s">
        <v>248</v>
      </c>
      <c r="E65" s="92" t="s">
        <v>201</v>
      </c>
      <c r="F65" s="102"/>
      <c r="G65" s="102"/>
    </row>
    <row r="66" spans="1:8" x14ac:dyDescent="0.2">
      <c r="A66" s="90">
        <v>111</v>
      </c>
      <c r="B66" s="93" t="s">
        <v>249</v>
      </c>
      <c r="C66" s="93" t="s">
        <v>250</v>
      </c>
      <c r="D66" s="93" t="s">
        <v>251</v>
      </c>
      <c r="E66" s="93" t="s">
        <v>201</v>
      </c>
      <c r="F66" s="102"/>
      <c r="G66" s="102"/>
    </row>
    <row r="67" spans="1:8" x14ac:dyDescent="0.2">
      <c r="A67" s="90">
        <v>112</v>
      </c>
      <c r="B67" s="93" t="s">
        <v>252</v>
      </c>
      <c r="C67" s="93" t="s">
        <v>253</v>
      </c>
      <c r="D67" s="93" t="s">
        <v>254</v>
      </c>
      <c r="E67" s="93" t="s">
        <v>201</v>
      </c>
      <c r="F67" s="102"/>
      <c r="G67" s="102"/>
    </row>
    <row r="68" spans="1:8" x14ac:dyDescent="0.2">
      <c r="A68" s="90">
        <v>117</v>
      </c>
      <c r="B68" s="92" t="s">
        <v>255</v>
      </c>
      <c r="C68" s="92" t="s">
        <v>256</v>
      </c>
      <c r="D68" s="92" t="s">
        <v>254</v>
      </c>
      <c r="E68" s="92" t="s">
        <v>201</v>
      </c>
      <c r="F68" s="102"/>
      <c r="G68" s="102"/>
    </row>
    <row r="69" spans="1:8" ht="25.5" x14ac:dyDescent="0.2">
      <c r="A69" s="90"/>
      <c r="B69" s="92" t="s">
        <v>257</v>
      </c>
      <c r="C69" s="92" t="s">
        <v>258</v>
      </c>
      <c r="D69" s="93" t="s">
        <v>259</v>
      </c>
      <c r="E69" s="93" t="s">
        <v>201</v>
      </c>
      <c r="F69" s="102"/>
      <c r="G69" s="102"/>
    </row>
    <row r="70" spans="1:8" x14ac:dyDescent="0.2">
      <c r="A70" s="90"/>
      <c r="B70" s="92" t="s">
        <v>168</v>
      </c>
      <c r="C70" s="92" t="s">
        <v>260</v>
      </c>
      <c r="D70" s="93" t="s">
        <v>261</v>
      </c>
      <c r="E70" s="93" t="s">
        <v>262</v>
      </c>
      <c r="F70" s="102"/>
      <c r="G70" s="102"/>
    </row>
    <row r="71" spans="1:8" x14ac:dyDescent="0.2">
      <c r="A71" s="90"/>
      <c r="B71" s="92" t="s">
        <v>263</v>
      </c>
      <c r="C71" s="92" t="s">
        <v>264</v>
      </c>
      <c r="D71" s="92" t="s">
        <v>265</v>
      </c>
      <c r="E71" s="92" t="s">
        <v>266</v>
      </c>
      <c r="F71" s="102"/>
      <c r="G71" s="102"/>
    </row>
    <row r="72" spans="1:8" x14ac:dyDescent="0.2">
      <c r="A72" s="90"/>
      <c r="B72" s="93" t="s">
        <v>267</v>
      </c>
      <c r="C72" s="93" t="s">
        <v>268</v>
      </c>
      <c r="D72" s="93" t="s">
        <v>269</v>
      </c>
      <c r="E72" s="93" t="s">
        <v>266</v>
      </c>
      <c r="F72" s="102"/>
      <c r="G72" s="102"/>
    </row>
    <row r="73" spans="1:8" x14ac:dyDescent="0.2">
      <c r="A73" s="90">
        <v>119</v>
      </c>
      <c r="B73" s="93" t="s">
        <v>270</v>
      </c>
      <c r="C73" s="93" t="s">
        <v>268</v>
      </c>
      <c r="D73" s="93" t="s">
        <v>269</v>
      </c>
      <c r="E73" s="93" t="s">
        <v>266</v>
      </c>
      <c r="F73" s="102"/>
      <c r="G73" s="102"/>
    </row>
    <row r="74" spans="1:8" x14ac:dyDescent="0.2">
      <c r="A74" s="90">
        <v>120</v>
      </c>
      <c r="B74" s="93" t="s">
        <v>271</v>
      </c>
      <c r="C74" s="93" t="s">
        <v>272</v>
      </c>
      <c r="D74" s="93" t="s">
        <v>273</v>
      </c>
      <c r="E74" s="93" t="s">
        <v>274</v>
      </c>
      <c r="F74" s="102"/>
      <c r="G74" s="102"/>
    </row>
    <row r="75" spans="1:8" x14ac:dyDescent="0.2">
      <c r="A75" s="90">
        <v>122</v>
      </c>
      <c r="B75" s="93" t="s">
        <v>138</v>
      </c>
      <c r="C75" s="93" t="s">
        <v>275</v>
      </c>
      <c r="D75" s="93" t="s">
        <v>276</v>
      </c>
      <c r="E75" s="93" t="s">
        <v>274</v>
      </c>
      <c r="F75" s="102"/>
      <c r="G75" s="102"/>
    </row>
    <row r="76" spans="1:8" x14ac:dyDescent="0.2">
      <c r="A76" s="48"/>
      <c r="B76" s="37"/>
      <c r="C76" s="37"/>
      <c r="D76" s="37"/>
      <c r="F76" s="116"/>
      <c r="G76" s="117"/>
      <c r="H76" s="79"/>
    </row>
    <row r="77" spans="1:8" ht="13.5" thickBot="1" x14ac:dyDescent="0.25">
      <c r="A77" s="28"/>
      <c r="B77" s="29"/>
      <c r="C77" s="29"/>
      <c r="D77" s="29"/>
      <c r="E77" s="29"/>
      <c r="F77" s="114"/>
      <c r="G77" s="115"/>
      <c r="H77" s="80"/>
    </row>
    <row r="78" spans="1:8" ht="13.5" thickBot="1" x14ac:dyDescent="0.25">
      <c r="D78" s="82" t="s">
        <v>30</v>
      </c>
      <c r="F78" s="118">
        <f>SUM(F18:G75)</f>
        <v>0</v>
      </c>
      <c r="G78" s="119"/>
      <c r="H78" s="79"/>
    </row>
    <row r="79" spans="1:8" ht="13.5" thickBot="1" x14ac:dyDescent="0.25">
      <c r="D79" s="82" t="s">
        <v>31</v>
      </c>
      <c r="F79" s="118">
        <f>D9</f>
        <v>0</v>
      </c>
      <c r="G79" s="119"/>
    </row>
    <row r="81" spans="1:7" x14ac:dyDescent="0.2">
      <c r="D81" s="37" t="s">
        <v>32</v>
      </c>
      <c r="F81" s="112">
        <f>F78+F79</f>
        <v>0</v>
      </c>
      <c r="G81" s="113"/>
    </row>
    <row r="82" spans="1:7" x14ac:dyDescent="0.2">
      <c r="D82" s="111" t="str">
        <f>IF(F81&gt;45000, "Let op! ONGELDIGE INSCHRIJVING VANWEGE PRIJSPLAFOND", "")</f>
        <v/>
      </c>
      <c r="E82" s="111"/>
      <c r="F82" s="111"/>
      <c r="G82" s="111"/>
    </row>
    <row r="83" spans="1:7" x14ac:dyDescent="0.2">
      <c r="A83" s="45"/>
      <c r="B83" s="46"/>
      <c r="C83" s="46"/>
      <c r="D83" s="46"/>
      <c r="E83" s="46"/>
      <c r="F83" s="46"/>
      <c r="G83" s="46"/>
    </row>
    <row r="84" spans="1:7" x14ac:dyDescent="0.2">
      <c r="A84" s="83" t="s">
        <v>33</v>
      </c>
      <c r="B84" s="81"/>
      <c r="C84" s="81" t="s">
        <v>34</v>
      </c>
      <c r="D84" s="55"/>
      <c r="E84" s="37"/>
    </row>
    <row r="85" spans="1:7" x14ac:dyDescent="0.2">
      <c r="A85" s="84"/>
      <c r="B85" s="85"/>
      <c r="C85" s="85"/>
    </row>
    <row r="86" spans="1:7" x14ac:dyDescent="0.2">
      <c r="A86" s="84"/>
      <c r="B86" s="85"/>
      <c r="C86" s="85"/>
    </row>
    <row r="87" spans="1:7" x14ac:dyDescent="0.2">
      <c r="A87" s="83" t="s">
        <v>35</v>
      </c>
      <c r="B87" s="81"/>
      <c r="C87" s="81"/>
      <c r="D87" s="55"/>
    </row>
    <row r="88" spans="1:7" x14ac:dyDescent="0.2">
      <c r="A88" s="49"/>
    </row>
    <row r="89" spans="1:7" x14ac:dyDescent="0.2">
      <c r="A89" s="49"/>
    </row>
    <row r="90" spans="1:7" x14ac:dyDescent="0.2">
      <c r="A90" s="49"/>
    </row>
    <row r="91" spans="1:7" x14ac:dyDescent="0.2">
      <c r="A91" s="47"/>
      <c r="B91" s="50"/>
      <c r="C91" s="50"/>
      <c r="D91" s="50"/>
      <c r="E91" s="50"/>
      <c r="F91" s="50"/>
      <c r="G91" s="50"/>
    </row>
    <row r="93" spans="1:7" x14ac:dyDescent="0.2">
      <c r="A93" s="24" t="s">
        <v>36</v>
      </c>
      <c r="B93" s="24"/>
      <c r="C93" s="24"/>
      <c r="D93" s="24"/>
    </row>
    <row r="94" spans="1:7" x14ac:dyDescent="0.2">
      <c r="A94" s="15" t="s">
        <v>37</v>
      </c>
    </row>
    <row r="95" spans="1:7" x14ac:dyDescent="0.2">
      <c r="A95" s="15" t="s">
        <v>38</v>
      </c>
    </row>
    <row r="96" spans="1:7" x14ac:dyDescent="0.2">
      <c r="B96" s="15" t="s">
        <v>39</v>
      </c>
    </row>
    <row r="97" spans="1:7" x14ac:dyDescent="0.2">
      <c r="B97" s="15" t="s">
        <v>40</v>
      </c>
    </row>
    <row r="98" spans="1:7" x14ac:dyDescent="0.2">
      <c r="B98" s="15" t="s">
        <v>41</v>
      </c>
    </row>
    <row r="99" spans="1:7" ht="24" customHeight="1" x14ac:dyDescent="0.2">
      <c r="A99" s="101" t="s">
        <v>42</v>
      </c>
      <c r="B99" s="101"/>
      <c r="C99" s="101"/>
      <c r="D99" s="101"/>
      <c r="E99" s="101"/>
      <c r="F99" s="101"/>
      <c r="G99" s="101"/>
    </row>
    <row r="100" spans="1:7" ht="24" customHeight="1" x14ac:dyDescent="0.2">
      <c r="A100" s="101" t="s">
        <v>43</v>
      </c>
      <c r="B100" s="101"/>
      <c r="C100" s="101"/>
      <c r="D100" s="101"/>
      <c r="E100" s="101"/>
      <c r="F100" s="101"/>
      <c r="G100" s="101"/>
    </row>
    <row r="101" spans="1:7" ht="24" customHeight="1" x14ac:dyDescent="0.2">
      <c r="A101" s="101" t="s">
        <v>44</v>
      </c>
      <c r="B101" s="101"/>
      <c r="C101" s="101"/>
      <c r="D101" s="101"/>
      <c r="E101" s="101"/>
      <c r="F101" s="101"/>
      <c r="G101" s="101"/>
    </row>
    <row r="102" spans="1:7" ht="24" customHeight="1" x14ac:dyDescent="0.2">
      <c r="A102" s="101" t="s">
        <v>45</v>
      </c>
      <c r="B102" s="101"/>
      <c r="C102" s="101"/>
      <c r="D102" s="101"/>
      <c r="E102" s="101"/>
      <c r="F102" s="101"/>
      <c r="G102" s="101"/>
    </row>
    <row r="103" spans="1:7" x14ac:dyDescent="0.2">
      <c r="A103" s="15" t="s">
        <v>46</v>
      </c>
    </row>
  </sheetData>
  <sheetProtection algorithmName="SHA-512" hashValue="NY7MpPmh5YSRZEa1O/e2hUIoe3WBkm1xEIjlbVbktgv/dlhQpIgq6vfwIkh5ssqmnXgUXlH21I9AS7RRyjyJ8Q==" saltValue="xrBbS/92SMQJ2YYDuSOH/w==" spinCount="100000" sheet="1" objects="1" scenarios="1"/>
  <mergeCells count="72">
    <mergeCell ref="F74:G74"/>
    <mergeCell ref="F75:G75"/>
    <mergeCell ref="D82:G82"/>
    <mergeCell ref="F69:G69"/>
    <mergeCell ref="F70:G70"/>
    <mergeCell ref="F71:G71"/>
    <mergeCell ref="F72:G72"/>
    <mergeCell ref="F81:G81"/>
    <mergeCell ref="F77:G77"/>
    <mergeCell ref="F76:G76"/>
    <mergeCell ref="F79:G79"/>
    <mergeCell ref="F78:G78"/>
    <mergeCell ref="F68:G68"/>
    <mergeCell ref="F73:G73"/>
    <mergeCell ref="F63:G63"/>
    <mergeCell ref="F60:G60"/>
    <mergeCell ref="F61:G61"/>
    <mergeCell ref="F66:G66"/>
    <mergeCell ref="F67:G67"/>
    <mergeCell ref="F64:G64"/>
    <mergeCell ref="F65:G65"/>
    <mergeCell ref="F58:G58"/>
    <mergeCell ref="F59:G59"/>
    <mergeCell ref="F56:G56"/>
    <mergeCell ref="F57:G57"/>
    <mergeCell ref="F62:G62"/>
    <mergeCell ref="F51:G51"/>
    <mergeCell ref="F48:G48"/>
    <mergeCell ref="F49:G49"/>
    <mergeCell ref="F54:G54"/>
    <mergeCell ref="F55:G55"/>
    <mergeCell ref="F52:G52"/>
    <mergeCell ref="F53:G53"/>
    <mergeCell ref="F46:G46"/>
    <mergeCell ref="F47:G47"/>
    <mergeCell ref="F44:G44"/>
    <mergeCell ref="F45:G45"/>
    <mergeCell ref="F50:G50"/>
    <mergeCell ref="A7:G7"/>
    <mergeCell ref="F18:G18"/>
    <mergeCell ref="F19:G19"/>
    <mergeCell ref="F20:G20"/>
    <mergeCell ref="F21:G21"/>
    <mergeCell ref="D9:E9"/>
    <mergeCell ref="F16:G16"/>
    <mergeCell ref="F17:G17"/>
    <mergeCell ref="F30:G30"/>
    <mergeCell ref="F31:G31"/>
    <mergeCell ref="F28:G28"/>
    <mergeCell ref="F29:G29"/>
    <mergeCell ref="F22:G22"/>
    <mergeCell ref="F23:G23"/>
    <mergeCell ref="F26:G26"/>
    <mergeCell ref="F25:G25"/>
    <mergeCell ref="F27:G27"/>
    <mergeCell ref="F24:G24"/>
    <mergeCell ref="A99:G99"/>
    <mergeCell ref="A102:G102"/>
    <mergeCell ref="A101:G101"/>
    <mergeCell ref="A100:G100"/>
    <mergeCell ref="F32:G32"/>
    <mergeCell ref="F33:G33"/>
    <mergeCell ref="F38:G38"/>
    <mergeCell ref="F39:G39"/>
    <mergeCell ref="F36:G36"/>
    <mergeCell ref="F37:G37"/>
    <mergeCell ref="F42:G42"/>
    <mergeCell ref="F43:G43"/>
    <mergeCell ref="F40:G40"/>
    <mergeCell ref="F41:G41"/>
    <mergeCell ref="F34:G34"/>
    <mergeCell ref="F35:G35"/>
  </mergeCells>
  <pageMargins left="0.7" right="0.7" top="0.75" bottom="0.75" header="0.3" footer="0.3"/>
  <pageSetup paperSize="9" scale="65"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4"/>
  <sheetViews>
    <sheetView showGridLines="0" view="pageBreakPreview" zoomScale="85" zoomScaleNormal="115" zoomScaleSheetLayoutView="85" workbookViewId="0">
      <selection activeCell="F13" sqref="F13"/>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27.7109375" style="12" customWidth="1"/>
    <col min="6" max="6" width="24.85546875" style="12" customWidth="1"/>
    <col min="7" max="9" width="22.7109375"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6" t="s">
        <v>0</v>
      </c>
      <c r="B3" s="1" t="s">
        <v>47</v>
      </c>
      <c r="C3" s="1"/>
      <c r="D3" s="1"/>
      <c r="E3" s="1"/>
      <c r="F3" s="1"/>
      <c r="G3" s="1"/>
      <c r="H3" s="1"/>
      <c r="I3" s="1"/>
      <c r="J3" s="1"/>
      <c r="K3" s="1"/>
      <c r="L3" s="1"/>
    </row>
    <row r="4" spans="1:12" x14ac:dyDescent="0.2">
      <c r="A4" s="86" t="s">
        <v>2</v>
      </c>
      <c r="B4" s="1" t="str">
        <f>'1. Instructie'!B4</f>
        <v>Het onderhouden van Daken en goten 
vastgoedobjecten gemeente Stichtse Vecht</v>
      </c>
      <c r="C4" s="1"/>
      <c r="D4" s="1"/>
      <c r="E4" s="1"/>
      <c r="F4" s="1"/>
      <c r="G4" s="1"/>
      <c r="H4" s="1"/>
      <c r="I4" s="1"/>
      <c r="J4" s="1"/>
      <c r="K4" s="1"/>
      <c r="L4" s="1"/>
    </row>
    <row r="5" spans="1:12" x14ac:dyDescent="0.2">
      <c r="A5" s="86" t="s">
        <v>4</v>
      </c>
      <c r="B5" s="51">
        <f>'1. Instructie'!B5</f>
        <v>45658</v>
      </c>
      <c r="C5" s="1"/>
      <c r="D5" s="1"/>
      <c r="E5" s="1"/>
      <c r="F5" s="1"/>
      <c r="G5" s="1"/>
      <c r="H5" s="1"/>
      <c r="I5" s="1"/>
      <c r="J5" s="1"/>
      <c r="K5" s="1"/>
      <c r="L5" s="1"/>
    </row>
    <row r="7" spans="1:12" x14ac:dyDescent="0.2">
      <c r="A7" s="96" t="s">
        <v>48</v>
      </c>
      <c r="B7" s="97"/>
      <c r="C7" s="97"/>
      <c r="D7" s="97"/>
      <c r="E7" s="97"/>
      <c r="F7" s="97"/>
      <c r="G7" s="97"/>
      <c r="H7" s="97"/>
      <c r="I7" s="97"/>
      <c r="J7" s="97"/>
      <c r="K7" s="1"/>
      <c r="L7" s="1"/>
    </row>
    <row r="8" spans="1:12" x14ac:dyDescent="0.2">
      <c r="A8" s="1"/>
      <c r="B8" s="64" t="s">
        <v>49</v>
      </c>
      <c r="C8" s="1"/>
      <c r="D8" s="1"/>
      <c r="E8" s="1"/>
      <c r="F8" s="1"/>
      <c r="G8" s="64"/>
      <c r="H8" s="64"/>
      <c r="I8" s="64"/>
      <c r="J8" s="64"/>
      <c r="K8" s="1"/>
      <c r="L8" s="1"/>
    </row>
    <row r="9" spans="1:12" x14ac:dyDescent="0.2">
      <c r="A9" s="1"/>
      <c r="B9" s="63" t="s">
        <v>50</v>
      </c>
      <c r="C9" s="1"/>
      <c r="D9" s="1"/>
      <c r="E9" s="1"/>
      <c r="F9" s="1"/>
      <c r="G9" s="63"/>
      <c r="H9" s="63"/>
      <c r="I9" s="63"/>
      <c r="J9" s="63"/>
      <c r="K9" s="1"/>
      <c r="L9" s="1"/>
    </row>
    <row r="10" spans="1:12" x14ac:dyDescent="0.2">
      <c r="A10" s="1"/>
      <c r="B10" s="1"/>
      <c r="C10" s="1"/>
      <c r="D10" s="1"/>
      <c r="E10" s="1"/>
      <c r="F10" s="21"/>
      <c r="G10" s="21"/>
      <c r="H10" s="1"/>
      <c r="I10" s="1"/>
      <c r="J10" s="1"/>
      <c r="K10" s="1"/>
      <c r="L10" s="1"/>
    </row>
    <row r="11" spans="1:12" ht="12.75" customHeight="1" x14ac:dyDescent="0.2">
      <c r="A11" s="2"/>
      <c r="B11" s="86" t="s">
        <v>51</v>
      </c>
      <c r="C11" s="9"/>
      <c r="D11" s="9"/>
      <c r="E11" s="9"/>
      <c r="F11" s="121" t="s">
        <v>52</v>
      </c>
      <c r="G11" s="21"/>
      <c r="H11" s="1"/>
      <c r="I11" s="1"/>
      <c r="J11" s="1"/>
      <c r="K11" s="1"/>
      <c r="L11" s="1"/>
    </row>
    <row r="12" spans="1:12" ht="31.9" customHeight="1" x14ac:dyDescent="0.2">
      <c r="A12" s="2"/>
      <c r="B12" s="120" t="s">
        <v>53</v>
      </c>
      <c r="C12" s="120"/>
      <c r="D12" s="120"/>
      <c r="E12" s="120"/>
      <c r="F12" s="122"/>
      <c r="G12" s="21"/>
      <c r="H12" s="1"/>
      <c r="I12" s="1"/>
      <c r="J12" s="1"/>
      <c r="K12" s="1"/>
      <c r="L12" s="1"/>
    </row>
    <row r="13" spans="1:12" x14ac:dyDescent="0.2">
      <c r="A13" s="2"/>
      <c r="B13" s="1" t="s">
        <v>120</v>
      </c>
      <c r="C13" s="1"/>
      <c r="D13" s="1"/>
      <c r="E13" s="1"/>
      <c r="F13" s="13"/>
      <c r="G13" s="21"/>
      <c r="H13" s="1"/>
      <c r="I13" s="1"/>
      <c r="J13" s="1"/>
      <c r="K13" s="1"/>
      <c r="L13" s="52"/>
    </row>
    <row r="14" spans="1:12" x14ac:dyDescent="0.2">
      <c r="A14" s="2"/>
      <c r="B14" s="1" t="s">
        <v>121</v>
      </c>
      <c r="C14" s="1"/>
      <c r="D14" s="1"/>
      <c r="E14" s="1"/>
      <c r="F14" s="13"/>
      <c r="G14" s="21"/>
      <c r="H14" s="1"/>
      <c r="I14" s="1"/>
      <c r="J14" s="1"/>
      <c r="K14" s="1"/>
      <c r="L14" s="52"/>
    </row>
    <row r="15" spans="1:12" x14ac:dyDescent="0.2">
      <c r="A15" s="2"/>
      <c r="B15" s="1" t="s">
        <v>54</v>
      </c>
      <c r="C15" s="1"/>
      <c r="D15" s="1"/>
      <c r="E15" s="1"/>
      <c r="F15" s="13"/>
      <c r="G15" s="21"/>
      <c r="H15" s="1"/>
      <c r="I15" s="1"/>
      <c r="J15" s="1"/>
      <c r="K15" s="1"/>
      <c r="L15" s="52"/>
    </row>
    <row r="16" spans="1:12" x14ac:dyDescent="0.2">
      <c r="A16" s="2"/>
      <c r="B16" s="1" t="s">
        <v>55</v>
      </c>
      <c r="C16" s="1"/>
      <c r="D16" s="1"/>
      <c r="E16" s="1"/>
      <c r="F16" s="13"/>
      <c r="G16" s="21"/>
      <c r="H16" s="1"/>
      <c r="I16" s="1"/>
      <c r="J16" s="1"/>
      <c r="K16" s="1"/>
      <c r="L16" s="52"/>
    </row>
    <row r="17" spans="1:12" x14ac:dyDescent="0.2">
      <c r="A17" s="2"/>
      <c r="B17" s="1" t="s">
        <v>56</v>
      </c>
      <c r="C17" s="1"/>
      <c r="D17" s="1"/>
      <c r="E17" s="1"/>
      <c r="F17" s="13"/>
      <c r="G17" s="21"/>
      <c r="H17" s="1"/>
      <c r="I17" s="1"/>
      <c r="J17" s="1"/>
      <c r="K17" s="1"/>
      <c r="L17" s="52"/>
    </row>
    <row r="18" spans="1:12" x14ac:dyDescent="0.2">
      <c r="A18" s="2"/>
      <c r="B18" s="1" t="s">
        <v>57</v>
      </c>
      <c r="C18" s="1"/>
      <c r="D18" s="1"/>
      <c r="E18" s="1"/>
      <c r="F18" s="13"/>
      <c r="G18" s="21"/>
      <c r="H18" s="1"/>
      <c r="I18" s="1"/>
      <c r="J18" s="1"/>
      <c r="K18" s="1"/>
      <c r="L18" s="52"/>
    </row>
    <row r="19" spans="1:12" x14ac:dyDescent="0.2">
      <c r="A19" s="2"/>
      <c r="B19" s="15"/>
      <c r="C19" s="1"/>
      <c r="D19" s="1"/>
      <c r="E19" s="1"/>
      <c r="F19" s="77"/>
      <c r="G19" s="21"/>
      <c r="H19" s="1"/>
      <c r="I19" s="1"/>
      <c r="J19" s="1"/>
      <c r="K19" s="1"/>
      <c r="L19" s="52"/>
    </row>
    <row r="20" spans="1:12" x14ac:dyDescent="0.2">
      <c r="A20" s="2"/>
      <c r="B20" s="1" t="s">
        <v>58</v>
      </c>
      <c r="C20" s="1"/>
      <c r="D20" s="1"/>
      <c r="E20" s="1"/>
      <c r="F20" s="13"/>
      <c r="G20" s="21"/>
      <c r="H20" s="1"/>
      <c r="I20" s="1"/>
      <c r="J20" s="1"/>
      <c r="K20" s="1"/>
      <c r="L20" s="52"/>
    </row>
    <row r="21" spans="1:12" x14ac:dyDescent="0.2">
      <c r="A21" s="2"/>
      <c r="B21" s="1"/>
      <c r="C21" s="1"/>
      <c r="D21" s="1"/>
      <c r="E21" s="1"/>
      <c r="F21" s="77"/>
      <c r="G21" s="21"/>
      <c r="H21" s="1"/>
      <c r="I21" s="1"/>
      <c r="J21" s="1"/>
      <c r="K21" s="1"/>
      <c r="L21" s="1"/>
    </row>
    <row r="22" spans="1:12" x14ac:dyDescent="0.2">
      <c r="A22" s="1"/>
      <c r="B22" s="1"/>
      <c r="C22" s="1"/>
      <c r="D22" s="1"/>
      <c r="E22" s="1"/>
      <c r="F22" s="1"/>
      <c r="G22" s="1"/>
      <c r="H22" s="1"/>
      <c r="I22" s="1"/>
      <c r="J22" s="1"/>
      <c r="K22" s="1"/>
      <c r="L22" s="1"/>
    </row>
    <row r="23" spans="1:12" x14ac:dyDescent="0.2">
      <c r="A23" s="86" t="s">
        <v>59</v>
      </c>
      <c r="B23" s="1"/>
      <c r="C23" s="1"/>
      <c r="D23" s="1"/>
      <c r="E23" s="1"/>
      <c r="F23" s="87" t="s">
        <v>60</v>
      </c>
      <c r="G23" s="21"/>
      <c r="H23" s="1"/>
      <c r="I23" s="1"/>
      <c r="J23" s="1"/>
      <c r="K23" s="1"/>
      <c r="L23" s="1"/>
    </row>
    <row r="24" spans="1:12" x14ac:dyDescent="0.2">
      <c r="A24" s="1"/>
      <c r="B24" s="1" t="s">
        <v>61</v>
      </c>
      <c r="C24" s="1"/>
      <c r="D24" s="25"/>
      <c r="E24" s="25"/>
      <c r="F24" s="14"/>
      <c r="G24" s="26"/>
      <c r="H24" s="1"/>
      <c r="I24" s="1"/>
      <c r="J24" s="1"/>
      <c r="K24" s="1"/>
      <c r="L24" s="1"/>
    </row>
    <row r="25" spans="1:12" x14ac:dyDescent="0.2">
      <c r="A25" s="1"/>
      <c r="B25" s="1" t="s">
        <v>62</v>
      </c>
      <c r="C25" s="1"/>
      <c r="D25" s="1"/>
      <c r="E25" s="1"/>
      <c r="F25" s="14"/>
      <c r="G25" s="26"/>
      <c r="H25" s="1"/>
      <c r="I25" s="3"/>
      <c r="J25" s="3"/>
      <c r="K25" s="1"/>
      <c r="L25" s="1"/>
    </row>
    <row r="26" spans="1:12" x14ac:dyDescent="0.2">
      <c r="A26" s="1"/>
      <c r="B26" s="1" t="s">
        <v>63</v>
      </c>
      <c r="C26" s="1"/>
      <c r="D26" s="1"/>
      <c r="E26" s="1"/>
      <c r="F26" s="14"/>
      <c r="G26" s="26"/>
      <c r="H26" s="1"/>
      <c r="I26" s="1"/>
      <c r="J26" s="1"/>
      <c r="K26" s="1"/>
      <c r="L26" s="1"/>
    </row>
    <row r="27" spans="1:12" x14ac:dyDescent="0.2">
      <c r="A27" s="1"/>
      <c r="B27" s="1" t="s">
        <v>64</v>
      </c>
      <c r="C27" s="1"/>
      <c r="D27" s="1"/>
      <c r="E27" s="1"/>
      <c r="F27" s="14"/>
      <c r="G27" s="26"/>
      <c r="H27" s="1"/>
      <c r="I27" s="1"/>
      <c r="J27" s="1"/>
      <c r="K27" s="1"/>
      <c r="L27" s="1"/>
    </row>
    <row r="28" spans="1:12" x14ac:dyDescent="0.2">
      <c r="A28" s="1"/>
      <c r="B28" s="1"/>
      <c r="C28" s="1"/>
      <c r="D28" s="1"/>
      <c r="E28" s="1"/>
      <c r="F28" s="26"/>
      <c r="G28" s="26"/>
      <c r="H28" s="1"/>
      <c r="I28" s="1"/>
      <c r="J28" s="1"/>
      <c r="K28" s="1"/>
      <c r="L28" s="1"/>
    </row>
    <row r="29" spans="1:12" x14ac:dyDescent="0.2">
      <c r="A29" s="4"/>
      <c r="B29" s="27"/>
      <c r="C29" s="4"/>
      <c r="D29" s="4"/>
      <c r="E29" s="4"/>
      <c r="F29" s="4"/>
      <c r="G29" s="4"/>
      <c r="H29" s="4"/>
      <c r="I29" s="4"/>
      <c r="J29" s="4"/>
      <c r="K29" s="1"/>
      <c r="L29" s="1"/>
    </row>
    <row r="30" spans="1:12" x14ac:dyDescent="0.2">
      <c r="A30" s="53"/>
      <c r="B30" s="1"/>
      <c r="C30" s="1"/>
      <c r="D30" s="1"/>
      <c r="E30" s="1"/>
      <c r="F30" s="1"/>
      <c r="G30" s="1"/>
      <c r="H30" s="1"/>
      <c r="I30" s="1"/>
      <c r="J30" s="1"/>
      <c r="K30" s="1"/>
      <c r="L30" s="1"/>
    </row>
    <row r="31" spans="1:12" x14ac:dyDescent="0.2">
      <c r="A31" s="83" t="s">
        <v>33</v>
      </c>
      <c r="B31" s="3"/>
      <c r="C31" s="3"/>
      <c r="D31" s="1"/>
      <c r="E31" s="1"/>
      <c r="F31" s="1"/>
      <c r="G31" s="1"/>
      <c r="H31" s="1"/>
      <c r="I31" s="1"/>
      <c r="J31" s="1"/>
      <c r="K31" s="1"/>
      <c r="L31" s="1"/>
    </row>
    <row r="32" spans="1:12" x14ac:dyDescent="0.2">
      <c r="A32" s="49"/>
      <c r="B32" s="1"/>
      <c r="C32" s="1"/>
      <c r="D32" s="1"/>
      <c r="E32" s="1"/>
      <c r="F32" s="1"/>
      <c r="G32" s="1"/>
      <c r="H32" s="1"/>
      <c r="I32" s="1"/>
      <c r="J32" s="1"/>
      <c r="K32" s="1"/>
      <c r="L32" s="1"/>
    </row>
    <row r="33" spans="1:12" x14ac:dyDescent="0.2">
      <c r="A33" s="49"/>
      <c r="B33" s="1"/>
      <c r="C33" s="1"/>
      <c r="D33" s="1"/>
      <c r="E33" s="1"/>
      <c r="F33" s="1"/>
      <c r="G33" s="1"/>
      <c r="H33" s="1"/>
      <c r="I33" s="1"/>
      <c r="J33" s="1"/>
      <c r="K33" s="1"/>
      <c r="L33" s="1"/>
    </row>
    <row r="34" spans="1:12" x14ac:dyDescent="0.2">
      <c r="A34" s="83" t="s">
        <v>35</v>
      </c>
      <c r="B34" s="1"/>
      <c r="C34" s="1"/>
      <c r="D34" s="1"/>
      <c r="E34" s="1"/>
      <c r="F34" s="86" t="s">
        <v>34</v>
      </c>
      <c r="G34" s="2"/>
      <c r="H34" s="23"/>
      <c r="I34" s="1"/>
      <c r="J34" s="1"/>
    </row>
    <row r="35" spans="1:12" x14ac:dyDescent="0.2">
      <c r="A35" s="53"/>
      <c r="B35" s="1"/>
      <c r="C35" s="1"/>
      <c r="D35" s="1"/>
      <c r="E35" s="1"/>
      <c r="F35" s="1"/>
      <c r="G35" s="1"/>
      <c r="H35" s="1"/>
      <c r="I35" s="1"/>
      <c r="J35" s="1"/>
    </row>
    <row r="36" spans="1:12" x14ac:dyDescent="0.2">
      <c r="A36" s="53"/>
      <c r="B36" s="1"/>
      <c r="C36" s="1"/>
      <c r="D36" s="1"/>
      <c r="E36" s="1"/>
      <c r="F36" s="1"/>
      <c r="G36" s="1"/>
      <c r="H36" s="1"/>
      <c r="I36" s="1"/>
      <c r="J36" s="1"/>
    </row>
    <row r="37" spans="1:12" x14ac:dyDescent="0.2">
      <c r="A37" s="53"/>
      <c r="B37" s="1"/>
      <c r="C37" s="1"/>
      <c r="D37" s="1"/>
      <c r="E37" s="1"/>
      <c r="F37" s="1"/>
      <c r="G37" s="1"/>
      <c r="H37" s="1"/>
      <c r="I37" s="1"/>
      <c r="J37" s="1"/>
    </row>
    <row r="38" spans="1:12" x14ac:dyDescent="0.2">
      <c r="A38" s="54"/>
      <c r="B38" s="4"/>
      <c r="C38" s="4"/>
      <c r="D38" s="4"/>
      <c r="E38" s="4"/>
      <c r="F38" s="4"/>
      <c r="G38" s="4"/>
      <c r="H38" s="4"/>
      <c r="I38" s="4"/>
      <c r="J38" s="4"/>
    </row>
    <row r="40" spans="1:12" s="1" customFormat="1" x14ac:dyDescent="0.2">
      <c r="A40" s="24" t="s">
        <v>36</v>
      </c>
    </row>
    <row r="41" spans="1:12" s="1" customFormat="1" x14ac:dyDescent="0.2">
      <c r="A41" s="15" t="s">
        <v>65</v>
      </c>
    </row>
    <row r="42" spans="1:12" s="1" customFormat="1" x14ac:dyDescent="0.2">
      <c r="A42" s="15" t="s">
        <v>66</v>
      </c>
    </row>
    <row r="43" spans="1:12" s="1" customFormat="1" x14ac:dyDescent="0.2">
      <c r="A43" s="15" t="s">
        <v>67</v>
      </c>
    </row>
    <row r="44" spans="1:12" s="1" customFormat="1" x14ac:dyDescent="0.2">
      <c r="A44" s="15" t="s">
        <v>68</v>
      </c>
    </row>
  </sheetData>
  <sheetProtection algorithmName="SHA-512" hashValue="S+OhuvYmJa0/Kqx0aixNEe1sH9oS0HD9AmQqCTYTdXWyaixmJm9M+PlqUidnGJvTMxebYXw7ZEFB6LpffQfm0w==" saltValue="s3UBQnXPuiPxPtxniR/dFQ=="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73"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59"/>
  <sheetViews>
    <sheetView showGridLines="0" view="pageBreakPreview" zoomScaleNormal="86" zoomScaleSheetLayoutView="100" workbookViewId="0">
      <selection activeCell="B45" sqref="B45"/>
    </sheetView>
  </sheetViews>
  <sheetFormatPr defaultColWidth="9" defaultRowHeight="12.75" x14ac:dyDescent="0.2"/>
  <cols>
    <col min="1" max="1" width="12.28515625" style="1" customWidth="1"/>
    <col min="2" max="2" width="69.42578125"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6.140625" style="1" customWidth="1"/>
    <col min="11" max="16384" width="9" style="1"/>
  </cols>
  <sheetData>
    <row r="1" spans="1:10" x14ac:dyDescent="0.2">
      <c r="B1" s="3"/>
    </row>
    <row r="3" spans="1:10" x14ac:dyDescent="0.2">
      <c r="A3" s="86" t="s">
        <v>0</v>
      </c>
      <c r="B3" s="1" t="s">
        <v>69</v>
      </c>
    </row>
    <row r="4" spans="1:10" x14ac:dyDescent="0.2">
      <c r="A4" s="86" t="s">
        <v>2</v>
      </c>
      <c r="B4" s="1" t="str">
        <f>'1. Instructie'!B4</f>
        <v>Het onderhouden van Daken en goten 
vastgoedobjecten gemeente Stichtse Vecht</v>
      </c>
    </row>
    <row r="5" spans="1:10" x14ac:dyDescent="0.2">
      <c r="A5" s="86" t="s">
        <v>4</v>
      </c>
      <c r="B5" s="38">
        <f>'1. Instructie'!B5</f>
        <v>45658</v>
      </c>
    </row>
    <row r="7" spans="1:10" x14ac:dyDescent="0.2">
      <c r="A7" s="96" t="s">
        <v>70</v>
      </c>
      <c r="B7" s="97"/>
      <c r="C7" s="97"/>
      <c r="D7" s="97"/>
      <c r="E7" s="97"/>
      <c r="F7" s="97"/>
      <c r="G7" s="97"/>
      <c r="H7" s="97"/>
      <c r="I7" s="97"/>
      <c r="J7" s="97"/>
    </row>
    <row r="9" spans="1:10" x14ac:dyDescent="0.2">
      <c r="B9" s="88" t="s">
        <v>71</v>
      </c>
    </row>
    <row r="12" spans="1:10" x14ac:dyDescent="0.2">
      <c r="A12" s="1" t="s">
        <v>72</v>
      </c>
      <c r="B12" s="1" t="s">
        <v>73</v>
      </c>
      <c r="E12" s="70">
        <v>40000</v>
      </c>
      <c r="F12" s="71"/>
    </row>
    <row r="13" spans="1:10" x14ac:dyDescent="0.2">
      <c r="A13" s="1" t="s">
        <v>74</v>
      </c>
      <c r="B13" s="1" t="s">
        <v>75</v>
      </c>
      <c r="E13" s="70">
        <v>10000</v>
      </c>
      <c r="F13" s="72"/>
    </row>
    <row r="14" spans="1:10" x14ac:dyDescent="0.2">
      <c r="A14" s="1" t="s">
        <v>76</v>
      </c>
      <c r="B14" s="1" t="s">
        <v>77</v>
      </c>
      <c r="E14" s="73"/>
      <c r="F14" s="74">
        <f>E12+E13</f>
        <v>50000</v>
      </c>
    </row>
    <row r="15" spans="1:10" x14ac:dyDescent="0.2">
      <c r="A15" s="1" t="s">
        <v>78</v>
      </c>
      <c r="B15" s="1" t="s">
        <v>79</v>
      </c>
      <c r="C15" s="6">
        <f>'3. Prijscomponenten'!F24</f>
        <v>0</v>
      </c>
      <c r="G15" s="16">
        <f>E12*C15</f>
        <v>0</v>
      </c>
    </row>
    <row r="16" spans="1:10" x14ac:dyDescent="0.2">
      <c r="A16" s="1" t="s">
        <v>80</v>
      </c>
      <c r="B16" s="1" t="s">
        <v>81</v>
      </c>
      <c r="C16" s="6">
        <f>'3. Prijscomponenten'!F25</f>
        <v>0</v>
      </c>
      <c r="G16" s="16">
        <f>E13*C16</f>
        <v>0</v>
      </c>
    </row>
    <row r="17" spans="1:9" x14ac:dyDescent="0.2">
      <c r="A17" s="1" t="s">
        <v>82</v>
      </c>
      <c r="B17" s="1" t="s">
        <v>83</v>
      </c>
      <c r="C17" s="6">
        <f>'3. Prijscomponenten'!F26</f>
        <v>0</v>
      </c>
      <c r="G17" s="17">
        <f>C17*F14</f>
        <v>0</v>
      </c>
    </row>
    <row r="18" spans="1:9" x14ac:dyDescent="0.2">
      <c r="A18" s="3" t="s">
        <v>84</v>
      </c>
      <c r="B18" s="3" t="s">
        <v>85</v>
      </c>
      <c r="C18" s="60"/>
      <c r="E18" s="15"/>
      <c r="I18" s="68">
        <f>G15+G16+G17</f>
        <v>0</v>
      </c>
    </row>
    <row r="19" spans="1:9" x14ac:dyDescent="0.2">
      <c r="E19" s="15"/>
      <c r="F19" s="5"/>
      <c r="G19" s="5"/>
    </row>
    <row r="20" spans="1:9" x14ac:dyDescent="0.2">
      <c r="A20" s="1" t="s">
        <v>86</v>
      </c>
      <c r="B20" s="1" t="s">
        <v>124</v>
      </c>
      <c r="C20" s="7">
        <f>'3. Prijscomponenten'!F13</f>
        <v>0</v>
      </c>
      <c r="E20" s="18"/>
    </row>
    <row r="21" spans="1:9" x14ac:dyDescent="0.2">
      <c r="A21" s="1" t="s">
        <v>87</v>
      </c>
      <c r="B21" s="1" t="s">
        <v>88</v>
      </c>
      <c r="C21" s="8">
        <v>100</v>
      </c>
      <c r="D21" s="11"/>
      <c r="E21" s="15"/>
    </row>
    <row r="22" spans="1:9" x14ac:dyDescent="0.2">
      <c r="A22" s="1" t="s">
        <v>89</v>
      </c>
      <c r="B22" s="1" t="s">
        <v>125</v>
      </c>
      <c r="C22" s="7">
        <f>'3. Prijscomponenten'!F14</f>
        <v>0</v>
      </c>
      <c r="D22" s="11"/>
      <c r="E22" s="15"/>
    </row>
    <row r="23" spans="1:9" x14ac:dyDescent="0.2">
      <c r="A23" s="1" t="s">
        <v>91</v>
      </c>
      <c r="B23" s="1" t="s">
        <v>88</v>
      </c>
      <c r="C23" s="8">
        <v>100</v>
      </c>
      <c r="D23" s="11"/>
      <c r="E23" s="15"/>
    </row>
    <row r="24" spans="1:9" x14ac:dyDescent="0.2">
      <c r="A24" s="1" t="s">
        <v>93</v>
      </c>
      <c r="B24" s="15" t="s">
        <v>90</v>
      </c>
      <c r="C24" s="19">
        <f>'3. Prijscomponenten'!F17</f>
        <v>0</v>
      </c>
      <c r="D24" s="18"/>
      <c r="E24" s="18"/>
    </row>
    <row r="25" spans="1:9" x14ac:dyDescent="0.2">
      <c r="A25" s="1" t="s">
        <v>95</v>
      </c>
      <c r="B25" s="15" t="s">
        <v>92</v>
      </c>
      <c r="C25" s="20">
        <v>50</v>
      </c>
      <c r="D25" s="18"/>
      <c r="E25" s="15"/>
    </row>
    <row r="26" spans="1:9" x14ac:dyDescent="0.2">
      <c r="A26" s="1" t="s">
        <v>97</v>
      </c>
      <c r="B26" s="15" t="s">
        <v>94</v>
      </c>
      <c r="C26" s="19">
        <f>'3. Prijscomponenten'!F15</f>
        <v>0</v>
      </c>
      <c r="D26" s="15"/>
      <c r="E26" s="18"/>
    </row>
    <row r="27" spans="1:9" x14ac:dyDescent="0.2">
      <c r="A27" s="1" t="s">
        <v>99</v>
      </c>
      <c r="B27" s="15" t="s">
        <v>96</v>
      </c>
      <c r="C27" s="20">
        <v>15</v>
      </c>
      <c r="D27" s="18"/>
      <c r="E27" s="15"/>
    </row>
    <row r="28" spans="1:9" x14ac:dyDescent="0.2">
      <c r="A28" s="1" t="s">
        <v>101</v>
      </c>
      <c r="B28" s="15" t="s">
        <v>98</v>
      </c>
      <c r="C28" s="19">
        <f>'3. Prijscomponenten'!F16</f>
        <v>0</v>
      </c>
      <c r="D28" s="15"/>
      <c r="E28" s="18"/>
    </row>
    <row r="29" spans="1:9" x14ac:dyDescent="0.2">
      <c r="A29" s="1" t="s">
        <v>103</v>
      </c>
      <c r="B29" s="15" t="s">
        <v>100</v>
      </c>
      <c r="C29" s="20">
        <v>30</v>
      </c>
      <c r="D29" s="18"/>
      <c r="E29" s="15"/>
    </row>
    <row r="30" spans="1:9" x14ac:dyDescent="0.2">
      <c r="A30" s="1" t="s">
        <v>105</v>
      </c>
      <c r="B30" s="15" t="s">
        <v>102</v>
      </c>
      <c r="C30" s="19">
        <f>'3. Prijscomponenten'!F18</f>
        <v>0</v>
      </c>
      <c r="D30" s="18"/>
      <c r="E30" s="18"/>
    </row>
    <row r="31" spans="1:9" x14ac:dyDescent="0.2">
      <c r="A31" s="15" t="s">
        <v>106</v>
      </c>
      <c r="B31" s="15" t="s">
        <v>104</v>
      </c>
      <c r="C31" s="20">
        <v>80</v>
      </c>
      <c r="D31" s="18"/>
      <c r="E31" s="15"/>
    </row>
    <row r="32" spans="1:9" x14ac:dyDescent="0.2">
      <c r="A32" s="37" t="s">
        <v>108</v>
      </c>
      <c r="B32" s="37" t="s">
        <v>126</v>
      </c>
      <c r="C32" s="15"/>
      <c r="D32" s="15"/>
      <c r="E32" s="15"/>
      <c r="F32" s="69">
        <f>(C21*C20)+(C23*C22)+(C25*C24)+(C27*C26)+(C29*C28)+(C31*C30)</f>
        <v>0</v>
      </c>
    </row>
    <row r="33" spans="1:10" x14ac:dyDescent="0.2">
      <c r="A33" s="1" t="s">
        <v>110</v>
      </c>
      <c r="B33" s="15" t="s">
        <v>107</v>
      </c>
      <c r="C33" s="65">
        <v>0.1</v>
      </c>
      <c r="D33" s="15"/>
      <c r="E33" s="15"/>
      <c r="G33" s="67"/>
    </row>
    <row r="34" spans="1:10" x14ac:dyDescent="0.2">
      <c r="A34" s="1" t="s">
        <v>111</v>
      </c>
      <c r="B34" s="1" t="s">
        <v>109</v>
      </c>
      <c r="C34" s="66">
        <f>'3. Prijscomponenten'!F27</f>
        <v>0</v>
      </c>
      <c r="D34" s="15"/>
      <c r="E34" s="15"/>
      <c r="G34" s="17">
        <f>C33*C34*F32</f>
        <v>0</v>
      </c>
    </row>
    <row r="35" spans="1:10" x14ac:dyDescent="0.2">
      <c r="A35" s="3" t="s">
        <v>113</v>
      </c>
      <c r="B35" s="37" t="s">
        <v>127</v>
      </c>
      <c r="I35" s="68">
        <f>F32+G34</f>
        <v>0</v>
      </c>
    </row>
    <row r="37" spans="1:10" x14ac:dyDescent="0.2">
      <c r="A37" s="3" t="s">
        <v>115</v>
      </c>
      <c r="B37" s="3" t="s">
        <v>112</v>
      </c>
      <c r="C37" s="7">
        <f>'3. Prijscomponenten'!F20</f>
        <v>0</v>
      </c>
      <c r="I37" s="67">
        <f>C37*C38</f>
        <v>0</v>
      </c>
    </row>
    <row r="38" spans="1:10" x14ac:dyDescent="0.2">
      <c r="A38" s="1" t="s">
        <v>122</v>
      </c>
      <c r="B38" s="1" t="s">
        <v>114</v>
      </c>
      <c r="C38" s="8">
        <v>50</v>
      </c>
    </row>
    <row r="39" spans="1:10" x14ac:dyDescent="0.2">
      <c r="C39" s="75"/>
    </row>
    <row r="40" spans="1:10" x14ac:dyDescent="0.2">
      <c r="A40" s="1" t="s">
        <v>123</v>
      </c>
      <c r="B40" s="3" t="s">
        <v>128</v>
      </c>
      <c r="I40" s="89">
        <f>I35+I37+I18</f>
        <v>0</v>
      </c>
      <c r="J40" s="57" t="s">
        <v>116</v>
      </c>
    </row>
    <row r="42" spans="1:10" x14ac:dyDescent="0.2">
      <c r="J42" s="5"/>
    </row>
    <row r="44" spans="1:10" x14ac:dyDescent="0.2">
      <c r="C44" s="9"/>
      <c r="E44" s="10"/>
    </row>
    <row r="45" spans="1:10" x14ac:dyDescent="0.2">
      <c r="A45" s="56"/>
    </row>
    <row r="47" spans="1:10" x14ac:dyDescent="0.2">
      <c r="A47" s="22"/>
      <c r="B47" s="22"/>
      <c r="C47" s="22"/>
      <c r="D47" s="22"/>
      <c r="E47" s="22"/>
      <c r="F47" s="22"/>
      <c r="G47" s="22"/>
      <c r="H47" s="22"/>
      <c r="I47" s="22"/>
      <c r="J47" s="22"/>
    </row>
    <row r="48" spans="1:10" x14ac:dyDescent="0.2">
      <c r="A48" s="83" t="s">
        <v>33</v>
      </c>
    </row>
    <row r="49" spans="1:10" x14ac:dyDescent="0.2">
      <c r="A49" s="49"/>
    </row>
    <row r="50" spans="1:10" x14ac:dyDescent="0.2">
      <c r="A50" s="49"/>
    </row>
    <row r="51" spans="1:10" x14ac:dyDescent="0.2">
      <c r="A51" s="83" t="s">
        <v>35</v>
      </c>
      <c r="D51" s="86" t="s">
        <v>117</v>
      </c>
      <c r="E51" s="23"/>
    </row>
    <row r="55" spans="1:10" x14ac:dyDescent="0.2">
      <c r="A55" s="4"/>
      <c r="B55" s="4"/>
      <c r="C55" s="4"/>
      <c r="D55" s="4"/>
      <c r="E55" s="4"/>
      <c r="F55" s="4"/>
      <c r="G55" s="4"/>
      <c r="H55" s="4"/>
      <c r="I55" s="4"/>
      <c r="J55" s="4"/>
    </row>
    <row r="57" spans="1:10" x14ac:dyDescent="0.2">
      <c r="A57" s="24" t="s">
        <v>36</v>
      </c>
    </row>
    <row r="58" spans="1:10" x14ac:dyDescent="0.2">
      <c r="A58" s="15" t="s">
        <v>118</v>
      </c>
    </row>
    <row r="59" spans="1:10" x14ac:dyDescent="0.2">
      <c r="A59" s="15" t="s">
        <v>119</v>
      </c>
    </row>
  </sheetData>
  <sheetProtection algorithmName="SHA-512" hashValue="8AIrs9AdO8UKm2USIrrXUpN4ove4wCCBYu68vpyC9OmMpQ0yH8zAh66iS9rmQpwhXzj7ZiNw4wbEfvn8FO/ftg==" saltValue="iFxx86eP/hk1nrh3sB7v1A==" spinCount="100000" sheet="1" objects="1" scenarios="1"/>
  <mergeCells count="1">
    <mergeCell ref="A7:J7"/>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76EEF604120D498B332CFE148AFBF3" ma:contentTypeVersion="8" ma:contentTypeDescription="Een nieuw document maken." ma:contentTypeScope="" ma:versionID="ec9f0907b4feb4fa4f042c88348a06fc">
  <xsd:schema xmlns:xsd="http://www.w3.org/2001/XMLSchema" xmlns:xs="http://www.w3.org/2001/XMLSchema" xmlns:p="http://schemas.microsoft.com/office/2006/metadata/properties" xmlns:ns2="7b8e2560-c1dc-4fd5-8e19-167cab1167de" xmlns:ns3="ec7c9560-90bf-4ccd-abce-56aa4bf5e5cb" xmlns:ns4="453422c2-fb6b-41ad-8e6a-d0a9e63185cc" targetNamespace="http://schemas.microsoft.com/office/2006/metadata/properties" ma:root="true" ma:fieldsID="cf0b4f2b44a8906b64cd384b930eb8e8" ns2:_="" ns3:_="" ns4:_="">
    <xsd:import namespace="7b8e2560-c1dc-4fd5-8e19-167cab1167de"/>
    <xsd:import namespace="ec7c9560-90bf-4ccd-abce-56aa4bf5e5cb"/>
    <xsd:import namespace="453422c2-fb6b-41ad-8e6a-d0a9e63185c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3:MediaServiceObjectDetectorVersion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16dc23c-1ae3-42fb-9d2e-4ecd7c61efd5}" ma:internalName="TaxCatchAll" ma:showField="CatchAllData" ma:web="453422c2-fb6b-41ad-8e6a-d0a9e63185c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6dc23c-1ae3-42fb-9d2e-4ecd7c61efd5}" ma:internalName="TaxCatchAllLabel" ma:readOnly="true" ma:showField="CatchAllDataLabel" ma:web="453422c2-fb6b-41ad-8e6a-d0a9e63185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c9560-90bf-4ccd-abce-56aa4bf5e5c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3422c2-fb6b-41ad-8e6a-d0a9e63185c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de7a28d-0e51-47b3-a88f-26eaea3d2395" ContentTypeId="0x0101" PreviousValue="false"/>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453422c2-fb6b-41ad-8e6a-d0a9e63185cc">
      <UserInfo>
        <DisplayName/>
        <AccountId xsi:nil="true"/>
        <AccountType/>
      </UserInfo>
    </SharedWithUsers>
  </documentManagement>
</p:properties>
</file>

<file path=customXml/itemProps1.xml><?xml version="1.0" encoding="utf-8"?>
<ds:datastoreItem xmlns:ds="http://schemas.openxmlformats.org/officeDocument/2006/customXml" ds:itemID="{E4F66302-578B-4204-BBE4-6332E5B50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ec7c9560-90bf-4ccd-abce-56aa4bf5e5cb"/>
    <ds:schemaRef ds:uri="453422c2-fb6b-41ad-8e6a-d0a9e6318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CD5E11-B7E5-4455-B001-4F9218354CD2}">
  <ds:schemaRefs>
    <ds:schemaRef ds:uri="Microsoft.SharePoint.Taxonomy.ContentTypeSync"/>
  </ds:schemaRefs>
</ds:datastoreItem>
</file>

<file path=customXml/itemProps3.xml><?xml version="1.0" encoding="utf-8"?>
<ds:datastoreItem xmlns:ds="http://schemas.openxmlformats.org/officeDocument/2006/customXml" ds:itemID="{7E63B3BC-FD02-49E5-A849-00026E63D1C0}">
  <ds:schemaRefs>
    <ds:schemaRef ds:uri="http://schemas.microsoft.com/office/2006/metadata/longProperties"/>
  </ds:schemaRefs>
</ds:datastoreItem>
</file>

<file path=customXml/itemProps4.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5.xml><?xml version="1.0" encoding="utf-8"?>
<ds:datastoreItem xmlns:ds="http://schemas.openxmlformats.org/officeDocument/2006/customXml" ds:itemID="{EB36F8AB-3286-47C1-B6CA-EEF48732AECF}">
  <ds:schemaRefs>
    <ds:schemaRef ds:uri="http://www.w3.org/XML/1998/namespace"/>
    <ds:schemaRef ds:uri="453422c2-fb6b-41ad-8e6a-d0a9e63185cc"/>
    <ds:schemaRef ds:uri="http://schemas.microsoft.com/office/2006/documentManagement/types"/>
    <ds:schemaRef ds:uri="7b8e2560-c1dc-4fd5-8e19-167cab1167de"/>
    <ds:schemaRef ds:uri="http://purl.org/dc/elements/1.1/"/>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ec7c9560-90bf-4ccd-abce-56aa4bf5e5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2024-09-12T11:54:08Z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0x010100F676EEF604120D498B332CFE148AFBF3</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y fmtid="{D5CDD505-2E9C-101B-9397-08002B2CF9AE}" pid="26" name="Order">
    <vt:r8>21900</vt:r8>
  </property>
  <property fmtid="{D5CDD505-2E9C-101B-9397-08002B2CF9AE}" pid="27" name="xd_Signature">
    <vt:bool>false</vt:bool>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ies>
</file>