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3 DI\02 Aanbestedingen\HR-Inhuur 2025-2028\03 Publicatie\"/>
    </mc:Choice>
  </mc:AlternateContent>
  <bookViews>
    <workbookView xWindow="0" yWindow="0" windowWidth="19200" windowHeight="8232" activeTab="1"/>
  </bookViews>
  <sheets>
    <sheet name="Berekening Inschrijfprijs" sheetId="1" r:id="rId1"/>
    <sheet name="Referentietarieven 2024" sheetId="2" r:id="rId2"/>
    <sheet name="Dropdown" sheetId="3" state="hidden"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8" i="1" l="1"/>
  <c r="L19" i="1" l="1"/>
  <c r="L10" i="1" l="1"/>
  <c r="L11" i="1"/>
  <c r="L12" i="1"/>
  <c r="L13" i="1"/>
  <c r="L14" i="1"/>
  <c r="L15" i="1"/>
  <c r="L16" i="1"/>
  <c r="L17" i="1"/>
  <c r="L9" i="1"/>
  <c r="L20" i="1" l="1"/>
  <c r="I25" i="1" s="1"/>
  <c r="L25" i="1" l="1"/>
  <c r="J25" i="1"/>
</calcChain>
</file>

<file path=xl/sharedStrings.xml><?xml version="1.0" encoding="utf-8"?>
<sst xmlns="http://schemas.openxmlformats.org/spreadsheetml/2006/main" count="62" uniqueCount="44">
  <si>
    <t>Bijlage 3b - Europese aanbesteding 'Inhuur HR-professionals' - 31192869</t>
  </si>
  <si>
    <t>Ondergrens 
doelpercentage (max. verlaging)</t>
  </si>
  <si>
    <t>Bovengrens
doelpercentage (max. verhoging)</t>
  </si>
  <si>
    <t>Gewogen percentage
(% x100)</t>
  </si>
  <si>
    <t>Functie- schaal</t>
  </si>
  <si>
    <t>Uren*</t>
  </si>
  <si>
    <t>Doelpercentage                -/- 2%   ‒   +/+ 2%</t>
  </si>
  <si>
    <t>Opslag  Bandbreedte                             € 1,50  -  € 3,50</t>
  </si>
  <si>
    <t>Totaal gewogen doelpercentage</t>
  </si>
  <si>
    <t>LET OP: ALLE BLAUWE CELLEN DIENEN TE WORDEN INGEVULD !</t>
  </si>
  <si>
    <t>* Uren en Uurtarief zijn fictief, gebaseerd op actuele gemiddelde gegevens</t>
  </si>
  <si>
    <t>Uurtarief*</t>
  </si>
  <si>
    <t>Fictieve Inschrijfprijs</t>
  </si>
  <si>
    <t>1. Matrix Doelpercentage</t>
  </si>
  <si>
    <t>2. Matrix Berekening Inschrijfprijs</t>
  </si>
  <si>
    <t>Schaal</t>
  </si>
  <si>
    <t>Start schaal</t>
  </si>
  <si>
    <t>Midden schaal</t>
  </si>
  <si>
    <t>Eind schaal</t>
  </si>
  <si>
    <t>PERCEEL :</t>
  </si>
  <si>
    <t>Dropdown menu:</t>
  </si>
  <si>
    <t>Maak een keuze</t>
  </si>
  <si>
    <r>
      <t xml:space="preserve">Perceel A - CAO-Rijk - </t>
    </r>
    <r>
      <rPr>
        <b/>
        <sz val="9"/>
        <color rgb="FFFF0000"/>
        <rFont val="Verdana"/>
        <family val="2"/>
      </rPr>
      <t>Per 01-01-2024</t>
    </r>
  </si>
  <si>
    <r>
      <t xml:space="preserve">Perceel B - Ministerie van Defensie - </t>
    </r>
    <r>
      <rPr>
        <b/>
        <sz val="9"/>
        <color rgb="FFFF0000"/>
        <rFont val="Verdana"/>
        <family val="2"/>
      </rPr>
      <t>Per 01-07-2024</t>
    </r>
  </si>
  <si>
    <t>Per 01-01-2025 (beoogde ingangsdatum Raamovereenkomst) gelden de herziene Referentietarieven voor 2025 (bekend eind 2024)</t>
  </si>
  <si>
    <t>Referentietarieven per perceel</t>
  </si>
  <si>
    <t>Begin</t>
  </si>
  <si>
    <t>Min</t>
  </si>
  <si>
    <t>Max</t>
  </si>
  <si>
    <t>Midden</t>
  </si>
  <si>
    <t>Eind</t>
  </si>
  <si>
    <t>Copyright ©2024 Rijksoverheid. Niets uit deze uitgave mag worden verveelvoudigd zonder toestemming van Rijksoverheid.</t>
  </si>
  <si>
    <t>Ter informatie</t>
  </si>
  <si>
    <r>
      <t>Salarisschalen Rijksoverheid</t>
    </r>
    <r>
      <rPr>
        <b/>
        <sz val="9"/>
        <color rgb="FFFF0000"/>
        <rFont val="Verdana"/>
        <family val="2"/>
      </rPr>
      <t xml:space="preserve"> </t>
    </r>
    <r>
      <rPr>
        <b/>
        <u/>
        <sz val="9"/>
        <color rgb="FFFF0000"/>
        <rFont val="Verdana"/>
        <family val="2"/>
      </rPr>
      <t>per 1 januari 2024</t>
    </r>
  </si>
  <si>
    <r>
      <t xml:space="preserve">Salarisschalen Defensie </t>
    </r>
    <r>
      <rPr>
        <b/>
        <u/>
        <sz val="9"/>
        <color rgb="FFFF0000"/>
        <rFont val="Verdana"/>
        <family val="2"/>
      </rPr>
      <t>per 1 juli 2024</t>
    </r>
  </si>
  <si>
    <t>Perceel A – CAO Rijk</t>
  </si>
  <si>
    <t>Perceel B – Defensie</t>
  </si>
  <si>
    <r>
      <t xml:space="preserve"> </t>
    </r>
    <r>
      <rPr>
        <b/>
        <sz val="24"/>
        <color theme="1"/>
        <rFont val="Calibri"/>
        <family val="2"/>
        <scheme val="minor"/>
      </rPr>
      <t>Prijsinvulformulier</t>
    </r>
  </si>
  <si>
    <r>
      <t xml:space="preserve">Voor meer informatie over het prijsmodel: zie </t>
    </r>
    <r>
      <rPr>
        <b/>
        <sz val="11"/>
        <color theme="1"/>
        <rFont val="Calibri"/>
        <family val="2"/>
        <scheme val="minor"/>
      </rPr>
      <t>bijlage 3c</t>
    </r>
  </si>
  <si>
    <t>Wegingsfactor</t>
  </si>
  <si>
    <t>Aangepast Uurtarief o.b.v. doelpercentage:                  Uurtarief                           -/- 2% ‒ +/+ 2%</t>
  </si>
  <si>
    <t>Bandbreedte doelpercentage</t>
  </si>
  <si>
    <r>
      <t xml:space="preserve">Percentage in te vullen door Inschrijver 
</t>
    </r>
    <r>
      <rPr>
        <sz val="12"/>
        <rFont val="Calibri"/>
        <family val="2"/>
        <scheme val="minor"/>
      </rPr>
      <t>(maximaal 1 decimaal)</t>
    </r>
  </si>
  <si>
    <r>
      <rPr>
        <b/>
        <u/>
        <sz val="14"/>
        <color theme="1"/>
        <rFont val="Calibri"/>
        <family val="2"/>
        <scheme val="minor"/>
      </rPr>
      <t>Instructie</t>
    </r>
    <r>
      <rPr>
        <sz val="11"/>
        <color theme="1"/>
        <rFont val="Calibri"/>
        <family val="2"/>
        <scheme val="minor"/>
      </rPr>
      <t xml:space="preserve">
1. Geef in </t>
    </r>
    <r>
      <rPr>
        <b/>
        <sz val="11"/>
        <color rgb="FFFF0000"/>
        <rFont val="Calibri"/>
        <family val="2"/>
        <scheme val="minor"/>
      </rPr>
      <t>CEL K/L7</t>
    </r>
    <r>
      <rPr>
        <sz val="11"/>
        <color theme="1"/>
        <rFont val="Calibri"/>
        <family val="2"/>
        <scheme val="minor"/>
      </rPr>
      <t xml:space="preserve"> aan op welk perceel dit Prijsinvulformulier betrekking heeft.
2. Geef in matrix 1 'Doelpercentage' in</t>
    </r>
    <r>
      <rPr>
        <u/>
        <sz val="11"/>
        <color theme="1"/>
        <rFont val="Calibri"/>
        <family val="2"/>
        <scheme val="minor"/>
      </rPr>
      <t xml:space="preserve"> kolom J</t>
    </r>
    <r>
      <rPr>
        <sz val="11"/>
        <color theme="1"/>
        <rFont val="Calibri"/>
        <family val="2"/>
        <scheme val="minor"/>
      </rPr>
      <t xml:space="preserve"> , </t>
    </r>
    <r>
      <rPr>
        <b/>
        <sz val="11"/>
        <color rgb="FFFF0000"/>
        <rFont val="Calibri"/>
        <family val="2"/>
        <scheme val="minor"/>
      </rPr>
      <t>CELLEN J9 t/m  J19</t>
    </r>
    <r>
      <rPr>
        <sz val="11"/>
        <color theme="1"/>
        <rFont val="Calibri"/>
        <family val="2"/>
        <scheme val="minor"/>
      </rPr>
      <t xml:space="preserve"> binnen de bandbreedte (max. verlaging/ max. verhoging) aan, in hoeverre Inschrijver gedurende de looptijd van de Raamovereenkomst per functieschaal wil afwijken ten opzichte van de Referentietarieven (zie Blad 2 voor actuele Referentietarieven per perceel).
</t>
    </r>
    <r>
      <rPr>
        <b/>
        <sz val="11"/>
        <color theme="1"/>
        <rFont val="Calibri"/>
        <family val="2"/>
        <scheme val="minor"/>
      </rPr>
      <t>LET OP</t>
    </r>
    <r>
      <rPr>
        <sz val="11"/>
        <color theme="1"/>
        <rFont val="Calibri"/>
        <family val="2"/>
        <scheme val="minor"/>
      </rPr>
      <t xml:space="preserve">: Met de opgegeven doelpercentages worden de respectievelijke Contractdoeltarieven berekend. Gedurende de looptijd van de Raamovereenkomst zal Opdrachtnemer hieraan in de uitvoering worden gehouden op straffe van sancties  (zie bijlage 2, PvE en bijlage 8, Toetsplan).
3. Het totaal gewogen doelpercentage wordt vervolgens  automatisch ingevuld in matrix 2 'Berekening Inschrijfprijs'.
4. Vul in </t>
    </r>
    <r>
      <rPr>
        <b/>
        <sz val="11"/>
        <color rgb="FFFF0000"/>
        <rFont val="Calibri"/>
        <family val="2"/>
        <scheme val="minor"/>
      </rPr>
      <t>CEL K25</t>
    </r>
    <r>
      <rPr>
        <sz val="11"/>
        <color theme="1"/>
        <rFont val="Calibri"/>
        <family val="2"/>
        <scheme val="minor"/>
      </rPr>
      <t xml:space="preserve"> binnen de bandbreedte de aangeboden Opslag in. 
NB Deze is onveranderlijk gedurende de looptijd van de Raamovereenkomst. 
5. Noteer de Inschrijfprijs in </t>
    </r>
    <r>
      <rPr>
        <b/>
        <sz val="11"/>
        <color theme="1"/>
        <rFont val="Calibri"/>
        <family val="2"/>
        <scheme val="minor"/>
      </rPr>
      <t>CEL L25</t>
    </r>
    <r>
      <rPr>
        <sz val="11"/>
        <color theme="1"/>
        <rFont val="Calibri"/>
        <family val="2"/>
        <scheme val="minor"/>
      </rPr>
      <t xml:space="preserve"> op het Inschrijvingsbiljet (bijlage 3a). Dit is de prijs die zal worden beoordeeld ten behoeve van de gunning.
6. Voeg het Inschrijvingsbiljet (elektronisch ondertekend) en dit Prijsinvulformulier (volledig ingevuld) toe aan de Inschrijving (TenderNed kluis 'Kosten/prijscriteria').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</si>
</sst>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64" formatCode="&quot;€&quot;#,##0_);\(&quot;€&quot;#,##0\)"/>
    <numFmt numFmtId="165" formatCode="_(* #,##0.00_);_(* \(#,##0.00\);_(* &quot;-&quot;??_);_(@_)"/>
    <numFmt numFmtId="166" formatCode="_(&quot;€&quot;* #,##0.00_);_(&quot;€&quot;* \(#,##0.00\);_(&quot;€&quot;* &quot;-&quot;??_);_(@_)"/>
    <numFmt numFmtId="167" formatCode="0.0%"/>
    <numFmt numFmtId="168" formatCode="&quot;€&quot;\ #,##0.00"/>
    <numFmt numFmtId="169" formatCode="&quot;€&quot;\ #,##0"/>
    <numFmt numFmtId="170" formatCode="&quot;€&quot;\ #,##0.00;[Red]&quot;€&quot;\ #,##0.00"/>
    <numFmt numFmtId="171" formatCode="_(&quot;€&quot;\ * #,##0.00_);_(&quot;€&quot;\ * \(#,##0.00\);_(&quot;€&quot;\ * &quot;-&quot;??_);_(@_)"/>
    <numFmt numFmtId="172" formatCode="_ [$€-413]\ * #,##0.00_ ;_ [$€-413]\ * \-#,##0.00_ ;_ [$€-413]\ * &quot;-&quot;??_ ;_ @_ "/>
    <numFmt numFmtId="173" formatCode="_-* #,##0.00_-;_-* #,##0.00\-;_-* &quot;-&quot;??_-;_-@_-"/>
    <numFmt numFmtId="174" formatCode="&quot;Per &quot;d/m/yyyy"/>
    <numFmt numFmtId="175" formatCode="0.000"/>
    <numFmt numFmtId="176" formatCode="&quot;€&quot;\ #,##0.000;[Red]&quot;€&quot;\ #,##0.000"/>
  </numFmts>
  <fonts count="48">
    <font>
      <sz val="9"/>
      <color theme="1"/>
      <name val="Verdana"/>
      <family val="2"/>
    </font>
    <font>
      <b/>
      <sz val="9"/>
      <color theme="1"/>
      <name val="Verdana"/>
      <family val="2"/>
    </font>
    <font>
      <b/>
      <sz val="12"/>
      <color theme="1"/>
      <name val="Verdana"/>
      <family val="2"/>
    </font>
    <font>
      <sz val="11"/>
      <color theme="1"/>
      <name val="Calibri"/>
      <family val="2"/>
      <scheme val="minor"/>
    </font>
    <font>
      <sz val="10"/>
      <color theme="1"/>
      <name val="OpenSans"/>
      <family val="2"/>
    </font>
    <font>
      <sz val="11"/>
      <color theme="1"/>
      <name val="Arial"/>
      <family val="2"/>
    </font>
    <font>
      <b/>
      <sz val="11"/>
      <color theme="1"/>
      <name val="Arial"/>
      <family val="2"/>
    </font>
    <font>
      <b/>
      <sz val="16"/>
      <color theme="1"/>
      <name val="Verdana"/>
      <family val="2"/>
    </font>
    <font>
      <i/>
      <sz val="9"/>
      <color theme="1"/>
      <name val="Verdana"/>
      <family val="2"/>
    </font>
    <font>
      <b/>
      <sz val="10"/>
      <color rgb="FF000000"/>
      <name val="Verdana"/>
      <family val="2"/>
    </font>
    <font>
      <sz val="10"/>
      <color rgb="FF000000"/>
      <name val="Verdana"/>
      <family val="2"/>
    </font>
    <font>
      <b/>
      <sz val="14"/>
      <color rgb="FFFF0000"/>
      <name val="Verdana"/>
      <family val="2"/>
    </font>
    <font>
      <sz val="10"/>
      <color theme="1"/>
      <name val="Verdana"/>
      <family val="2"/>
    </font>
    <font>
      <sz val="11"/>
      <color theme="1"/>
      <name val="Arial"/>
      <family val="2"/>
    </font>
    <font>
      <sz val="10"/>
      <name val="Arial"/>
      <family val="2"/>
    </font>
    <font>
      <u/>
      <sz val="10"/>
      <color indexed="12"/>
      <name val="Arial"/>
      <family val="2"/>
    </font>
    <font>
      <sz val="9"/>
      <color rgb="FFFF0000"/>
      <name val="Verdana"/>
      <family val="2"/>
    </font>
    <font>
      <sz val="12"/>
      <color theme="1"/>
      <name val="VAG Rounded Std Thin"/>
      <family val="2"/>
    </font>
    <font>
      <sz val="12"/>
      <color indexed="63"/>
      <name val="VAG Rounded Std Bold"/>
    </font>
    <font>
      <sz val="10"/>
      <name val="Verdana"/>
      <family val="2"/>
    </font>
    <font>
      <b/>
      <sz val="9"/>
      <color rgb="FFFF0000"/>
      <name val="Verdana"/>
      <family val="2"/>
    </font>
    <font>
      <sz val="10"/>
      <color theme="1"/>
      <name val="Arial"/>
      <family val="2"/>
    </font>
    <font>
      <b/>
      <sz val="10"/>
      <color indexed="63"/>
      <name val="Arial"/>
      <family val="2"/>
    </font>
    <font>
      <b/>
      <sz val="10"/>
      <color indexed="9"/>
      <name val="Arial"/>
      <family val="2"/>
    </font>
    <font>
      <b/>
      <sz val="10"/>
      <color indexed="23"/>
      <name val="Arial"/>
      <family val="2"/>
    </font>
    <font>
      <b/>
      <sz val="10"/>
      <color indexed="8"/>
      <name val="Arial"/>
      <family val="2"/>
    </font>
    <font>
      <b/>
      <sz val="10"/>
      <name val="Arial"/>
      <family val="2"/>
    </font>
    <font>
      <b/>
      <sz val="9"/>
      <color indexed="63"/>
      <name val="Verdana"/>
      <family val="2"/>
    </font>
    <font>
      <b/>
      <u/>
      <sz val="9"/>
      <color rgb="FFFF0000"/>
      <name val="Verdana"/>
      <family val="2"/>
    </font>
    <font>
      <b/>
      <u/>
      <sz val="12"/>
      <color theme="1"/>
      <name val="Verdana"/>
      <family val="2"/>
    </font>
    <font>
      <b/>
      <sz val="10"/>
      <color theme="1"/>
      <name val="Arial"/>
      <family val="2"/>
    </font>
    <font>
      <sz val="9"/>
      <color theme="1"/>
      <name val="Calibri"/>
      <family val="2"/>
      <scheme val="minor"/>
    </font>
    <font>
      <b/>
      <u/>
      <sz val="14"/>
      <color theme="1"/>
      <name val="Calibri"/>
      <family val="2"/>
      <scheme val="minor"/>
    </font>
    <font>
      <b/>
      <sz val="11"/>
      <color rgb="FFFF0000"/>
      <name val="Calibri"/>
      <family val="2"/>
      <scheme val="minor"/>
    </font>
    <font>
      <u/>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b/>
      <sz val="24"/>
      <color theme="1"/>
      <name val="Calibri"/>
      <family val="2"/>
      <scheme val="minor"/>
    </font>
    <font>
      <b/>
      <sz val="14"/>
      <color theme="1"/>
      <name val="Calibri"/>
      <family val="2"/>
      <scheme val="minor"/>
    </font>
    <font>
      <sz val="14"/>
      <color theme="1"/>
      <name val="Calibri"/>
      <family val="2"/>
      <scheme val="minor"/>
    </font>
    <font>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color rgb="FFFF0000"/>
      <name val="Calibri"/>
      <family val="2"/>
      <scheme val="minor"/>
    </font>
    <font>
      <sz val="9"/>
      <color theme="1"/>
      <name val="Verdana"/>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0000"/>
        <bgColor indexed="64"/>
      </patternFill>
    </fill>
    <fill>
      <patternFill patternType="solid">
        <fgColor rgb="FFD9D9D9"/>
        <bgColor indexed="64"/>
      </patternFill>
    </fill>
    <fill>
      <patternFill patternType="solid">
        <fgColor rgb="FFF2F2F2"/>
        <bgColor indexed="64"/>
      </patternFill>
    </fill>
    <fill>
      <patternFill patternType="solid">
        <fgColor theme="2" tint="-9.9978637043366805E-2"/>
        <bgColor indexed="64"/>
      </patternFill>
    </fill>
    <fill>
      <patternFill patternType="solid">
        <fgColor rgb="FF00B0F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theme="1" tint="0.499984740745262"/>
      </right>
      <top/>
      <bottom style="thin">
        <color indexed="64"/>
      </bottom>
      <diagonal/>
    </border>
    <border>
      <left style="hair">
        <color theme="1" tint="0.499984740745262"/>
      </left>
      <right style="hair">
        <color theme="1" tint="0.499984740745262"/>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top/>
      <bottom style="thin">
        <color rgb="FFE26207"/>
      </bottom>
      <diagonal/>
    </border>
    <border>
      <left/>
      <right/>
      <top style="thin">
        <color rgb="FFE26207"/>
      </top>
      <bottom/>
      <diagonal/>
    </border>
    <border>
      <left style="medium">
        <color indexed="64"/>
      </left>
      <right/>
      <top style="medium">
        <color indexed="64"/>
      </top>
      <bottom style="thin">
        <color rgb="FFE26207"/>
      </bottom>
      <diagonal/>
    </border>
    <border>
      <left/>
      <right/>
      <top style="medium">
        <color indexed="64"/>
      </top>
      <bottom style="thin">
        <color rgb="FFE26207"/>
      </bottom>
      <diagonal/>
    </border>
    <border>
      <left/>
      <right style="medium">
        <color indexed="64"/>
      </right>
      <top style="medium">
        <color indexed="64"/>
      </top>
      <bottom style="thin">
        <color rgb="FFE26207"/>
      </bottom>
      <diagonal/>
    </border>
    <border>
      <left style="medium">
        <color indexed="64"/>
      </left>
      <right/>
      <top style="thin">
        <color rgb="FFE26207"/>
      </top>
      <bottom/>
      <diagonal/>
    </border>
    <border>
      <left/>
      <right style="medium">
        <color indexed="64"/>
      </right>
      <top style="thin">
        <color rgb="FFE26207"/>
      </top>
      <bottom/>
      <diagonal/>
    </border>
    <border>
      <left style="medium">
        <color indexed="64"/>
      </left>
      <right/>
      <top/>
      <bottom style="thin">
        <color rgb="FFE26207"/>
      </bottom>
      <diagonal/>
    </border>
    <border>
      <left/>
      <right style="medium">
        <color indexed="64"/>
      </right>
      <top/>
      <bottom style="thin">
        <color rgb="FFE26207"/>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ck">
        <color theme="0"/>
      </left>
      <right/>
      <top/>
      <bottom style="thin">
        <color indexed="64"/>
      </bottom>
      <diagonal/>
    </border>
  </borders>
  <cellStyleXfs count="30">
    <xf numFmtId="0" fontId="0" fillId="0" borderId="0"/>
    <xf numFmtId="0" fontId="3"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166" fontId="3" fillId="0" borderId="0" applyFont="0" applyFill="0" applyBorder="0" applyAlignment="0" applyProtection="0"/>
    <xf numFmtId="0" fontId="13" fillId="0" borderId="0"/>
    <xf numFmtId="0" fontId="14" fillId="0" borderId="0"/>
    <xf numFmtId="0" fontId="14" fillId="0" borderId="0"/>
    <xf numFmtId="166" fontId="3" fillId="0" borderId="0" applyFont="0" applyFill="0" applyBorder="0" applyAlignment="0" applyProtection="0"/>
    <xf numFmtId="0" fontId="3" fillId="0" borderId="0"/>
    <xf numFmtId="171" fontId="3" fillId="0" borderId="0" applyFont="0" applyFill="0" applyBorder="0" applyAlignment="0" applyProtection="0"/>
    <xf numFmtId="173" fontId="14" fillId="0" borderId="0" applyFont="0" applyFill="0" applyBorder="0" applyAlignment="0" applyProtection="0"/>
    <xf numFmtId="9" fontId="14" fillId="0" borderId="0" applyFont="0" applyFill="0" applyBorder="0" applyAlignment="0" applyProtection="0"/>
    <xf numFmtId="0" fontId="14"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5" fillId="0" borderId="0" applyFont="0" applyFill="0" applyBorder="0" applyAlignment="0" applyProtection="0"/>
    <xf numFmtId="172" fontId="14" fillId="0" borderId="0"/>
    <xf numFmtId="172" fontId="1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5" fillId="0" borderId="0" applyNumberFormat="0" applyFill="0" applyBorder="0" applyAlignment="0" applyProtection="0">
      <alignment vertical="top"/>
      <protection locked="0"/>
    </xf>
    <xf numFmtId="165" fontId="3" fillId="0" borderId="0" applyFont="0" applyFill="0" applyBorder="0" applyAlignment="0" applyProtection="0"/>
    <xf numFmtId="0" fontId="3" fillId="0" borderId="0"/>
    <xf numFmtId="0" fontId="17" fillId="0" borderId="0"/>
    <xf numFmtId="165" fontId="17" fillId="0" borderId="0" applyFont="0" applyFill="0" applyBorder="0" applyAlignment="0" applyProtection="0"/>
    <xf numFmtId="0" fontId="5" fillId="0" borderId="0"/>
    <xf numFmtId="43" fontId="47" fillId="0" borderId="0" applyFont="0" applyFill="0" applyBorder="0" applyAlignment="0" applyProtection="0"/>
  </cellStyleXfs>
  <cellXfs count="166">
    <xf numFmtId="0" fontId="0" fillId="0" borderId="0" xfId="0"/>
    <xf numFmtId="0" fontId="0" fillId="2" borderId="0" xfId="0" applyFill="1" applyProtection="1"/>
    <xf numFmtId="0" fontId="0" fillId="0" borderId="0" xfId="0" applyProtection="1"/>
    <xf numFmtId="0" fontId="2" fillId="5" borderId="0" xfId="0" applyFont="1" applyFill="1" applyBorder="1" applyAlignment="1" applyProtection="1">
      <alignment vertical="center"/>
    </xf>
    <xf numFmtId="0" fontId="0" fillId="5" borderId="0" xfId="0" applyFill="1" applyBorder="1" applyProtection="1"/>
    <xf numFmtId="0" fontId="0" fillId="5" borderId="0" xfId="0" applyFill="1" applyBorder="1" applyAlignment="1" applyProtection="1"/>
    <xf numFmtId="0" fontId="8" fillId="5" borderId="0" xfId="0" applyFont="1" applyFill="1" applyBorder="1" applyProtection="1"/>
    <xf numFmtId="0" fontId="0" fillId="5" borderId="9" xfId="0" applyFill="1" applyBorder="1" applyProtection="1"/>
    <xf numFmtId="0" fontId="9" fillId="0" borderId="7" xfId="0" applyFont="1" applyBorder="1" applyAlignment="1">
      <alignment horizontal="center" vertical="center"/>
    </xf>
    <xf numFmtId="0" fontId="10" fillId="8" borderId="7" xfId="0" applyFont="1" applyFill="1" applyBorder="1" applyAlignment="1">
      <alignment horizontal="center" vertical="center"/>
    </xf>
    <xf numFmtId="0" fontId="10" fillId="0" borderId="7" xfId="0" applyFont="1" applyBorder="1" applyAlignment="1">
      <alignment horizontal="center" vertical="center"/>
    </xf>
    <xf numFmtId="0" fontId="10" fillId="0" borderId="7" xfId="0" applyFont="1" applyFill="1" applyBorder="1" applyAlignment="1">
      <alignment horizontal="center" vertical="center"/>
    </xf>
    <xf numFmtId="0" fontId="10" fillId="2" borderId="7" xfId="0" applyFont="1" applyFill="1" applyBorder="1" applyAlignment="1">
      <alignment horizontal="center" vertical="center"/>
    </xf>
    <xf numFmtId="168" fontId="12" fillId="2" borderId="7" xfId="6" applyNumberFormat="1" applyFont="1" applyFill="1" applyBorder="1" applyAlignment="1">
      <alignment horizontal="center" vertical="center"/>
    </xf>
    <xf numFmtId="168" fontId="19" fillId="0" borderId="7" xfId="27" applyNumberFormat="1" applyFont="1" applyFill="1" applyBorder="1" applyAlignment="1" applyProtection="1">
      <alignment horizontal="center" vertical="center"/>
    </xf>
    <xf numFmtId="168" fontId="19" fillId="0" borderId="7" xfId="0" applyNumberFormat="1" applyFont="1" applyBorder="1" applyAlignment="1">
      <alignment horizontal="center" vertical="center"/>
    </xf>
    <xf numFmtId="164" fontId="21" fillId="2" borderId="20" xfId="10" applyNumberFormat="1" applyFont="1" applyFill="1" applyBorder="1" applyAlignment="1">
      <alignment horizontal="center" vertical="center"/>
    </xf>
    <xf numFmtId="164" fontId="21" fillId="2" borderId="25" xfId="10" applyNumberFormat="1" applyFont="1" applyFill="1" applyBorder="1" applyAlignment="1">
      <alignment horizontal="center" vertical="center"/>
    </xf>
    <xf numFmtId="0" fontId="21" fillId="2" borderId="0" xfId="10" applyFont="1" applyFill="1" applyBorder="1" applyAlignment="1">
      <alignment horizontal="center"/>
    </xf>
    <xf numFmtId="0" fontId="21" fillId="2" borderId="16" xfId="10" applyFont="1" applyFill="1" applyBorder="1" applyAlignment="1">
      <alignment horizontal="center"/>
    </xf>
    <xf numFmtId="164" fontId="21" fillId="3" borderId="0" xfId="10" applyNumberFormat="1" applyFont="1" applyFill="1" applyBorder="1" applyAlignment="1">
      <alignment horizontal="center" vertical="center"/>
    </xf>
    <xf numFmtId="164" fontId="21" fillId="3" borderId="16" xfId="10" applyNumberFormat="1" applyFont="1" applyFill="1" applyBorder="1" applyAlignment="1">
      <alignment horizontal="center" vertical="center"/>
    </xf>
    <xf numFmtId="164" fontId="21" fillId="3" borderId="18" xfId="10" applyNumberFormat="1" applyFont="1" applyFill="1" applyBorder="1" applyAlignment="1">
      <alignment horizontal="center" vertical="center"/>
    </xf>
    <xf numFmtId="164" fontId="21" fillId="3" borderId="29" xfId="10" applyNumberFormat="1" applyFont="1" applyFill="1" applyBorder="1" applyAlignment="1">
      <alignment horizontal="center" vertical="center"/>
    </xf>
    <xf numFmtId="0" fontId="0" fillId="9" borderId="0" xfId="0" applyFill="1"/>
    <xf numFmtId="0" fontId="27" fillId="9" borderId="0" xfId="23" applyFont="1" applyFill="1" applyBorder="1" applyAlignment="1" applyProtection="1">
      <alignment horizontal="left" vertical="center"/>
    </xf>
    <xf numFmtId="0" fontId="22" fillId="9" borderId="0" xfId="23" applyFont="1" applyFill="1" applyBorder="1" applyAlignment="1" applyProtection="1">
      <alignment horizontal="center"/>
    </xf>
    <xf numFmtId="2" fontId="23" fillId="9" borderId="0" xfId="23" applyNumberFormat="1" applyFont="1" applyFill="1" applyBorder="1" applyAlignment="1" applyProtection="1">
      <alignment horizontal="center"/>
    </xf>
    <xf numFmtId="0" fontId="24" fillId="9" borderId="0" xfId="23" applyFont="1" applyFill="1" applyBorder="1" applyAlignment="1" applyProtection="1">
      <alignment horizontal="center"/>
    </xf>
    <xf numFmtId="174" fontId="25" fillId="9" borderId="0" xfId="23" applyNumberFormat="1" applyFont="1" applyFill="1" applyBorder="1" applyAlignment="1" applyProtection="1">
      <alignment horizontal="center"/>
    </xf>
    <xf numFmtId="2" fontId="22" fillId="9" borderId="0" xfId="23" applyNumberFormat="1" applyFont="1" applyFill="1" applyBorder="1" applyAlignment="1" applyProtection="1">
      <alignment horizontal="center"/>
    </xf>
    <xf numFmtId="0" fontId="14" fillId="9" borderId="0" xfId="8" applyFill="1" applyAlignment="1">
      <alignment horizontal="center"/>
    </xf>
    <xf numFmtId="0" fontId="21" fillId="9" borderId="0" xfId="25" applyFont="1" applyFill="1" applyAlignment="1">
      <alignment vertical="top"/>
    </xf>
    <xf numFmtId="0" fontId="22" fillId="9" borderId="0" xfId="23" applyFont="1" applyFill="1" applyBorder="1" applyAlignment="1" applyProtection="1">
      <alignment horizontal="center" vertical="top"/>
    </xf>
    <xf numFmtId="2" fontId="23" fillId="9" borderId="0" xfId="23" applyNumberFormat="1" applyFont="1" applyFill="1" applyBorder="1" applyAlignment="1" applyProtection="1">
      <alignment horizontal="center" vertical="top"/>
    </xf>
    <xf numFmtId="0" fontId="24" fillId="9" borderId="0" xfId="23" applyFont="1" applyFill="1" applyBorder="1" applyAlignment="1" applyProtection="1">
      <alignment horizontal="center" vertical="top"/>
    </xf>
    <xf numFmtId="2" fontId="22" fillId="9" borderId="0" xfId="23" applyNumberFormat="1" applyFont="1" applyFill="1" applyBorder="1" applyAlignment="1" applyProtection="1">
      <alignment horizontal="center" vertical="top"/>
    </xf>
    <xf numFmtId="0" fontId="14" fillId="9" borderId="0" xfId="8" applyFill="1" applyAlignment="1">
      <alignment horizontal="center" vertical="top"/>
    </xf>
    <xf numFmtId="0" fontId="5" fillId="9" borderId="0" xfId="28" applyFill="1"/>
    <xf numFmtId="168" fontId="18" fillId="9" borderId="0" xfId="27" applyNumberFormat="1" applyFont="1" applyFill="1" applyBorder="1" applyAlignment="1" applyProtection="1">
      <alignment horizontal="center" vertical="center"/>
    </xf>
    <xf numFmtId="0" fontId="1" fillId="9" borderId="0" xfId="0" applyFont="1" applyFill="1"/>
    <xf numFmtId="0" fontId="10" fillId="9" borderId="0" xfId="0" applyFont="1" applyFill="1" applyBorder="1" applyAlignment="1">
      <alignment horizontal="center" vertical="center"/>
    </xf>
    <xf numFmtId="168" fontId="12" fillId="9" borderId="0" xfId="0" applyNumberFormat="1" applyFont="1" applyFill="1" applyBorder="1" applyAlignment="1">
      <alignment horizontal="center" vertical="center"/>
    </xf>
    <xf numFmtId="0" fontId="0" fillId="0" borderId="30" xfId="0" applyBorder="1"/>
    <xf numFmtId="0" fontId="0" fillId="0" borderId="31" xfId="0" applyBorder="1"/>
    <xf numFmtId="0" fontId="0" fillId="0" borderId="32" xfId="0" applyBorder="1"/>
    <xf numFmtId="0" fontId="29" fillId="9" borderId="0" xfId="0" applyFont="1" applyFill="1"/>
    <xf numFmtId="0" fontId="1" fillId="0" borderId="1" xfId="0" applyFont="1" applyBorder="1"/>
    <xf numFmtId="0" fontId="0" fillId="0" borderId="2" xfId="0" applyBorder="1"/>
    <xf numFmtId="0" fontId="0" fillId="0" borderId="3" xfId="0" applyBorder="1"/>
    <xf numFmtId="0" fontId="1" fillId="2" borderId="1" xfId="0" applyFont="1" applyFill="1" applyBorder="1"/>
    <xf numFmtId="0" fontId="0" fillId="2" borderId="2" xfId="0" applyFill="1" applyBorder="1"/>
    <xf numFmtId="0" fontId="0" fillId="2" borderId="3" xfId="0" applyFill="1" applyBorder="1"/>
    <xf numFmtId="0" fontId="30" fillId="2" borderId="21" xfId="28" applyFont="1" applyFill="1" applyBorder="1" applyAlignment="1">
      <alignment horizontal="center" vertical="center" readingOrder="1"/>
    </xf>
    <xf numFmtId="0" fontId="30" fillId="2" borderId="22" xfId="28" applyFont="1" applyFill="1" applyBorder="1" applyAlignment="1">
      <alignment horizontal="center" vertical="center" readingOrder="1"/>
    </xf>
    <xf numFmtId="0" fontId="30" fillId="2" borderId="23" xfId="28" applyFont="1" applyFill="1" applyBorder="1" applyAlignment="1">
      <alignment horizontal="center" vertical="center" readingOrder="1"/>
    </xf>
    <xf numFmtId="0" fontId="26" fillId="2" borderId="24" xfId="10" applyFont="1" applyFill="1" applyBorder="1" applyAlignment="1">
      <alignment horizontal="center" vertical="center"/>
    </xf>
    <xf numFmtId="0" fontId="26" fillId="3" borderId="17" xfId="10" applyFont="1" applyFill="1" applyBorder="1" applyAlignment="1">
      <alignment horizontal="center" vertical="center"/>
    </xf>
    <xf numFmtId="0" fontId="6" fillId="2" borderId="17" xfId="28" applyFont="1" applyFill="1" applyBorder="1"/>
    <xf numFmtId="0" fontId="30" fillId="2" borderId="26" xfId="28" applyFont="1" applyFill="1" applyBorder="1" applyAlignment="1">
      <alignment horizontal="center" vertical="center" readingOrder="1"/>
    </xf>
    <xf numFmtId="0" fontId="26" fillId="3" borderId="28" xfId="10" applyFont="1" applyFill="1" applyBorder="1" applyAlignment="1">
      <alignment horizontal="center" vertical="center"/>
    </xf>
    <xf numFmtId="0" fontId="26" fillId="3" borderId="17" xfId="25" applyFont="1" applyFill="1" applyBorder="1" applyAlignment="1">
      <alignment horizontal="center" vertical="center"/>
    </xf>
    <xf numFmtId="0" fontId="26" fillId="3" borderId="28" xfId="25" applyFont="1" applyFill="1" applyBorder="1" applyAlignment="1">
      <alignment horizontal="center" vertical="center"/>
    </xf>
    <xf numFmtId="0" fontId="30" fillId="2" borderId="21" xfId="6" applyFont="1" applyFill="1" applyBorder="1" applyAlignment="1">
      <alignment horizontal="center" vertical="center" readingOrder="1"/>
    </xf>
    <xf numFmtId="0" fontId="30" fillId="2" borderId="22" xfId="6" applyFont="1" applyFill="1" applyBorder="1" applyAlignment="1">
      <alignment horizontal="center" vertical="center" readingOrder="1"/>
    </xf>
    <xf numFmtId="0" fontId="30" fillId="2" borderId="23" xfId="6" applyFont="1" applyFill="1" applyBorder="1" applyAlignment="1">
      <alignment horizontal="center" vertical="center" readingOrder="1"/>
    </xf>
    <xf numFmtId="0" fontId="26" fillId="2" borderId="24" xfId="25" applyFont="1" applyFill="1" applyBorder="1" applyAlignment="1">
      <alignment horizontal="center" vertical="center"/>
    </xf>
    <xf numFmtId="164" fontId="21" fillId="2" borderId="20" xfId="25" applyNumberFormat="1" applyFont="1" applyFill="1" applyBorder="1" applyAlignment="1">
      <alignment horizontal="center" vertical="center"/>
    </xf>
    <xf numFmtId="164" fontId="21" fillId="2" borderId="25" xfId="25" applyNumberFormat="1" applyFont="1" applyFill="1" applyBorder="1" applyAlignment="1">
      <alignment horizontal="center" vertical="center"/>
    </xf>
    <xf numFmtId="0" fontId="30" fillId="2" borderId="17" xfId="6" applyFont="1" applyFill="1" applyBorder="1"/>
    <xf numFmtId="0" fontId="30" fillId="2" borderId="26" xfId="6" applyFont="1" applyFill="1" applyBorder="1" applyAlignment="1">
      <alignment horizontal="center" vertical="center" readingOrder="1"/>
    </xf>
    <xf numFmtId="0" fontId="30" fillId="2" borderId="19" xfId="6" applyFont="1" applyFill="1" applyBorder="1" applyAlignment="1">
      <alignment horizontal="center" vertical="center" readingOrder="1"/>
    </xf>
    <xf numFmtId="0" fontId="30" fillId="2" borderId="27" xfId="6" applyFont="1" applyFill="1" applyBorder="1" applyAlignment="1">
      <alignment horizontal="center" vertical="center" readingOrder="1"/>
    </xf>
    <xf numFmtId="0" fontId="30" fillId="2" borderId="19" xfId="28" applyFont="1" applyFill="1" applyBorder="1" applyAlignment="1">
      <alignment horizontal="center" vertical="center" readingOrder="1"/>
    </xf>
    <xf numFmtId="0" fontId="30" fillId="2" borderId="27" xfId="28" applyFont="1" applyFill="1" applyBorder="1" applyAlignment="1">
      <alignment horizontal="center" vertical="center" readingOrder="1"/>
    </xf>
    <xf numFmtId="0" fontId="0" fillId="5" borderId="0" xfId="0" applyFill="1" applyAlignment="1">
      <alignment horizontal="center" vertical="center" wrapText="1"/>
    </xf>
    <xf numFmtId="49" fontId="0" fillId="5" borderId="0" xfId="0" applyNumberFormat="1" applyFill="1" applyAlignment="1">
      <alignment vertical="top" wrapText="1"/>
    </xf>
    <xf numFmtId="0" fontId="0" fillId="5" borderId="0" xfId="0" applyFill="1" applyProtection="1"/>
    <xf numFmtId="0" fontId="0" fillId="5" borderId="0" xfId="0" applyFill="1" applyBorder="1" applyAlignment="1">
      <alignment horizontal="center" vertical="center" wrapText="1"/>
    </xf>
    <xf numFmtId="0" fontId="3" fillId="4" borderId="7" xfId="0" applyFont="1" applyFill="1" applyBorder="1" applyAlignment="1" applyProtection="1">
      <alignment horizontal="center" vertical="center" wrapText="1"/>
    </xf>
    <xf numFmtId="0" fontId="3" fillId="5" borderId="4" xfId="0" applyFont="1" applyFill="1" applyBorder="1" applyAlignment="1" applyProtection="1"/>
    <xf numFmtId="0" fontId="31" fillId="5" borderId="0" xfId="0" applyFont="1" applyFill="1" applyBorder="1" applyProtection="1"/>
    <xf numFmtId="9" fontId="44" fillId="3" borderId="0" xfId="2" applyFont="1" applyFill="1" applyBorder="1" applyAlignment="1" applyProtection="1">
      <alignment horizontal="center" vertical="center" wrapText="1"/>
    </xf>
    <xf numFmtId="10" fontId="44" fillId="3" borderId="0" xfId="3" applyNumberFormat="1" applyFont="1" applyFill="1" applyBorder="1" applyAlignment="1" applyProtection="1">
      <alignment horizontal="center" vertical="center"/>
    </xf>
    <xf numFmtId="10" fontId="41" fillId="3" borderId="6" xfId="3" applyNumberFormat="1" applyFont="1" applyFill="1" applyBorder="1" applyAlignment="1" applyProtection="1">
      <alignment horizontal="center" vertical="center"/>
    </xf>
    <xf numFmtId="10" fontId="44" fillId="0" borderId="0" xfId="3" applyNumberFormat="1" applyFont="1" applyBorder="1" applyAlignment="1" applyProtection="1">
      <alignment horizontal="center" vertical="center"/>
    </xf>
    <xf numFmtId="10" fontId="44" fillId="2" borderId="0" xfId="3" applyNumberFormat="1" applyFont="1" applyFill="1" applyBorder="1" applyAlignment="1" applyProtection="1">
      <alignment horizontal="center" vertical="center"/>
    </xf>
    <xf numFmtId="9" fontId="44" fillId="3" borderId="16" xfId="2" applyFont="1" applyFill="1" applyBorder="1" applyAlignment="1" applyProtection="1">
      <alignment horizontal="center" vertical="center" wrapText="1"/>
    </xf>
    <xf numFmtId="10" fontId="44" fillId="3" borderId="17" xfId="3" applyNumberFormat="1" applyFont="1" applyFill="1" applyBorder="1" applyAlignment="1" applyProtection="1">
      <alignment horizontal="center" vertical="center"/>
    </xf>
    <xf numFmtId="10" fontId="44" fillId="3" borderId="9" xfId="3" applyNumberFormat="1" applyFont="1" applyFill="1" applyBorder="1" applyAlignment="1" applyProtection="1">
      <alignment horizontal="center" vertical="center"/>
    </xf>
    <xf numFmtId="0" fontId="44" fillId="2" borderId="9" xfId="0" applyFont="1" applyFill="1" applyBorder="1" applyAlignment="1" applyProtection="1">
      <alignment vertical="center"/>
    </xf>
    <xf numFmtId="0" fontId="42" fillId="0" borderId="34" xfId="1" applyFont="1" applyBorder="1" applyAlignment="1" applyProtection="1">
      <alignment horizontal="center" vertical="center" wrapText="1"/>
    </xf>
    <xf numFmtId="0" fontId="41" fillId="0" borderId="9" xfId="1" applyFont="1" applyBorder="1" applyAlignment="1" applyProtection="1">
      <alignment horizontal="center" vertical="center" wrapText="1"/>
    </xf>
    <xf numFmtId="0" fontId="41" fillId="0" borderId="10" xfId="1" applyFont="1" applyBorder="1" applyAlignment="1" applyProtection="1">
      <alignment horizontal="center" vertical="center" wrapText="1"/>
    </xf>
    <xf numFmtId="9" fontId="44" fillId="3" borderId="18" xfId="2" applyFont="1" applyFill="1" applyBorder="1" applyAlignment="1" applyProtection="1">
      <alignment horizontal="center" vertical="center" wrapText="1"/>
    </xf>
    <xf numFmtId="9" fontId="44" fillId="3" borderId="29" xfId="2" applyFont="1" applyFill="1" applyBorder="1" applyAlignment="1" applyProtection="1">
      <alignment horizontal="center" vertical="center" wrapText="1"/>
    </xf>
    <xf numFmtId="0" fontId="39" fillId="2" borderId="30" xfId="0" applyFont="1" applyFill="1" applyBorder="1" applyAlignment="1" applyProtection="1">
      <alignment horizontal="right" vertical="center"/>
    </xf>
    <xf numFmtId="3" fontId="3" fillId="3" borderId="11" xfId="4" applyNumberFormat="1" applyFont="1" applyFill="1" applyBorder="1" applyAlignment="1" applyProtection="1">
      <alignment horizontal="center" vertical="center"/>
      <protection locked="0"/>
    </xf>
    <xf numFmtId="168" fontId="3" fillId="3" borderId="12" xfId="5" applyNumberFormat="1" applyFont="1" applyFill="1" applyBorder="1" applyAlignment="1" applyProtection="1">
      <alignment horizontal="center" vertical="center"/>
      <protection locked="0"/>
    </xf>
    <xf numFmtId="168" fontId="44" fillId="3" borderId="12" xfId="5" applyNumberFormat="1" applyFont="1" applyFill="1" applyBorder="1" applyAlignment="1" applyProtection="1">
      <alignment horizontal="center" vertical="center"/>
    </xf>
    <xf numFmtId="0" fontId="44" fillId="2" borderId="9" xfId="0" applyFont="1" applyFill="1" applyBorder="1" applyAlignment="1" applyProtection="1">
      <alignment horizontal="left" vertical="center" indent="1"/>
    </xf>
    <xf numFmtId="0" fontId="43" fillId="2" borderId="8" xfId="0" applyFont="1" applyFill="1" applyBorder="1" applyAlignment="1" applyProtection="1">
      <alignment horizontal="left" vertical="center" indent="1"/>
    </xf>
    <xf numFmtId="0" fontId="43" fillId="0" borderId="1" xfId="4" applyFont="1" applyBorder="1" applyAlignment="1" applyProtection="1">
      <alignment horizontal="center" vertical="center"/>
    </xf>
    <xf numFmtId="0" fontId="43" fillId="0" borderId="2" xfId="4" applyFont="1" applyBorder="1" applyAlignment="1" applyProtection="1">
      <alignment horizontal="center" vertical="center"/>
    </xf>
    <xf numFmtId="0" fontId="43" fillId="0" borderId="2" xfId="4" applyFont="1" applyBorder="1" applyAlignment="1" applyProtection="1">
      <alignment horizontal="center" vertical="center" wrapText="1"/>
    </xf>
    <xf numFmtId="0" fontId="43" fillId="0" borderId="2" xfId="4" applyFont="1" applyFill="1" applyBorder="1" applyAlignment="1" applyProtection="1">
      <alignment horizontal="center" vertical="center" wrapText="1"/>
    </xf>
    <xf numFmtId="49" fontId="0" fillId="5" borderId="0" xfId="0" applyNumberFormat="1" applyFill="1" applyBorder="1" applyAlignment="1">
      <alignment vertical="top" wrapText="1"/>
    </xf>
    <xf numFmtId="1" fontId="43" fillId="3" borderId="40" xfId="2" applyNumberFormat="1" applyFont="1" applyFill="1" applyBorder="1" applyAlignment="1" applyProtection="1">
      <alignment horizontal="center" vertical="center" wrapText="1"/>
    </xf>
    <xf numFmtId="1" fontId="43" fillId="3" borderId="41" xfId="2" applyNumberFormat="1" applyFont="1" applyFill="1" applyBorder="1" applyAlignment="1" applyProtection="1">
      <alignment horizontal="center" vertical="center" wrapText="1"/>
    </xf>
    <xf numFmtId="0" fontId="41" fillId="0" borderId="13" xfId="1" applyFont="1" applyBorder="1" applyAlignment="1" applyProtection="1">
      <alignment horizontal="center" vertical="center" wrapText="1"/>
    </xf>
    <xf numFmtId="0" fontId="41" fillId="2" borderId="42" xfId="1" applyFont="1" applyFill="1" applyBorder="1" applyAlignment="1" applyProtection="1">
      <alignment horizontal="center" vertical="center" wrapText="1"/>
    </xf>
    <xf numFmtId="10" fontId="44" fillId="2" borderId="2" xfId="0" applyNumberFormat="1" applyFont="1" applyFill="1" applyBorder="1" applyAlignment="1" applyProtection="1">
      <alignment vertical="center"/>
    </xf>
    <xf numFmtId="0" fontId="39" fillId="0" borderId="15" xfId="4" applyFont="1" applyFill="1" applyBorder="1" applyAlignment="1" applyProtection="1">
      <alignment horizontal="center" vertical="center" wrapText="1"/>
    </xf>
    <xf numFmtId="169" fontId="46" fillId="4" borderId="33" xfId="4" applyNumberFormat="1" applyFont="1" applyFill="1" applyBorder="1" applyAlignment="1" applyProtection="1">
      <alignment horizontal="right" vertical="center" wrapText="1" indent="1"/>
    </xf>
    <xf numFmtId="167" fontId="43" fillId="10" borderId="5" xfId="2" applyNumberFormat="1" applyFont="1" applyFill="1" applyBorder="1" applyAlignment="1" applyProtection="1">
      <alignment horizontal="center" vertical="center" wrapText="1"/>
      <protection locked="0"/>
    </xf>
    <xf numFmtId="170" fontId="42" fillId="10" borderId="43" xfId="4" applyNumberFormat="1" applyFont="1" applyFill="1" applyBorder="1" applyAlignment="1" applyProtection="1">
      <alignment horizontal="center" vertical="center"/>
      <protection locked="0"/>
    </xf>
    <xf numFmtId="0" fontId="1" fillId="5" borderId="0" xfId="0" applyFont="1" applyFill="1" applyBorder="1" applyProtection="1"/>
    <xf numFmtId="0" fontId="1" fillId="5" borderId="0" xfId="0" applyFont="1" applyFill="1" applyProtection="1"/>
    <xf numFmtId="0" fontId="1" fillId="2" borderId="0" xfId="0" applyFont="1" applyFill="1" applyProtection="1"/>
    <xf numFmtId="168" fontId="0" fillId="5" borderId="0" xfId="0" applyNumberFormat="1" applyFill="1" applyProtection="1"/>
    <xf numFmtId="175" fontId="0" fillId="5" borderId="0" xfId="0" applyNumberFormat="1" applyFill="1" applyBorder="1" applyProtection="1"/>
    <xf numFmtId="176" fontId="0" fillId="5" borderId="0" xfId="0" applyNumberFormat="1" applyFill="1" applyBorder="1" applyProtection="1"/>
    <xf numFmtId="10" fontId="42" fillId="4" borderId="33" xfId="3" applyNumberFormat="1" applyFont="1" applyFill="1" applyBorder="1" applyAlignment="1" applyProtection="1">
      <alignment horizontal="right" vertical="center"/>
    </xf>
    <xf numFmtId="10" fontId="45" fillId="4" borderId="12" xfId="3" applyNumberFormat="1" applyFont="1" applyFill="1" applyBorder="1" applyAlignment="1" applyProtection="1">
      <alignment horizontal="center" vertical="center"/>
    </xf>
    <xf numFmtId="168" fontId="11" fillId="5" borderId="14" xfId="0" applyNumberFormat="1" applyFont="1" applyFill="1" applyBorder="1" applyAlignment="1" applyProtection="1">
      <alignment horizontal="right" vertical="center"/>
    </xf>
    <xf numFmtId="168" fontId="11" fillId="5" borderId="0" xfId="0" applyNumberFormat="1" applyFont="1" applyFill="1" applyBorder="1" applyAlignment="1" applyProtection="1">
      <alignment horizontal="right" vertical="center"/>
    </xf>
    <xf numFmtId="0" fontId="43" fillId="6" borderId="30" xfId="0" applyFont="1" applyFill="1" applyBorder="1" applyAlignment="1" applyProtection="1">
      <alignment vertical="center"/>
    </xf>
    <xf numFmtId="0" fontId="43" fillId="6" borderId="31" xfId="0" applyFont="1" applyFill="1" applyBorder="1" applyAlignment="1" applyProtection="1">
      <alignment vertical="center"/>
    </xf>
    <xf numFmtId="0" fontId="44" fillId="0" borderId="32" xfId="0" applyFont="1" applyBorder="1" applyAlignment="1" applyProtection="1"/>
    <xf numFmtId="0" fontId="39" fillId="0" borderId="1" xfId="0" applyFont="1" applyBorder="1" applyAlignment="1" applyProtection="1">
      <alignment horizontal="left" indent="1"/>
    </xf>
    <xf numFmtId="0" fontId="40" fillId="0" borderId="2" xfId="0" applyFont="1" applyBorder="1" applyAlignment="1" applyProtection="1">
      <alignment horizontal="left" indent="1"/>
    </xf>
    <xf numFmtId="0" fontId="31" fillId="0" borderId="3" xfId="0" applyFont="1" applyBorder="1" applyAlignment="1" applyProtection="1">
      <alignment horizontal="left" indent="1"/>
    </xf>
    <xf numFmtId="0" fontId="39" fillId="0" borderId="13" xfId="0" applyFont="1" applyBorder="1" applyAlignment="1" applyProtection="1">
      <alignment horizontal="left" indent="1"/>
    </xf>
    <xf numFmtId="0" fontId="40" fillId="0" borderId="14" xfId="0" applyFont="1" applyBorder="1" applyAlignment="1" applyProtection="1">
      <alignment horizontal="left" indent="1"/>
    </xf>
    <xf numFmtId="0" fontId="31" fillId="0" borderId="15" xfId="0" applyFont="1" applyBorder="1" applyAlignment="1" applyProtection="1">
      <alignment horizontal="left" indent="1"/>
    </xf>
    <xf numFmtId="0" fontId="36" fillId="0" borderId="13" xfId="0" applyFont="1" applyBorder="1" applyAlignment="1" applyProtection="1">
      <alignment horizontal="center" vertical="center"/>
    </xf>
    <xf numFmtId="0" fontId="37" fillId="0" borderId="14" xfId="0" applyFont="1" applyBorder="1" applyAlignment="1" applyProtection="1">
      <alignment horizontal="center" vertical="center"/>
    </xf>
    <xf numFmtId="0" fontId="37" fillId="0" borderId="15" xfId="0" applyFont="1" applyBorder="1" applyAlignment="1" applyProtection="1">
      <alignment horizontal="center" vertical="center"/>
    </xf>
    <xf numFmtId="0" fontId="37" fillId="0" borderId="8" xfId="0" applyFont="1" applyBorder="1" applyAlignment="1" applyProtection="1">
      <alignment horizontal="center" vertical="center"/>
    </xf>
    <xf numFmtId="0" fontId="37" fillId="0" borderId="9" xfId="0" applyFont="1" applyBorder="1" applyAlignment="1" applyProtection="1">
      <alignment horizontal="center" vertical="center"/>
    </xf>
    <xf numFmtId="0" fontId="37" fillId="0" borderId="10" xfId="0" applyFont="1" applyBorder="1" applyAlignment="1" applyProtection="1">
      <alignment horizontal="center" vertical="center"/>
    </xf>
    <xf numFmtId="0" fontId="35" fillId="10" borderId="36" xfId="0" applyFont="1" applyFill="1" applyBorder="1" applyAlignment="1" applyProtection="1">
      <alignment horizontal="center"/>
      <protection locked="0"/>
    </xf>
    <xf numFmtId="0" fontId="35" fillId="10" borderId="35" xfId="0" applyFont="1" applyFill="1" applyBorder="1" applyAlignment="1" applyProtection="1">
      <alignment horizontal="center"/>
      <protection locked="0"/>
    </xf>
    <xf numFmtId="0" fontId="3" fillId="0" borderId="1" xfId="0" applyFont="1" applyBorder="1" applyAlignment="1" applyProtection="1"/>
    <xf numFmtId="0" fontId="0" fillId="0" borderId="2" xfId="0" applyBorder="1" applyAlignment="1"/>
    <xf numFmtId="0" fontId="39" fillId="0" borderId="37" xfId="0" applyFont="1" applyBorder="1" applyAlignment="1" applyProtection="1">
      <alignment horizontal="center"/>
    </xf>
    <xf numFmtId="0" fontId="39" fillId="0" borderId="38" xfId="0" applyFont="1" applyBorder="1" applyAlignment="1">
      <alignment horizontal="center"/>
    </xf>
    <xf numFmtId="0" fontId="42" fillId="0" borderId="39" xfId="1" applyFont="1" applyBorder="1" applyAlignment="1" applyProtection="1">
      <alignment horizontal="center" vertical="center" wrapText="1"/>
    </xf>
    <xf numFmtId="0" fontId="1" fillId="0" borderId="40" xfId="0" applyFont="1" applyBorder="1" applyAlignment="1">
      <alignment wrapText="1"/>
    </xf>
    <xf numFmtId="49" fontId="3" fillId="4" borderId="13" xfId="0" applyNumberFormat="1" applyFont="1" applyFill="1" applyBorder="1" applyAlignment="1" applyProtection="1">
      <alignment horizontal="left" vertical="top" wrapText="1" indent="1"/>
    </xf>
    <xf numFmtId="0" fontId="0" fillId="0" borderId="14" xfId="0" applyBorder="1" applyAlignment="1">
      <alignment horizontal="left" vertical="top" wrapText="1" indent="1"/>
    </xf>
    <xf numFmtId="0" fontId="0" fillId="0" borderId="15" xfId="0" applyBorder="1" applyAlignment="1">
      <alignment horizontal="left" vertical="top" wrapText="1" indent="1"/>
    </xf>
    <xf numFmtId="0" fontId="0" fillId="0" borderId="4" xfId="0" applyBorder="1" applyAlignment="1">
      <alignment horizontal="left" vertical="top" wrapText="1" indent="1"/>
    </xf>
    <xf numFmtId="0" fontId="0" fillId="0" borderId="0" xfId="0" applyBorder="1" applyAlignment="1">
      <alignment horizontal="left" vertical="top" wrapText="1" indent="1"/>
    </xf>
    <xf numFmtId="0" fontId="0" fillId="0" borderId="6" xfId="0" applyBorder="1" applyAlignment="1">
      <alignment horizontal="left" vertical="top" wrapText="1" indent="1"/>
    </xf>
    <xf numFmtId="0" fontId="0" fillId="0" borderId="8" xfId="0" applyBorder="1" applyAlignment="1">
      <alignment horizontal="left" vertical="top" wrapText="1" indent="1"/>
    </xf>
    <xf numFmtId="0" fontId="0" fillId="0" borderId="9" xfId="0" applyBorder="1" applyAlignment="1">
      <alignment horizontal="left" vertical="top" wrapText="1" indent="1"/>
    </xf>
    <xf numFmtId="0" fontId="0" fillId="0" borderId="10" xfId="0" applyBorder="1" applyAlignment="1">
      <alignment horizontal="left" vertical="top" wrapText="1" indent="1"/>
    </xf>
    <xf numFmtId="0" fontId="20" fillId="0" borderId="7" xfId="0" applyFont="1" applyBorder="1" applyAlignment="1">
      <alignment wrapText="1"/>
    </xf>
    <xf numFmtId="0" fontId="16" fillId="0" borderId="7" xfId="0" applyFont="1" applyBorder="1" applyAlignment="1">
      <alignment wrapText="1"/>
    </xf>
    <xf numFmtId="0" fontId="9" fillId="0" borderId="7" xfId="0" applyFont="1" applyBorder="1" applyAlignment="1">
      <alignment horizontal="center" vertical="center"/>
    </xf>
    <xf numFmtId="0" fontId="0" fillId="7" borderId="7" xfId="0" applyFill="1" applyBorder="1" applyAlignment="1">
      <alignment vertical="center"/>
    </xf>
    <xf numFmtId="0" fontId="0" fillId="2" borderId="0" xfId="0" applyFill="1" applyBorder="1" applyProtection="1"/>
    <xf numFmtId="168" fontId="19" fillId="0" borderId="7" xfId="29" applyNumberFormat="1" applyFont="1" applyFill="1" applyBorder="1" applyAlignment="1" applyProtection="1">
      <alignment horizontal="center" vertical="center"/>
    </xf>
    <xf numFmtId="0" fontId="7" fillId="0" borderId="7" xfId="0" applyFont="1" applyBorder="1" applyAlignment="1"/>
    <xf numFmtId="0" fontId="0" fillId="0" borderId="7" xfId="0" applyBorder="1" applyAlignment="1"/>
  </cellXfs>
  <cellStyles count="30">
    <cellStyle name="Euro" xfId="20"/>
    <cellStyle name="Hyperlink 2 2" xfId="23"/>
    <cellStyle name="Komma" xfId="29" builtinId="3"/>
    <cellStyle name="Komma 2" xfId="12"/>
    <cellStyle name="Komma 2 2" xfId="15"/>
    <cellStyle name="Komma 2 2 2" xfId="16"/>
    <cellStyle name="Komma 2 2 3" xfId="24"/>
    <cellStyle name="Komma 3" xfId="18"/>
    <cellStyle name="Komma 4" xfId="27"/>
    <cellStyle name="Normaal 2 2" xfId="7"/>
    <cellStyle name="Normaal 3" xfId="19"/>
    <cellStyle name="Procent 2" xfId="2"/>
    <cellStyle name="Procent 2 2" xfId="13"/>
    <cellStyle name="Procent 2 2 2" xfId="17"/>
    <cellStyle name="Procent 3" xfId="3"/>
    <cellStyle name="Standaard" xfId="0" builtinId="0"/>
    <cellStyle name="Standaard 2" xfId="8"/>
    <cellStyle name="Standaard 2 2" xfId="25"/>
    <cellStyle name="Standaard 2 2 2" xfId="10"/>
    <cellStyle name="Standaard 2 2 2 2" xfId="1"/>
    <cellStyle name="Standaard 3" xfId="4"/>
    <cellStyle name="Standaard 4" xfId="14"/>
    <cellStyle name="Standaard 5" xfId="6"/>
    <cellStyle name="Standaard 6" xfId="26"/>
    <cellStyle name="Standaard 7" xfId="28"/>
    <cellStyle name="Valuta 2" xfId="5"/>
    <cellStyle name="Valuta 2 2" xfId="9"/>
    <cellStyle name="Valuta 3" xfId="11"/>
    <cellStyle name="Valuta 4" xfId="22"/>
    <cellStyle name="Valuta 5" xfId="21"/>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76EA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workbookViewId="0">
      <selection activeCell="K7" sqref="K7:L7"/>
    </sheetView>
  </sheetViews>
  <sheetFormatPr defaultColWidth="9" defaultRowHeight="11.4"/>
  <cols>
    <col min="1" max="1" width="2.09765625" style="2" customWidth="1"/>
    <col min="2" max="2" width="7.3984375" style="2" customWidth="1"/>
    <col min="3" max="4" width="19.09765625" style="2" customWidth="1"/>
    <col min="5" max="5" width="9.09765625" style="2" customWidth="1"/>
    <col min="6" max="6" width="1.5" style="2" customWidth="1"/>
    <col min="7" max="7" width="9" style="2" customWidth="1"/>
    <col min="8" max="9" width="17.8984375" style="2" customWidth="1"/>
    <col min="10" max="10" width="21.69921875" style="2" customWidth="1"/>
    <col min="11" max="11" width="13.69921875" style="2" customWidth="1"/>
    <col min="12" max="12" width="16.3984375" style="2" customWidth="1"/>
    <col min="13" max="13" width="3" style="2" customWidth="1"/>
    <col min="14" max="14" width="1.69921875" style="2" customWidth="1"/>
    <col min="15" max="15" width="1.8984375" style="2" customWidth="1"/>
    <col min="16" max="16" width="10.3984375" style="2" bestFit="1" customWidth="1"/>
    <col min="17" max="16384" width="9" style="2"/>
  </cols>
  <sheetData>
    <row r="1" spans="1:22">
      <c r="A1" s="77"/>
      <c r="B1" s="77"/>
      <c r="C1" s="77"/>
      <c r="D1" s="77"/>
      <c r="E1" s="4"/>
      <c r="F1" s="4"/>
      <c r="G1" s="4"/>
      <c r="H1" s="77"/>
      <c r="I1" s="4"/>
      <c r="J1" s="4"/>
      <c r="K1" s="4"/>
      <c r="L1" s="4"/>
      <c r="M1" s="4"/>
      <c r="N1" s="4"/>
      <c r="O1" s="77"/>
    </row>
    <row r="2" spans="1:22" ht="45" customHeight="1" thickBot="1">
      <c r="A2" s="77"/>
      <c r="B2" s="135" t="s">
        <v>37</v>
      </c>
      <c r="C2" s="136"/>
      <c r="D2" s="137"/>
      <c r="E2" s="3"/>
      <c r="F2" s="3"/>
      <c r="G2" s="3"/>
      <c r="H2" s="79" t="s">
        <v>38</v>
      </c>
      <c r="I2" s="78"/>
      <c r="J2" s="4"/>
      <c r="K2" s="4"/>
      <c r="L2" s="4"/>
      <c r="M2" s="4"/>
      <c r="N2" s="4"/>
      <c r="O2" s="77"/>
      <c r="P2" s="1"/>
      <c r="Q2" s="1"/>
      <c r="R2" s="1"/>
      <c r="S2" s="1"/>
      <c r="T2" s="1"/>
      <c r="U2" s="1"/>
      <c r="V2" s="1"/>
    </row>
    <row r="3" spans="1:22" ht="16.5" customHeight="1" thickBot="1">
      <c r="A3" s="4"/>
      <c r="B3" s="138"/>
      <c r="C3" s="139"/>
      <c r="D3" s="140"/>
      <c r="E3" s="3"/>
      <c r="F3" s="3"/>
      <c r="G3" s="3"/>
      <c r="H3" s="75"/>
      <c r="I3" s="75"/>
      <c r="J3" s="126" t="s">
        <v>9</v>
      </c>
      <c r="K3" s="127"/>
      <c r="L3" s="127"/>
      <c r="M3" s="128"/>
      <c r="N3" s="4"/>
      <c r="O3" s="77"/>
      <c r="P3" s="1"/>
      <c r="Q3" s="1"/>
      <c r="R3" s="1"/>
      <c r="S3" s="1"/>
      <c r="T3" s="1"/>
      <c r="U3" s="1"/>
      <c r="V3" s="1"/>
    </row>
    <row r="4" spans="1:22" ht="14.4">
      <c r="A4" s="4"/>
      <c r="B4" s="143" t="s">
        <v>0</v>
      </c>
      <c r="C4" s="144"/>
      <c r="D4" s="144"/>
      <c r="E4" s="144"/>
      <c r="F4" s="144"/>
      <c r="G4" s="80"/>
      <c r="H4" s="5"/>
      <c r="I4" s="5"/>
      <c r="J4" s="4"/>
      <c r="K4" s="4"/>
      <c r="L4" s="4"/>
      <c r="M4" s="4"/>
      <c r="N4" s="4"/>
      <c r="O4" s="77"/>
      <c r="P4" s="1"/>
      <c r="Q4" s="1"/>
      <c r="R4" s="1"/>
      <c r="S4" s="1"/>
      <c r="T4" s="1"/>
      <c r="U4" s="1"/>
      <c r="V4" s="1"/>
    </row>
    <row r="5" spans="1:22" ht="6.75" customHeight="1">
      <c r="A5" s="4"/>
      <c r="B5" s="4"/>
      <c r="C5" s="4"/>
      <c r="D5" s="4"/>
      <c r="E5" s="4"/>
      <c r="F5" s="4"/>
      <c r="G5" s="7"/>
      <c r="H5" s="4"/>
      <c r="I5" s="4"/>
      <c r="J5" s="4"/>
      <c r="K5" s="4"/>
      <c r="L5" s="4"/>
      <c r="M5" s="4"/>
      <c r="N5" s="4"/>
      <c r="O5" s="77"/>
      <c r="P5" s="1"/>
      <c r="Q5" s="1"/>
      <c r="R5" s="1"/>
      <c r="S5" s="1"/>
      <c r="T5" s="1"/>
      <c r="U5" s="1"/>
      <c r="V5" s="1"/>
    </row>
    <row r="6" spans="1:22" ht="22.5" customHeight="1" thickBot="1">
      <c r="A6" s="4"/>
      <c r="B6" s="149" t="s">
        <v>43</v>
      </c>
      <c r="C6" s="150"/>
      <c r="D6" s="150"/>
      <c r="E6" s="151"/>
      <c r="F6" s="4"/>
      <c r="G6" s="132" t="s">
        <v>13</v>
      </c>
      <c r="H6" s="133"/>
      <c r="I6" s="134"/>
      <c r="J6" s="81"/>
      <c r="K6" s="81"/>
      <c r="L6" s="81"/>
      <c r="M6" s="4"/>
      <c r="N6" s="4"/>
      <c r="O6" s="77"/>
      <c r="P6" s="1"/>
      <c r="Q6" s="1"/>
      <c r="R6" s="1"/>
      <c r="S6" s="1"/>
      <c r="T6" s="1"/>
      <c r="U6" s="1"/>
      <c r="V6" s="1"/>
    </row>
    <row r="7" spans="1:22" ht="19.5" customHeight="1" thickBot="1">
      <c r="A7" s="4"/>
      <c r="B7" s="152"/>
      <c r="C7" s="153"/>
      <c r="D7" s="153"/>
      <c r="E7" s="154"/>
      <c r="F7" s="76"/>
      <c r="G7" s="147" t="s">
        <v>4</v>
      </c>
      <c r="H7" s="145" t="s">
        <v>41</v>
      </c>
      <c r="I7" s="146"/>
      <c r="J7" s="96" t="s">
        <v>19</v>
      </c>
      <c r="K7" s="141" t="s">
        <v>21</v>
      </c>
      <c r="L7" s="142"/>
      <c r="M7" s="4"/>
      <c r="N7" s="4"/>
      <c r="O7" s="77"/>
      <c r="P7" s="1"/>
      <c r="Q7" s="1"/>
      <c r="R7" s="1"/>
      <c r="S7" s="1"/>
      <c r="T7" s="1"/>
      <c r="U7" s="1"/>
      <c r="V7" s="1"/>
    </row>
    <row r="8" spans="1:22" ht="46.8">
      <c r="A8" s="77"/>
      <c r="B8" s="152"/>
      <c r="C8" s="153"/>
      <c r="D8" s="153"/>
      <c r="E8" s="154"/>
      <c r="F8" s="76"/>
      <c r="G8" s="148"/>
      <c r="H8" s="109" t="s">
        <v>1</v>
      </c>
      <c r="I8" s="110" t="s">
        <v>2</v>
      </c>
      <c r="J8" s="91" t="s">
        <v>42</v>
      </c>
      <c r="K8" s="92" t="s">
        <v>39</v>
      </c>
      <c r="L8" s="93" t="s">
        <v>3</v>
      </c>
      <c r="M8" s="4"/>
      <c r="N8" s="4"/>
      <c r="O8" s="77"/>
      <c r="P8" s="1"/>
      <c r="Q8" s="1"/>
      <c r="R8" s="1"/>
      <c r="S8" s="1"/>
      <c r="T8" s="1"/>
      <c r="U8" s="1"/>
      <c r="V8" s="1"/>
    </row>
    <row r="9" spans="1:22" ht="15.75" customHeight="1">
      <c r="A9" s="77"/>
      <c r="B9" s="152"/>
      <c r="C9" s="153"/>
      <c r="D9" s="153"/>
      <c r="E9" s="154"/>
      <c r="F9" s="76"/>
      <c r="G9" s="107">
        <v>6</v>
      </c>
      <c r="H9" s="82">
        <v>-0.02</v>
      </c>
      <c r="I9" s="87">
        <v>0.02</v>
      </c>
      <c r="J9" s="114"/>
      <c r="K9" s="83">
        <v>0.06</v>
      </c>
      <c r="L9" s="84">
        <f>J9*K9</f>
        <v>0</v>
      </c>
      <c r="M9" s="4"/>
      <c r="N9" s="4"/>
      <c r="O9" s="77"/>
      <c r="P9" s="86"/>
      <c r="Q9" s="1"/>
      <c r="R9" s="1"/>
      <c r="S9" s="1"/>
      <c r="T9" s="1"/>
      <c r="U9" s="1"/>
      <c r="V9" s="1"/>
    </row>
    <row r="10" spans="1:22" ht="15.75" customHeight="1">
      <c r="A10" s="77"/>
      <c r="B10" s="152"/>
      <c r="C10" s="153"/>
      <c r="D10" s="153"/>
      <c r="E10" s="154"/>
      <c r="F10" s="76"/>
      <c r="G10" s="107">
        <v>7</v>
      </c>
      <c r="H10" s="82">
        <v>-0.02</v>
      </c>
      <c r="I10" s="87">
        <v>0.02</v>
      </c>
      <c r="J10" s="114"/>
      <c r="K10" s="86">
        <v>0.06</v>
      </c>
      <c r="L10" s="84">
        <f t="shared" ref="L10:L19" si="0">J10*K10</f>
        <v>0</v>
      </c>
      <c r="M10" s="4"/>
      <c r="N10" s="4"/>
      <c r="O10" s="77"/>
      <c r="P10" s="86"/>
      <c r="Q10" s="1"/>
      <c r="R10" s="1"/>
      <c r="S10" s="1"/>
      <c r="T10" s="1"/>
      <c r="U10" s="1"/>
      <c r="V10" s="1"/>
    </row>
    <row r="11" spans="1:22" ht="15.75" customHeight="1">
      <c r="A11" s="77"/>
      <c r="B11" s="152"/>
      <c r="C11" s="153"/>
      <c r="D11" s="153"/>
      <c r="E11" s="154"/>
      <c r="F11" s="76"/>
      <c r="G11" s="107">
        <v>8</v>
      </c>
      <c r="H11" s="82">
        <v>-0.02</v>
      </c>
      <c r="I11" s="87">
        <v>0.02</v>
      </c>
      <c r="J11" s="114"/>
      <c r="K11" s="83">
        <v>7.0000000000000007E-2</v>
      </c>
      <c r="L11" s="84">
        <f t="shared" si="0"/>
        <v>0</v>
      </c>
      <c r="M11" s="4"/>
      <c r="N11" s="4"/>
      <c r="O11" s="77"/>
      <c r="P11" s="86"/>
      <c r="Q11" s="1"/>
      <c r="R11" s="1"/>
      <c r="S11" s="1"/>
      <c r="T11" s="1"/>
      <c r="U11" s="1"/>
      <c r="V11" s="1"/>
    </row>
    <row r="12" spans="1:22" ht="15.75" customHeight="1">
      <c r="A12" s="77"/>
      <c r="B12" s="152"/>
      <c r="C12" s="153"/>
      <c r="D12" s="153"/>
      <c r="E12" s="154"/>
      <c r="F12" s="76"/>
      <c r="G12" s="107">
        <v>9</v>
      </c>
      <c r="H12" s="82">
        <v>-0.02</v>
      </c>
      <c r="I12" s="87">
        <v>0.02</v>
      </c>
      <c r="J12" s="114"/>
      <c r="K12" s="85">
        <v>0.12</v>
      </c>
      <c r="L12" s="84">
        <f t="shared" si="0"/>
        <v>0</v>
      </c>
      <c r="M12" s="4"/>
      <c r="N12" s="4"/>
      <c r="O12" s="77"/>
      <c r="P12" s="86"/>
      <c r="Q12" s="1"/>
      <c r="R12" s="1"/>
      <c r="S12" s="1"/>
      <c r="T12" s="1"/>
      <c r="U12" s="1"/>
      <c r="V12" s="1"/>
    </row>
    <row r="13" spans="1:22" ht="15.75" customHeight="1">
      <c r="A13" s="77"/>
      <c r="B13" s="152"/>
      <c r="C13" s="153"/>
      <c r="D13" s="153"/>
      <c r="E13" s="154"/>
      <c r="F13" s="76"/>
      <c r="G13" s="107">
        <v>10</v>
      </c>
      <c r="H13" s="82">
        <v>-0.02</v>
      </c>
      <c r="I13" s="87">
        <v>0.02</v>
      </c>
      <c r="J13" s="114"/>
      <c r="K13" s="83">
        <v>0.12</v>
      </c>
      <c r="L13" s="84">
        <f t="shared" si="0"/>
        <v>0</v>
      </c>
      <c r="M13" s="4"/>
      <c r="N13" s="4"/>
      <c r="O13" s="77"/>
      <c r="P13" s="86"/>
      <c r="Q13" s="1"/>
      <c r="R13" s="1"/>
      <c r="S13" s="1"/>
      <c r="T13" s="1"/>
      <c r="U13" s="1"/>
      <c r="V13" s="1"/>
    </row>
    <row r="14" spans="1:22" ht="15.75" customHeight="1">
      <c r="A14" s="77"/>
      <c r="B14" s="152"/>
      <c r="C14" s="153"/>
      <c r="D14" s="153"/>
      <c r="E14" s="154"/>
      <c r="F14" s="76"/>
      <c r="G14" s="107">
        <v>11</v>
      </c>
      <c r="H14" s="82">
        <v>-0.02</v>
      </c>
      <c r="I14" s="87">
        <v>0.02</v>
      </c>
      <c r="J14" s="114"/>
      <c r="K14" s="85">
        <v>0.18</v>
      </c>
      <c r="L14" s="84">
        <f t="shared" si="0"/>
        <v>0</v>
      </c>
      <c r="M14" s="4"/>
      <c r="N14" s="4"/>
      <c r="O14" s="77"/>
      <c r="P14" s="86"/>
      <c r="Q14" s="1"/>
      <c r="R14" s="1"/>
      <c r="S14" s="1"/>
      <c r="T14" s="1"/>
      <c r="U14" s="1"/>
      <c r="V14" s="1"/>
    </row>
    <row r="15" spans="1:22" ht="15.75" customHeight="1">
      <c r="A15" s="77"/>
      <c r="B15" s="152"/>
      <c r="C15" s="153"/>
      <c r="D15" s="153"/>
      <c r="E15" s="154"/>
      <c r="F15" s="76"/>
      <c r="G15" s="107">
        <v>12</v>
      </c>
      <c r="H15" s="82">
        <v>-0.02</v>
      </c>
      <c r="I15" s="87">
        <v>0.02</v>
      </c>
      <c r="J15" s="114"/>
      <c r="K15" s="83">
        <v>0.12</v>
      </c>
      <c r="L15" s="84">
        <f t="shared" si="0"/>
        <v>0</v>
      </c>
      <c r="M15" s="4"/>
      <c r="N15" s="4"/>
      <c r="O15" s="77"/>
      <c r="P15" s="86"/>
      <c r="Q15" s="1"/>
      <c r="R15" s="1"/>
      <c r="S15" s="1"/>
      <c r="T15" s="1"/>
      <c r="U15" s="1"/>
      <c r="V15" s="1"/>
    </row>
    <row r="16" spans="1:22" ht="15.75" customHeight="1">
      <c r="A16" s="77"/>
      <c r="B16" s="152"/>
      <c r="C16" s="153"/>
      <c r="D16" s="153"/>
      <c r="E16" s="154"/>
      <c r="F16" s="76"/>
      <c r="G16" s="107">
        <v>13</v>
      </c>
      <c r="H16" s="82">
        <v>-0.02</v>
      </c>
      <c r="I16" s="87">
        <v>0.02</v>
      </c>
      <c r="J16" s="114"/>
      <c r="K16" s="86">
        <v>0.08</v>
      </c>
      <c r="L16" s="84">
        <f t="shared" si="0"/>
        <v>0</v>
      </c>
      <c r="M16" s="4"/>
      <c r="N16" s="4"/>
      <c r="O16" s="77"/>
      <c r="P16" s="86"/>
      <c r="Q16" s="1"/>
      <c r="R16" s="1"/>
      <c r="S16" s="1"/>
      <c r="T16" s="1"/>
      <c r="U16" s="1"/>
      <c r="V16" s="1"/>
    </row>
    <row r="17" spans="1:22" ht="15.75" customHeight="1">
      <c r="A17" s="77"/>
      <c r="B17" s="152"/>
      <c r="C17" s="153"/>
      <c r="D17" s="153"/>
      <c r="E17" s="154"/>
      <c r="F17" s="76"/>
      <c r="G17" s="107">
        <v>14</v>
      </c>
      <c r="H17" s="82">
        <v>-0.02</v>
      </c>
      <c r="I17" s="87">
        <v>0.02</v>
      </c>
      <c r="J17" s="114"/>
      <c r="K17" s="88">
        <v>7.0000000000000007E-2</v>
      </c>
      <c r="L17" s="84">
        <f t="shared" si="0"/>
        <v>0</v>
      </c>
      <c r="M17" s="4"/>
      <c r="N17" s="4"/>
      <c r="O17" s="4"/>
      <c r="P17" s="86"/>
      <c r="Q17" s="1"/>
      <c r="R17" s="1"/>
      <c r="S17" s="1"/>
      <c r="T17" s="1"/>
      <c r="U17" s="1"/>
      <c r="V17" s="1"/>
    </row>
    <row r="18" spans="1:22" ht="15.75" customHeight="1">
      <c r="A18" s="77"/>
      <c r="B18" s="152"/>
      <c r="C18" s="153"/>
      <c r="D18" s="153"/>
      <c r="E18" s="154"/>
      <c r="F18" s="76"/>
      <c r="G18" s="107">
        <v>15</v>
      </c>
      <c r="H18" s="82">
        <v>-0.02</v>
      </c>
      <c r="I18" s="87">
        <v>0.02</v>
      </c>
      <c r="J18" s="114"/>
      <c r="K18" s="86">
        <v>0.06</v>
      </c>
      <c r="L18" s="84">
        <f t="shared" si="0"/>
        <v>0</v>
      </c>
      <c r="M18" s="4"/>
      <c r="N18" s="4"/>
      <c r="O18" s="77"/>
      <c r="P18" s="86"/>
      <c r="Q18" s="1"/>
      <c r="R18" s="1"/>
      <c r="S18" s="1"/>
      <c r="T18" s="1"/>
      <c r="U18" s="1"/>
      <c r="V18" s="1"/>
    </row>
    <row r="19" spans="1:22" ht="15.75" customHeight="1" thickBot="1">
      <c r="A19" s="77"/>
      <c r="B19" s="152"/>
      <c r="C19" s="153"/>
      <c r="D19" s="153"/>
      <c r="E19" s="154"/>
      <c r="F19" s="76"/>
      <c r="G19" s="108">
        <v>16</v>
      </c>
      <c r="H19" s="94">
        <v>-0.02</v>
      </c>
      <c r="I19" s="95">
        <v>0.02</v>
      </c>
      <c r="J19" s="114"/>
      <c r="K19" s="89">
        <v>0.06</v>
      </c>
      <c r="L19" s="84">
        <f t="shared" si="0"/>
        <v>0</v>
      </c>
      <c r="M19" s="4"/>
      <c r="N19" s="4"/>
      <c r="O19" s="77"/>
      <c r="P19" s="86"/>
      <c r="Q19" s="1"/>
      <c r="R19" s="1"/>
      <c r="S19" s="1"/>
      <c r="T19" s="1"/>
      <c r="U19" s="1"/>
      <c r="V19" s="1"/>
    </row>
    <row r="20" spans="1:22" ht="19.5" customHeight="1" thickBot="1">
      <c r="A20" s="77"/>
      <c r="B20" s="152"/>
      <c r="C20" s="153"/>
      <c r="D20" s="153"/>
      <c r="E20" s="154"/>
      <c r="F20" s="76"/>
      <c r="G20" s="101" t="s">
        <v>8</v>
      </c>
      <c r="H20" s="100"/>
      <c r="I20" s="90"/>
      <c r="J20" s="90"/>
      <c r="K20" s="111"/>
      <c r="L20" s="122">
        <f>ROUND(SUM(L9:L19),4)</f>
        <v>0</v>
      </c>
      <c r="M20" s="4"/>
      <c r="N20" s="4"/>
      <c r="O20" s="77"/>
      <c r="P20" s="162"/>
      <c r="Q20" s="1"/>
      <c r="R20" s="1"/>
      <c r="S20" s="1"/>
      <c r="T20" s="1"/>
      <c r="U20" s="1"/>
      <c r="V20" s="1"/>
    </row>
    <row r="21" spans="1:22" ht="6" customHeight="1">
      <c r="A21" s="77"/>
      <c r="B21" s="152"/>
      <c r="C21" s="153"/>
      <c r="D21" s="153"/>
      <c r="E21" s="154"/>
      <c r="F21" s="76"/>
      <c r="G21" s="4"/>
      <c r="H21" s="4"/>
      <c r="I21" s="4"/>
      <c r="J21" s="4"/>
      <c r="K21" s="4"/>
      <c r="L21" s="4"/>
      <c r="M21" s="4"/>
      <c r="N21" s="4"/>
      <c r="O21" s="77"/>
      <c r="P21" s="1"/>
      <c r="Q21" s="1"/>
      <c r="R21" s="1"/>
      <c r="S21" s="1"/>
      <c r="T21" s="1"/>
      <c r="U21" s="1"/>
      <c r="V21" s="1"/>
    </row>
    <row r="22" spans="1:22" ht="4.5" customHeight="1">
      <c r="A22" s="77"/>
      <c r="B22" s="152"/>
      <c r="C22" s="153"/>
      <c r="D22" s="153"/>
      <c r="E22" s="154"/>
      <c r="F22" s="76"/>
      <c r="G22" s="4"/>
      <c r="H22" s="4"/>
      <c r="I22" s="4"/>
      <c r="J22" s="4"/>
      <c r="K22" s="4"/>
      <c r="L22" s="4"/>
      <c r="M22" s="4"/>
      <c r="N22" s="4"/>
      <c r="O22" s="77"/>
      <c r="P22" s="1"/>
      <c r="Q22" s="1"/>
      <c r="R22" s="1"/>
      <c r="S22" s="1"/>
      <c r="T22" s="1"/>
      <c r="U22" s="1"/>
      <c r="V22" s="1"/>
    </row>
    <row r="23" spans="1:22" ht="18">
      <c r="A23" s="77"/>
      <c r="B23" s="152"/>
      <c r="C23" s="153"/>
      <c r="D23" s="153"/>
      <c r="E23" s="154"/>
      <c r="F23" s="76"/>
      <c r="G23" s="129" t="s">
        <v>14</v>
      </c>
      <c r="H23" s="130"/>
      <c r="I23" s="130"/>
      <c r="J23" s="131"/>
      <c r="K23" s="81"/>
      <c r="L23" s="81"/>
      <c r="M23" s="4"/>
      <c r="N23" s="4"/>
      <c r="O23" s="77"/>
      <c r="P23" s="1"/>
      <c r="Q23" s="1"/>
      <c r="R23" s="1"/>
      <c r="S23" s="1"/>
      <c r="T23" s="1"/>
      <c r="U23" s="1"/>
      <c r="V23" s="1"/>
    </row>
    <row r="24" spans="1:22" ht="63" thickBot="1">
      <c r="A24" s="77"/>
      <c r="B24" s="152"/>
      <c r="C24" s="153"/>
      <c r="D24" s="153"/>
      <c r="E24" s="154"/>
      <c r="F24" s="76"/>
      <c r="G24" s="102" t="s">
        <v>5</v>
      </c>
      <c r="H24" s="103" t="s">
        <v>11</v>
      </c>
      <c r="I24" s="104" t="s">
        <v>6</v>
      </c>
      <c r="J24" s="105" t="s">
        <v>40</v>
      </c>
      <c r="K24" s="105" t="s">
        <v>7</v>
      </c>
      <c r="L24" s="112" t="s">
        <v>12</v>
      </c>
      <c r="M24" s="4"/>
      <c r="N24" s="4"/>
      <c r="O24" s="77"/>
      <c r="P24" s="1"/>
      <c r="Q24" s="1"/>
      <c r="R24" s="1"/>
      <c r="S24" s="1"/>
      <c r="T24" s="1"/>
      <c r="U24" s="1"/>
      <c r="V24" s="1"/>
    </row>
    <row r="25" spans="1:22" ht="24.75" customHeight="1" thickBot="1">
      <c r="A25" s="77"/>
      <c r="B25" s="152"/>
      <c r="C25" s="153"/>
      <c r="D25" s="153"/>
      <c r="E25" s="154"/>
      <c r="F25" s="76"/>
      <c r="G25" s="97">
        <v>275000</v>
      </c>
      <c r="H25" s="98">
        <v>89.5</v>
      </c>
      <c r="I25" s="123">
        <f>L20</f>
        <v>0</v>
      </c>
      <c r="J25" s="99">
        <f>ROUND(H25*(1+I25),2)</f>
        <v>89.5</v>
      </c>
      <c r="K25" s="115"/>
      <c r="L25" s="113" t="str">
        <f>IF(K7="Maak een keuze","Vul blauw in",IF(OR(ISBLANK(J9),ISBLANK(J10),ISBLANK(J11),ISBLANK(J12),ISBLANK(J13),ISBLANK(J14),ISBLANK(J15),ISBLANK(J16),ISBLANK(J17),ISBLANK(J18),ISBLANK(J19),ISBLANK(K25)),"Vul blauw in",(J25+K25)*G25))</f>
        <v>Vul blauw in</v>
      </c>
      <c r="M25" s="4"/>
      <c r="N25" s="116"/>
      <c r="O25" s="117"/>
      <c r="P25" s="118"/>
      <c r="Q25" s="1"/>
      <c r="R25" s="1"/>
      <c r="S25" s="1"/>
      <c r="T25" s="1"/>
      <c r="U25" s="1"/>
      <c r="V25" s="1"/>
    </row>
    <row r="26" spans="1:22" ht="11.25" customHeight="1">
      <c r="A26" s="77"/>
      <c r="B26" s="152"/>
      <c r="C26" s="153"/>
      <c r="D26" s="153"/>
      <c r="E26" s="154"/>
      <c r="F26" s="76"/>
      <c r="G26" s="6" t="s">
        <v>10</v>
      </c>
      <c r="H26" s="4"/>
      <c r="I26" s="4"/>
      <c r="J26" s="4"/>
      <c r="K26" s="124"/>
      <c r="L26" s="125"/>
      <c r="M26" s="4"/>
      <c r="N26" s="4"/>
      <c r="O26" s="77"/>
      <c r="P26" s="1"/>
      <c r="Q26" s="1"/>
      <c r="R26" s="1"/>
      <c r="S26" s="1"/>
      <c r="T26" s="1"/>
      <c r="U26" s="1"/>
      <c r="V26" s="1"/>
    </row>
    <row r="27" spans="1:22" ht="34.5" customHeight="1">
      <c r="A27" s="77"/>
      <c r="B27" s="152"/>
      <c r="C27" s="153"/>
      <c r="D27" s="153"/>
      <c r="E27" s="154"/>
      <c r="F27" s="106"/>
      <c r="G27" s="4"/>
      <c r="H27" s="121"/>
      <c r="I27" s="120"/>
      <c r="J27" s="121"/>
      <c r="K27" s="125"/>
      <c r="L27" s="125"/>
      <c r="M27" s="4"/>
      <c r="N27" s="4"/>
      <c r="O27" s="4"/>
      <c r="P27" s="1"/>
      <c r="Q27" s="1"/>
      <c r="R27" s="1"/>
      <c r="S27" s="1"/>
      <c r="T27" s="1"/>
      <c r="U27" s="1"/>
      <c r="V27" s="1"/>
    </row>
    <row r="28" spans="1:22">
      <c r="A28" s="77"/>
      <c r="B28" s="152"/>
      <c r="C28" s="153"/>
      <c r="D28" s="153"/>
      <c r="E28" s="154"/>
      <c r="F28" s="4"/>
      <c r="G28" s="77"/>
      <c r="H28" s="77"/>
      <c r="I28" s="119"/>
      <c r="J28" s="119"/>
      <c r="K28" s="77"/>
      <c r="L28" s="77"/>
      <c r="M28" s="77"/>
      <c r="N28" s="4"/>
      <c r="O28" s="77"/>
      <c r="P28" s="1"/>
      <c r="Q28" s="1"/>
      <c r="R28" s="1"/>
      <c r="S28" s="1"/>
      <c r="T28" s="1"/>
      <c r="U28" s="1"/>
      <c r="V28" s="1"/>
    </row>
    <row r="29" spans="1:22">
      <c r="A29" s="77"/>
      <c r="B29" s="152"/>
      <c r="C29" s="153"/>
      <c r="D29" s="153"/>
      <c r="E29" s="154"/>
      <c r="F29" s="77"/>
      <c r="G29" s="77"/>
      <c r="H29" s="77"/>
      <c r="I29" s="77"/>
      <c r="J29" s="77"/>
      <c r="K29" s="77"/>
      <c r="L29" s="119"/>
      <c r="M29" s="77"/>
      <c r="N29" s="77"/>
      <c r="O29" s="77"/>
      <c r="P29" s="1"/>
      <c r="Q29" s="1"/>
      <c r="R29" s="1"/>
      <c r="S29" s="1"/>
      <c r="T29" s="1"/>
      <c r="U29" s="1"/>
      <c r="V29" s="1"/>
    </row>
    <row r="30" spans="1:22">
      <c r="A30" s="77"/>
      <c r="B30" s="152"/>
      <c r="C30" s="153"/>
      <c r="D30" s="153"/>
      <c r="E30" s="154"/>
      <c r="F30" s="77"/>
      <c r="G30" s="77"/>
      <c r="H30" s="77"/>
      <c r="I30" s="119"/>
      <c r="J30" s="119"/>
      <c r="K30" s="77"/>
      <c r="L30" s="77"/>
      <c r="M30" s="77"/>
      <c r="N30" s="77"/>
      <c r="O30" s="77"/>
      <c r="P30" s="1"/>
      <c r="Q30" s="1"/>
      <c r="R30" s="1"/>
      <c r="S30" s="1"/>
      <c r="T30" s="1"/>
      <c r="U30" s="1"/>
      <c r="V30" s="1"/>
    </row>
    <row r="31" spans="1:22" ht="10.5" customHeight="1">
      <c r="A31" s="77"/>
      <c r="B31" s="155"/>
      <c r="C31" s="156"/>
      <c r="D31" s="156"/>
      <c r="E31" s="157"/>
      <c r="F31" s="77"/>
      <c r="G31" s="77"/>
      <c r="H31" s="77"/>
      <c r="I31" s="77"/>
      <c r="J31" s="77"/>
      <c r="K31" s="77"/>
      <c r="L31" s="77"/>
      <c r="M31" s="77"/>
      <c r="N31" s="77"/>
      <c r="O31" s="77"/>
      <c r="P31" s="1"/>
      <c r="Q31" s="1"/>
      <c r="R31" s="1"/>
      <c r="S31" s="1"/>
      <c r="T31" s="1"/>
      <c r="U31" s="1"/>
      <c r="V31" s="1"/>
    </row>
    <row r="32" spans="1:22">
      <c r="A32" s="77"/>
      <c r="B32" s="77"/>
      <c r="C32" s="77"/>
      <c r="D32" s="77"/>
      <c r="E32" s="77"/>
      <c r="F32" s="77"/>
      <c r="G32" s="77"/>
      <c r="H32" s="77"/>
      <c r="I32" s="77"/>
      <c r="J32" s="77"/>
      <c r="K32" s="77"/>
      <c r="L32" s="77"/>
      <c r="M32" s="77"/>
      <c r="N32" s="77"/>
      <c r="O32" s="77"/>
      <c r="P32" s="1"/>
      <c r="Q32" s="1"/>
      <c r="R32" s="1"/>
      <c r="S32" s="1"/>
      <c r="T32" s="1"/>
      <c r="U32" s="1"/>
      <c r="V32" s="1"/>
    </row>
    <row r="33" spans="1:22">
      <c r="A33" s="77"/>
      <c r="B33" s="77"/>
      <c r="C33" s="77"/>
      <c r="D33" s="77"/>
      <c r="E33" s="77"/>
      <c r="F33" s="77"/>
      <c r="G33" s="77"/>
      <c r="H33" s="77"/>
      <c r="I33" s="77"/>
      <c r="J33" s="77"/>
      <c r="K33" s="77"/>
      <c r="L33" s="77"/>
      <c r="M33" s="77"/>
      <c r="N33" s="77"/>
      <c r="O33" s="77"/>
      <c r="P33" s="1"/>
      <c r="Q33" s="1"/>
      <c r="R33" s="1"/>
      <c r="S33" s="1"/>
      <c r="T33" s="1"/>
      <c r="U33" s="1"/>
      <c r="V33" s="1"/>
    </row>
    <row r="34" spans="1:22">
      <c r="B34" s="1"/>
      <c r="C34" s="1"/>
      <c r="D34" s="1"/>
      <c r="E34" s="1"/>
      <c r="F34" s="1"/>
      <c r="G34" s="1"/>
      <c r="H34" s="1"/>
      <c r="I34" s="1"/>
      <c r="J34" s="1"/>
      <c r="K34" s="1"/>
      <c r="L34" s="1"/>
      <c r="M34" s="1"/>
      <c r="N34" s="1"/>
      <c r="O34" s="1"/>
      <c r="P34" s="1"/>
      <c r="Q34" s="1"/>
      <c r="R34" s="1"/>
      <c r="S34" s="1"/>
      <c r="T34" s="1"/>
      <c r="U34" s="1"/>
      <c r="V34" s="1"/>
    </row>
    <row r="35" spans="1:22">
      <c r="B35" s="1"/>
      <c r="C35" s="1"/>
      <c r="D35" s="1"/>
      <c r="E35" s="1"/>
      <c r="F35" s="1"/>
      <c r="G35" s="1"/>
      <c r="H35" s="1"/>
      <c r="I35" s="1"/>
      <c r="J35" s="1"/>
      <c r="K35" s="1"/>
      <c r="L35" s="1"/>
      <c r="M35" s="1"/>
      <c r="N35" s="1"/>
      <c r="O35" s="1"/>
      <c r="P35" s="1"/>
      <c r="Q35" s="1"/>
      <c r="R35" s="1"/>
      <c r="S35" s="1"/>
      <c r="T35" s="1"/>
      <c r="U35" s="1"/>
      <c r="V35" s="1"/>
    </row>
    <row r="36" spans="1:22">
      <c r="B36" s="1"/>
      <c r="C36" s="1"/>
      <c r="D36" s="1"/>
      <c r="E36" s="1"/>
      <c r="F36" s="1"/>
      <c r="G36" s="1"/>
      <c r="H36" s="1"/>
      <c r="I36" s="1"/>
      <c r="J36" s="1"/>
      <c r="K36" s="1"/>
      <c r="L36" s="1"/>
      <c r="M36" s="1"/>
      <c r="N36" s="1"/>
      <c r="O36" s="1"/>
      <c r="P36" s="1"/>
      <c r="Q36" s="1"/>
      <c r="R36" s="1"/>
      <c r="S36" s="1"/>
      <c r="T36" s="1"/>
      <c r="U36" s="1"/>
      <c r="V36" s="1"/>
    </row>
    <row r="37" spans="1:22">
      <c r="B37" s="1"/>
      <c r="C37" s="1"/>
      <c r="D37" s="1"/>
      <c r="E37" s="1"/>
      <c r="F37" s="1"/>
      <c r="G37" s="1"/>
      <c r="H37" s="1"/>
      <c r="I37" s="1"/>
      <c r="J37" s="1"/>
      <c r="K37" s="1"/>
      <c r="L37" s="1"/>
      <c r="M37" s="1"/>
      <c r="N37" s="1"/>
      <c r="O37" s="1"/>
      <c r="P37" s="1"/>
      <c r="Q37" s="1"/>
      <c r="R37" s="1"/>
      <c r="S37" s="1"/>
      <c r="T37" s="1"/>
      <c r="U37" s="1"/>
      <c r="V37" s="1"/>
    </row>
    <row r="38" spans="1:22">
      <c r="B38" s="1"/>
      <c r="C38" s="1"/>
      <c r="D38" s="1"/>
      <c r="E38" s="1"/>
      <c r="F38" s="1"/>
      <c r="G38" s="1"/>
      <c r="H38" s="1"/>
      <c r="I38" s="1"/>
      <c r="J38" s="1"/>
      <c r="K38" s="1"/>
      <c r="L38" s="1"/>
      <c r="M38" s="1"/>
      <c r="N38" s="1"/>
      <c r="O38" s="1"/>
      <c r="P38" s="1"/>
      <c r="Q38" s="1"/>
      <c r="R38" s="1"/>
      <c r="S38" s="1"/>
      <c r="T38" s="1"/>
      <c r="U38" s="1"/>
      <c r="V38" s="1"/>
    </row>
    <row r="39" spans="1:22">
      <c r="B39" s="1"/>
      <c r="C39" s="1"/>
      <c r="D39" s="1"/>
      <c r="E39" s="1"/>
      <c r="F39" s="1"/>
      <c r="G39" s="1"/>
      <c r="H39" s="1"/>
      <c r="I39" s="1"/>
      <c r="J39" s="1"/>
      <c r="K39" s="1"/>
      <c r="L39" s="1"/>
      <c r="M39" s="1"/>
      <c r="N39" s="1"/>
      <c r="O39" s="1"/>
      <c r="P39" s="1"/>
      <c r="Q39" s="1"/>
      <c r="R39" s="1"/>
      <c r="S39" s="1"/>
      <c r="T39" s="1"/>
      <c r="U39" s="1"/>
      <c r="V39" s="1"/>
    </row>
    <row r="40" spans="1:22">
      <c r="B40" s="1"/>
      <c r="C40" s="1"/>
      <c r="D40" s="1"/>
      <c r="E40" s="1"/>
      <c r="F40" s="1"/>
      <c r="G40" s="1"/>
      <c r="H40" s="1"/>
      <c r="I40" s="1"/>
      <c r="J40" s="1"/>
      <c r="K40" s="1"/>
      <c r="L40" s="1"/>
      <c r="M40" s="1"/>
      <c r="N40" s="1"/>
      <c r="O40" s="1"/>
      <c r="P40" s="1"/>
      <c r="Q40" s="1"/>
      <c r="R40" s="1"/>
      <c r="S40" s="1"/>
      <c r="T40" s="1"/>
      <c r="U40" s="1"/>
      <c r="V40" s="1"/>
    </row>
    <row r="41" spans="1:22">
      <c r="B41" s="1"/>
      <c r="C41" s="1"/>
      <c r="D41" s="1"/>
      <c r="E41" s="1"/>
      <c r="F41" s="1"/>
      <c r="G41" s="1"/>
      <c r="H41" s="1"/>
      <c r="I41" s="1"/>
      <c r="J41" s="1"/>
      <c r="K41" s="1"/>
      <c r="L41" s="1"/>
      <c r="M41" s="1"/>
      <c r="N41" s="1"/>
      <c r="O41" s="1"/>
      <c r="P41" s="1"/>
      <c r="Q41" s="1"/>
      <c r="R41" s="1"/>
      <c r="S41" s="1"/>
      <c r="T41" s="1"/>
      <c r="U41" s="1"/>
      <c r="V41" s="1"/>
    </row>
    <row r="42" spans="1:22">
      <c r="B42" s="1"/>
      <c r="C42" s="1"/>
      <c r="D42" s="1"/>
      <c r="E42" s="1"/>
      <c r="F42" s="1"/>
      <c r="G42" s="1"/>
      <c r="H42" s="1"/>
      <c r="I42" s="1"/>
      <c r="J42" s="1"/>
      <c r="K42" s="1"/>
      <c r="L42" s="1"/>
      <c r="M42" s="1"/>
      <c r="N42" s="1"/>
      <c r="O42" s="1"/>
      <c r="P42" s="1"/>
      <c r="Q42" s="1"/>
      <c r="R42" s="1"/>
      <c r="S42" s="1"/>
      <c r="T42" s="1"/>
      <c r="U42" s="1"/>
      <c r="V42" s="1"/>
    </row>
    <row r="43" spans="1:22">
      <c r="B43" s="1"/>
      <c r="C43" s="1"/>
      <c r="D43" s="1"/>
      <c r="E43" s="1"/>
      <c r="F43" s="1"/>
      <c r="G43" s="1"/>
      <c r="H43" s="1"/>
      <c r="I43" s="1"/>
      <c r="J43" s="1"/>
      <c r="K43" s="1"/>
      <c r="L43" s="1"/>
      <c r="M43" s="1"/>
      <c r="N43" s="1"/>
      <c r="O43" s="1"/>
      <c r="P43" s="1"/>
      <c r="Q43" s="1"/>
      <c r="R43" s="1"/>
      <c r="S43" s="1"/>
      <c r="T43" s="1"/>
      <c r="U43" s="1"/>
      <c r="V43" s="1"/>
    </row>
  </sheetData>
  <sheetProtection algorithmName="SHA-512" hashValue="efxlPDNHj1oS/ZnUfQXDn9t1wGLkOZQByLCIwGBzYNr7YJwnyL1L2+DRbqvSnn8J4aO1fPtOS1G3u37mS171YA==" saltValue="163tvltN7o31Ejm773FMuA==" spinCount="100000" sheet="1" selectLockedCells="1"/>
  <mergeCells count="10">
    <mergeCell ref="K26:L27"/>
    <mergeCell ref="J3:M3"/>
    <mergeCell ref="G23:J23"/>
    <mergeCell ref="G6:I6"/>
    <mergeCell ref="B2:D3"/>
    <mergeCell ref="K7:L7"/>
    <mergeCell ref="B4:F4"/>
    <mergeCell ref="H7:I7"/>
    <mergeCell ref="G7:G8"/>
    <mergeCell ref="B6:E31"/>
  </mergeCells>
  <conditionalFormatting sqref="K25 J9:J19">
    <cfRule type="notContainsBlanks" dxfId="2" priority="5">
      <formula>LEN(TRIM(J9))&gt;0</formula>
    </cfRule>
  </conditionalFormatting>
  <pageMargins left="0.7" right="0.7" top="0.75" bottom="0.75" header="0.3" footer="0.3"/>
  <pageSetup paperSize="9" scale="38" fitToWidth="0"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1" operator="containsText" id="{575BC9E8-5006-4C58-9A0F-57C1CBBE1CC2}">
            <xm:f>NOT(ISERROR(SEARCH(Dropdown!$B$3,K7)))</xm:f>
            <xm:f>Dropdown!$B$3</xm:f>
            <x14:dxf>
              <fill>
                <patternFill>
                  <bgColor theme="0"/>
                </patternFill>
              </fill>
            </x14:dxf>
          </x14:cfRule>
          <x14:cfRule type="containsText" priority="2" operator="containsText" id="{B25044E7-2A35-4B5B-8E4A-65B85DFF618A}">
            <xm:f>NOT(ISERROR(SEARCH(Dropdown!$B$2,K7)))</xm:f>
            <xm:f>Dropdown!$B$2</xm:f>
            <x14:dxf>
              <fill>
                <patternFill>
                  <bgColor theme="0"/>
                </patternFill>
              </fill>
            </x14:dxf>
          </x14:cfRule>
          <xm:sqref>K7:L7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Foute invoer" error="Maak a.u.b. gebruik van het dropdown menu.">
          <x14:formula1>
            <xm:f>Dropdown!$B:$B</xm:f>
          </x14:formula1>
          <xm:sqref>K7:L7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tabSelected="1" workbookViewId="0">
      <selection activeCell="J2" sqref="J2"/>
    </sheetView>
  </sheetViews>
  <sheetFormatPr defaultRowHeight="11.4"/>
  <cols>
    <col min="1" max="1" width="4" customWidth="1"/>
    <col min="3" max="6" width="9.3984375" bestFit="1" customWidth="1"/>
    <col min="7" max="8" width="9.09765625" bestFit="1" customWidth="1"/>
    <col min="9" max="9" width="4.8984375" customWidth="1"/>
  </cols>
  <sheetData>
    <row r="1" spans="1:22">
      <c r="A1" s="24"/>
      <c r="B1" s="24"/>
      <c r="C1" s="24"/>
      <c r="D1" s="24"/>
      <c r="E1" s="24"/>
      <c r="F1" s="24"/>
      <c r="G1" s="24"/>
      <c r="H1" s="24"/>
      <c r="I1" s="24"/>
      <c r="J1" s="24"/>
      <c r="K1" s="24"/>
      <c r="L1" s="24"/>
      <c r="M1" s="24"/>
      <c r="N1" s="24"/>
      <c r="O1" s="24"/>
      <c r="P1" s="24"/>
      <c r="Q1" s="24"/>
      <c r="R1" s="24"/>
      <c r="S1" s="24"/>
      <c r="T1" s="24"/>
      <c r="U1" s="24"/>
      <c r="V1" s="24"/>
    </row>
    <row r="2" spans="1:22" ht="19.8">
      <c r="A2" s="24"/>
      <c r="B2" s="164" t="s">
        <v>25</v>
      </c>
      <c r="C2" s="165"/>
      <c r="D2" s="165"/>
      <c r="E2" s="165"/>
      <c r="F2" s="165"/>
      <c r="G2" s="165"/>
      <c r="H2" s="24"/>
      <c r="I2" s="24"/>
      <c r="J2" s="24"/>
      <c r="K2" s="24"/>
      <c r="L2" s="24"/>
      <c r="M2" s="24"/>
      <c r="N2" s="24"/>
      <c r="O2" s="24"/>
      <c r="P2" s="24"/>
      <c r="Q2" s="24"/>
      <c r="R2" s="24"/>
      <c r="S2" s="24"/>
      <c r="T2" s="24"/>
      <c r="U2" s="24"/>
      <c r="V2" s="24"/>
    </row>
    <row r="3" spans="1:22" ht="16.2">
      <c r="A3" s="24"/>
      <c r="B3" s="24"/>
      <c r="C3" s="24"/>
      <c r="D3" s="24"/>
      <c r="E3" s="24"/>
      <c r="F3" s="24"/>
      <c r="G3" s="24"/>
      <c r="H3" s="24"/>
      <c r="I3" s="24"/>
      <c r="J3" s="46" t="s">
        <v>32</v>
      </c>
      <c r="K3" s="24"/>
      <c r="L3" s="24"/>
      <c r="M3" s="24"/>
      <c r="N3" s="24"/>
      <c r="O3" s="24"/>
      <c r="P3" s="24"/>
      <c r="Q3" s="24"/>
      <c r="R3" s="24"/>
      <c r="S3" s="24"/>
      <c r="T3" s="24"/>
      <c r="U3" s="24"/>
      <c r="V3" s="24"/>
    </row>
    <row r="4" spans="1:22">
      <c r="A4" s="24"/>
      <c r="B4" s="47" t="s">
        <v>22</v>
      </c>
      <c r="C4" s="48"/>
      <c r="D4" s="48"/>
      <c r="E4" s="49"/>
      <c r="F4" s="24"/>
      <c r="G4" s="24"/>
      <c r="H4" s="24"/>
      <c r="I4" s="24"/>
      <c r="J4" s="24"/>
      <c r="K4" s="24"/>
      <c r="L4" s="24"/>
      <c r="M4" s="24"/>
      <c r="N4" s="24"/>
      <c r="O4" s="24"/>
      <c r="P4" s="24"/>
      <c r="Q4" s="24"/>
      <c r="R4" s="24"/>
      <c r="S4" s="24"/>
      <c r="T4" s="24"/>
      <c r="U4" s="24"/>
      <c r="V4" s="24"/>
    </row>
    <row r="5" spans="1:22" ht="13.2">
      <c r="A5" s="24"/>
      <c r="B5" s="161"/>
      <c r="C5" s="161"/>
      <c r="D5" s="161"/>
      <c r="E5" s="161"/>
      <c r="F5" s="161"/>
      <c r="G5" s="161"/>
      <c r="H5" s="161"/>
      <c r="I5" s="24"/>
      <c r="J5" s="25" t="s">
        <v>33</v>
      </c>
      <c r="K5" s="26"/>
      <c r="L5" s="27"/>
      <c r="M5" s="28"/>
      <c r="N5" s="28"/>
      <c r="O5" s="28"/>
      <c r="P5" s="29"/>
      <c r="Q5" s="30"/>
      <c r="R5" s="28"/>
      <c r="S5" s="28"/>
      <c r="T5" s="31"/>
      <c r="U5" s="31"/>
      <c r="V5" s="24"/>
    </row>
    <row r="6" spans="1:22" ht="14.4" thickBot="1">
      <c r="A6" s="24"/>
      <c r="B6" s="8" t="s">
        <v>15</v>
      </c>
      <c r="C6" s="160" t="s">
        <v>16</v>
      </c>
      <c r="D6" s="160"/>
      <c r="E6" s="160" t="s">
        <v>17</v>
      </c>
      <c r="F6" s="160"/>
      <c r="G6" s="160" t="s">
        <v>18</v>
      </c>
      <c r="H6" s="160"/>
      <c r="I6" s="24"/>
      <c r="J6" s="32"/>
      <c r="K6" s="33"/>
      <c r="L6" s="34"/>
      <c r="M6" s="35"/>
      <c r="N6" s="35"/>
      <c r="O6" s="35"/>
      <c r="P6" s="36"/>
      <c r="Q6" s="36"/>
      <c r="R6" s="35"/>
      <c r="S6" s="35"/>
      <c r="T6" s="37"/>
      <c r="U6" s="38"/>
      <c r="V6" s="24"/>
    </row>
    <row r="7" spans="1:22" ht="15">
      <c r="A7" s="24"/>
      <c r="B7" s="10">
        <v>6</v>
      </c>
      <c r="C7" s="163">
        <v>44.75</v>
      </c>
      <c r="D7" s="163">
        <v>47.75</v>
      </c>
      <c r="E7" s="163">
        <v>48.75</v>
      </c>
      <c r="F7" s="163">
        <v>51.75</v>
      </c>
      <c r="G7" s="163">
        <v>53</v>
      </c>
      <c r="H7" s="163">
        <v>56</v>
      </c>
      <c r="I7" s="39"/>
      <c r="J7" s="53" t="s">
        <v>26</v>
      </c>
      <c r="K7" s="54">
        <v>6</v>
      </c>
      <c r="L7" s="54">
        <v>7</v>
      </c>
      <c r="M7" s="54">
        <v>8</v>
      </c>
      <c r="N7" s="54">
        <v>9</v>
      </c>
      <c r="O7" s="54">
        <v>10</v>
      </c>
      <c r="P7" s="54">
        <v>11</v>
      </c>
      <c r="Q7" s="54">
        <v>12</v>
      </c>
      <c r="R7" s="54">
        <v>13</v>
      </c>
      <c r="S7" s="54">
        <v>14</v>
      </c>
      <c r="T7" s="54">
        <v>15</v>
      </c>
      <c r="U7" s="55">
        <v>16</v>
      </c>
      <c r="V7" s="24"/>
    </row>
    <row r="8" spans="1:22" ht="13.2">
      <c r="A8" s="24"/>
      <c r="B8" s="9">
        <v>7</v>
      </c>
      <c r="C8" s="13">
        <v>48.25</v>
      </c>
      <c r="D8" s="13">
        <v>52</v>
      </c>
      <c r="E8" s="13">
        <v>53.25</v>
      </c>
      <c r="F8" s="13">
        <v>56.75</v>
      </c>
      <c r="G8" s="13">
        <v>58.25</v>
      </c>
      <c r="H8" s="13">
        <v>62</v>
      </c>
      <c r="I8" s="24"/>
      <c r="J8" s="56" t="s">
        <v>27</v>
      </c>
      <c r="K8" s="16">
        <v>2209.35</v>
      </c>
      <c r="L8" s="16">
        <v>2734.1</v>
      </c>
      <c r="M8" s="16">
        <v>2945.77</v>
      </c>
      <c r="N8" s="16">
        <v>3165.83</v>
      </c>
      <c r="O8" s="16">
        <v>3091.6</v>
      </c>
      <c r="P8" s="16">
        <v>3662.77</v>
      </c>
      <c r="Q8" s="16">
        <v>4278.07</v>
      </c>
      <c r="R8" s="16">
        <v>4758.46</v>
      </c>
      <c r="S8" s="16">
        <v>5359.03</v>
      </c>
      <c r="T8" s="16">
        <v>6074.13</v>
      </c>
      <c r="U8" s="17">
        <v>6727.38</v>
      </c>
      <c r="V8" s="24"/>
    </row>
    <row r="9" spans="1:22" ht="13.2">
      <c r="A9" s="24"/>
      <c r="B9" s="10">
        <v>8</v>
      </c>
      <c r="C9" s="13">
        <v>52.75</v>
      </c>
      <c r="D9" s="13">
        <v>57.5</v>
      </c>
      <c r="E9" s="13">
        <v>58.75</v>
      </c>
      <c r="F9" s="13">
        <v>63.5</v>
      </c>
      <c r="G9" s="13">
        <v>65</v>
      </c>
      <c r="H9" s="13">
        <v>69.75</v>
      </c>
      <c r="I9" s="24"/>
      <c r="J9" s="57" t="s">
        <v>28</v>
      </c>
      <c r="K9" s="20">
        <v>2429.9866666666667</v>
      </c>
      <c r="L9" s="20">
        <v>2999.3066666666664</v>
      </c>
      <c r="M9" s="20">
        <v>3281.9933333333333</v>
      </c>
      <c r="N9" s="20">
        <v>3590.7433333333333</v>
      </c>
      <c r="O9" s="20">
        <v>3701.58</v>
      </c>
      <c r="P9" s="20">
        <v>4303.8866666666663</v>
      </c>
      <c r="Q9" s="20">
        <v>4958.8566666666666</v>
      </c>
      <c r="R9" s="20">
        <v>5537.19</v>
      </c>
      <c r="S9" s="20">
        <v>6184.1766666666663</v>
      </c>
      <c r="T9" s="20">
        <v>6894.3433333333332</v>
      </c>
      <c r="U9" s="21">
        <v>7582.9000000000005</v>
      </c>
      <c r="V9" s="24"/>
    </row>
    <row r="10" spans="1:22" ht="13.8">
      <c r="A10" s="24"/>
      <c r="B10" s="9">
        <v>9</v>
      </c>
      <c r="C10" s="13">
        <v>58.75</v>
      </c>
      <c r="D10" s="13">
        <v>64.75</v>
      </c>
      <c r="E10" s="13">
        <v>66.25</v>
      </c>
      <c r="F10" s="13">
        <v>72.25</v>
      </c>
      <c r="G10" s="13">
        <v>74.25</v>
      </c>
      <c r="H10" s="13">
        <v>80</v>
      </c>
      <c r="I10" s="24"/>
      <c r="J10" s="58"/>
      <c r="K10" s="18"/>
      <c r="L10" s="18"/>
      <c r="M10" s="18"/>
      <c r="N10" s="18"/>
      <c r="O10" s="18"/>
      <c r="P10" s="18"/>
      <c r="Q10" s="18"/>
      <c r="R10" s="18"/>
      <c r="S10" s="18"/>
      <c r="T10" s="18"/>
      <c r="U10" s="19"/>
      <c r="V10" s="24"/>
    </row>
    <row r="11" spans="1:22" ht="13.2">
      <c r="A11" s="24"/>
      <c r="B11" s="10">
        <v>10</v>
      </c>
      <c r="C11" s="13">
        <v>58.75</v>
      </c>
      <c r="D11" s="13">
        <v>67</v>
      </c>
      <c r="E11" s="13">
        <v>68.75</v>
      </c>
      <c r="F11" s="13">
        <v>77</v>
      </c>
      <c r="G11" s="13">
        <v>79</v>
      </c>
      <c r="H11" s="13">
        <v>87.25</v>
      </c>
      <c r="I11" s="24"/>
      <c r="J11" s="59" t="s">
        <v>29</v>
      </c>
      <c r="K11" s="73">
        <v>6</v>
      </c>
      <c r="L11" s="73">
        <v>7</v>
      </c>
      <c r="M11" s="73">
        <v>8</v>
      </c>
      <c r="N11" s="73">
        <v>9</v>
      </c>
      <c r="O11" s="73">
        <v>10</v>
      </c>
      <c r="P11" s="73">
        <v>11</v>
      </c>
      <c r="Q11" s="73">
        <v>12</v>
      </c>
      <c r="R11" s="73">
        <v>13</v>
      </c>
      <c r="S11" s="73">
        <v>14</v>
      </c>
      <c r="T11" s="73">
        <v>15</v>
      </c>
      <c r="U11" s="74">
        <v>16</v>
      </c>
      <c r="V11" s="24"/>
    </row>
    <row r="12" spans="1:22" ht="13.2">
      <c r="A12" s="24"/>
      <c r="B12" s="9">
        <v>11</v>
      </c>
      <c r="C12" s="13">
        <v>66.25</v>
      </c>
      <c r="D12" s="13">
        <v>75</v>
      </c>
      <c r="E12" s="13">
        <v>76.75</v>
      </c>
      <c r="F12" s="13">
        <v>85.5</v>
      </c>
      <c r="G12" s="13">
        <v>87.75</v>
      </c>
      <c r="H12" s="13">
        <v>96.25</v>
      </c>
      <c r="I12" s="24"/>
      <c r="J12" s="56" t="s">
        <v>27</v>
      </c>
      <c r="K12" s="16">
        <v>2429.9866666666667</v>
      </c>
      <c r="L12" s="16">
        <v>2999.3066666666664</v>
      </c>
      <c r="M12" s="16">
        <v>3281.9933333333333</v>
      </c>
      <c r="N12" s="16">
        <v>3590.7433333333333</v>
      </c>
      <c r="O12" s="16">
        <v>3701.58</v>
      </c>
      <c r="P12" s="16">
        <v>4303.8866666666663</v>
      </c>
      <c r="Q12" s="16">
        <v>4958.8566666666666</v>
      </c>
      <c r="R12" s="16">
        <v>5537.19</v>
      </c>
      <c r="S12" s="16">
        <v>6184.1766666666663</v>
      </c>
      <c r="T12" s="16">
        <v>6894.3433333333332</v>
      </c>
      <c r="U12" s="17">
        <v>7582.9000000000005</v>
      </c>
      <c r="V12" s="24"/>
    </row>
    <row r="13" spans="1:22" ht="13.2">
      <c r="A13" s="24"/>
      <c r="B13" s="10">
        <v>12</v>
      </c>
      <c r="C13" s="13">
        <v>75</v>
      </c>
      <c r="D13" s="13">
        <v>84</v>
      </c>
      <c r="E13" s="13">
        <v>86</v>
      </c>
      <c r="F13" s="13">
        <v>95.25</v>
      </c>
      <c r="G13" s="13">
        <v>97.25</v>
      </c>
      <c r="H13" s="13">
        <v>105.75</v>
      </c>
      <c r="I13" s="24"/>
      <c r="J13" s="57" t="s">
        <v>28</v>
      </c>
      <c r="K13" s="20">
        <v>2650.6233333333334</v>
      </c>
      <c r="L13" s="20">
        <v>3264.5133333333329</v>
      </c>
      <c r="M13" s="20">
        <v>3618.2166666666667</v>
      </c>
      <c r="N13" s="20">
        <v>4015.6566666666668</v>
      </c>
      <c r="O13" s="20">
        <v>4311.5599999999995</v>
      </c>
      <c r="P13" s="20">
        <v>4945.0033333333331</v>
      </c>
      <c r="Q13" s="20">
        <v>5639.6433333333334</v>
      </c>
      <c r="R13" s="20">
        <v>6315.9199999999992</v>
      </c>
      <c r="S13" s="20">
        <v>7009.3233333333328</v>
      </c>
      <c r="T13" s="20">
        <v>7714.5566666666664</v>
      </c>
      <c r="U13" s="21">
        <v>8438.42</v>
      </c>
      <c r="V13" s="24"/>
    </row>
    <row r="14" spans="1:22" ht="13.8">
      <c r="A14" s="24"/>
      <c r="B14" s="9">
        <v>13</v>
      </c>
      <c r="C14" s="13">
        <v>84.25</v>
      </c>
      <c r="D14" s="13">
        <v>94.75</v>
      </c>
      <c r="E14" s="13">
        <v>97</v>
      </c>
      <c r="F14" s="13">
        <v>106.75</v>
      </c>
      <c r="G14" s="13">
        <v>109.25</v>
      </c>
      <c r="H14" s="13">
        <v>118.25</v>
      </c>
      <c r="I14" s="24"/>
      <c r="J14" s="58"/>
      <c r="K14" s="18"/>
      <c r="L14" s="18"/>
      <c r="M14" s="18"/>
      <c r="N14" s="18"/>
      <c r="O14" s="18"/>
      <c r="P14" s="18"/>
      <c r="Q14" s="18"/>
      <c r="R14" s="18"/>
      <c r="S14" s="18"/>
      <c r="T14" s="18"/>
      <c r="U14" s="19"/>
      <c r="V14" s="24"/>
    </row>
    <row r="15" spans="1:22" ht="13.2">
      <c r="A15" s="24"/>
      <c r="B15" s="10">
        <v>14</v>
      </c>
      <c r="C15" s="13">
        <v>93.25</v>
      </c>
      <c r="D15" s="13">
        <v>104</v>
      </c>
      <c r="E15" s="13">
        <v>106.25</v>
      </c>
      <c r="F15" s="13">
        <v>115.75</v>
      </c>
      <c r="G15" s="13">
        <v>118.5</v>
      </c>
      <c r="H15" s="13">
        <v>128</v>
      </c>
      <c r="I15" s="24"/>
      <c r="J15" s="59" t="s">
        <v>30</v>
      </c>
      <c r="K15" s="73">
        <v>6</v>
      </c>
      <c r="L15" s="73">
        <v>7</v>
      </c>
      <c r="M15" s="73">
        <v>8</v>
      </c>
      <c r="N15" s="73">
        <v>9</v>
      </c>
      <c r="O15" s="73">
        <v>10</v>
      </c>
      <c r="P15" s="73">
        <v>11</v>
      </c>
      <c r="Q15" s="73">
        <v>12</v>
      </c>
      <c r="R15" s="73">
        <v>13</v>
      </c>
      <c r="S15" s="73">
        <v>14</v>
      </c>
      <c r="T15" s="73">
        <v>15</v>
      </c>
      <c r="U15" s="74">
        <v>16</v>
      </c>
      <c r="V15" s="24"/>
    </row>
    <row r="16" spans="1:22" ht="13.2">
      <c r="A16" s="24"/>
      <c r="B16" s="9">
        <v>15</v>
      </c>
      <c r="C16" s="13">
        <v>103.5</v>
      </c>
      <c r="D16" s="13">
        <v>113.25</v>
      </c>
      <c r="E16" s="13">
        <v>115.5</v>
      </c>
      <c r="F16" s="13">
        <v>125.25</v>
      </c>
      <c r="G16" s="13">
        <v>127.75</v>
      </c>
      <c r="H16" s="13">
        <v>137.5</v>
      </c>
      <c r="I16" s="24"/>
      <c r="J16" s="56" t="s">
        <v>27</v>
      </c>
      <c r="K16" s="16">
        <v>2650.6233333333334</v>
      </c>
      <c r="L16" s="16">
        <v>3264.5133333333329</v>
      </c>
      <c r="M16" s="16">
        <v>3618.2166666666667</v>
      </c>
      <c r="N16" s="16">
        <v>4015.6566666666668</v>
      </c>
      <c r="O16" s="16">
        <v>4311.5599999999995</v>
      </c>
      <c r="P16" s="16">
        <v>4945.0033333333331</v>
      </c>
      <c r="Q16" s="16">
        <v>5639.6433333333334</v>
      </c>
      <c r="R16" s="16">
        <v>6315.9199999999992</v>
      </c>
      <c r="S16" s="16">
        <v>7009.3233333333328</v>
      </c>
      <c r="T16" s="16">
        <v>7714.5566666666664</v>
      </c>
      <c r="U16" s="17">
        <v>8438.42</v>
      </c>
      <c r="V16" s="24"/>
    </row>
    <row r="17" spans="1:22" ht="13.8" thickBot="1">
      <c r="A17" s="24"/>
      <c r="B17" s="12">
        <v>16</v>
      </c>
      <c r="C17" s="13">
        <v>113</v>
      </c>
      <c r="D17" s="13">
        <v>123</v>
      </c>
      <c r="E17" s="13">
        <v>125.5</v>
      </c>
      <c r="F17" s="13">
        <v>135.5</v>
      </c>
      <c r="G17" s="13">
        <v>138.5</v>
      </c>
      <c r="H17" s="13">
        <v>148.5</v>
      </c>
      <c r="I17" s="24"/>
      <c r="J17" s="60" t="s">
        <v>28</v>
      </c>
      <c r="K17" s="22">
        <v>2871.26</v>
      </c>
      <c r="L17" s="22">
        <v>3529.72</v>
      </c>
      <c r="M17" s="22">
        <v>3954.44</v>
      </c>
      <c r="N17" s="22">
        <v>4440.57</v>
      </c>
      <c r="O17" s="22">
        <v>4921.54</v>
      </c>
      <c r="P17" s="22">
        <v>5586.12</v>
      </c>
      <c r="Q17" s="22">
        <v>6320.43</v>
      </c>
      <c r="R17" s="22">
        <v>7094.65</v>
      </c>
      <c r="S17" s="22">
        <v>7834.47</v>
      </c>
      <c r="T17" s="22">
        <v>8534.77</v>
      </c>
      <c r="U17" s="23">
        <v>9293.94</v>
      </c>
      <c r="V17" s="24"/>
    </row>
    <row r="18" spans="1:22">
      <c r="A18" s="24"/>
      <c r="B18" s="24"/>
      <c r="C18" s="24"/>
      <c r="D18" s="24"/>
      <c r="E18" s="24"/>
      <c r="F18" s="24"/>
      <c r="G18" s="24"/>
      <c r="H18" s="24"/>
      <c r="I18" s="24"/>
      <c r="J18" s="24"/>
      <c r="K18" s="24"/>
      <c r="L18" s="24"/>
      <c r="M18" s="24"/>
      <c r="N18" s="24"/>
      <c r="O18" s="24"/>
      <c r="P18" s="24"/>
      <c r="Q18" s="24"/>
      <c r="R18" s="24"/>
      <c r="S18" s="24"/>
      <c r="T18" s="24"/>
      <c r="U18" s="24"/>
      <c r="V18" s="24"/>
    </row>
    <row r="19" spans="1:22">
      <c r="A19" s="24"/>
      <c r="B19" s="50" t="s">
        <v>23</v>
      </c>
      <c r="C19" s="51"/>
      <c r="D19" s="51"/>
      <c r="E19" s="51"/>
      <c r="F19" s="52"/>
      <c r="G19" s="24"/>
      <c r="H19" s="24"/>
      <c r="I19" s="24"/>
      <c r="J19" s="24"/>
      <c r="K19" s="24"/>
      <c r="L19" s="24"/>
      <c r="M19" s="24"/>
      <c r="N19" s="24"/>
      <c r="O19" s="24"/>
      <c r="P19" s="24"/>
      <c r="Q19" s="24"/>
      <c r="R19" s="24"/>
      <c r="S19" s="24"/>
      <c r="T19" s="24"/>
      <c r="U19" s="24"/>
      <c r="V19" s="24"/>
    </row>
    <row r="20" spans="1:22">
      <c r="A20" s="24"/>
      <c r="B20" s="161"/>
      <c r="C20" s="161"/>
      <c r="D20" s="161"/>
      <c r="E20" s="161"/>
      <c r="F20" s="161"/>
      <c r="G20" s="161"/>
      <c r="H20" s="161"/>
      <c r="I20" s="24"/>
      <c r="J20" s="40" t="s">
        <v>34</v>
      </c>
      <c r="K20" s="24"/>
      <c r="L20" s="24"/>
      <c r="M20" s="24"/>
      <c r="N20" s="24"/>
      <c r="O20" s="24"/>
      <c r="P20" s="24"/>
      <c r="Q20" s="24"/>
      <c r="R20" s="24"/>
      <c r="S20" s="24"/>
      <c r="T20" s="24"/>
      <c r="U20" s="24"/>
      <c r="V20" s="24"/>
    </row>
    <row r="21" spans="1:22" ht="13.2" thickBot="1">
      <c r="A21" s="24"/>
      <c r="B21" s="8" t="s">
        <v>15</v>
      </c>
      <c r="C21" s="160" t="s">
        <v>16</v>
      </c>
      <c r="D21" s="160"/>
      <c r="E21" s="160" t="s">
        <v>17</v>
      </c>
      <c r="F21" s="160"/>
      <c r="G21" s="160" t="s">
        <v>18</v>
      </c>
      <c r="H21" s="160"/>
      <c r="I21" s="24"/>
      <c r="J21" s="24"/>
      <c r="K21" s="24"/>
      <c r="L21" s="24"/>
      <c r="M21" s="24"/>
      <c r="N21" s="24"/>
      <c r="O21" s="24"/>
      <c r="P21" s="24"/>
      <c r="Q21" s="24"/>
      <c r="R21" s="24"/>
      <c r="S21" s="24"/>
      <c r="T21" s="24"/>
      <c r="U21" s="24"/>
      <c r="V21" s="24"/>
    </row>
    <row r="22" spans="1:22" ht="13.2">
      <c r="A22" s="24"/>
      <c r="B22" s="10">
        <v>6</v>
      </c>
      <c r="C22" s="14">
        <v>45.25</v>
      </c>
      <c r="D22" s="14">
        <v>49</v>
      </c>
      <c r="E22" s="14">
        <v>50.25</v>
      </c>
      <c r="F22" s="14">
        <v>54.25</v>
      </c>
      <c r="G22" s="15">
        <v>55.5</v>
      </c>
      <c r="H22" s="15">
        <v>59.5</v>
      </c>
      <c r="I22" s="24"/>
      <c r="J22" s="63" t="s">
        <v>26</v>
      </c>
      <c r="K22" s="64">
        <v>6</v>
      </c>
      <c r="L22" s="64">
        <v>7</v>
      </c>
      <c r="M22" s="64">
        <v>8</v>
      </c>
      <c r="N22" s="64">
        <v>9</v>
      </c>
      <c r="O22" s="64">
        <v>10</v>
      </c>
      <c r="P22" s="64">
        <v>11</v>
      </c>
      <c r="Q22" s="64">
        <v>12</v>
      </c>
      <c r="R22" s="64">
        <v>13</v>
      </c>
      <c r="S22" s="64">
        <v>14</v>
      </c>
      <c r="T22" s="64">
        <v>15</v>
      </c>
      <c r="U22" s="65">
        <v>16</v>
      </c>
      <c r="V22" s="24"/>
    </row>
    <row r="23" spans="1:22" ht="13.2">
      <c r="A23" s="24"/>
      <c r="B23" s="9">
        <v>7</v>
      </c>
      <c r="C23" s="13">
        <v>48.25</v>
      </c>
      <c r="D23" s="13">
        <v>53</v>
      </c>
      <c r="E23" s="13">
        <v>54.5</v>
      </c>
      <c r="F23" s="13">
        <v>59.25</v>
      </c>
      <c r="G23" s="13">
        <v>61</v>
      </c>
      <c r="H23" s="13">
        <v>65.75</v>
      </c>
      <c r="I23" s="24"/>
      <c r="J23" s="66" t="s">
        <v>27</v>
      </c>
      <c r="K23" s="67">
        <v>2779.2</v>
      </c>
      <c r="L23" s="67">
        <v>2890.9</v>
      </c>
      <c r="M23" s="67">
        <v>3275.44</v>
      </c>
      <c r="N23" s="67">
        <v>3583.78</v>
      </c>
      <c r="O23" s="67">
        <v>3430.66</v>
      </c>
      <c r="P23" s="67">
        <v>4545.16</v>
      </c>
      <c r="Q23" s="67">
        <v>5475.05</v>
      </c>
      <c r="R23" s="67">
        <v>6237.14</v>
      </c>
      <c r="S23" s="67">
        <v>6537.76</v>
      </c>
      <c r="T23" s="67">
        <v>7073.34</v>
      </c>
      <c r="U23" s="68">
        <v>7648.78</v>
      </c>
      <c r="V23" s="24"/>
    </row>
    <row r="24" spans="1:22" ht="13.2">
      <c r="A24" s="24"/>
      <c r="B24" s="10">
        <v>8</v>
      </c>
      <c r="C24" s="13">
        <v>58.5</v>
      </c>
      <c r="D24" s="13">
        <v>63.75</v>
      </c>
      <c r="E24" s="13">
        <v>65.5</v>
      </c>
      <c r="F24" s="13">
        <v>70.75</v>
      </c>
      <c r="G24" s="13">
        <v>72.5</v>
      </c>
      <c r="H24" s="13">
        <v>77.75</v>
      </c>
      <c r="I24" s="24"/>
      <c r="J24" s="61" t="s">
        <v>28</v>
      </c>
      <c r="K24" s="20">
        <v>3074.2</v>
      </c>
      <c r="L24" s="20">
        <v>3262.39</v>
      </c>
      <c r="M24" s="20">
        <v>3649.2766666666666</v>
      </c>
      <c r="N24" s="20">
        <v>4107</v>
      </c>
      <c r="O24" s="20">
        <v>4112.123333333333</v>
      </c>
      <c r="P24" s="20">
        <v>5109.1533333333336</v>
      </c>
      <c r="Q24" s="20">
        <v>6007.8133333333335</v>
      </c>
      <c r="R24" s="20">
        <v>6775.27</v>
      </c>
      <c r="S24" s="20">
        <v>7290.31</v>
      </c>
      <c r="T24" s="20">
        <v>7929.8266666666668</v>
      </c>
      <c r="U24" s="21">
        <v>8571.2233333333334</v>
      </c>
      <c r="V24" s="24"/>
    </row>
    <row r="25" spans="1:22" ht="13.2">
      <c r="A25" s="24"/>
      <c r="B25" s="9">
        <v>9</v>
      </c>
      <c r="C25" s="13">
        <v>61.75</v>
      </c>
      <c r="D25" s="13">
        <v>68.5</v>
      </c>
      <c r="E25" s="13">
        <v>70.5</v>
      </c>
      <c r="F25" s="13">
        <v>77.25</v>
      </c>
      <c r="G25" s="13">
        <v>79.25</v>
      </c>
      <c r="H25" s="13">
        <v>86.25</v>
      </c>
      <c r="I25" s="24"/>
      <c r="J25" s="69"/>
      <c r="K25" s="18"/>
      <c r="L25" s="18"/>
      <c r="M25" s="18"/>
      <c r="N25" s="18"/>
      <c r="O25" s="18"/>
      <c r="P25" s="18"/>
      <c r="Q25" s="18"/>
      <c r="R25" s="18"/>
      <c r="S25" s="18"/>
      <c r="T25" s="18"/>
      <c r="U25" s="19"/>
      <c r="V25" s="24"/>
    </row>
    <row r="26" spans="1:22" ht="13.2">
      <c r="A26" s="24"/>
      <c r="B26" s="10">
        <v>10</v>
      </c>
      <c r="C26" s="13">
        <v>60.25</v>
      </c>
      <c r="D26" s="13">
        <v>69</v>
      </c>
      <c r="E26" s="13">
        <v>71</v>
      </c>
      <c r="F26" s="13">
        <v>79.75</v>
      </c>
      <c r="G26" s="13">
        <v>82</v>
      </c>
      <c r="H26" s="13">
        <v>90.75</v>
      </c>
      <c r="I26" s="24"/>
      <c r="J26" s="70" t="s">
        <v>29</v>
      </c>
      <c r="K26" s="71">
        <v>6</v>
      </c>
      <c r="L26" s="71">
        <v>7</v>
      </c>
      <c r="M26" s="71">
        <v>8</v>
      </c>
      <c r="N26" s="71">
        <v>9</v>
      </c>
      <c r="O26" s="71">
        <v>10</v>
      </c>
      <c r="P26" s="71">
        <v>11</v>
      </c>
      <c r="Q26" s="71">
        <v>12</v>
      </c>
      <c r="R26" s="71">
        <v>13</v>
      </c>
      <c r="S26" s="71">
        <v>14</v>
      </c>
      <c r="T26" s="71">
        <v>15</v>
      </c>
      <c r="U26" s="72">
        <v>16</v>
      </c>
      <c r="V26" s="24"/>
    </row>
    <row r="27" spans="1:22" ht="13.2">
      <c r="A27" s="24"/>
      <c r="B27" s="9">
        <v>11</v>
      </c>
      <c r="C27" s="13">
        <v>76</v>
      </c>
      <c r="D27" s="13">
        <v>83.25</v>
      </c>
      <c r="E27" s="13">
        <v>85.5</v>
      </c>
      <c r="F27" s="13">
        <v>92.75</v>
      </c>
      <c r="G27" s="13">
        <v>95.25</v>
      </c>
      <c r="H27" s="13">
        <v>101.75</v>
      </c>
      <c r="I27" s="24"/>
      <c r="J27" s="66" t="s">
        <v>27</v>
      </c>
      <c r="K27" s="67">
        <v>3074.2</v>
      </c>
      <c r="L27" s="67">
        <v>3262.39</v>
      </c>
      <c r="M27" s="67">
        <v>3649.2766666666666</v>
      </c>
      <c r="N27" s="67">
        <v>4107</v>
      </c>
      <c r="O27" s="67">
        <v>4112.123333333333</v>
      </c>
      <c r="P27" s="67">
        <v>5109.1533333333336</v>
      </c>
      <c r="Q27" s="67">
        <v>6007.8133333333335</v>
      </c>
      <c r="R27" s="67">
        <v>6775.27</v>
      </c>
      <c r="S27" s="67">
        <v>7290.31</v>
      </c>
      <c r="T27" s="67">
        <v>7929.8266666666668</v>
      </c>
      <c r="U27" s="68">
        <v>8571.2233333333334</v>
      </c>
      <c r="V27" s="24"/>
    </row>
    <row r="28" spans="1:22" ht="13.2">
      <c r="A28" s="24"/>
      <c r="B28" s="10">
        <v>12</v>
      </c>
      <c r="C28" s="13">
        <v>89</v>
      </c>
      <c r="D28" s="13">
        <v>95.75</v>
      </c>
      <c r="E28" s="13">
        <v>98</v>
      </c>
      <c r="F28" s="13">
        <v>104</v>
      </c>
      <c r="G28" s="13">
        <v>106.75</v>
      </c>
      <c r="H28" s="13">
        <v>112.75</v>
      </c>
      <c r="I28" s="24"/>
      <c r="J28" s="61" t="s">
        <v>28</v>
      </c>
      <c r="K28" s="20">
        <v>3369.2</v>
      </c>
      <c r="L28" s="20">
        <v>3633.8799999999997</v>
      </c>
      <c r="M28" s="20">
        <v>4023.1133333333332</v>
      </c>
      <c r="N28" s="20">
        <v>4630.2199999999993</v>
      </c>
      <c r="O28" s="20">
        <v>4793.5866666666661</v>
      </c>
      <c r="P28" s="20">
        <v>5673.1466666666674</v>
      </c>
      <c r="Q28" s="20">
        <v>6540.5766666666668</v>
      </c>
      <c r="R28" s="20">
        <v>7313.4000000000005</v>
      </c>
      <c r="S28" s="20">
        <v>8042.8600000000006</v>
      </c>
      <c r="T28" s="20">
        <v>8786.3133333333335</v>
      </c>
      <c r="U28" s="21">
        <v>9493.6666666666679</v>
      </c>
      <c r="V28" s="24"/>
    </row>
    <row r="29" spans="1:22" ht="13.2">
      <c r="A29" s="24"/>
      <c r="B29" s="9">
        <v>13</v>
      </c>
      <c r="C29" s="13">
        <v>101</v>
      </c>
      <c r="D29" s="13">
        <v>107</v>
      </c>
      <c r="E29" s="13">
        <v>109.5</v>
      </c>
      <c r="F29" s="13">
        <v>115.75</v>
      </c>
      <c r="G29" s="13">
        <v>118.5</v>
      </c>
      <c r="H29" s="13">
        <v>124.5</v>
      </c>
      <c r="I29" s="24"/>
      <c r="J29" s="69"/>
      <c r="K29" s="18"/>
      <c r="L29" s="18"/>
      <c r="M29" s="18"/>
      <c r="N29" s="18"/>
      <c r="O29" s="18"/>
      <c r="P29" s="18"/>
      <c r="Q29" s="18"/>
      <c r="R29" s="18"/>
      <c r="S29" s="18"/>
      <c r="T29" s="18"/>
      <c r="U29" s="19"/>
      <c r="V29" s="24"/>
    </row>
    <row r="30" spans="1:22" ht="13.2">
      <c r="A30" s="24"/>
      <c r="B30" s="10">
        <v>14</v>
      </c>
      <c r="C30" s="13">
        <v>104.75</v>
      </c>
      <c r="D30" s="13">
        <v>113.25</v>
      </c>
      <c r="E30" s="13">
        <v>115.75</v>
      </c>
      <c r="F30" s="13">
        <v>124.25</v>
      </c>
      <c r="G30" s="13">
        <v>127.25</v>
      </c>
      <c r="H30" s="13">
        <v>135.75</v>
      </c>
      <c r="I30" s="24"/>
      <c r="J30" s="70" t="s">
        <v>30</v>
      </c>
      <c r="K30" s="71">
        <v>6</v>
      </c>
      <c r="L30" s="71">
        <v>7</v>
      </c>
      <c r="M30" s="71">
        <v>8</v>
      </c>
      <c r="N30" s="71">
        <v>9</v>
      </c>
      <c r="O30" s="71">
        <v>10</v>
      </c>
      <c r="P30" s="71">
        <v>11</v>
      </c>
      <c r="Q30" s="71">
        <v>12</v>
      </c>
      <c r="R30" s="71">
        <v>13</v>
      </c>
      <c r="S30" s="71">
        <v>14</v>
      </c>
      <c r="T30" s="71">
        <v>15</v>
      </c>
      <c r="U30" s="72">
        <v>16</v>
      </c>
      <c r="V30" s="24"/>
    </row>
    <row r="31" spans="1:22" ht="13.2">
      <c r="A31" s="24"/>
      <c r="B31" s="9">
        <v>15</v>
      </c>
      <c r="C31" s="13">
        <v>112.25</v>
      </c>
      <c r="D31" s="13">
        <v>122</v>
      </c>
      <c r="E31" s="13">
        <v>124.75</v>
      </c>
      <c r="F31" s="13">
        <v>134.25</v>
      </c>
      <c r="G31" s="13">
        <v>137.25</v>
      </c>
      <c r="H31" s="13">
        <v>147</v>
      </c>
      <c r="I31" s="24"/>
      <c r="J31" s="66" t="s">
        <v>27</v>
      </c>
      <c r="K31" s="67">
        <v>3369.2</v>
      </c>
      <c r="L31" s="67">
        <v>3633.8799999999997</v>
      </c>
      <c r="M31" s="67">
        <v>4023.1133333333332</v>
      </c>
      <c r="N31" s="67">
        <v>4630.2199999999993</v>
      </c>
      <c r="O31" s="67">
        <v>4793.5866666666661</v>
      </c>
      <c r="P31" s="67">
        <v>5673.1466666666674</v>
      </c>
      <c r="Q31" s="67">
        <v>6540.5766666666668</v>
      </c>
      <c r="R31" s="67">
        <v>7313.4000000000005</v>
      </c>
      <c r="S31" s="67">
        <v>8042.8600000000006</v>
      </c>
      <c r="T31" s="67">
        <v>8786.3133333333335</v>
      </c>
      <c r="U31" s="68">
        <v>9493.6666666666679</v>
      </c>
      <c r="V31" s="24"/>
    </row>
    <row r="32" spans="1:22" ht="13.8" thickBot="1">
      <c r="A32" s="24"/>
      <c r="B32" s="11">
        <v>16</v>
      </c>
      <c r="C32" s="13">
        <v>120</v>
      </c>
      <c r="D32" s="13">
        <v>130.25</v>
      </c>
      <c r="E32" s="13">
        <v>133</v>
      </c>
      <c r="F32" s="13">
        <v>143.5</v>
      </c>
      <c r="G32" s="13">
        <v>146.75</v>
      </c>
      <c r="H32" s="13">
        <v>157</v>
      </c>
      <c r="I32" s="24"/>
      <c r="J32" s="62" t="s">
        <v>28</v>
      </c>
      <c r="K32" s="22">
        <v>3664.2</v>
      </c>
      <c r="L32" s="22">
        <v>4005.37</v>
      </c>
      <c r="M32" s="22">
        <v>4396.95</v>
      </c>
      <c r="N32" s="22">
        <v>5153.4399999999996</v>
      </c>
      <c r="O32" s="22">
        <v>5475.05</v>
      </c>
      <c r="P32" s="22">
        <v>6237.14</v>
      </c>
      <c r="Q32" s="22">
        <v>7073.34</v>
      </c>
      <c r="R32" s="22">
        <v>7851.53</v>
      </c>
      <c r="S32" s="22">
        <v>8795.41</v>
      </c>
      <c r="T32" s="22">
        <v>9642.7999999999993</v>
      </c>
      <c r="U32" s="23">
        <v>10416.11</v>
      </c>
      <c r="V32" s="24"/>
    </row>
    <row r="33" spans="1:22" ht="8.25" customHeight="1">
      <c r="A33" s="24"/>
      <c r="B33" s="41"/>
      <c r="C33" s="42"/>
      <c r="D33" s="42"/>
      <c r="E33" s="42"/>
      <c r="F33" s="42"/>
      <c r="G33" s="42"/>
      <c r="H33" s="42"/>
      <c r="I33" s="24"/>
      <c r="J33" s="24"/>
      <c r="K33" s="24"/>
      <c r="L33" s="24"/>
      <c r="M33" s="24"/>
      <c r="N33" s="24"/>
      <c r="O33" s="24"/>
      <c r="P33" s="24"/>
      <c r="Q33" s="24"/>
      <c r="R33" s="24"/>
      <c r="S33" s="24"/>
      <c r="T33" s="24"/>
      <c r="U33" s="24"/>
      <c r="V33" s="24"/>
    </row>
    <row r="34" spans="1:22" ht="12" thickBot="1">
      <c r="A34" s="24"/>
      <c r="B34" s="158" t="s">
        <v>24</v>
      </c>
      <c r="C34" s="159"/>
      <c r="D34" s="159"/>
      <c r="E34" s="159"/>
      <c r="F34" s="159"/>
      <c r="G34" s="159"/>
      <c r="H34" s="159"/>
      <c r="I34" s="24"/>
      <c r="J34" s="24"/>
      <c r="K34" s="24"/>
      <c r="L34" s="24"/>
      <c r="M34" s="24"/>
      <c r="N34" s="24"/>
      <c r="O34" s="24"/>
      <c r="P34" s="24"/>
      <c r="Q34" s="24"/>
      <c r="R34" s="24"/>
      <c r="S34" s="24"/>
      <c r="T34" s="24"/>
      <c r="U34" s="24"/>
      <c r="V34" s="24"/>
    </row>
    <row r="35" spans="1:22" ht="14.25" customHeight="1" thickBot="1">
      <c r="A35" s="24"/>
      <c r="B35" s="159"/>
      <c r="C35" s="159"/>
      <c r="D35" s="159"/>
      <c r="E35" s="159"/>
      <c r="F35" s="159"/>
      <c r="G35" s="159"/>
      <c r="H35" s="159"/>
      <c r="I35" s="24"/>
      <c r="J35" s="43" t="s">
        <v>31</v>
      </c>
      <c r="K35" s="44"/>
      <c r="L35" s="44"/>
      <c r="M35" s="44"/>
      <c r="N35" s="44"/>
      <c r="O35" s="44"/>
      <c r="P35" s="44"/>
      <c r="Q35" s="44"/>
      <c r="R35" s="44"/>
      <c r="S35" s="44"/>
      <c r="T35" s="45"/>
      <c r="U35" s="24"/>
      <c r="V35" s="24"/>
    </row>
    <row r="36" spans="1:22">
      <c r="A36" s="24"/>
      <c r="B36" s="24"/>
      <c r="C36" s="24"/>
      <c r="D36" s="24"/>
      <c r="E36" s="24"/>
      <c r="F36" s="24"/>
      <c r="G36" s="24"/>
      <c r="H36" s="24"/>
      <c r="I36" s="24"/>
      <c r="J36" s="24"/>
      <c r="K36" s="24"/>
      <c r="L36" s="24"/>
      <c r="M36" s="24"/>
      <c r="N36" s="24"/>
      <c r="O36" s="24"/>
      <c r="P36" s="24"/>
      <c r="Q36" s="24"/>
      <c r="R36" s="24"/>
      <c r="S36" s="24"/>
      <c r="T36" s="24"/>
      <c r="U36" s="24"/>
      <c r="V36" s="24"/>
    </row>
    <row r="37" spans="1:22">
      <c r="A37" s="24"/>
      <c r="B37" s="24"/>
      <c r="C37" s="24"/>
      <c r="D37" s="24"/>
      <c r="E37" s="24"/>
      <c r="F37" s="24"/>
      <c r="G37" s="24"/>
      <c r="H37" s="24"/>
      <c r="I37" s="24"/>
      <c r="J37" s="24"/>
      <c r="K37" s="24"/>
      <c r="L37" s="24"/>
      <c r="M37" s="24"/>
      <c r="N37" s="24"/>
      <c r="O37" s="24"/>
      <c r="P37" s="24"/>
      <c r="Q37" s="24"/>
      <c r="R37" s="24"/>
      <c r="S37" s="24"/>
      <c r="T37" s="24"/>
      <c r="U37" s="24"/>
      <c r="V37" s="24"/>
    </row>
    <row r="38" spans="1:22">
      <c r="A38" s="24"/>
      <c r="B38" s="24"/>
      <c r="C38" s="24"/>
      <c r="D38" s="24"/>
      <c r="E38" s="24"/>
      <c r="F38" s="24"/>
      <c r="G38" s="24"/>
      <c r="H38" s="24"/>
      <c r="I38" s="24"/>
      <c r="J38" s="24"/>
      <c r="K38" s="24"/>
      <c r="L38" s="24"/>
      <c r="M38" s="24"/>
      <c r="N38" s="24"/>
      <c r="O38" s="24"/>
      <c r="P38" s="24"/>
      <c r="Q38" s="24"/>
      <c r="R38" s="24"/>
      <c r="S38" s="24"/>
      <c r="T38" s="24"/>
      <c r="U38" s="24"/>
      <c r="V38" s="24"/>
    </row>
  </sheetData>
  <sheetProtection algorithmName="SHA-512" hashValue="nvNpgYmuSD2ALHKBk2ig/5/Yle+d/jwgcv9CRE3u8rrJa6K3pSIf3cSeKGhnXPkZ9WBKeiorj3inl5rWJk1LaQ==" saltValue="XaCQ5ULvPbkH6jAK16Z/Fg==" spinCount="100000" sheet="1" objects="1" scenarios="1"/>
  <mergeCells count="10">
    <mergeCell ref="B2:G2"/>
    <mergeCell ref="B34:H35"/>
    <mergeCell ref="C21:D21"/>
    <mergeCell ref="E21:F21"/>
    <mergeCell ref="G21:H21"/>
    <mergeCell ref="B5:H5"/>
    <mergeCell ref="C6:D6"/>
    <mergeCell ref="E6:F6"/>
    <mergeCell ref="G6:H6"/>
    <mergeCell ref="B20:H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3" sqref="B3"/>
    </sheetView>
  </sheetViews>
  <sheetFormatPr defaultRowHeight="11.4"/>
  <cols>
    <col min="1" max="1" width="14.59765625" bestFit="1" customWidth="1"/>
    <col min="2" max="2" width="28.8984375" bestFit="1" customWidth="1"/>
  </cols>
  <sheetData>
    <row r="1" spans="1:2">
      <c r="A1" t="s">
        <v>20</v>
      </c>
      <c r="B1" t="s">
        <v>21</v>
      </c>
    </row>
    <row r="2" spans="1:2">
      <c r="B2" t="s">
        <v>35</v>
      </c>
    </row>
    <row r="3" spans="1:2">
      <c r="B3" t="s">
        <v>36</v>
      </c>
    </row>
  </sheetData>
  <sheetProtection algorithmName="SHA-512" hashValue="r/edFlaXLsJJ/knkcn0j4pioOPyLLNXVRo3Q3Qgnh6MbPqyeak2aPgyjQjboKqsoZTGpEPJm6URoXRth1DZzBw==" saltValue="GuSLCgC681SMW9989SjrAg==" spinCount="100000" sheet="1" objects="1" scenarios="1"/>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33C7A075-4D0E-4203-BF97-3CD1B2708F28}">
            <xm:f>NOT(ISERROR(SEARCH($B$3,I5)))</xm:f>
            <xm:f>$B$3</xm:f>
            <x14:dxf/>
          </x14:cfRule>
          <xm:sqref>I5:J5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Berekening Inschrijfprijs</vt:lpstr>
      <vt:lpstr>Referentietarieven 2024</vt:lpstr>
      <vt:lpstr>Dropdown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Hees, Frans van (CD)</dc:creator>
  <cp:lastModifiedBy>Hees, Frans van (CD)</cp:lastModifiedBy>
  <dcterms:created xsi:type="dcterms:W3CDTF">2024-03-13T21:59:53Z</dcterms:created>
  <dcterms:modified xsi:type="dcterms:W3CDTF">2024-04-15T13:19:15Z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3b. Prijsinvulformulier 31192869.xlsx</vt:lpwstr>
  </property>
</Properties>
</file>