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B:\Team Beleid\_Projecten\6. Versnelling Woningbouw\11. Huisvestingsplan ontheemden - vergunninghouders - asielzoekers\Huisvestingsplan\Financieel\Eerste inrichting\Aanbesteding inrichting\"/>
    </mc:Choice>
  </mc:AlternateContent>
  <xr:revisionPtr revIDLastSave="0" documentId="13_ncr:1_{876A810E-5DF7-41BB-9D5D-DE8E4BF555DB}" xr6:coauthVersionLast="47" xr6:coauthVersionMax="47" xr10:uidLastSave="{00000000-0000-0000-0000-000000000000}"/>
  <bookViews>
    <workbookView xWindow="28680" yWindow="-120" windowWidth="29040" windowHeight="15840" xr2:uid="{24F23B18-8AC4-4B2A-8752-E1933D896C1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" i="1" l="1"/>
  <c r="L79" i="1"/>
  <c r="L78" i="1"/>
  <c r="L77" i="1"/>
  <c r="L76" i="1"/>
  <c r="L75" i="1"/>
  <c r="L74" i="1"/>
  <c r="L73" i="1"/>
  <c r="L14" i="1"/>
  <c r="L13" i="1"/>
  <c r="I78" i="1"/>
  <c r="J78" i="1" s="1"/>
  <c r="I77" i="1"/>
  <c r="J77" i="1" s="1"/>
  <c r="I50" i="1"/>
  <c r="J50" i="1" s="1"/>
  <c r="L50" i="1" s="1"/>
  <c r="I49" i="1"/>
  <c r="J49" i="1" s="1"/>
  <c r="L49" i="1" s="1"/>
  <c r="I62" i="1"/>
  <c r="G62" i="1"/>
  <c r="E62" i="1"/>
  <c r="C62" i="1"/>
  <c r="I48" i="1"/>
  <c r="G48" i="1"/>
  <c r="E48" i="1"/>
  <c r="C48" i="1"/>
  <c r="J48" i="1" s="1"/>
  <c r="L48" i="1" s="1"/>
  <c r="G32" i="1"/>
  <c r="E32" i="1"/>
  <c r="C32" i="1"/>
  <c r="I70" i="1"/>
  <c r="I69" i="1"/>
  <c r="I68" i="1"/>
  <c r="J70" i="1"/>
  <c r="L70" i="1" s="1"/>
  <c r="G70" i="1"/>
  <c r="E70" i="1"/>
  <c r="C70" i="1"/>
  <c r="G69" i="1"/>
  <c r="E69" i="1"/>
  <c r="C69" i="1"/>
  <c r="J68" i="1"/>
  <c r="L68" i="1" s="1"/>
  <c r="G68" i="1"/>
  <c r="E68" i="1"/>
  <c r="C68" i="1"/>
  <c r="G66" i="1"/>
  <c r="E65" i="1"/>
  <c r="C64" i="1"/>
  <c r="I63" i="1"/>
  <c r="G63" i="1"/>
  <c r="E63" i="1"/>
  <c r="C63" i="1"/>
  <c r="J62" i="1" l="1"/>
  <c r="L62" i="1" s="1"/>
  <c r="J63" i="1"/>
  <c r="L63" i="1" s="1"/>
  <c r="I18" i="1"/>
  <c r="E18" i="1"/>
  <c r="I79" i="1"/>
  <c r="J79" i="1" s="1"/>
  <c r="I76" i="1"/>
  <c r="J76" i="1" s="1"/>
  <c r="G75" i="1"/>
  <c r="J75" i="1" s="1"/>
  <c r="G74" i="1"/>
  <c r="J74" i="1" s="1"/>
  <c r="E73" i="1"/>
  <c r="J73" i="1" s="1"/>
  <c r="G72" i="1"/>
  <c r="E72" i="1"/>
  <c r="J72" i="1" s="1"/>
  <c r="C71" i="1"/>
  <c r="J71" i="1" s="1"/>
  <c r="I67" i="1"/>
  <c r="J67" i="1" s="1"/>
  <c r="I61" i="1"/>
  <c r="G61" i="1"/>
  <c r="E61" i="1"/>
  <c r="I60" i="1"/>
  <c r="G60" i="1"/>
  <c r="E60" i="1"/>
  <c r="C60" i="1"/>
  <c r="J60" i="1" s="1"/>
  <c r="I59" i="1"/>
  <c r="G59" i="1"/>
  <c r="E59" i="1"/>
  <c r="C59" i="1"/>
  <c r="J59" i="1" s="1"/>
  <c r="I58" i="1"/>
  <c r="G58" i="1"/>
  <c r="E58" i="1"/>
  <c r="C58" i="1"/>
  <c r="J58" i="1" s="1"/>
  <c r="I57" i="1"/>
  <c r="G57" i="1"/>
  <c r="E57" i="1"/>
  <c r="I56" i="1"/>
  <c r="G56" i="1"/>
  <c r="E56" i="1"/>
  <c r="C57" i="1"/>
  <c r="J57" i="1" s="1"/>
  <c r="C56" i="1"/>
  <c r="J56" i="1" s="1"/>
  <c r="I55" i="1"/>
  <c r="G55" i="1"/>
  <c r="E55" i="1"/>
  <c r="I54" i="1"/>
  <c r="G54" i="1"/>
  <c r="E54" i="1"/>
  <c r="C54" i="1"/>
  <c r="J54" i="1" s="1"/>
  <c r="I53" i="1"/>
  <c r="G53" i="1"/>
  <c r="E53" i="1"/>
  <c r="I52" i="1"/>
  <c r="G52" i="1"/>
  <c r="E52" i="1"/>
  <c r="C52" i="1"/>
  <c r="J52" i="1" s="1"/>
  <c r="I47" i="1"/>
  <c r="G47" i="1"/>
  <c r="E47" i="1"/>
  <c r="C47" i="1"/>
  <c r="J47" i="1" s="1"/>
  <c r="I46" i="1"/>
  <c r="G46" i="1"/>
  <c r="E46" i="1"/>
  <c r="C46" i="1"/>
  <c r="J46" i="1" s="1"/>
  <c r="I45" i="1"/>
  <c r="G45" i="1"/>
  <c r="E45" i="1"/>
  <c r="C45" i="1"/>
  <c r="J45" i="1" s="1"/>
  <c r="I44" i="1"/>
  <c r="G44" i="1"/>
  <c r="E44" i="1"/>
  <c r="C44" i="1"/>
  <c r="J44" i="1" s="1"/>
  <c r="I43" i="1"/>
  <c r="G43" i="1"/>
  <c r="E43" i="1"/>
  <c r="C43" i="1"/>
  <c r="J43" i="1" s="1"/>
  <c r="I42" i="1"/>
  <c r="G42" i="1"/>
  <c r="E42" i="1"/>
  <c r="C42" i="1"/>
  <c r="J42" i="1" s="1"/>
  <c r="I41" i="1"/>
  <c r="G41" i="1"/>
  <c r="G40" i="1"/>
  <c r="E40" i="1"/>
  <c r="C40" i="1"/>
  <c r="J40" i="1" s="1"/>
  <c r="E41" i="1"/>
  <c r="C41" i="1"/>
  <c r="J41" i="1" s="1"/>
  <c r="I39" i="1"/>
  <c r="G39" i="1"/>
  <c r="E39" i="1"/>
  <c r="C39" i="1"/>
  <c r="J39" i="1" s="1"/>
  <c r="I38" i="1"/>
  <c r="G38" i="1"/>
  <c r="E38" i="1"/>
  <c r="C38" i="1"/>
  <c r="J38" i="1" s="1"/>
  <c r="G37" i="1"/>
  <c r="I37" i="1"/>
  <c r="E37" i="1"/>
  <c r="C37" i="1"/>
  <c r="J37" i="1" s="1"/>
  <c r="I36" i="1"/>
  <c r="G36" i="1"/>
  <c r="E36" i="1"/>
  <c r="C36" i="1"/>
  <c r="J36" i="1" s="1"/>
  <c r="I35" i="1"/>
  <c r="I34" i="1"/>
  <c r="G35" i="1"/>
  <c r="E35" i="1"/>
  <c r="C35" i="1"/>
  <c r="J35" i="1" s="1"/>
  <c r="L35" i="1" s="1"/>
  <c r="G34" i="1"/>
  <c r="E34" i="1"/>
  <c r="C34" i="1"/>
  <c r="J34" i="1" s="1"/>
  <c r="I33" i="1"/>
  <c r="G33" i="1"/>
  <c r="E33" i="1"/>
  <c r="C33" i="1"/>
  <c r="J33" i="1" s="1"/>
  <c r="I31" i="1"/>
  <c r="G31" i="1"/>
  <c r="I32" i="1"/>
  <c r="E31" i="1"/>
  <c r="C31" i="1"/>
  <c r="J31" i="1" s="1"/>
  <c r="G30" i="1"/>
  <c r="E30" i="1"/>
  <c r="C30" i="1"/>
  <c r="G29" i="1"/>
  <c r="I29" i="1"/>
  <c r="I30" i="1"/>
  <c r="E29" i="1"/>
  <c r="C29" i="1"/>
  <c r="J29" i="1" s="1"/>
  <c r="I28" i="1"/>
  <c r="G28" i="1"/>
  <c r="E28" i="1"/>
  <c r="C28" i="1"/>
  <c r="J28" i="1" s="1"/>
  <c r="I27" i="1"/>
  <c r="G27" i="1"/>
  <c r="E27" i="1"/>
  <c r="C27" i="1"/>
  <c r="J27" i="1" s="1"/>
  <c r="I26" i="1"/>
  <c r="G26" i="1"/>
  <c r="E26" i="1"/>
  <c r="C25" i="1"/>
  <c r="I23" i="1"/>
  <c r="G23" i="1"/>
  <c r="G22" i="1"/>
  <c r="E21" i="1"/>
  <c r="C20" i="1"/>
  <c r="I19" i="1"/>
  <c r="G19" i="1"/>
  <c r="E19" i="1"/>
  <c r="C19" i="1"/>
  <c r="J19" i="1" s="1"/>
  <c r="G18" i="1"/>
  <c r="C17" i="1"/>
  <c r="I16" i="1"/>
  <c r="G16" i="1"/>
  <c r="E16" i="1"/>
  <c r="C15" i="1"/>
  <c r="I14" i="1"/>
  <c r="J14" i="1" s="1"/>
  <c r="G13" i="1"/>
  <c r="J13" i="1" s="1"/>
  <c r="E12" i="1"/>
  <c r="C11" i="1"/>
  <c r="I9" i="1"/>
  <c r="G9" i="1"/>
  <c r="E9" i="1"/>
  <c r="J9" i="1" s="1"/>
  <c r="L9" i="1" s="1"/>
  <c r="I8" i="1"/>
  <c r="G8" i="1"/>
  <c r="E8" i="1"/>
  <c r="C8" i="1"/>
  <c r="J8" i="1" s="1"/>
  <c r="I7" i="1"/>
  <c r="G7" i="1"/>
  <c r="E7" i="1"/>
  <c r="C7" i="1"/>
  <c r="J7" i="1" s="1"/>
  <c r="C6" i="1"/>
  <c r="I5" i="1"/>
  <c r="G5" i="1"/>
  <c r="E5" i="1"/>
  <c r="G4" i="1"/>
  <c r="C3" i="1"/>
  <c r="G6" i="1"/>
  <c r="E6" i="1"/>
  <c r="L72" i="1"/>
  <c r="G67" i="1"/>
  <c r="E67" i="1"/>
  <c r="C67" i="1"/>
  <c r="L67" i="1" s="1"/>
  <c r="I66" i="1"/>
  <c r="E66" i="1"/>
  <c r="C66" i="1"/>
  <c r="I65" i="1"/>
  <c r="G65" i="1"/>
  <c r="C65" i="1"/>
  <c r="I64" i="1"/>
  <c r="G64" i="1"/>
  <c r="E64" i="1"/>
  <c r="I12" i="1"/>
  <c r="I15" i="1"/>
  <c r="I17" i="1"/>
  <c r="I20" i="1"/>
  <c r="I21" i="1"/>
  <c r="I22" i="1"/>
  <c r="I25" i="1"/>
  <c r="I3" i="1"/>
  <c r="J69" i="1" s="1"/>
  <c r="L69" i="1" s="1"/>
  <c r="G11" i="1"/>
  <c r="G15" i="1"/>
  <c r="G17" i="1"/>
  <c r="G20" i="1"/>
  <c r="G25" i="1"/>
  <c r="G3" i="1"/>
  <c r="E11" i="1"/>
  <c r="E15" i="1"/>
  <c r="E17" i="1"/>
  <c r="E20" i="1"/>
  <c r="E22" i="1"/>
  <c r="E23" i="1"/>
  <c r="E25" i="1"/>
  <c r="E3" i="1"/>
  <c r="J3" i="1" s="1"/>
  <c r="C4" i="1"/>
  <c r="J4" i="1" s="1"/>
  <c r="C5" i="1"/>
  <c r="J5" i="1" s="1"/>
  <c r="C12" i="1"/>
  <c r="C16" i="1"/>
  <c r="C18" i="1"/>
  <c r="L19" i="1"/>
  <c r="C21" i="1"/>
  <c r="C22" i="1"/>
  <c r="C23" i="1"/>
  <c r="C26" i="1"/>
  <c r="L27" i="1"/>
  <c r="L28" i="1"/>
  <c r="L29" i="1"/>
  <c r="L31" i="1"/>
  <c r="L33" i="1"/>
  <c r="L34" i="1"/>
  <c r="L36" i="1"/>
  <c r="L37" i="1"/>
  <c r="L38" i="1"/>
  <c r="L39" i="1"/>
  <c r="L40" i="1"/>
  <c r="L41" i="1"/>
  <c r="L42" i="1"/>
  <c r="L43" i="1"/>
  <c r="L44" i="1"/>
  <c r="L45" i="1"/>
  <c r="L46" i="1"/>
  <c r="L47" i="1"/>
  <c r="L52" i="1"/>
  <c r="C53" i="1"/>
  <c r="J53" i="1" s="1"/>
  <c r="C55" i="1"/>
  <c r="J55" i="1" s="1"/>
  <c r="L57" i="1"/>
  <c r="L58" i="1"/>
  <c r="L59" i="1"/>
  <c r="L60" i="1"/>
  <c r="C61" i="1"/>
  <c r="L4" i="1"/>
  <c r="L3" i="1"/>
  <c r="L54" i="1"/>
  <c r="L53" i="1"/>
  <c r="L55" i="1"/>
  <c r="L56" i="1"/>
  <c r="J64" i="1" l="1"/>
  <c r="L64" i="1" s="1"/>
  <c r="J65" i="1"/>
  <c r="L65" i="1" s="1"/>
  <c r="J66" i="1"/>
  <c r="L66" i="1" s="1"/>
  <c r="J61" i="1"/>
  <c r="L61" i="1" s="1"/>
  <c r="J32" i="1"/>
  <c r="L32" i="1" s="1"/>
  <c r="J26" i="1"/>
  <c r="L26" i="1" s="1"/>
  <c r="J25" i="1"/>
  <c r="L25" i="1" s="1"/>
  <c r="J30" i="1"/>
  <c r="L30" i="1" s="1"/>
  <c r="J23" i="1"/>
  <c r="L23" i="1" s="1"/>
  <c r="J22" i="1"/>
  <c r="L22" i="1" s="1"/>
  <c r="L80" i="1" s="1"/>
  <c r="J21" i="1"/>
  <c r="L21" i="1" s="1"/>
  <c r="J18" i="1"/>
  <c r="L18" i="1" s="1"/>
  <c r="J16" i="1"/>
  <c r="L16" i="1" s="1"/>
  <c r="J12" i="1"/>
  <c r="L12" i="1" s="1"/>
  <c r="J6" i="1"/>
  <c r="J11" i="1"/>
  <c r="L11" i="1" s="1"/>
  <c r="J15" i="1"/>
  <c r="L15" i="1" s="1"/>
  <c r="J17" i="1"/>
  <c r="L17" i="1" s="1"/>
  <c r="J20" i="1"/>
  <c r="L20" i="1" s="1"/>
  <c r="L71" i="1"/>
  <c r="L8" i="1"/>
  <c r="L7" i="1"/>
  <c r="L6" i="1"/>
  <c r="L5" i="1"/>
</calcChain>
</file>

<file path=xl/sharedStrings.xml><?xml version="1.0" encoding="utf-8"?>
<sst xmlns="http://schemas.openxmlformats.org/spreadsheetml/2006/main" count="87" uniqueCount="87">
  <si>
    <t>Inventaris</t>
  </si>
  <si>
    <t>Totaal benodigd
- huidige inventaris</t>
  </si>
  <si>
    <t>Stukprijs 
excl. BTW</t>
  </si>
  <si>
    <t>Totaal
prijs excl. 
BTW</t>
  </si>
  <si>
    <t>Slaapkamer</t>
  </si>
  <si>
    <t>hoogslaper max. 93 cm breed incl. passend matras</t>
  </si>
  <si>
    <t>stapelbed inclusief passende matrassen</t>
  </si>
  <si>
    <t>1 -persoonsbed of boxspring incl. passend matras</t>
  </si>
  <si>
    <t>1-persoonsdekbed inclusief dekbedovertrek </t>
  </si>
  <si>
    <t>hoofdkussens inclusief kussenhoes</t>
  </si>
  <si>
    <t>Woon- slaapkamer</t>
  </si>
  <si>
    <t>eettafel 1 persoons</t>
  </si>
  <si>
    <t>eettafel 4 persoons</t>
  </si>
  <si>
    <t>eetkamerstoel</t>
  </si>
  <si>
    <t>Keuken</t>
  </si>
  <si>
    <t>kookpannenset; 2 kookpannen + deksel, steelpan, geschikt voor inductie en vaatwasser</t>
  </si>
  <si>
    <t>kookpannenset; 3 kookpannen + deksel, steelpan, geschikt voor inductie en vaatwasser</t>
  </si>
  <si>
    <t>koekenpan geschikt voor inductie en vaatwasser</t>
  </si>
  <si>
    <t>spatel</t>
  </si>
  <si>
    <t>soeplepel + opscheplepel</t>
  </si>
  <si>
    <t xml:space="preserve">garde </t>
  </si>
  <si>
    <t>keukenschaar</t>
  </si>
  <si>
    <t>bestekset; mes/vork/lepel/theelepel</t>
  </si>
  <si>
    <t>messenset; keukenmesje, broodmes, koksmes</t>
  </si>
  <si>
    <t>drinkglazen</t>
  </si>
  <si>
    <t>snijplank</t>
  </si>
  <si>
    <t>vergiet</t>
  </si>
  <si>
    <t>maatbeker</t>
  </si>
  <si>
    <t>set van 3 onderzetters</t>
  </si>
  <si>
    <t>ovenhandschoenen</t>
  </si>
  <si>
    <t>blikopener</t>
  </si>
  <si>
    <t>theedoek/handdoek</t>
  </si>
  <si>
    <t>afwasborstel</t>
  </si>
  <si>
    <t>afvalbak met mogelijkheid tot afvalscheiden</t>
  </si>
  <si>
    <t>Algemeen</t>
  </si>
  <si>
    <t>droogrek met wasknijpers</t>
  </si>
  <si>
    <t>WC-borstel + houder</t>
  </si>
  <si>
    <t>stofzuiger</t>
  </si>
  <si>
    <t>emmer + mop of vloerwisser of iets vergelijkbaars</t>
  </si>
  <si>
    <t>Stoffer en blik</t>
  </si>
  <si>
    <t>wasmand</t>
  </si>
  <si>
    <t>douchehanddoek</t>
  </si>
  <si>
    <t>Totaalprijs</t>
  </si>
  <si>
    <t>PMC11</t>
  </si>
  <si>
    <t>PMC12</t>
  </si>
  <si>
    <t>PMC13</t>
  </si>
  <si>
    <t>Starkenburgh</t>
  </si>
  <si>
    <t>1-persoons brandvertragende matrasbeschermer en molton</t>
  </si>
  <si>
    <t>2-persoons slaapbank</t>
  </si>
  <si>
    <t>borden klein</t>
  </si>
  <si>
    <t>borden groot</t>
  </si>
  <si>
    <t>set van 3 vaatdoekjes</t>
  </si>
  <si>
    <t>2-persoons brandvertragende matrasbeschermer en molton voor over slaapbank</t>
  </si>
  <si>
    <t xml:space="preserve">fluitketel </t>
  </si>
  <si>
    <t>bekers</t>
  </si>
  <si>
    <t>tafelmodel koelkast</t>
  </si>
  <si>
    <t>salontafel passend in PMC11</t>
  </si>
  <si>
    <t>salontafel passend in PMC12</t>
  </si>
  <si>
    <t>salontafel passend in PMC13</t>
  </si>
  <si>
    <t>salontafel passend in Starkenburgh</t>
  </si>
  <si>
    <t>kleine bank voor onder de hoogslaper</t>
  </si>
  <si>
    <t>bureau(tje)/tafeltje met stoel voor huiswerk van tiener </t>
  </si>
  <si>
    <t>was-droogcombinatie (in één)</t>
  </si>
  <si>
    <t>deurmat</t>
  </si>
  <si>
    <t>kapstop</t>
  </si>
  <si>
    <t>plaffonieres in iedere ruimte met een lichtpunt</t>
  </si>
  <si>
    <t xml:space="preserve">schilderij ophangsysteem </t>
  </si>
  <si>
    <t>vloer PMC11 (ondervloer en vinyl of gelijkwaardig)</t>
  </si>
  <si>
    <t>vloer PMC12 (ondervloer en vinyl of gelijkwaardig)</t>
  </si>
  <si>
    <t>vloer PMC13 (ondervloer en vinyl of gelijkwaardig)</t>
  </si>
  <si>
    <t>vloer Starkenburg hal (ondervloer en vinyl, indien niet aanwezig)</t>
  </si>
  <si>
    <t>vloer Starkenburg woonkamer (ondervloer en vinyl, indien niet aanwezig)</t>
  </si>
  <si>
    <t>vloer Starkenburg keuken (ondervloer en vinyl, indien niet aanwezig)</t>
  </si>
  <si>
    <t>vloer Starkenburg slaapkamer (ondervloer en vinyl, indien niet aanwezig)</t>
  </si>
  <si>
    <t>raambekleding incl. ophangsysteem Kozijn E</t>
  </si>
  <si>
    <t>raambekleding incl. ophangsysteem Kozijn B</t>
  </si>
  <si>
    <t>raambekleding incl. ophangsysysteem Kozijn Fs</t>
  </si>
  <si>
    <t>raambekleding incl. ophangyssteem Kozijn F</t>
  </si>
  <si>
    <t>raambekleding incl. ophangsysteem Kozijn C</t>
  </si>
  <si>
    <t xml:space="preserve">raambekleding incl. ophangyssteem Starkenburg grote raam woonkamer </t>
  </si>
  <si>
    <t>raambekleding incl. ophangsysteem Starkenburgh deur woonkamer</t>
  </si>
  <si>
    <t>raambekleding incl. ophangsysteem Starkenburgh slaapkamer</t>
  </si>
  <si>
    <t>raambekleding incl. ophangsysteem Starkenburgh keuken (luxaflex)</t>
  </si>
  <si>
    <t>opbouw 4pits gaskookplaat, indien niet aanwezig</t>
  </si>
  <si>
    <r>
      <t>kledingkasten met (hanggedeelte) en legplanken en eventueel lades incl. hangers. 
a</t>
    </r>
    <r>
      <rPr>
        <i/>
        <sz val="11"/>
        <color rgb="FF000000"/>
        <rFont val="Calibri"/>
        <family val="2"/>
      </rPr>
      <t>fm. passend in PMC13</t>
    </r>
  </si>
  <si>
    <r>
      <t>kledingkasten met (hanggedeelte) en legplanken en eventueel lades incl. hangers. 
a</t>
    </r>
    <r>
      <rPr>
        <i/>
        <sz val="11"/>
        <color rgb="FF000000"/>
        <rFont val="Calibri"/>
      </rPr>
      <t>fm. passend in PMC12</t>
    </r>
  </si>
  <si>
    <r>
      <t>kledingkast legplanken en eventueel lades/hang. 
a</t>
    </r>
    <r>
      <rPr>
        <i/>
        <sz val="11"/>
        <color rgb="FF000000"/>
        <rFont val="Calibri"/>
      </rPr>
      <t>fm. passend in de PMC11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</si>
</sst>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color rgb="FF000000"/>
      <name val="Calibri"/>
    </font>
    <font>
      <i/>
      <sz val="11"/>
      <color rgb="FF000000"/>
      <name val="Calibri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64" fontId="0" fillId="0" borderId="2" xfId="0" applyNumberFormat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1" fillId="2" borderId="2" xfId="0" applyNumberFormat="1" applyFont="1" applyFill="1" applyBorder="1" applyProtection="1">
      <protection locked="0"/>
    </xf>
    <xf numFmtId="164" fontId="7" fillId="0" borderId="2" xfId="0" applyNumberFormat="1" applyFont="1" applyBorder="1" applyProtection="1">
      <protection locked="0"/>
    </xf>
    <xf numFmtId="164" fontId="0" fillId="0" borderId="4" xfId="0" applyNumberFormat="1" applyBorder="1" applyProtection="1"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center" wrapText="1"/>
    </xf>
    <xf numFmtId="164" fontId="1" fillId="2" borderId="2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horizontal="center" wrapText="1"/>
    </xf>
    <xf numFmtId="0" fontId="1" fillId="0" borderId="0" xfId="0" applyFont="1"/>
    <xf numFmtId="0" fontId="1" fillId="2" borderId="2" xfId="0" applyFont="1" applyFill="1" applyBorder="1"/>
    <xf numFmtId="164" fontId="1" fillId="2" borderId="2" xfId="0" applyNumberFormat="1" applyFont="1" applyFill="1" applyBorder="1"/>
    <xf numFmtId="164" fontId="1" fillId="2" borderId="1" xfId="0" applyNumberFormat="1" applyFont="1" applyFill="1" applyBorder="1"/>
    <xf numFmtId="0" fontId="0" fillId="0" borderId="1" xfId="0" applyBorder="1"/>
    <xf numFmtId="0" fontId="0" fillId="3" borderId="2" xfId="0" applyFill="1" applyBorder="1"/>
    <xf numFmtId="164" fontId="0" fillId="0" borderId="1" xfId="0" applyNumberFormat="1" applyBorder="1"/>
    <xf numFmtId="0" fontId="0" fillId="2" borderId="1" xfId="0" applyFill="1" applyBorder="1"/>
    <xf numFmtId="0" fontId="0" fillId="2" borderId="2" xfId="0" applyFill="1" applyBorder="1"/>
    <xf numFmtId="164" fontId="0" fillId="2" borderId="1" xfId="0" applyNumberFormat="1" applyFill="1" applyBorder="1"/>
    <xf numFmtId="0" fontId="7" fillId="0" borderId="1" xfId="0" applyFont="1" applyBorder="1"/>
    <xf numFmtId="0" fontId="7" fillId="3" borderId="2" xfId="0" applyFont="1" applyFill="1" applyBorder="1"/>
    <xf numFmtId="164" fontId="7" fillId="0" borderId="1" xfId="0" applyNumberFormat="1" applyFont="1" applyBorder="1"/>
    <xf numFmtId="0" fontId="7" fillId="0" borderId="0" xfId="0" applyFont="1"/>
    <xf numFmtId="0" fontId="0" fillId="0" borderId="3" xfId="0" applyBorder="1"/>
    <xf numFmtId="0" fontId="0" fillId="3" borderId="4" xfId="0" applyFill="1" applyBorder="1"/>
    <xf numFmtId="0" fontId="1" fillId="0" borderId="1" xfId="0" applyFont="1" applyBorder="1"/>
    <xf numFmtId="0" fontId="1" fillId="3" borderId="1" xfId="0" applyFont="1" applyFill="1" applyBorder="1"/>
    <xf numFmtId="164" fontId="1" fillId="0" borderId="1" xfId="0" applyNumberFormat="1" applyFont="1" applyBorder="1"/>
    <xf numFmtId="164" fontId="0" fillId="0" borderId="0" xfId="0" applyNumberFormat="1"/>
    <xf numFmtId="0" fontId="0" fillId="4" borderId="1" xfId="0" applyFill="1" applyBorder="1"/>
    <xf numFmtId="0" fontId="2" fillId="4" borderId="1" xfId="0" applyFont="1" applyFill="1" applyBorder="1"/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/>
    <xf numFmtId="0" fontId="0" fillId="4" borderId="3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6A735-0C7C-4C16-9DCB-BE06DAE0B90E}">
  <dimension ref="A1:L90"/>
  <sheetViews>
    <sheetView tabSelected="1" zoomScale="86" zoomScaleNormal="86" workbookViewId="0">
      <pane ySplit="1" topLeftCell="A2" activePane="bottomLeft" state="frozen"/>
      <selection pane="bottomLeft" activeCell="F31" sqref="F31"/>
    </sheetView>
  </sheetViews>
  <sheetFormatPr defaultColWidth="8.7109375" defaultRowHeight="15" customHeight="1" x14ac:dyDescent="0.25"/>
  <cols>
    <col min="1" max="1" width="75.140625" bestFit="1" customWidth="1"/>
    <col min="2" max="2" width="13.28515625" bestFit="1" customWidth="1"/>
    <col min="3" max="3" width="8.7109375" bestFit="1" customWidth="1"/>
    <col min="4" max="4" width="13.28515625" bestFit="1" customWidth="1"/>
    <col min="5" max="5" width="7.7109375" bestFit="1" customWidth="1"/>
    <col min="6" max="6" width="14.5703125" bestFit="1" customWidth="1"/>
    <col min="7" max="7" width="7.7109375" bestFit="1" customWidth="1"/>
    <col min="8" max="8" width="13.28515625" bestFit="1" customWidth="1"/>
    <col min="9" max="9" width="10" customWidth="1"/>
    <col min="10" max="10" width="12.85546875" bestFit="1" customWidth="1"/>
    <col min="11" max="12" width="9.140625" style="29" customWidth="1"/>
  </cols>
  <sheetData>
    <row r="1" spans="1:12" s="10" customFormat="1" ht="60" x14ac:dyDescent="0.25">
      <c r="A1" s="6" t="s">
        <v>0</v>
      </c>
      <c r="B1" s="6" t="s">
        <v>43</v>
      </c>
      <c r="C1" s="6">
        <v>24</v>
      </c>
      <c r="D1" s="6" t="s">
        <v>44</v>
      </c>
      <c r="E1" s="6">
        <v>32</v>
      </c>
      <c r="F1" s="6" t="s">
        <v>45</v>
      </c>
      <c r="G1" s="6">
        <v>9</v>
      </c>
      <c r="H1" s="6" t="s">
        <v>46</v>
      </c>
      <c r="I1" s="6">
        <v>30</v>
      </c>
      <c r="J1" s="7" t="s">
        <v>1</v>
      </c>
      <c r="K1" s="8" t="s">
        <v>2</v>
      </c>
      <c r="L1" s="9" t="s">
        <v>3</v>
      </c>
    </row>
    <row r="2" spans="1:12" s="10" customFormat="1" x14ac:dyDescent="0.25">
      <c r="A2" s="6" t="s">
        <v>4</v>
      </c>
      <c r="B2" s="6"/>
      <c r="C2" s="6"/>
      <c r="D2" s="6"/>
      <c r="E2" s="6"/>
      <c r="F2" s="6"/>
      <c r="G2" s="6"/>
      <c r="H2" s="6"/>
      <c r="I2" s="6"/>
      <c r="J2" s="11"/>
      <c r="K2" s="12"/>
      <c r="L2" s="13"/>
    </row>
    <row r="3" spans="1:12" x14ac:dyDescent="0.25">
      <c r="A3" s="30" t="s">
        <v>5</v>
      </c>
      <c r="B3" s="14">
        <v>1</v>
      </c>
      <c r="C3" s="14">
        <f>C1*B3</f>
        <v>24</v>
      </c>
      <c r="D3" s="14"/>
      <c r="E3" s="14">
        <f>D3*8</f>
        <v>0</v>
      </c>
      <c r="F3" s="14"/>
      <c r="G3" s="14">
        <f>F3*7</f>
        <v>0</v>
      </c>
      <c r="H3" s="14"/>
      <c r="I3" s="14">
        <f>H3*10</f>
        <v>0</v>
      </c>
      <c r="J3" s="15">
        <f t="shared" ref="J3:J9" si="0">C3+E3+G3+I3</f>
        <v>24</v>
      </c>
      <c r="K3" s="1"/>
      <c r="L3" s="16">
        <f>K3*J3</f>
        <v>0</v>
      </c>
    </row>
    <row r="4" spans="1:12" x14ac:dyDescent="0.25">
      <c r="A4" s="30" t="s">
        <v>6</v>
      </c>
      <c r="B4" s="14"/>
      <c r="C4" s="14">
        <f t="shared" ref="C4:C61" si="1">B4*7</f>
        <v>0</v>
      </c>
      <c r="D4" s="14"/>
      <c r="E4" s="14">
        <v>0</v>
      </c>
      <c r="F4" s="14">
        <v>1</v>
      </c>
      <c r="G4" s="14">
        <f>G1*F4</f>
        <v>9</v>
      </c>
      <c r="H4" s="14"/>
      <c r="I4" s="14">
        <v>0</v>
      </c>
      <c r="J4" s="15">
        <f t="shared" si="0"/>
        <v>9</v>
      </c>
      <c r="K4" s="1"/>
      <c r="L4" s="16">
        <f t="shared" ref="L4:L65" si="2">K4*J4</f>
        <v>0</v>
      </c>
    </row>
    <row r="5" spans="1:12" x14ac:dyDescent="0.25">
      <c r="A5" s="31" t="s">
        <v>7</v>
      </c>
      <c r="B5" s="14"/>
      <c r="C5" s="14">
        <f t="shared" si="1"/>
        <v>0</v>
      </c>
      <c r="D5" s="14">
        <v>2</v>
      </c>
      <c r="E5" s="14">
        <f>E1*D5</f>
        <v>64</v>
      </c>
      <c r="F5" s="14">
        <v>2</v>
      </c>
      <c r="G5" s="14">
        <f>G1*F5</f>
        <v>18</v>
      </c>
      <c r="H5" s="14">
        <v>2</v>
      </c>
      <c r="I5" s="14">
        <f>I1*H5</f>
        <v>60</v>
      </c>
      <c r="J5" s="15">
        <f t="shared" si="0"/>
        <v>142</v>
      </c>
      <c r="K5" s="1"/>
      <c r="L5" s="16">
        <f t="shared" si="2"/>
        <v>0</v>
      </c>
    </row>
    <row r="6" spans="1:12" x14ac:dyDescent="0.25">
      <c r="A6" s="31" t="s">
        <v>8</v>
      </c>
      <c r="B6" s="14">
        <v>1</v>
      </c>
      <c r="C6" s="14">
        <f>C1*B6</f>
        <v>24</v>
      </c>
      <c r="D6" s="14">
        <v>4</v>
      </c>
      <c r="E6" s="14">
        <f>D6*32</f>
        <v>128</v>
      </c>
      <c r="F6" s="14">
        <v>4</v>
      </c>
      <c r="G6" s="14">
        <f>F6*9</f>
        <v>36</v>
      </c>
      <c r="H6" s="14">
        <v>4</v>
      </c>
      <c r="I6" s="14">
        <v>120</v>
      </c>
      <c r="J6" s="15">
        <f t="shared" si="0"/>
        <v>308</v>
      </c>
      <c r="K6" s="1"/>
      <c r="L6" s="16">
        <f t="shared" si="2"/>
        <v>0</v>
      </c>
    </row>
    <row r="7" spans="1:12" x14ac:dyDescent="0.25">
      <c r="A7" s="31" t="s">
        <v>9</v>
      </c>
      <c r="B7" s="14">
        <v>1</v>
      </c>
      <c r="C7" s="14">
        <f>C1*B7</f>
        <v>24</v>
      </c>
      <c r="D7" s="14">
        <v>4</v>
      </c>
      <c r="E7" s="14">
        <f>E1*D7</f>
        <v>128</v>
      </c>
      <c r="F7" s="14">
        <v>4</v>
      </c>
      <c r="G7" s="14">
        <f>G1*F7</f>
        <v>36</v>
      </c>
      <c r="H7" s="14">
        <v>4</v>
      </c>
      <c r="I7" s="14">
        <f>I1*H7</f>
        <v>120</v>
      </c>
      <c r="J7" s="15">
        <f t="shared" si="0"/>
        <v>308</v>
      </c>
      <c r="K7" s="1"/>
      <c r="L7" s="16">
        <f t="shared" si="2"/>
        <v>0</v>
      </c>
    </row>
    <row r="8" spans="1:12" x14ac:dyDescent="0.25">
      <c r="A8" s="30" t="s">
        <v>47</v>
      </c>
      <c r="B8" s="14">
        <v>1</v>
      </c>
      <c r="C8" s="14">
        <f>C1*B8</f>
        <v>24</v>
      </c>
      <c r="D8" s="14">
        <v>2</v>
      </c>
      <c r="E8" s="14">
        <f>E1*D8</f>
        <v>64</v>
      </c>
      <c r="F8" s="14">
        <v>4</v>
      </c>
      <c r="G8" s="14">
        <f>G1*F8</f>
        <v>36</v>
      </c>
      <c r="H8" s="14">
        <v>2</v>
      </c>
      <c r="I8" s="14">
        <f>I1*H8</f>
        <v>60</v>
      </c>
      <c r="J8" s="15">
        <f t="shared" si="0"/>
        <v>184</v>
      </c>
      <c r="K8" s="1"/>
      <c r="L8" s="16">
        <f t="shared" si="2"/>
        <v>0</v>
      </c>
    </row>
    <row r="9" spans="1:12" x14ac:dyDescent="0.25">
      <c r="A9" s="30" t="s">
        <v>52</v>
      </c>
      <c r="B9" s="14"/>
      <c r="C9" s="14">
        <v>0</v>
      </c>
      <c r="D9" s="14">
        <v>1</v>
      </c>
      <c r="E9" s="14">
        <f>E1*D9</f>
        <v>32</v>
      </c>
      <c r="F9" s="14">
        <v>1</v>
      </c>
      <c r="G9" s="14">
        <f>G1*F9</f>
        <v>9</v>
      </c>
      <c r="H9" s="14">
        <v>1</v>
      </c>
      <c r="I9" s="14">
        <f>I1*H9</f>
        <v>30</v>
      </c>
      <c r="J9" s="15">
        <f t="shared" si="0"/>
        <v>71</v>
      </c>
      <c r="K9" s="1"/>
      <c r="L9" s="16">
        <f t="shared" si="2"/>
        <v>0</v>
      </c>
    </row>
    <row r="10" spans="1:12" x14ac:dyDescent="0.25">
      <c r="A10" s="6" t="s">
        <v>10</v>
      </c>
      <c r="B10" s="17"/>
      <c r="C10" s="17"/>
      <c r="D10" s="17"/>
      <c r="E10" s="17"/>
      <c r="F10" s="17"/>
      <c r="G10" s="17"/>
      <c r="H10" s="17"/>
      <c r="I10" s="17"/>
      <c r="J10" s="18"/>
      <c r="K10" s="2"/>
      <c r="L10" s="19"/>
    </row>
    <row r="11" spans="1:12" x14ac:dyDescent="0.25">
      <c r="A11" s="30" t="s">
        <v>56</v>
      </c>
      <c r="B11" s="14">
        <v>1</v>
      </c>
      <c r="C11" s="14">
        <f>C1*B11</f>
        <v>24</v>
      </c>
      <c r="D11" s="14"/>
      <c r="E11" s="14">
        <f t="shared" ref="E11:E25" si="3">D11*8</f>
        <v>0</v>
      </c>
      <c r="F11" s="14"/>
      <c r="G11" s="14">
        <f t="shared" ref="G11:G25" si="4">F11*7</f>
        <v>0</v>
      </c>
      <c r="H11" s="14"/>
      <c r="I11" s="14">
        <v>0</v>
      </c>
      <c r="J11" s="15">
        <f>SUM(C11+E11+G11+I11)</f>
        <v>24</v>
      </c>
      <c r="K11" s="1"/>
      <c r="L11" s="16">
        <f t="shared" si="2"/>
        <v>0</v>
      </c>
    </row>
    <row r="12" spans="1:12" x14ac:dyDescent="0.25">
      <c r="A12" s="30" t="s">
        <v>57</v>
      </c>
      <c r="B12" s="14"/>
      <c r="C12" s="14">
        <f t="shared" si="1"/>
        <v>0</v>
      </c>
      <c r="D12" s="14">
        <v>1</v>
      </c>
      <c r="E12" s="14">
        <f>E1*D12</f>
        <v>32</v>
      </c>
      <c r="F12" s="14"/>
      <c r="G12" s="14">
        <v>0</v>
      </c>
      <c r="H12" s="14"/>
      <c r="I12" s="14">
        <f t="shared" ref="I12:I25" si="5">H12*10</f>
        <v>0</v>
      </c>
      <c r="J12" s="15">
        <f t="shared" ref="J12:J23" si="6">C12+E12+G12+I12</f>
        <v>32</v>
      </c>
      <c r="K12" s="1"/>
      <c r="L12" s="16">
        <f t="shared" si="2"/>
        <v>0</v>
      </c>
    </row>
    <row r="13" spans="1:12" x14ac:dyDescent="0.25">
      <c r="A13" s="30" t="s">
        <v>58</v>
      </c>
      <c r="B13" s="14"/>
      <c r="C13" s="14">
        <v>0</v>
      </c>
      <c r="D13" s="14"/>
      <c r="E13" s="14">
        <v>0</v>
      </c>
      <c r="F13" s="14">
        <v>1</v>
      </c>
      <c r="G13" s="14">
        <f>G1*F13</f>
        <v>9</v>
      </c>
      <c r="H13" s="14"/>
      <c r="I13" s="14">
        <v>0</v>
      </c>
      <c r="J13" s="15">
        <f t="shared" si="6"/>
        <v>9</v>
      </c>
      <c r="K13" s="1"/>
      <c r="L13" s="16">
        <f>J13*K13</f>
        <v>0</v>
      </c>
    </row>
    <row r="14" spans="1:12" x14ac:dyDescent="0.25">
      <c r="A14" s="30" t="s">
        <v>59</v>
      </c>
      <c r="B14" s="14"/>
      <c r="C14" s="14">
        <v>0</v>
      </c>
      <c r="D14" s="14"/>
      <c r="E14" s="14">
        <v>0</v>
      </c>
      <c r="F14" s="14"/>
      <c r="G14" s="14">
        <v>0</v>
      </c>
      <c r="H14" s="14">
        <v>1</v>
      </c>
      <c r="I14" s="14">
        <f>I1*H14</f>
        <v>30</v>
      </c>
      <c r="J14" s="15">
        <f t="shared" si="6"/>
        <v>30</v>
      </c>
      <c r="K14" s="1"/>
      <c r="L14" s="16">
        <f>J14*K14</f>
        <v>0</v>
      </c>
    </row>
    <row r="15" spans="1:12" x14ac:dyDescent="0.25">
      <c r="A15" s="30" t="s">
        <v>60</v>
      </c>
      <c r="B15" s="14">
        <v>1</v>
      </c>
      <c r="C15" s="14">
        <f>C1*B15</f>
        <v>24</v>
      </c>
      <c r="D15" s="14"/>
      <c r="E15" s="14">
        <f t="shared" si="3"/>
        <v>0</v>
      </c>
      <c r="F15" s="14"/>
      <c r="G15" s="14">
        <f t="shared" si="4"/>
        <v>0</v>
      </c>
      <c r="H15" s="14"/>
      <c r="I15" s="14">
        <f t="shared" si="5"/>
        <v>0</v>
      </c>
      <c r="J15" s="15">
        <f t="shared" si="6"/>
        <v>24</v>
      </c>
      <c r="K15" s="1"/>
      <c r="L15" s="16">
        <f t="shared" si="2"/>
        <v>0</v>
      </c>
    </row>
    <row r="16" spans="1:12" x14ac:dyDescent="0.25">
      <c r="A16" s="30" t="s">
        <v>48</v>
      </c>
      <c r="B16" s="14"/>
      <c r="C16" s="14">
        <f t="shared" si="1"/>
        <v>0</v>
      </c>
      <c r="D16" s="14">
        <v>1</v>
      </c>
      <c r="E16" s="14">
        <f>E1*D16</f>
        <v>32</v>
      </c>
      <c r="F16" s="14">
        <v>1</v>
      </c>
      <c r="G16" s="14">
        <f>G1*F16</f>
        <v>9</v>
      </c>
      <c r="H16" s="14">
        <v>1</v>
      </c>
      <c r="I16" s="14">
        <f>I1*H16</f>
        <v>30</v>
      </c>
      <c r="J16" s="15">
        <f t="shared" si="6"/>
        <v>71</v>
      </c>
      <c r="K16" s="1"/>
      <c r="L16" s="16">
        <f t="shared" si="2"/>
        <v>0</v>
      </c>
    </row>
    <row r="17" spans="1:12" x14ac:dyDescent="0.25">
      <c r="A17" s="30" t="s">
        <v>11</v>
      </c>
      <c r="B17" s="14">
        <v>1</v>
      </c>
      <c r="C17" s="14">
        <f>C1*B17</f>
        <v>24</v>
      </c>
      <c r="D17" s="14"/>
      <c r="E17" s="14">
        <f t="shared" si="3"/>
        <v>0</v>
      </c>
      <c r="F17" s="14"/>
      <c r="G17" s="14">
        <f t="shared" si="4"/>
        <v>0</v>
      </c>
      <c r="H17" s="14"/>
      <c r="I17" s="14">
        <f t="shared" si="5"/>
        <v>0</v>
      </c>
      <c r="J17" s="15">
        <f t="shared" si="6"/>
        <v>24</v>
      </c>
      <c r="K17" s="1"/>
      <c r="L17" s="16">
        <f t="shared" si="2"/>
        <v>0</v>
      </c>
    </row>
    <row r="18" spans="1:12" x14ac:dyDescent="0.25">
      <c r="A18" s="30" t="s">
        <v>12</v>
      </c>
      <c r="B18" s="14"/>
      <c r="C18" s="14">
        <f t="shared" si="1"/>
        <v>0</v>
      </c>
      <c r="D18" s="14">
        <v>1</v>
      </c>
      <c r="E18" s="14">
        <f>E1*D18</f>
        <v>32</v>
      </c>
      <c r="F18" s="14">
        <v>1</v>
      </c>
      <c r="G18" s="14">
        <f>G1*F18</f>
        <v>9</v>
      </c>
      <c r="H18" s="14">
        <v>1</v>
      </c>
      <c r="I18" s="14">
        <f>I1*H18</f>
        <v>30</v>
      </c>
      <c r="J18" s="15">
        <f t="shared" si="6"/>
        <v>71</v>
      </c>
      <c r="K18" s="1"/>
      <c r="L18" s="16">
        <f t="shared" si="2"/>
        <v>0</v>
      </c>
    </row>
    <row r="19" spans="1:12" x14ac:dyDescent="0.25">
      <c r="A19" s="30" t="s">
        <v>13</v>
      </c>
      <c r="B19" s="14">
        <v>1</v>
      </c>
      <c r="C19" s="14">
        <f>C1*B19</f>
        <v>24</v>
      </c>
      <c r="D19" s="14">
        <v>4</v>
      </c>
      <c r="E19" s="14">
        <f>E1*D19</f>
        <v>128</v>
      </c>
      <c r="F19" s="14">
        <v>4</v>
      </c>
      <c r="G19" s="14">
        <f>G1*F19</f>
        <v>36</v>
      </c>
      <c r="H19" s="14">
        <v>4</v>
      </c>
      <c r="I19" s="14">
        <f>I1*H19</f>
        <v>120</v>
      </c>
      <c r="J19" s="15">
        <f t="shared" si="6"/>
        <v>308</v>
      </c>
      <c r="K19" s="1"/>
      <c r="L19" s="16">
        <f t="shared" si="2"/>
        <v>0</v>
      </c>
    </row>
    <row r="20" spans="1:12" ht="30" x14ac:dyDescent="0.25">
      <c r="A20" s="32" t="s">
        <v>86</v>
      </c>
      <c r="B20" s="14">
        <v>1</v>
      </c>
      <c r="C20" s="14">
        <f>C1*B20</f>
        <v>24</v>
      </c>
      <c r="D20" s="14"/>
      <c r="E20" s="14">
        <f t="shared" si="3"/>
        <v>0</v>
      </c>
      <c r="F20" s="14"/>
      <c r="G20" s="14">
        <f t="shared" si="4"/>
        <v>0</v>
      </c>
      <c r="H20" s="14"/>
      <c r="I20" s="14">
        <f t="shared" si="5"/>
        <v>0</v>
      </c>
      <c r="J20" s="15">
        <f t="shared" si="6"/>
        <v>24</v>
      </c>
      <c r="K20" s="1"/>
      <c r="L20" s="16">
        <f t="shared" si="2"/>
        <v>0</v>
      </c>
    </row>
    <row r="21" spans="1:12" ht="31.5" customHeight="1" x14ac:dyDescent="0.25">
      <c r="A21" s="33" t="s">
        <v>85</v>
      </c>
      <c r="B21" s="14"/>
      <c r="C21" s="14">
        <f t="shared" si="1"/>
        <v>0</v>
      </c>
      <c r="D21" s="14">
        <v>2</v>
      </c>
      <c r="E21" s="14">
        <f>E1*D21</f>
        <v>64</v>
      </c>
      <c r="F21" s="14"/>
      <c r="G21" s="14">
        <v>0</v>
      </c>
      <c r="H21" s="14"/>
      <c r="I21" s="14">
        <f t="shared" si="5"/>
        <v>0</v>
      </c>
      <c r="J21" s="15">
        <f t="shared" si="6"/>
        <v>64</v>
      </c>
      <c r="K21" s="1"/>
      <c r="L21" s="16">
        <f t="shared" si="2"/>
        <v>0</v>
      </c>
    </row>
    <row r="22" spans="1:12" ht="31.5" customHeight="1" x14ac:dyDescent="0.25">
      <c r="A22" s="34" t="s">
        <v>84</v>
      </c>
      <c r="B22" s="14"/>
      <c r="C22" s="14">
        <f t="shared" si="1"/>
        <v>0</v>
      </c>
      <c r="D22" s="14"/>
      <c r="E22" s="14">
        <f t="shared" si="3"/>
        <v>0</v>
      </c>
      <c r="F22" s="14">
        <v>3</v>
      </c>
      <c r="G22" s="14">
        <f>G1*F22</f>
        <v>27</v>
      </c>
      <c r="H22" s="14"/>
      <c r="I22" s="14">
        <f t="shared" si="5"/>
        <v>0</v>
      </c>
      <c r="J22" s="15">
        <f t="shared" si="6"/>
        <v>27</v>
      </c>
      <c r="K22" s="1"/>
      <c r="L22" s="16">
        <f t="shared" si="2"/>
        <v>0</v>
      </c>
    </row>
    <row r="23" spans="1:12" x14ac:dyDescent="0.25">
      <c r="A23" s="31" t="s">
        <v>61</v>
      </c>
      <c r="B23" s="14"/>
      <c r="C23" s="14">
        <f t="shared" si="1"/>
        <v>0</v>
      </c>
      <c r="D23" s="14"/>
      <c r="E23" s="14">
        <f t="shared" si="3"/>
        <v>0</v>
      </c>
      <c r="F23" s="14">
        <v>1</v>
      </c>
      <c r="G23" s="14">
        <f>G1*F23</f>
        <v>9</v>
      </c>
      <c r="H23" s="14">
        <v>1</v>
      </c>
      <c r="I23" s="14">
        <f>I1*H23</f>
        <v>30</v>
      </c>
      <c r="J23" s="15">
        <f t="shared" si="6"/>
        <v>39</v>
      </c>
      <c r="K23" s="1"/>
      <c r="L23" s="16">
        <f t="shared" si="2"/>
        <v>0</v>
      </c>
    </row>
    <row r="24" spans="1:12" s="10" customFormat="1" x14ac:dyDescent="0.25">
      <c r="A24" s="6" t="s">
        <v>14</v>
      </c>
      <c r="B24" s="6"/>
      <c r="C24" s="17"/>
      <c r="D24" s="6"/>
      <c r="E24" s="17"/>
      <c r="F24" s="6"/>
      <c r="G24" s="17"/>
      <c r="H24" s="6"/>
      <c r="I24" s="17"/>
      <c r="J24" s="11"/>
      <c r="K24" s="3"/>
      <c r="L24" s="19"/>
    </row>
    <row r="25" spans="1:12" x14ac:dyDescent="0.25">
      <c r="A25" s="14" t="s">
        <v>15</v>
      </c>
      <c r="B25" s="14">
        <v>1</v>
      </c>
      <c r="C25" s="14">
        <f>C1*B25</f>
        <v>24</v>
      </c>
      <c r="D25" s="14"/>
      <c r="E25" s="14">
        <f t="shared" si="3"/>
        <v>0</v>
      </c>
      <c r="F25" s="14"/>
      <c r="G25" s="14">
        <f t="shared" si="4"/>
        <v>0</v>
      </c>
      <c r="H25" s="14"/>
      <c r="I25" s="14">
        <f t="shared" si="5"/>
        <v>0</v>
      </c>
      <c r="J25" s="15">
        <f t="shared" ref="J25:J39" si="7">C25+E25+G25+I25</f>
        <v>24</v>
      </c>
      <c r="K25" s="1"/>
      <c r="L25" s="16">
        <f t="shared" si="2"/>
        <v>0</v>
      </c>
    </row>
    <row r="26" spans="1:12" x14ac:dyDescent="0.25">
      <c r="A26" s="14" t="s">
        <v>16</v>
      </c>
      <c r="B26" s="14"/>
      <c r="C26" s="14">
        <f t="shared" si="1"/>
        <v>0</v>
      </c>
      <c r="D26" s="14">
        <v>1</v>
      </c>
      <c r="E26" s="14">
        <f>E1*D26</f>
        <v>32</v>
      </c>
      <c r="F26" s="14">
        <v>1</v>
      </c>
      <c r="G26" s="14">
        <f>G1*F26</f>
        <v>9</v>
      </c>
      <c r="H26" s="14">
        <v>1</v>
      </c>
      <c r="I26" s="14">
        <f>I1*H26</f>
        <v>30</v>
      </c>
      <c r="J26" s="15">
        <f t="shared" si="7"/>
        <v>71</v>
      </c>
      <c r="K26" s="1"/>
      <c r="L26" s="16">
        <f t="shared" si="2"/>
        <v>0</v>
      </c>
    </row>
    <row r="27" spans="1:12" x14ac:dyDescent="0.25">
      <c r="A27" s="14" t="s">
        <v>17</v>
      </c>
      <c r="B27" s="14">
        <v>1</v>
      </c>
      <c r="C27" s="14">
        <f>C1*B27</f>
        <v>24</v>
      </c>
      <c r="D27" s="14">
        <v>1</v>
      </c>
      <c r="E27" s="14">
        <f>E1*D27</f>
        <v>32</v>
      </c>
      <c r="F27" s="14">
        <v>1</v>
      </c>
      <c r="G27" s="14">
        <f>G1*F27</f>
        <v>9</v>
      </c>
      <c r="H27" s="14">
        <v>1</v>
      </c>
      <c r="I27" s="14">
        <f>I1*H27</f>
        <v>30</v>
      </c>
      <c r="J27" s="15">
        <f t="shared" si="7"/>
        <v>95</v>
      </c>
      <c r="K27" s="1"/>
      <c r="L27" s="16">
        <f t="shared" si="2"/>
        <v>0</v>
      </c>
    </row>
    <row r="28" spans="1:12" x14ac:dyDescent="0.25">
      <c r="A28" s="14" t="s">
        <v>18</v>
      </c>
      <c r="B28" s="14">
        <v>1</v>
      </c>
      <c r="C28" s="14">
        <f>C1*B28</f>
        <v>24</v>
      </c>
      <c r="D28" s="14">
        <v>1</v>
      </c>
      <c r="E28" s="14">
        <f>E1*D28</f>
        <v>32</v>
      </c>
      <c r="F28" s="14">
        <v>1</v>
      </c>
      <c r="G28" s="14">
        <f>G1*F28</f>
        <v>9</v>
      </c>
      <c r="H28" s="14">
        <v>1</v>
      </c>
      <c r="I28" s="14">
        <f>I1*H28</f>
        <v>30</v>
      </c>
      <c r="J28" s="15">
        <f t="shared" si="7"/>
        <v>95</v>
      </c>
      <c r="K28" s="1"/>
      <c r="L28" s="16">
        <f t="shared" si="2"/>
        <v>0</v>
      </c>
    </row>
    <row r="29" spans="1:12" x14ac:dyDescent="0.25">
      <c r="A29" s="14" t="s">
        <v>19</v>
      </c>
      <c r="B29" s="14">
        <v>1</v>
      </c>
      <c r="C29" s="14">
        <f>C1*B29</f>
        <v>24</v>
      </c>
      <c r="D29" s="14">
        <v>1</v>
      </c>
      <c r="E29" s="14">
        <f>E1*D29</f>
        <v>32</v>
      </c>
      <c r="F29" s="14">
        <v>1</v>
      </c>
      <c r="G29" s="14">
        <f>G1*F29</f>
        <v>9</v>
      </c>
      <c r="H29" s="14">
        <v>1</v>
      </c>
      <c r="I29" s="14">
        <f>I1*H29</f>
        <v>30</v>
      </c>
      <c r="J29" s="15">
        <f t="shared" si="7"/>
        <v>95</v>
      </c>
      <c r="K29" s="1"/>
      <c r="L29" s="16">
        <f t="shared" si="2"/>
        <v>0</v>
      </c>
    </row>
    <row r="30" spans="1:12" x14ac:dyDescent="0.25">
      <c r="A30" s="14" t="s">
        <v>20</v>
      </c>
      <c r="B30" s="14">
        <v>1</v>
      </c>
      <c r="C30" s="14">
        <f>C1*B30</f>
        <v>24</v>
      </c>
      <c r="D30" s="14">
        <v>1</v>
      </c>
      <c r="E30" s="14">
        <f>E1*D30</f>
        <v>32</v>
      </c>
      <c r="F30" s="14">
        <v>1</v>
      </c>
      <c r="G30" s="14">
        <f>G1*F30</f>
        <v>9</v>
      </c>
      <c r="H30" s="14">
        <v>1</v>
      </c>
      <c r="I30" s="14">
        <f>I1*H30</f>
        <v>30</v>
      </c>
      <c r="J30" s="15">
        <f t="shared" si="7"/>
        <v>95</v>
      </c>
      <c r="K30" s="1"/>
      <c r="L30" s="16">
        <f t="shared" si="2"/>
        <v>0</v>
      </c>
    </row>
    <row r="31" spans="1:12" x14ac:dyDescent="0.25">
      <c r="A31" s="14" t="s">
        <v>21</v>
      </c>
      <c r="B31" s="14">
        <v>1</v>
      </c>
      <c r="C31" s="14">
        <f>C1*B31</f>
        <v>24</v>
      </c>
      <c r="D31" s="14">
        <v>1</v>
      </c>
      <c r="E31" s="14">
        <f>E1*D31</f>
        <v>32</v>
      </c>
      <c r="F31" s="14">
        <v>1</v>
      </c>
      <c r="G31" s="14">
        <f>G1*F31</f>
        <v>9</v>
      </c>
      <c r="H31" s="14">
        <v>1</v>
      </c>
      <c r="I31" s="14">
        <f>I1*H31</f>
        <v>30</v>
      </c>
      <c r="J31" s="15">
        <f t="shared" si="7"/>
        <v>95</v>
      </c>
      <c r="K31" s="1"/>
      <c r="L31" s="16">
        <f t="shared" si="2"/>
        <v>0</v>
      </c>
    </row>
    <row r="32" spans="1:12" x14ac:dyDescent="0.25">
      <c r="A32" s="14" t="s">
        <v>22</v>
      </c>
      <c r="B32" s="14">
        <v>2</v>
      </c>
      <c r="C32" s="14">
        <f>C1*B32</f>
        <v>48</v>
      </c>
      <c r="D32" s="14">
        <v>4</v>
      </c>
      <c r="E32" s="14">
        <f>E1*D32</f>
        <v>128</v>
      </c>
      <c r="F32" s="14">
        <v>6</v>
      </c>
      <c r="G32" s="14">
        <f>G1*F32</f>
        <v>54</v>
      </c>
      <c r="H32" s="14">
        <v>4</v>
      </c>
      <c r="I32" s="14">
        <f>I1*H32</f>
        <v>120</v>
      </c>
      <c r="J32" s="15">
        <f t="shared" si="7"/>
        <v>350</v>
      </c>
      <c r="K32" s="1"/>
      <c r="L32" s="16">
        <f t="shared" si="2"/>
        <v>0</v>
      </c>
    </row>
    <row r="33" spans="1:12" x14ac:dyDescent="0.25">
      <c r="A33" s="14" t="s">
        <v>23</v>
      </c>
      <c r="B33" s="14">
        <v>1</v>
      </c>
      <c r="C33" s="14">
        <f>C1*B33</f>
        <v>24</v>
      </c>
      <c r="D33" s="14">
        <v>1</v>
      </c>
      <c r="E33" s="14">
        <f>E1*D33</f>
        <v>32</v>
      </c>
      <c r="F33" s="14">
        <v>1</v>
      </c>
      <c r="G33" s="14">
        <f>G1*F33</f>
        <v>9</v>
      </c>
      <c r="H33" s="14">
        <v>1</v>
      </c>
      <c r="I33" s="14">
        <f>I1*H33</f>
        <v>30</v>
      </c>
      <c r="J33" s="15">
        <f t="shared" si="7"/>
        <v>95</v>
      </c>
      <c r="K33" s="1"/>
      <c r="L33" s="16">
        <f t="shared" si="2"/>
        <v>0</v>
      </c>
    </row>
    <row r="34" spans="1:12" x14ac:dyDescent="0.25">
      <c r="A34" s="14" t="s">
        <v>49</v>
      </c>
      <c r="B34" s="14">
        <v>2</v>
      </c>
      <c r="C34" s="14">
        <f>C1*B34</f>
        <v>48</v>
      </c>
      <c r="D34" s="14">
        <v>4</v>
      </c>
      <c r="E34" s="14">
        <f>E1*D34</f>
        <v>128</v>
      </c>
      <c r="F34" s="14">
        <v>6</v>
      </c>
      <c r="G34" s="14">
        <f>G1*F34</f>
        <v>54</v>
      </c>
      <c r="H34" s="14">
        <v>4</v>
      </c>
      <c r="I34" s="14">
        <f>I1*H34</f>
        <v>120</v>
      </c>
      <c r="J34" s="15">
        <f t="shared" si="7"/>
        <v>350</v>
      </c>
      <c r="K34" s="1"/>
      <c r="L34" s="16">
        <f t="shared" si="2"/>
        <v>0</v>
      </c>
    </row>
    <row r="35" spans="1:12" x14ac:dyDescent="0.25">
      <c r="A35" s="14" t="s">
        <v>50</v>
      </c>
      <c r="B35" s="14">
        <v>2</v>
      </c>
      <c r="C35" s="14">
        <f>C1*B35</f>
        <v>48</v>
      </c>
      <c r="D35" s="14">
        <v>4</v>
      </c>
      <c r="E35" s="14">
        <f>E1*D35</f>
        <v>128</v>
      </c>
      <c r="F35" s="14">
        <v>6</v>
      </c>
      <c r="G35" s="14">
        <f>G1*F35</f>
        <v>54</v>
      </c>
      <c r="H35" s="14">
        <v>4</v>
      </c>
      <c r="I35" s="14">
        <f>I1*H35</f>
        <v>120</v>
      </c>
      <c r="J35" s="15">
        <f t="shared" si="7"/>
        <v>350</v>
      </c>
      <c r="K35" s="1"/>
      <c r="L35" s="16">
        <f t="shared" si="2"/>
        <v>0</v>
      </c>
    </row>
    <row r="36" spans="1:12" x14ac:dyDescent="0.25">
      <c r="A36" s="14" t="s">
        <v>54</v>
      </c>
      <c r="B36" s="14">
        <v>2</v>
      </c>
      <c r="C36" s="14">
        <f>C1*B36</f>
        <v>48</v>
      </c>
      <c r="D36" s="14">
        <v>4</v>
      </c>
      <c r="E36" s="14">
        <f>E1*D36</f>
        <v>128</v>
      </c>
      <c r="F36" s="14">
        <v>6</v>
      </c>
      <c r="G36" s="14">
        <f>G1*F36</f>
        <v>54</v>
      </c>
      <c r="H36" s="14">
        <v>4</v>
      </c>
      <c r="I36" s="14">
        <f>I1*H36</f>
        <v>120</v>
      </c>
      <c r="J36" s="15">
        <f t="shared" si="7"/>
        <v>350</v>
      </c>
      <c r="K36" s="1"/>
      <c r="L36" s="16">
        <f t="shared" si="2"/>
        <v>0</v>
      </c>
    </row>
    <row r="37" spans="1:12" x14ac:dyDescent="0.25">
      <c r="A37" s="14" t="s">
        <v>24</v>
      </c>
      <c r="B37" s="14">
        <v>2</v>
      </c>
      <c r="C37" s="14">
        <f>C1*B37</f>
        <v>48</v>
      </c>
      <c r="D37" s="14">
        <v>4</v>
      </c>
      <c r="E37" s="14">
        <f>E1*D37</f>
        <v>128</v>
      </c>
      <c r="F37" s="14">
        <v>6</v>
      </c>
      <c r="G37" s="14">
        <f>G1*F37</f>
        <v>54</v>
      </c>
      <c r="H37" s="14">
        <v>4</v>
      </c>
      <c r="I37" s="14">
        <f>I1*H37</f>
        <v>120</v>
      </c>
      <c r="J37" s="15">
        <f t="shared" si="7"/>
        <v>350</v>
      </c>
      <c r="K37" s="1"/>
      <c r="L37" s="16">
        <f t="shared" si="2"/>
        <v>0</v>
      </c>
    </row>
    <row r="38" spans="1:12" x14ac:dyDescent="0.25">
      <c r="A38" s="14" t="s">
        <v>25</v>
      </c>
      <c r="B38" s="14">
        <v>1</v>
      </c>
      <c r="C38" s="14">
        <f>C1*B38</f>
        <v>24</v>
      </c>
      <c r="D38" s="14">
        <v>1</v>
      </c>
      <c r="E38" s="14">
        <f>E1*D38</f>
        <v>32</v>
      </c>
      <c r="F38" s="14">
        <v>1</v>
      </c>
      <c r="G38" s="14">
        <f>G1*F38</f>
        <v>9</v>
      </c>
      <c r="H38" s="14">
        <v>1</v>
      </c>
      <c r="I38" s="14">
        <f>I1*H38</f>
        <v>30</v>
      </c>
      <c r="J38" s="15">
        <f t="shared" si="7"/>
        <v>95</v>
      </c>
      <c r="K38" s="1"/>
      <c r="L38" s="16">
        <f t="shared" si="2"/>
        <v>0</v>
      </c>
    </row>
    <row r="39" spans="1:12" x14ac:dyDescent="0.25">
      <c r="A39" s="14" t="s">
        <v>26</v>
      </c>
      <c r="B39" s="14">
        <v>1</v>
      </c>
      <c r="C39" s="14">
        <f>C1*B39</f>
        <v>24</v>
      </c>
      <c r="D39" s="14">
        <v>1</v>
      </c>
      <c r="E39" s="14">
        <f>E1*D39</f>
        <v>32</v>
      </c>
      <c r="F39" s="14">
        <v>1</v>
      </c>
      <c r="G39" s="14">
        <f>G1*F39</f>
        <v>9</v>
      </c>
      <c r="H39" s="14">
        <v>1</v>
      </c>
      <c r="I39" s="14">
        <f>I1*H39</f>
        <v>30</v>
      </c>
      <c r="J39" s="15">
        <f t="shared" si="7"/>
        <v>95</v>
      </c>
      <c r="K39" s="1"/>
      <c r="L39" s="16">
        <f t="shared" si="2"/>
        <v>0</v>
      </c>
    </row>
    <row r="40" spans="1:12" x14ac:dyDescent="0.25">
      <c r="A40" s="14" t="s">
        <v>27</v>
      </c>
      <c r="B40" s="14">
        <v>1</v>
      </c>
      <c r="C40" s="14">
        <f>C1*B40</f>
        <v>24</v>
      </c>
      <c r="D40" s="14">
        <v>1</v>
      </c>
      <c r="E40" s="14">
        <f>E1*D40</f>
        <v>32</v>
      </c>
      <c r="F40" s="14">
        <v>1</v>
      </c>
      <c r="G40" s="14">
        <f>G1*F40</f>
        <v>9</v>
      </c>
      <c r="H40" s="14">
        <v>1</v>
      </c>
      <c r="I40" s="14">
        <f>I1*H40</f>
        <v>30</v>
      </c>
      <c r="J40" s="15">
        <f t="shared" ref="J40:J47" si="8">C40+E40+G40+I40</f>
        <v>95</v>
      </c>
      <c r="K40" s="1"/>
      <c r="L40" s="16">
        <f t="shared" si="2"/>
        <v>0</v>
      </c>
    </row>
    <row r="41" spans="1:12" x14ac:dyDescent="0.25">
      <c r="A41" s="14" t="s">
        <v>28</v>
      </c>
      <c r="B41" s="14">
        <v>1</v>
      </c>
      <c r="C41" s="14">
        <f>C1*B41</f>
        <v>24</v>
      </c>
      <c r="D41" s="14">
        <v>1</v>
      </c>
      <c r="E41" s="14">
        <f>E1*D41</f>
        <v>32</v>
      </c>
      <c r="F41" s="14">
        <v>1</v>
      </c>
      <c r="G41" s="14">
        <f>G1*F41</f>
        <v>9</v>
      </c>
      <c r="H41" s="14">
        <v>1</v>
      </c>
      <c r="I41" s="14">
        <f>I1*H41</f>
        <v>30</v>
      </c>
      <c r="J41" s="15">
        <f t="shared" si="8"/>
        <v>95</v>
      </c>
      <c r="K41" s="1"/>
      <c r="L41" s="16">
        <f t="shared" si="2"/>
        <v>0</v>
      </c>
    </row>
    <row r="42" spans="1:12" x14ac:dyDescent="0.25">
      <c r="A42" s="14" t="s">
        <v>29</v>
      </c>
      <c r="B42" s="14">
        <v>1</v>
      </c>
      <c r="C42" s="14">
        <f>C1*B42</f>
        <v>24</v>
      </c>
      <c r="D42" s="14">
        <v>1</v>
      </c>
      <c r="E42" s="14">
        <f>E1*D42</f>
        <v>32</v>
      </c>
      <c r="F42" s="14">
        <v>1</v>
      </c>
      <c r="G42" s="14">
        <f>G1*F42</f>
        <v>9</v>
      </c>
      <c r="H42" s="14">
        <v>1</v>
      </c>
      <c r="I42" s="14">
        <f>I1*H42</f>
        <v>30</v>
      </c>
      <c r="J42" s="15">
        <f t="shared" si="8"/>
        <v>95</v>
      </c>
      <c r="K42" s="1"/>
      <c r="L42" s="16">
        <f t="shared" si="2"/>
        <v>0</v>
      </c>
    </row>
    <row r="43" spans="1:12" x14ac:dyDescent="0.25">
      <c r="A43" s="14" t="s">
        <v>30</v>
      </c>
      <c r="B43" s="14">
        <v>1</v>
      </c>
      <c r="C43" s="14">
        <f>C1*B43</f>
        <v>24</v>
      </c>
      <c r="D43" s="14">
        <v>1</v>
      </c>
      <c r="E43" s="14">
        <f>E1*D43</f>
        <v>32</v>
      </c>
      <c r="F43" s="14">
        <v>1</v>
      </c>
      <c r="G43" s="14">
        <f>G1*F43</f>
        <v>9</v>
      </c>
      <c r="H43" s="14">
        <v>1</v>
      </c>
      <c r="I43" s="14">
        <f>I1*H43</f>
        <v>30</v>
      </c>
      <c r="J43" s="15">
        <f t="shared" si="8"/>
        <v>95</v>
      </c>
      <c r="K43" s="1"/>
      <c r="L43" s="16">
        <f t="shared" si="2"/>
        <v>0</v>
      </c>
    </row>
    <row r="44" spans="1:12" x14ac:dyDescent="0.25">
      <c r="A44" s="14" t="s">
        <v>31</v>
      </c>
      <c r="B44" s="14">
        <v>2</v>
      </c>
      <c r="C44" s="14">
        <f>C1*B44</f>
        <v>48</v>
      </c>
      <c r="D44" s="14">
        <v>2</v>
      </c>
      <c r="E44" s="14">
        <f>E1*D44</f>
        <v>64</v>
      </c>
      <c r="F44" s="14">
        <v>2</v>
      </c>
      <c r="G44" s="14">
        <f>G1*F44</f>
        <v>18</v>
      </c>
      <c r="H44" s="14">
        <v>3</v>
      </c>
      <c r="I44" s="14">
        <f>I1*H44</f>
        <v>90</v>
      </c>
      <c r="J44" s="15">
        <f t="shared" si="8"/>
        <v>220</v>
      </c>
      <c r="K44" s="1"/>
      <c r="L44" s="16">
        <f t="shared" si="2"/>
        <v>0</v>
      </c>
    </row>
    <row r="45" spans="1:12" x14ac:dyDescent="0.25">
      <c r="A45" s="14" t="s">
        <v>51</v>
      </c>
      <c r="B45" s="14">
        <v>1</v>
      </c>
      <c r="C45" s="14">
        <f>C1*B45</f>
        <v>24</v>
      </c>
      <c r="D45" s="14">
        <v>2</v>
      </c>
      <c r="E45" s="14">
        <f>E1*D45</f>
        <v>64</v>
      </c>
      <c r="F45" s="14">
        <v>2</v>
      </c>
      <c r="G45" s="14">
        <f>G1*F45</f>
        <v>18</v>
      </c>
      <c r="H45" s="14">
        <v>2</v>
      </c>
      <c r="I45" s="14">
        <f>I1*H45</f>
        <v>60</v>
      </c>
      <c r="J45" s="15">
        <f t="shared" si="8"/>
        <v>166</v>
      </c>
      <c r="K45" s="1"/>
      <c r="L45" s="16">
        <f t="shared" si="2"/>
        <v>0</v>
      </c>
    </row>
    <row r="46" spans="1:12" x14ac:dyDescent="0.25">
      <c r="A46" s="14" t="s">
        <v>32</v>
      </c>
      <c r="B46" s="14">
        <v>1</v>
      </c>
      <c r="C46" s="14">
        <f>C1*B46</f>
        <v>24</v>
      </c>
      <c r="D46" s="14">
        <v>1</v>
      </c>
      <c r="E46" s="14">
        <f>E1*D46</f>
        <v>32</v>
      </c>
      <c r="F46" s="14">
        <v>1</v>
      </c>
      <c r="G46" s="14">
        <f>G1*F46</f>
        <v>9</v>
      </c>
      <c r="H46" s="14">
        <v>1</v>
      </c>
      <c r="I46" s="14">
        <f>I1*H46</f>
        <v>30</v>
      </c>
      <c r="J46" s="15">
        <f t="shared" si="8"/>
        <v>95</v>
      </c>
      <c r="K46" s="1"/>
      <c r="L46" s="16">
        <f t="shared" si="2"/>
        <v>0</v>
      </c>
    </row>
    <row r="47" spans="1:12" x14ac:dyDescent="0.25">
      <c r="A47" s="14" t="s">
        <v>33</v>
      </c>
      <c r="B47" s="14">
        <v>1</v>
      </c>
      <c r="C47" s="14">
        <f>C1*B47</f>
        <v>24</v>
      </c>
      <c r="D47" s="14">
        <v>1</v>
      </c>
      <c r="E47" s="14">
        <f>E1*D47</f>
        <v>32</v>
      </c>
      <c r="F47" s="14">
        <v>1</v>
      </c>
      <c r="G47" s="14">
        <f>G1*F47</f>
        <v>9</v>
      </c>
      <c r="H47" s="14">
        <v>1</v>
      </c>
      <c r="I47" s="14">
        <f>I1*H47</f>
        <v>30</v>
      </c>
      <c r="J47" s="15">
        <f t="shared" si="8"/>
        <v>95</v>
      </c>
      <c r="K47" s="1"/>
      <c r="L47" s="16">
        <f t="shared" si="2"/>
        <v>0</v>
      </c>
    </row>
    <row r="48" spans="1:12" x14ac:dyDescent="0.25">
      <c r="A48" s="14" t="s">
        <v>53</v>
      </c>
      <c r="B48" s="14">
        <v>1</v>
      </c>
      <c r="C48" s="14">
        <f>C1*B48</f>
        <v>24</v>
      </c>
      <c r="D48" s="14">
        <v>1</v>
      </c>
      <c r="E48" s="14">
        <f>E1*D48</f>
        <v>32</v>
      </c>
      <c r="F48" s="14">
        <v>1</v>
      </c>
      <c r="G48" s="14">
        <f>G1*F48</f>
        <v>9</v>
      </c>
      <c r="H48" s="14">
        <v>1</v>
      </c>
      <c r="I48" s="14">
        <f>I1*H48</f>
        <v>30</v>
      </c>
      <c r="J48" s="15">
        <f>C48+E48+G48+I48</f>
        <v>95</v>
      </c>
      <c r="K48" s="1"/>
      <c r="L48" s="16">
        <f t="shared" si="2"/>
        <v>0</v>
      </c>
    </row>
    <row r="49" spans="1:12" x14ac:dyDescent="0.25">
      <c r="A49" s="30" t="s">
        <v>55</v>
      </c>
      <c r="B49" s="14"/>
      <c r="C49" s="14">
        <v>0</v>
      </c>
      <c r="D49" s="14"/>
      <c r="E49" s="14">
        <v>0</v>
      </c>
      <c r="F49" s="14"/>
      <c r="G49" s="14">
        <v>0</v>
      </c>
      <c r="H49" s="14">
        <v>1</v>
      </c>
      <c r="I49" s="14">
        <f>I1*H49</f>
        <v>30</v>
      </c>
      <c r="J49" s="15">
        <f>I49+G49+E49+C49</f>
        <v>30</v>
      </c>
      <c r="K49" s="1"/>
      <c r="L49" s="16">
        <f t="shared" si="2"/>
        <v>0</v>
      </c>
    </row>
    <row r="50" spans="1:12" x14ac:dyDescent="0.25">
      <c r="A50" s="30" t="s">
        <v>83</v>
      </c>
      <c r="B50" s="14"/>
      <c r="C50" s="14">
        <v>0</v>
      </c>
      <c r="D50" s="14"/>
      <c r="E50" s="14">
        <v>0</v>
      </c>
      <c r="F50" s="14"/>
      <c r="G50" s="14">
        <v>0</v>
      </c>
      <c r="H50" s="14">
        <v>1</v>
      </c>
      <c r="I50" s="14">
        <f>I1*H50</f>
        <v>30</v>
      </c>
      <c r="J50" s="15">
        <f>I50+G50+E50+C50</f>
        <v>30</v>
      </c>
      <c r="K50" s="1"/>
      <c r="L50" s="16">
        <f t="shared" si="2"/>
        <v>0</v>
      </c>
    </row>
    <row r="51" spans="1:12" x14ac:dyDescent="0.25">
      <c r="A51" s="6" t="s">
        <v>34</v>
      </c>
      <c r="B51" s="17"/>
      <c r="C51" s="17"/>
      <c r="D51" s="17"/>
      <c r="E51" s="17"/>
      <c r="F51" s="17"/>
      <c r="G51" s="17"/>
      <c r="H51" s="17"/>
      <c r="I51" s="17"/>
      <c r="J51" s="18"/>
      <c r="K51" s="2"/>
      <c r="L51" s="19"/>
    </row>
    <row r="52" spans="1:12" x14ac:dyDescent="0.25">
      <c r="A52" s="30" t="s">
        <v>62</v>
      </c>
      <c r="B52" s="14">
        <v>1</v>
      </c>
      <c r="C52" s="14">
        <f>C1*B52</f>
        <v>24</v>
      </c>
      <c r="D52" s="14">
        <v>1</v>
      </c>
      <c r="E52" s="14">
        <f>E1*D52</f>
        <v>32</v>
      </c>
      <c r="F52" s="14">
        <v>1</v>
      </c>
      <c r="G52" s="14">
        <f>G1*F52</f>
        <v>9</v>
      </c>
      <c r="H52" s="14">
        <v>1</v>
      </c>
      <c r="I52" s="14">
        <f>I1*H52</f>
        <v>30</v>
      </c>
      <c r="J52" s="15">
        <f t="shared" ref="J52:J61" si="9">C52+E52+G52+I52</f>
        <v>95</v>
      </c>
      <c r="K52" s="1"/>
      <c r="L52" s="16">
        <f t="shared" si="2"/>
        <v>0</v>
      </c>
    </row>
    <row r="53" spans="1:12" x14ac:dyDescent="0.25">
      <c r="A53" s="14" t="s">
        <v>35</v>
      </c>
      <c r="B53" s="14"/>
      <c r="C53" s="14">
        <f t="shared" si="1"/>
        <v>0</v>
      </c>
      <c r="D53" s="14">
        <v>1</v>
      </c>
      <c r="E53" s="14">
        <f>E1*D53</f>
        <v>32</v>
      </c>
      <c r="F53" s="14">
        <v>1</v>
      </c>
      <c r="G53" s="14">
        <f>G1*F53</f>
        <v>9</v>
      </c>
      <c r="H53" s="14">
        <v>1</v>
      </c>
      <c r="I53" s="14">
        <f>I1*H53</f>
        <v>30</v>
      </c>
      <c r="J53" s="15">
        <f t="shared" si="9"/>
        <v>71</v>
      </c>
      <c r="K53" s="1"/>
      <c r="L53" s="16">
        <f t="shared" si="2"/>
        <v>0</v>
      </c>
    </row>
    <row r="54" spans="1:12" x14ac:dyDescent="0.25">
      <c r="A54" s="14" t="s">
        <v>36</v>
      </c>
      <c r="B54" s="14">
        <v>1</v>
      </c>
      <c r="C54" s="14">
        <f>C1*B54</f>
        <v>24</v>
      </c>
      <c r="D54" s="14">
        <v>1</v>
      </c>
      <c r="E54" s="14">
        <f>E1*D54</f>
        <v>32</v>
      </c>
      <c r="F54" s="14">
        <v>1</v>
      </c>
      <c r="G54" s="14">
        <f>G1*F54</f>
        <v>9</v>
      </c>
      <c r="H54" s="14">
        <v>1</v>
      </c>
      <c r="I54" s="14">
        <f>I1*H54</f>
        <v>30</v>
      </c>
      <c r="J54" s="15">
        <f t="shared" si="9"/>
        <v>95</v>
      </c>
      <c r="K54" s="1"/>
      <c r="L54" s="16">
        <f t="shared" si="2"/>
        <v>0</v>
      </c>
    </row>
    <row r="55" spans="1:12" x14ac:dyDescent="0.25">
      <c r="A55" s="14" t="s">
        <v>37</v>
      </c>
      <c r="B55" s="14"/>
      <c r="C55" s="14">
        <f t="shared" si="1"/>
        <v>0</v>
      </c>
      <c r="D55" s="14">
        <v>1</v>
      </c>
      <c r="E55" s="14">
        <f>E1*D55</f>
        <v>32</v>
      </c>
      <c r="F55" s="14">
        <v>1</v>
      </c>
      <c r="G55" s="14">
        <f>G1*F55</f>
        <v>9</v>
      </c>
      <c r="H55" s="14">
        <v>1</v>
      </c>
      <c r="I55" s="14">
        <f>I1*H55</f>
        <v>30</v>
      </c>
      <c r="J55" s="15">
        <f t="shared" si="9"/>
        <v>71</v>
      </c>
      <c r="K55" s="1"/>
      <c r="L55" s="16">
        <f t="shared" si="2"/>
        <v>0</v>
      </c>
    </row>
    <row r="56" spans="1:12" x14ac:dyDescent="0.25">
      <c r="A56" s="14" t="s">
        <v>38</v>
      </c>
      <c r="B56" s="14">
        <v>1</v>
      </c>
      <c r="C56" s="14">
        <f>C1*B56</f>
        <v>24</v>
      </c>
      <c r="D56" s="14">
        <v>1</v>
      </c>
      <c r="E56" s="14">
        <f>E1*D56</f>
        <v>32</v>
      </c>
      <c r="F56" s="14">
        <v>1</v>
      </c>
      <c r="G56" s="14">
        <f>G1*F56</f>
        <v>9</v>
      </c>
      <c r="H56" s="14">
        <v>1</v>
      </c>
      <c r="I56" s="14">
        <f>I1*H56</f>
        <v>30</v>
      </c>
      <c r="J56" s="15">
        <f t="shared" si="9"/>
        <v>95</v>
      </c>
      <c r="K56" s="1"/>
      <c r="L56" s="16">
        <f t="shared" si="2"/>
        <v>0</v>
      </c>
    </row>
    <row r="57" spans="1:12" x14ac:dyDescent="0.25">
      <c r="A57" s="14" t="s">
        <v>39</v>
      </c>
      <c r="B57" s="14">
        <v>1</v>
      </c>
      <c r="C57" s="14">
        <f>C1*B57</f>
        <v>24</v>
      </c>
      <c r="D57" s="14">
        <v>1</v>
      </c>
      <c r="E57" s="14">
        <f>E1*D57</f>
        <v>32</v>
      </c>
      <c r="F57" s="14">
        <v>1</v>
      </c>
      <c r="G57" s="14">
        <f>G1*F57</f>
        <v>9</v>
      </c>
      <c r="H57" s="14">
        <v>1</v>
      </c>
      <c r="I57" s="14">
        <f>I1*H57</f>
        <v>30</v>
      </c>
      <c r="J57" s="15">
        <f t="shared" si="9"/>
        <v>95</v>
      </c>
      <c r="K57" s="1"/>
      <c r="L57" s="16">
        <f t="shared" si="2"/>
        <v>0</v>
      </c>
    </row>
    <row r="58" spans="1:12" x14ac:dyDescent="0.25">
      <c r="A58" s="14" t="s">
        <v>40</v>
      </c>
      <c r="B58" s="14">
        <v>1</v>
      </c>
      <c r="C58" s="14">
        <f>C1*B58</f>
        <v>24</v>
      </c>
      <c r="D58" s="14">
        <v>1</v>
      </c>
      <c r="E58" s="14">
        <f>E1*D58</f>
        <v>32</v>
      </c>
      <c r="F58" s="14">
        <v>1</v>
      </c>
      <c r="G58" s="14">
        <f>G1*F58</f>
        <v>9</v>
      </c>
      <c r="H58" s="14">
        <v>1</v>
      </c>
      <c r="I58" s="14">
        <f>I1*H58</f>
        <v>30</v>
      </c>
      <c r="J58" s="15">
        <f t="shared" si="9"/>
        <v>95</v>
      </c>
      <c r="K58" s="1"/>
      <c r="L58" s="16">
        <f t="shared" si="2"/>
        <v>0</v>
      </c>
    </row>
    <row r="59" spans="1:12" x14ac:dyDescent="0.25">
      <c r="A59" s="14" t="s">
        <v>41</v>
      </c>
      <c r="B59" s="14">
        <v>2</v>
      </c>
      <c r="C59" s="14">
        <f>C1*B59</f>
        <v>48</v>
      </c>
      <c r="D59" s="14">
        <v>4</v>
      </c>
      <c r="E59" s="14">
        <f>E1*D59</f>
        <v>128</v>
      </c>
      <c r="F59" s="14">
        <v>6</v>
      </c>
      <c r="G59" s="14">
        <f>G1*F59</f>
        <v>54</v>
      </c>
      <c r="H59" s="14">
        <v>4</v>
      </c>
      <c r="I59" s="14">
        <f>I1*H59</f>
        <v>120</v>
      </c>
      <c r="J59" s="15">
        <f t="shared" si="9"/>
        <v>350</v>
      </c>
      <c r="K59" s="1"/>
      <c r="L59" s="16">
        <f t="shared" si="2"/>
        <v>0</v>
      </c>
    </row>
    <row r="60" spans="1:12" ht="15" customHeight="1" x14ac:dyDescent="0.25">
      <c r="A60" s="14" t="s">
        <v>63</v>
      </c>
      <c r="B60" s="14">
        <v>1</v>
      </c>
      <c r="C60" s="14">
        <f>C1*B60</f>
        <v>24</v>
      </c>
      <c r="D60" s="14">
        <v>1</v>
      </c>
      <c r="E60" s="14">
        <f>E1*D60</f>
        <v>32</v>
      </c>
      <c r="F60" s="14">
        <v>1</v>
      </c>
      <c r="G60" s="14">
        <f>G1*F60</f>
        <v>9</v>
      </c>
      <c r="H60" s="14">
        <v>2</v>
      </c>
      <c r="I60" s="14">
        <f>I1*H60</f>
        <v>60</v>
      </c>
      <c r="J60" s="15">
        <f t="shared" si="9"/>
        <v>125</v>
      </c>
      <c r="K60" s="1"/>
      <c r="L60" s="16">
        <f t="shared" si="2"/>
        <v>0</v>
      </c>
    </row>
    <row r="61" spans="1:12" x14ac:dyDescent="0.25">
      <c r="A61" s="14" t="s">
        <v>64</v>
      </c>
      <c r="B61" s="14"/>
      <c r="C61" s="14">
        <f t="shared" si="1"/>
        <v>0</v>
      </c>
      <c r="D61" s="14">
        <v>1</v>
      </c>
      <c r="E61" s="14">
        <f>E1*D61</f>
        <v>32</v>
      </c>
      <c r="F61" s="14">
        <v>1</v>
      </c>
      <c r="G61" s="14">
        <f>G1*F61</f>
        <v>9</v>
      </c>
      <c r="H61" s="14">
        <v>1</v>
      </c>
      <c r="I61" s="14">
        <f>I1*H61</f>
        <v>30</v>
      </c>
      <c r="J61" s="15">
        <f t="shared" si="9"/>
        <v>71</v>
      </c>
      <c r="K61" s="1"/>
      <c r="L61" s="16">
        <f t="shared" si="2"/>
        <v>0</v>
      </c>
    </row>
    <row r="62" spans="1:12" x14ac:dyDescent="0.25">
      <c r="A62" s="30" t="s">
        <v>65</v>
      </c>
      <c r="B62" s="14">
        <v>2</v>
      </c>
      <c r="C62" s="14">
        <f>C1*B62</f>
        <v>48</v>
      </c>
      <c r="D62" s="14">
        <v>5</v>
      </c>
      <c r="E62" s="14">
        <f>E1*D62</f>
        <v>160</v>
      </c>
      <c r="F62" s="14">
        <v>7</v>
      </c>
      <c r="G62" s="14">
        <f>G1*F62</f>
        <v>63</v>
      </c>
      <c r="H62" s="14">
        <v>5</v>
      </c>
      <c r="I62" s="14">
        <f>I1*H62</f>
        <v>150</v>
      </c>
      <c r="J62" s="15">
        <f>I62+G62+E62+C62</f>
        <v>421</v>
      </c>
      <c r="K62" s="1"/>
      <c r="L62" s="16">
        <f t="shared" si="2"/>
        <v>0</v>
      </c>
    </row>
    <row r="63" spans="1:12" x14ac:dyDescent="0.25">
      <c r="A63" s="14" t="s">
        <v>66</v>
      </c>
      <c r="B63" s="14">
        <v>1</v>
      </c>
      <c r="C63" s="14">
        <f>C1*B63</f>
        <v>24</v>
      </c>
      <c r="D63" s="14">
        <v>1</v>
      </c>
      <c r="E63" s="14">
        <f>E1*D63</f>
        <v>32</v>
      </c>
      <c r="F63" s="14">
        <v>1</v>
      </c>
      <c r="G63" s="14">
        <f>G1*F63</f>
        <v>9</v>
      </c>
      <c r="H63" s="14"/>
      <c r="I63" s="14">
        <f>I1*H63</f>
        <v>0</v>
      </c>
      <c r="J63" s="15">
        <f>I63+G63+E63+C63</f>
        <v>65</v>
      </c>
      <c r="K63" s="1"/>
      <c r="L63" s="16">
        <f t="shared" si="2"/>
        <v>0</v>
      </c>
    </row>
    <row r="64" spans="1:12" s="23" customFormat="1" ht="15" customHeight="1" x14ac:dyDescent="0.25">
      <c r="A64" s="35" t="s">
        <v>67</v>
      </c>
      <c r="B64" s="20">
        <v>1</v>
      </c>
      <c r="C64" s="20">
        <f>C1*B64</f>
        <v>24</v>
      </c>
      <c r="D64" s="20"/>
      <c r="E64" s="20">
        <f t="shared" ref="E64" si="10">D64*8</f>
        <v>0</v>
      </c>
      <c r="F64" s="20"/>
      <c r="G64" s="20">
        <f t="shared" ref="G64:G65" si="11">F64*7</f>
        <v>0</v>
      </c>
      <c r="H64" s="20"/>
      <c r="I64" s="20">
        <f t="shared" ref="I64:I65" si="12">H64*10</f>
        <v>0</v>
      </c>
      <c r="J64" s="21">
        <f>I64+G64+C64</f>
        <v>24</v>
      </c>
      <c r="K64" s="4"/>
      <c r="L64" s="22">
        <f t="shared" si="2"/>
        <v>0</v>
      </c>
    </row>
    <row r="65" spans="1:12" s="23" customFormat="1" x14ac:dyDescent="0.25">
      <c r="A65" s="35" t="s">
        <v>68</v>
      </c>
      <c r="B65" s="20"/>
      <c r="C65" s="20">
        <f t="shared" ref="C65" si="13">B65*7</f>
        <v>0</v>
      </c>
      <c r="D65" s="20">
        <v>1</v>
      </c>
      <c r="E65" s="20">
        <f>E1*D65</f>
        <v>32</v>
      </c>
      <c r="F65" s="20"/>
      <c r="G65" s="20">
        <f t="shared" si="11"/>
        <v>0</v>
      </c>
      <c r="H65" s="20"/>
      <c r="I65" s="20">
        <f t="shared" si="12"/>
        <v>0</v>
      </c>
      <c r="J65" s="21">
        <f>I65+G65+E65+C65</f>
        <v>32</v>
      </c>
      <c r="K65" s="4"/>
      <c r="L65" s="22">
        <f t="shared" si="2"/>
        <v>0</v>
      </c>
    </row>
    <row r="66" spans="1:12" s="23" customFormat="1" ht="15" customHeight="1" x14ac:dyDescent="0.25">
      <c r="A66" s="35" t="s">
        <v>69</v>
      </c>
      <c r="B66" s="20"/>
      <c r="C66" s="20">
        <f t="shared" ref="C66:C67" si="14">B66*7</f>
        <v>0</v>
      </c>
      <c r="D66" s="20"/>
      <c r="E66" s="20">
        <f t="shared" ref="E66:E67" si="15">D66*8</f>
        <v>0</v>
      </c>
      <c r="F66" s="20">
        <v>1</v>
      </c>
      <c r="G66" s="20">
        <f>G1*F66</f>
        <v>9</v>
      </c>
      <c r="H66" s="20"/>
      <c r="I66" s="20">
        <f t="shared" ref="I66" si="16">H66*10</f>
        <v>0</v>
      </c>
      <c r="J66" s="21">
        <f>C66+E66+G66</f>
        <v>9</v>
      </c>
      <c r="K66" s="4"/>
      <c r="L66" s="22">
        <f t="shared" ref="L66:L72" si="17">K66*J66</f>
        <v>0</v>
      </c>
    </row>
    <row r="67" spans="1:12" x14ac:dyDescent="0.25">
      <c r="A67" s="30" t="s">
        <v>70</v>
      </c>
      <c r="B67" s="14"/>
      <c r="C67" s="14">
        <f t="shared" si="14"/>
        <v>0</v>
      </c>
      <c r="D67" s="14"/>
      <c r="E67" s="14">
        <f t="shared" si="15"/>
        <v>0</v>
      </c>
      <c r="F67" s="14"/>
      <c r="G67" s="14">
        <f t="shared" ref="G67" si="18">F67*7</f>
        <v>0</v>
      </c>
      <c r="H67" s="14">
        <v>1</v>
      </c>
      <c r="I67" s="14">
        <f>I1*H67</f>
        <v>30</v>
      </c>
      <c r="J67" s="15">
        <f>I67</f>
        <v>30</v>
      </c>
      <c r="K67" s="1"/>
      <c r="L67" s="16">
        <f t="shared" si="17"/>
        <v>0</v>
      </c>
    </row>
    <row r="68" spans="1:12" x14ac:dyDescent="0.25">
      <c r="A68" s="30" t="s">
        <v>71</v>
      </c>
      <c r="B68" s="14"/>
      <c r="C68" s="14">
        <f t="shared" ref="C68:C69" si="19">B68*7</f>
        <v>0</v>
      </c>
      <c r="D68" s="14"/>
      <c r="E68" s="14">
        <f t="shared" ref="E68:E69" si="20">D68*8</f>
        <v>0</v>
      </c>
      <c r="F68" s="14"/>
      <c r="G68" s="14">
        <f t="shared" ref="G68:G69" si="21">F68*7</f>
        <v>0</v>
      </c>
      <c r="H68" s="14">
        <v>1</v>
      </c>
      <c r="I68" s="14">
        <f>I1*H68</f>
        <v>30</v>
      </c>
      <c r="J68" s="15">
        <f>I68</f>
        <v>30</v>
      </c>
      <c r="K68" s="1"/>
      <c r="L68" s="16">
        <f t="shared" ref="L68:L69" si="22">K68*J68</f>
        <v>0</v>
      </c>
    </row>
    <row r="69" spans="1:12" x14ac:dyDescent="0.25">
      <c r="A69" s="30" t="s">
        <v>72</v>
      </c>
      <c r="B69" s="14"/>
      <c r="C69" s="14">
        <f t="shared" si="19"/>
        <v>0</v>
      </c>
      <c r="D69" s="14"/>
      <c r="E69" s="14">
        <f t="shared" si="20"/>
        <v>0</v>
      </c>
      <c r="F69" s="14"/>
      <c r="G69" s="14">
        <f t="shared" si="21"/>
        <v>0</v>
      </c>
      <c r="H69" s="14">
        <v>1</v>
      </c>
      <c r="I69" s="14">
        <f>I1*H69</f>
        <v>30</v>
      </c>
      <c r="J69" s="15">
        <f>I69</f>
        <v>30</v>
      </c>
      <c r="K69" s="1"/>
      <c r="L69" s="16">
        <f t="shared" si="22"/>
        <v>0</v>
      </c>
    </row>
    <row r="70" spans="1:12" x14ac:dyDescent="0.25">
      <c r="A70" s="30" t="s">
        <v>73</v>
      </c>
      <c r="B70" s="14"/>
      <c r="C70" s="14">
        <f t="shared" ref="C70" si="23">B70*7</f>
        <v>0</v>
      </c>
      <c r="D70" s="14"/>
      <c r="E70" s="14">
        <f t="shared" ref="E70" si="24">D70*8</f>
        <v>0</v>
      </c>
      <c r="F70" s="14"/>
      <c r="G70" s="14">
        <f t="shared" ref="G70" si="25">F70*7</f>
        <v>0</v>
      </c>
      <c r="H70" s="14">
        <v>1</v>
      </c>
      <c r="I70" s="14">
        <f>I1*H70</f>
        <v>30</v>
      </c>
      <c r="J70" s="15">
        <f>I70</f>
        <v>30</v>
      </c>
      <c r="K70" s="1"/>
      <c r="L70" s="16">
        <f t="shared" ref="L70" si="26">K70*J70</f>
        <v>0</v>
      </c>
    </row>
    <row r="71" spans="1:12" x14ac:dyDescent="0.25">
      <c r="A71" s="30" t="s">
        <v>74</v>
      </c>
      <c r="B71" s="14">
        <v>1</v>
      </c>
      <c r="C71" s="14">
        <f>C1*B71</f>
        <v>24</v>
      </c>
      <c r="D71" s="14"/>
      <c r="E71" s="14">
        <v>0</v>
      </c>
      <c r="F71" s="14"/>
      <c r="G71" s="14">
        <v>0</v>
      </c>
      <c r="H71" s="14"/>
      <c r="I71" s="14">
        <v>0</v>
      </c>
      <c r="J71" s="15">
        <f t="shared" ref="J71:J79" si="27">C71+E71+G71+I71</f>
        <v>24</v>
      </c>
      <c r="K71" s="1"/>
      <c r="L71" s="16">
        <f t="shared" si="17"/>
        <v>0</v>
      </c>
    </row>
    <row r="72" spans="1:12" x14ac:dyDescent="0.25">
      <c r="A72" s="36" t="s">
        <v>75</v>
      </c>
      <c r="B72" s="24"/>
      <c r="C72" s="24">
        <v>0</v>
      </c>
      <c r="D72" s="24">
        <v>1</v>
      </c>
      <c r="E72" s="24">
        <f>E1*D72</f>
        <v>32</v>
      </c>
      <c r="F72" s="24">
        <v>1</v>
      </c>
      <c r="G72" s="24">
        <f>G1*F72</f>
        <v>9</v>
      </c>
      <c r="H72" s="24"/>
      <c r="I72" s="24">
        <v>0</v>
      </c>
      <c r="J72" s="25">
        <f t="shared" si="27"/>
        <v>41</v>
      </c>
      <c r="K72" s="5"/>
      <c r="L72" s="16">
        <f t="shared" si="17"/>
        <v>0</v>
      </c>
    </row>
    <row r="73" spans="1:12" x14ac:dyDescent="0.25">
      <c r="A73" s="36" t="s">
        <v>76</v>
      </c>
      <c r="B73" s="24"/>
      <c r="C73" s="24">
        <v>0</v>
      </c>
      <c r="D73" s="24">
        <v>1</v>
      </c>
      <c r="E73" s="24">
        <f>E1*D73</f>
        <v>32</v>
      </c>
      <c r="F73" s="24"/>
      <c r="G73" s="24">
        <v>0</v>
      </c>
      <c r="H73" s="24"/>
      <c r="I73" s="24">
        <v>0</v>
      </c>
      <c r="J73" s="25">
        <f t="shared" si="27"/>
        <v>32</v>
      </c>
      <c r="K73" s="5"/>
      <c r="L73" s="16">
        <f t="shared" ref="L73:L79" si="28">J73*K73</f>
        <v>0</v>
      </c>
    </row>
    <row r="74" spans="1:12" x14ac:dyDescent="0.25">
      <c r="A74" s="36" t="s">
        <v>77</v>
      </c>
      <c r="B74" s="24"/>
      <c r="C74" s="24">
        <v>0</v>
      </c>
      <c r="D74" s="24"/>
      <c r="E74" s="24">
        <v>0</v>
      </c>
      <c r="F74" s="24">
        <v>1</v>
      </c>
      <c r="G74" s="24">
        <f>G1*F74</f>
        <v>9</v>
      </c>
      <c r="H74" s="24"/>
      <c r="I74" s="24">
        <v>0</v>
      </c>
      <c r="J74" s="25">
        <f t="shared" si="27"/>
        <v>9</v>
      </c>
      <c r="K74" s="5"/>
      <c r="L74" s="16">
        <f t="shared" si="28"/>
        <v>0</v>
      </c>
    </row>
    <row r="75" spans="1:12" x14ac:dyDescent="0.25">
      <c r="A75" s="36" t="s">
        <v>78</v>
      </c>
      <c r="B75" s="24"/>
      <c r="C75" s="24">
        <v>0</v>
      </c>
      <c r="D75" s="24"/>
      <c r="E75" s="24">
        <v>0</v>
      </c>
      <c r="F75" s="24">
        <v>1</v>
      </c>
      <c r="G75" s="24">
        <f>G1*F75</f>
        <v>9</v>
      </c>
      <c r="H75" s="24"/>
      <c r="I75" s="24">
        <v>0</v>
      </c>
      <c r="J75" s="25">
        <f t="shared" si="27"/>
        <v>9</v>
      </c>
      <c r="K75" s="5"/>
      <c r="L75" s="16">
        <f t="shared" si="28"/>
        <v>0</v>
      </c>
    </row>
    <row r="76" spans="1:12" x14ac:dyDescent="0.25">
      <c r="A76" s="36" t="s">
        <v>79</v>
      </c>
      <c r="B76" s="24"/>
      <c r="C76" s="24">
        <v>0</v>
      </c>
      <c r="D76" s="24"/>
      <c r="E76" s="24">
        <v>0</v>
      </c>
      <c r="F76" s="24"/>
      <c r="G76" s="24">
        <v>0</v>
      </c>
      <c r="H76" s="24">
        <v>1</v>
      </c>
      <c r="I76" s="24">
        <f>I1*H76</f>
        <v>30</v>
      </c>
      <c r="J76" s="25">
        <f t="shared" si="27"/>
        <v>30</v>
      </c>
      <c r="K76" s="5"/>
      <c r="L76" s="16">
        <f t="shared" si="28"/>
        <v>0</v>
      </c>
    </row>
    <row r="77" spans="1:12" x14ac:dyDescent="0.25">
      <c r="A77" s="36" t="s">
        <v>80</v>
      </c>
      <c r="B77" s="24"/>
      <c r="C77" s="24">
        <v>0</v>
      </c>
      <c r="D77" s="24"/>
      <c r="E77" s="24">
        <v>0</v>
      </c>
      <c r="F77" s="24"/>
      <c r="G77" s="24">
        <v>0</v>
      </c>
      <c r="H77" s="24">
        <v>1</v>
      </c>
      <c r="I77" s="24">
        <f>I1*H77</f>
        <v>30</v>
      </c>
      <c r="J77" s="25">
        <f>I77+G77+E77+C77</f>
        <v>30</v>
      </c>
      <c r="K77" s="5"/>
      <c r="L77" s="16">
        <f t="shared" si="28"/>
        <v>0</v>
      </c>
    </row>
    <row r="78" spans="1:12" x14ac:dyDescent="0.25">
      <c r="A78" s="36" t="s">
        <v>81</v>
      </c>
      <c r="B78" s="24"/>
      <c r="C78" s="24">
        <v>0</v>
      </c>
      <c r="D78" s="24"/>
      <c r="E78" s="24">
        <v>0</v>
      </c>
      <c r="F78" s="24"/>
      <c r="G78" s="24">
        <v>0</v>
      </c>
      <c r="H78" s="24">
        <v>1</v>
      </c>
      <c r="I78" s="24">
        <f>I1*H78</f>
        <v>30</v>
      </c>
      <c r="J78" s="25">
        <f>I78+G78+E78+C78</f>
        <v>30</v>
      </c>
      <c r="K78" s="5"/>
      <c r="L78" s="16">
        <f t="shared" si="28"/>
        <v>0</v>
      </c>
    </row>
    <row r="79" spans="1:12" x14ac:dyDescent="0.25">
      <c r="A79" s="36" t="s">
        <v>82</v>
      </c>
      <c r="B79" s="24"/>
      <c r="C79" s="24">
        <v>0</v>
      </c>
      <c r="D79" s="24"/>
      <c r="E79" s="24">
        <v>0</v>
      </c>
      <c r="F79" s="24"/>
      <c r="G79" s="24">
        <v>0</v>
      </c>
      <c r="H79" s="24">
        <v>1</v>
      </c>
      <c r="I79" s="24">
        <f>I1*H79</f>
        <v>30</v>
      </c>
      <c r="J79" s="25">
        <f t="shared" si="27"/>
        <v>30</v>
      </c>
      <c r="K79" s="5"/>
      <c r="L79" s="16">
        <f t="shared" si="28"/>
        <v>0</v>
      </c>
    </row>
    <row r="80" spans="1:12" x14ac:dyDescent="0.25">
      <c r="A80" s="26" t="s">
        <v>42</v>
      </c>
      <c r="B80" s="26"/>
      <c r="C80" s="26"/>
      <c r="D80" s="26"/>
      <c r="E80" s="26"/>
      <c r="F80" s="26"/>
      <c r="G80" s="26"/>
      <c r="H80" s="26"/>
      <c r="I80" s="26"/>
      <c r="J80" s="27"/>
      <c r="K80" s="28"/>
      <c r="L80" s="28">
        <f>SUM(L3:L79)</f>
        <v>0</v>
      </c>
    </row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</sheetData>
  <sheetProtection algorithmName="SHA-512" hashValue="Gr9td21y671orVAxK4A96Y5GbDO6G0R0pQ5Ri9x7rWZqayXNBKXS07+c2esjhP9w3gZHxY+BOuNSmVfyHVCoaw==" saltValue="64K4/BJuNGpPyk5HGxLVGQ==" spinCount="100000" sheet="1" objects="1" scenarios="1"/>
  <pageMargins left="0.7" right="0.7" top="0.75" bottom="0.75" header="0.3" footer="0.3"/>
  <pageSetup paperSize="8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F902616BC2904DB717F7424427419D" ma:contentTypeVersion="14" ma:contentTypeDescription="Een nieuw document maken." ma:contentTypeScope="" ma:versionID="868def90ca86f4f968227423cceec780">
  <xsd:schema xmlns:xsd="http://www.w3.org/2001/XMLSchema" xmlns:xs="http://www.w3.org/2001/XMLSchema" xmlns:p="http://schemas.microsoft.com/office/2006/metadata/properties" xmlns:ns2="5717d259-d152-48e5-84f8-f49ff581c316" xmlns:ns3="185e6011-01f0-4b03-a84b-438423b76bed" xmlns:ns4="d9e71f5b-eb98-4d94-b8a5-97ef8f2f94f5" targetNamespace="http://schemas.microsoft.com/office/2006/metadata/properties" ma:root="true" ma:fieldsID="8dee3793073a25fbbf65d18aa6bcfdac" ns2:_="" ns3:_="" ns4:_="">
    <xsd:import namespace="5717d259-d152-48e5-84f8-f49ff581c316"/>
    <xsd:import namespace="185e6011-01f0-4b03-a84b-438423b76bed"/>
    <xsd:import namespace="d9e71f5b-eb98-4d94-b8a5-97ef8f2f94f5"/>
    <xsd:element name="properties">
      <xsd:complexType>
        <xsd:sequence>
          <xsd:element name="documentManagement">
            <xsd:complexType>
              <xsd:all>
                <xsd:element ref="ns2:Soort_x0020_Correspondentie" minOccurs="0"/>
                <xsd:element ref="ns2:Datum_x0020_Document" minOccurs="0"/>
                <xsd:element ref="ns2:Datum_x0020_Ontvangst" minOccurs="0"/>
                <xsd:element ref="ns2:Documentomschrijving" minOccurs="0"/>
                <xsd:element ref="ns2:Extern_x0020_kenmerk" minOccurs="0"/>
                <xsd:element ref="ns2:Klant_x0020_Naam" minOccurs="0"/>
                <xsd:element ref="ns2:Klant_x0020_Adres" minOccurs="0"/>
                <xsd:element ref="ns2:Klant_x0020_Postcode" minOccurs="0"/>
                <xsd:element ref="ns2:Klant_x0020_Plaats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ObjectDetectorVersions" minOccurs="0"/>
                <xsd:element ref="ns3:MediaLengthInSeconds" minOccurs="0"/>
                <xsd:element ref="ns3:lcf76f155ced4ddcb4097134ff3c332f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7d259-d152-48e5-84f8-f49ff581c316" elementFormDefault="qualified">
    <xsd:import namespace="http://schemas.microsoft.com/office/2006/documentManagement/types"/>
    <xsd:import namespace="http://schemas.microsoft.com/office/infopath/2007/PartnerControls"/>
    <xsd:element name="Soort_x0020_Correspondentie" ma:index="1" nillable="true" ma:displayName="Soort Correspondentie" ma:format="Dropdown" ma:internalName="Soort_x0020_Correspondentie">
      <xsd:simpleType>
        <xsd:restriction base="dms:Choice">
          <xsd:enumeration value="Inkomend"/>
          <xsd:enumeration value="Uitgaand"/>
          <xsd:enumeration value="Intern"/>
          <xsd:enumeration value="Uitgaand Fysiek"/>
          <xsd:enumeration value="Uitgaand BB"/>
        </xsd:restriction>
      </xsd:simpleType>
    </xsd:element>
    <xsd:element name="Datum_x0020_Document" ma:index="2" nillable="true" ma:displayName="Datum Document" ma:format="DateOnly" ma:internalName="Datum_x0020_Document">
      <xsd:simpleType>
        <xsd:restriction base="dms:DateTime"/>
      </xsd:simpleType>
    </xsd:element>
    <xsd:element name="Datum_x0020_Ontvangst" ma:index="3" nillable="true" ma:displayName="Datum Ontvangst" ma:format="DateOnly" ma:internalName="Datum_x0020_Ontvangst">
      <xsd:simpleType>
        <xsd:restriction base="dms:DateTime"/>
      </xsd:simpleType>
    </xsd:element>
    <xsd:element name="Documentomschrijving" ma:index="4" nillable="true" ma:displayName="Documentomschrijving" ma:internalName="Documentomschrijving">
      <xsd:simpleType>
        <xsd:restriction base="dms:Note">
          <xsd:maxLength value="255"/>
        </xsd:restriction>
      </xsd:simpleType>
    </xsd:element>
    <xsd:element name="Extern_x0020_kenmerk" ma:index="5" nillable="true" ma:displayName="Extern kenmerk" ma:internalName="Extern_x0020_kenmerk">
      <xsd:simpleType>
        <xsd:restriction base="dms:Text">
          <xsd:maxLength value="255"/>
        </xsd:restriction>
      </xsd:simpleType>
    </xsd:element>
    <xsd:element name="Klant_x0020_Naam" ma:index="6" nillable="true" ma:displayName="Klant Naam" ma:internalName="Klant_x0020_Naam">
      <xsd:simpleType>
        <xsd:restriction base="dms:Text">
          <xsd:maxLength value="255"/>
        </xsd:restriction>
      </xsd:simpleType>
    </xsd:element>
    <xsd:element name="Klant_x0020_Adres" ma:index="7" nillable="true" ma:displayName="Klant Adres" ma:internalName="Klant_x0020_Adres">
      <xsd:simpleType>
        <xsd:restriction base="dms:Text">
          <xsd:maxLength value="255"/>
        </xsd:restriction>
      </xsd:simpleType>
    </xsd:element>
    <xsd:element name="Klant_x0020_Postcode" ma:index="8" nillable="true" ma:displayName="Klant Postcode" ma:internalName="Klant_x0020_Postcode">
      <xsd:simpleType>
        <xsd:restriction base="dms:Text">
          <xsd:maxLength value="255"/>
        </xsd:restriction>
      </xsd:simpleType>
    </xsd:element>
    <xsd:element name="Klant_x0020_Plaats" ma:index="9" nillable="true" ma:displayName="Klant Plaats" ma:internalName="Klant_x0020_Plaats">
      <xsd:simpleType>
        <xsd:restriction base="dms:Text">
          <xsd:maxLength value="255"/>
        </xsd:restriction>
      </xsd:simpleType>
    </xsd:element>
    <xsd:element name="TaxCatchAll" ma:index="14" nillable="true" ma:displayName="Taxonomy Catch All Column" ma:hidden="true" ma:list="{bcdd2128-10ce-4777-a16f-c8eb4f967d07}" ma:internalName="TaxCatchAll" ma:showField="CatchAllData" ma:web="d9e71f5b-eb98-4d94-b8a5-97ef8f2f94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bcdd2128-10ce-4777-a16f-c8eb4f967d07}" ma:internalName="TaxCatchAllLabel" ma:readOnly="true" ma:showField="CatchAllDataLabel" ma:web="d9e71f5b-eb98-4d94-b8a5-97ef8f2f94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5e6011-01f0-4b03-a84b-438423b76b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Afbeeldingtags" ma:readOnly="false" ma:fieldId="{5cf76f15-5ced-4ddc-b409-7134ff3c332f}" ma:taxonomyMulti="true" ma:sspId="be2bb301-337e-4fd9-b97f-f1941be931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e71f5b-eb98-4d94-b8a5-97ef8f2f94f5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be2bb301-337e-4fd9-b97f-f1941be93156" ContentTypeId="0x0101" PreviousValue="false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17d259-d152-48e5-84f8-f49ff581c316" xsi:nil="true"/>
    <lcf76f155ced4ddcb4097134ff3c332f xmlns="185e6011-01f0-4b03-a84b-438423b76bed">
      <Terms xmlns="http://schemas.microsoft.com/office/infopath/2007/PartnerControls"/>
    </lcf76f155ced4ddcb4097134ff3c332f>
    <SharedWithUsers xmlns="d9e71f5b-eb98-4d94-b8a5-97ef8f2f94f5">
      <UserInfo>
        <DisplayName>Caroline Bus</DisplayName>
        <AccountId>202</AccountId>
        <AccountType/>
      </UserInfo>
      <UserInfo>
        <DisplayName>Judith Beemsterboer</DisplayName>
        <AccountId>17</AccountId>
        <AccountType/>
      </UserInfo>
    </SharedWithUsers>
    <Soort_x0020_Correspondentie xmlns="5717d259-d152-48e5-84f8-f49ff581c316" xsi:nil="true"/>
    <Datum_x0020_Ontvangst xmlns="5717d259-d152-48e5-84f8-f49ff581c316" xsi:nil="true"/>
    <Datum_x0020_Document xmlns="5717d259-d152-48e5-84f8-f49ff581c316" xsi:nil="true"/>
    <Klant_x0020_Naam xmlns="5717d259-d152-48e5-84f8-f49ff581c316" xsi:nil="true"/>
    <Klant_x0020_Adres xmlns="5717d259-d152-48e5-84f8-f49ff581c316" xsi:nil="true"/>
    <Extern_x0020_kenmerk xmlns="5717d259-d152-48e5-84f8-f49ff581c316" xsi:nil="true"/>
    <Klant_x0020_Plaats xmlns="5717d259-d152-48e5-84f8-f49ff581c316" xsi:nil="true"/>
    <Klant_x0020_Postcode xmlns="5717d259-d152-48e5-84f8-f49ff581c316" xsi:nil="true"/>
    <Documentomschrijving xmlns="5717d259-d152-48e5-84f8-f49ff581c316" xsi:nil="true"/>
  </documentManagement>
</p:properties>
</file>

<file path=customXml/itemProps1.xml><?xml version="1.0" encoding="utf-8"?>
<ds:datastoreItem xmlns:ds="http://schemas.openxmlformats.org/officeDocument/2006/customXml" ds:itemID="{B7A99F9E-A571-4BD5-AFF6-433C18E2F4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E393E3-A7D7-4D0D-A080-9637A22732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17d259-d152-48e5-84f8-f49ff581c316"/>
    <ds:schemaRef ds:uri="185e6011-01f0-4b03-a84b-438423b76bed"/>
    <ds:schemaRef ds:uri="d9e71f5b-eb98-4d94-b8a5-97ef8f2f94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6EA31F-EB19-4332-A91B-97DB46842292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3EA18A9D-0681-4318-BB76-C7A1325F9131}">
  <ds:schemaRefs>
    <ds:schemaRef ds:uri="http://schemas.microsoft.com/office/2006/metadata/properties"/>
    <ds:schemaRef ds:uri="http://schemas.microsoft.com/office/infopath/2007/PartnerControls"/>
    <ds:schemaRef ds:uri="5717d259-d152-48e5-84f8-f49ff581c316"/>
    <ds:schemaRef ds:uri="185e6011-01f0-4b03-a84b-438423b76bed"/>
    <ds:schemaRef ds:uri="d9e71f5b-eb98-4d94-b8a5-97ef8f2f94f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Hollands Kroon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Bus</dc:creator>
  <cp:keywords/>
  <dc:description/>
  <cp:lastModifiedBy>Hein van der Vlerk</cp:lastModifiedBy>
  <cp:revision/>
  <cp:lastPrinted>2024-11-20T10:09:25Z</cp:lastPrinted>
  <dcterms:created xsi:type="dcterms:W3CDTF">2023-11-07T13:30:51Z</dcterms:created>
  <dcterms:modified xsi:type="dcterms:W3CDTF">2024-11-26T15:51:01Z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0x01010036F902616BC2904DB717F7424427419D</vt:lpwstr>
  </property>
  <property fmtid="{D5CDD505-2E9C-101B-9397-08002B2CF9AE}" pid="3" name="MediaServiceImageTags">
    <vt:lpwstr/>
  </property>
</Properties>
</file>