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\HSO\23999\23050 Raamovereenkomst relinen riolering 2024-2027\post-uit\definitief\Leusden\Bijlagen\Origineel\"/>
    </mc:Choice>
  </mc:AlternateContent>
  <xr:revisionPtr revIDLastSave="0" documentId="13_ncr:1_{736FDC2A-DACA-4575-86E8-66D65DD034C5}" xr6:coauthVersionLast="47" xr6:coauthVersionMax="47" xr10:uidLastSave="{00000000-0000-0000-0000-000000000000}"/>
  <bookViews>
    <workbookView xWindow="51480" yWindow="-120" windowWidth="38640" windowHeight="21240" xr2:uid="{00000000-000D-0000-FFFF-FFFF00000000}"/>
  </bookViews>
  <sheets>
    <sheet name="Bijlage 5 Leusden" sheetId="7" r:id="rId1"/>
  </sheets>
  <definedNames>
    <definedName name="_xlnm.Print_Area" localSheetId="0">'Bijlage 5 Leusden'!$A$1:$X$31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" i="7" l="1"/>
  <c r="X14" i="7"/>
  <c r="X13" i="7"/>
  <c r="X12" i="7"/>
  <c r="X11" i="7"/>
  <c r="X10" i="7"/>
  <c r="X16" i="7" s="1"/>
  <c r="O28" i="7"/>
  <c r="N28" i="7"/>
  <c r="M30" i="7"/>
  <c r="L29" i="7" l="1"/>
</calcChain>
</file>

<file path=xl/sharedStrings.xml><?xml version="1.0" encoding="utf-8"?>
<sst xmlns="http://schemas.openxmlformats.org/spreadsheetml/2006/main" count="166" uniqueCount="112">
  <si>
    <t>Wijk (Inspectiebedrijf/rapportnr)</t>
  </si>
  <si>
    <t>JvA</t>
  </si>
  <si>
    <t>Riool-</t>
  </si>
  <si>
    <t>Riool_ID</t>
  </si>
  <si>
    <t>Stelsel</t>
  </si>
  <si>
    <t>van put A</t>
  </si>
  <si>
    <t>naar put B</t>
  </si>
  <si>
    <t>Afmeting</t>
  </si>
  <si>
    <t>Lengte</t>
  </si>
  <si>
    <t>Aantal</t>
  </si>
  <si>
    <t>Schadebeelden</t>
  </si>
  <si>
    <t>Opmerkingen</t>
  </si>
  <si>
    <t>nummer</t>
  </si>
  <si>
    <t>Straatnaam</t>
  </si>
  <si>
    <t>inspectie</t>
  </si>
  <si>
    <t>type</t>
  </si>
  <si>
    <t>riool</t>
  </si>
  <si>
    <t>streng</t>
  </si>
  <si>
    <t>Locatie</t>
  </si>
  <si>
    <t>Gemeente Leusden</t>
  </si>
  <si>
    <t>Ereprijshof</t>
  </si>
  <si>
    <t>Afdeling Ruimtelijk en Beheer</t>
  </si>
  <si>
    <t>bemalingsgebied</t>
  </si>
  <si>
    <t>Wetering</t>
  </si>
  <si>
    <t>dwg</t>
  </si>
  <si>
    <t>EI</t>
  </si>
  <si>
    <t>Mcap</t>
  </si>
  <si>
    <t>Tek.nr.</t>
  </si>
  <si>
    <t>Claverenblad</t>
  </si>
  <si>
    <t>Van den Bergstraat</t>
  </si>
  <si>
    <t>0007R248</t>
  </si>
  <si>
    <t>0007R246</t>
  </si>
  <si>
    <t>vuil</t>
  </si>
  <si>
    <t>0106V529</t>
  </si>
  <si>
    <t>2 m.</t>
  </si>
  <si>
    <t>Gagelhof</t>
  </si>
  <si>
    <t>Wildenburg</t>
  </si>
  <si>
    <t>Zuiderinslag</t>
  </si>
  <si>
    <t>0008V116</t>
  </si>
  <si>
    <t>0106V525</t>
  </si>
  <si>
    <t>0106V526</t>
  </si>
  <si>
    <t>Elantinehof</t>
  </si>
  <si>
    <t>0106V531</t>
  </si>
  <si>
    <t>0106V532</t>
  </si>
  <si>
    <t>0106V530</t>
  </si>
  <si>
    <t>Achterveld</t>
  </si>
  <si>
    <t>Ruurd Visserstraat</t>
  </si>
  <si>
    <t>0300G505</t>
  </si>
  <si>
    <t>0300RG07</t>
  </si>
  <si>
    <t>1 m.</t>
  </si>
  <si>
    <t>Verjaagde Ruiterweg</t>
  </si>
  <si>
    <t>0300G043</t>
  </si>
  <si>
    <t>0300G046</t>
  </si>
  <si>
    <t>300/450</t>
  </si>
  <si>
    <t>Kerkdijk</t>
  </si>
  <si>
    <t>0300G502</t>
  </si>
  <si>
    <t>0300G503</t>
  </si>
  <si>
    <t>0300G504</t>
  </si>
  <si>
    <t>0300G048</t>
  </si>
  <si>
    <t>400/600</t>
  </si>
  <si>
    <t>regenwater</t>
  </si>
  <si>
    <t>0108R701</t>
  </si>
  <si>
    <t>0108R702</t>
  </si>
  <si>
    <t>Groenhouten</t>
  </si>
  <si>
    <t>[88,58]</t>
  </si>
  <si>
    <t>[61,76]</t>
  </si>
  <si>
    <t>gemengd</t>
  </si>
  <si>
    <t>1884-J</t>
  </si>
  <si>
    <t>1884-K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</si>
  <si>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</si>
  <si>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</si>
  <si>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</si>
  <si>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</si>
  <si>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</si>
  <si>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</si>
  <si>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</si>
  <si>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</si>
  <si>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</si>
  <si>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</si>
  <si>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</si>
  <si>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</si>
  <si>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Vereiste waarden</t>
  </si>
  <si>
    <t xml:space="preserve">Civieltechnisch Bureau        </t>
  </si>
  <si>
    <t>Totale lengte verificatie (loc.nr. I)</t>
  </si>
  <si>
    <t>Totale lengte R+I</t>
  </si>
  <si>
    <t>Totale lengte relining</t>
  </si>
  <si>
    <t>Totaal aantal deelliners</t>
  </si>
  <si>
    <t>m</t>
  </si>
  <si>
    <t>open inlaten</t>
  </si>
  <si>
    <t>gesloten inlaten</t>
  </si>
  <si>
    <t>Relining riolering 2024</t>
  </si>
  <si>
    <t>Tekeningnrs. 1884-J en 1884-K</t>
  </si>
  <si>
    <t>[Kikker]</t>
  </si>
  <si>
    <t>Burg. v.d. Postlaan</t>
  </si>
  <si>
    <t>Raamovereenkomstnr. 2597-2</t>
  </si>
  <si>
    <t>Lengte streng aangehouden (opgemeten vanaf luchtfoto)</t>
  </si>
  <si>
    <t>0008VPON</t>
  </si>
  <si>
    <t>1x deelliner op 1,50 m vanaf put 0007R248, holle ruimte, grond zichtbaar</t>
  </si>
  <si>
    <t>Behoorlijk aangetast  (naam vd Bergstraat staat op de beelden. Is fout. Slecht bereikbaar!)</t>
  </si>
  <si>
    <t>Diversen</t>
  </si>
  <si>
    <t>Buis door dak buis</t>
  </si>
  <si>
    <t>D114_05G23</t>
  </si>
  <si>
    <t>D004_12G23</t>
  </si>
  <si>
    <t>D004_28B23</t>
  </si>
  <si>
    <t>Bijlage 4-2</t>
  </si>
  <si>
    <t xml:space="preserve">Team Inrichting en Beheer </t>
  </si>
  <si>
    <r>
      <t xml:space="preserve">2x deelliner scheur op 5,40 en 6,28 m vanaf put 0108R701, </t>
    </r>
    <r>
      <rPr>
        <b/>
        <sz val="11"/>
        <color theme="1"/>
        <rFont val="Calibri"/>
        <family val="2"/>
        <scheme val="minor"/>
      </rPr>
      <t>verificatie in 2024</t>
    </r>
  </si>
  <si>
    <t>1101-001 en 1001-002</t>
  </si>
  <si>
    <t>Pon bellen voor toegang terrein t.b.v. reliningswerk i.o.m. gemeente!</t>
  </si>
  <si>
    <t>Datum:  03-04-2024</t>
  </si>
  <si>
    <t>Rev.nr. 1</t>
  </si>
  <si>
    <t>Overzicht reliningen in diverse riolen in Leusden op basis verificatie-inspecties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</si>
</sst>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_-"/>
    <numFmt numFmtId="167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  <charset val="238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i/>
      <sz val="11"/>
      <color theme="0" tint="-0.499984740745262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8">
    <xf numFmtId="0" fontId="0" fillId="0" borderId="0"/>
    <xf numFmtId="0" fontId="1" fillId="0" borderId="0"/>
    <xf numFmtId="165" fontId="7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164" fontId="7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26">
    <xf numFmtId="0" fontId="0" fillId="0" borderId="0" xfId="0"/>
    <xf numFmtId="0" fontId="9" fillId="0" borderId="5" xfId="1" applyFont="1" applyBorder="1" applyAlignment="1">
      <alignment horizontal="center"/>
    </xf>
    <xf numFmtId="0" fontId="9" fillId="0" borderId="5" xfId="1" quotePrefix="1" applyFont="1" applyBorder="1" applyAlignment="1">
      <alignment horizontal="center"/>
    </xf>
    <xf numFmtId="0" fontId="9" fillId="0" borderId="5" xfId="1" applyFont="1" applyBorder="1"/>
    <xf numFmtId="0" fontId="9" fillId="0" borderId="6" xfId="1" applyFont="1" applyBorder="1"/>
    <xf numFmtId="0" fontId="9" fillId="0" borderId="5" xfId="1" applyFont="1" applyBorder="1" applyAlignment="1">
      <alignment horizontal="right"/>
    </xf>
    <xf numFmtId="0" fontId="12" fillId="2" borderId="11" xfId="5" applyFont="1" applyFill="1" applyBorder="1" applyAlignment="1">
      <alignment horizontal="center"/>
    </xf>
    <xf numFmtId="3" fontId="13" fillId="0" borderId="5" xfId="5" applyNumberFormat="1" applyFont="1" applyBorder="1" applyAlignment="1">
      <alignment horizontal="center" vertical="center"/>
    </xf>
    <xf numFmtId="3" fontId="13" fillId="0" borderId="7" xfId="5" applyNumberFormat="1" applyFont="1" applyBorder="1" applyAlignment="1">
      <alignment horizontal="center" vertical="center"/>
    </xf>
    <xf numFmtId="0" fontId="12" fillId="2" borderId="12" xfId="5" applyFont="1" applyFill="1" applyBorder="1" applyAlignment="1">
      <alignment horizontal="center"/>
    </xf>
    <xf numFmtId="167" fontId="1" fillId="0" borderId="5" xfId="7" applyNumberFormat="1" applyFont="1" applyFill="1" applyBorder="1"/>
    <xf numFmtId="0" fontId="10" fillId="0" borderId="0" xfId="0" applyFont="1"/>
    <xf numFmtId="0" fontId="9" fillId="0" borderId="5" xfId="0" applyFont="1" applyBorder="1"/>
    <xf numFmtId="0" fontId="9" fillId="4" borderId="5" xfId="1" applyFont="1" applyFill="1" applyBorder="1" applyAlignment="1">
      <alignment horizontal="center"/>
    </xf>
    <xf numFmtId="0" fontId="9" fillId="4" borderId="7" xfId="1" applyFont="1" applyFill="1" applyBorder="1" applyAlignment="1">
      <alignment horizontal="center"/>
    </xf>
    <xf numFmtId="0" fontId="1" fillId="4" borderId="4" xfId="5" applyFont="1" applyFill="1" applyBorder="1" applyAlignment="1">
      <alignment horizontal="center"/>
    </xf>
    <xf numFmtId="0" fontId="9" fillId="5" borderId="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0" fontId="1" fillId="5" borderId="4" xfId="5" applyFont="1" applyFill="1" applyBorder="1" applyAlignment="1">
      <alignment horizontal="center"/>
    </xf>
    <xf numFmtId="0" fontId="1" fillId="4" borderId="1" xfId="5" applyFont="1" applyFill="1" applyBorder="1" applyAlignment="1">
      <alignment horizontal="center"/>
    </xf>
    <xf numFmtId="0" fontId="1" fillId="4" borderId="5" xfId="5" applyFont="1" applyFill="1" applyBorder="1" applyAlignment="1">
      <alignment horizontal="center"/>
    </xf>
    <xf numFmtId="0" fontId="1" fillId="5" borderId="5" xfId="5" applyFont="1" applyFill="1" applyBorder="1" applyAlignment="1">
      <alignment horizontal="center"/>
    </xf>
    <xf numFmtId="0" fontId="16" fillId="0" borderId="0" xfId="0" applyFont="1"/>
    <xf numFmtId="1" fontId="0" fillId="0" borderId="0" xfId="0" applyNumberFormat="1"/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" fillId="0" borderId="9" xfId="1" applyFont="1" applyBorder="1" applyAlignment="1">
      <alignment horizontal="center"/>
    </xf>
    <xf numFmtId="0" fontId="3" fillId="0" borderId="9" xfId="1" applyFont="1" applyBorder="1"/>
    <xf numFmtId="0" fontId="7" fillId="0" borderId="9" xfId="1" applyFont="1" applyBorder="1"/>
    <xf numFmtId="0" fontId="3" fillId="0" borderId="9" xfId="1" quotePrefix="1" applyFont="1" applyBorder="1" applyAlignment="1">
      <alignment horizontal="center"/>
    </xf>
    <xf numFmtId="0" fontId="3" fillId="0" borderId="9" xfId="1" quotePrefix="1" applyFont="1" applyBorder="1"/>
    <xf numFmtId="166" fontId="3" fillId="0" borderId="9" xfId="1" applyNumberFormat="1" applyFont="1" applyBorder="1"/>
    <xf numFmtId="0" fontId="2" fillId="0" borderId="0" xfId="1" applyFont="1"/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9" fillId="0" borderId="0" xfId="0" applyFont="1"/>
    <xf numFmtId="0" fontId="8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5" fillId="0" borderId="0" xfId="1" quotePrefix="1" applyFont="1"/>
    <xf numFmtId="0" fontId="1" fillId="0" borderId="0" xfId="1"/>
    <xf numFmtId="0" fontId="19" fillId="0" borderId="0" xfId="0" applyFont="1" applyAlignment="1">
      <alignment horizontal="left"/>
    </xf>
    <xf numFmtId="0" fontId="9" fillId="0" borderId="8" xfId="1" applyFont="1" applyBorder="1" applyAlignment="1">
      <alignment wrapText="1"/>
    </xf>
    <xf numFmtId="0" fontId="1" fillId="0" borderId="9" xfId="1" applyBorder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0" fillId="0" borderId="13" xfId="0" applyBorder="1"/>
    <xf numFmtId="0" fontId="0" fillId="0" borderId="8" xfId="0" applyBorder="1"/>
    <xf numFmtId="0" fontId="9" fillId="6" borderId="5" xfId="1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0" fontId="21" fillId="6" borderId="5" xfId="1" applyFont="1" applyFill="1" applyBorder="1" applyAlignment="1">
      <alignment horizontal="center"/>
    </xf>
    <xf numFmtId="0" fontId="1" fillId="6" borderId="4" xfId="5" applyFont="1" applyFill="1" applyBorder="1" applyAlignment="1">
      <alignment horizontal="center"/>
    </xf>
    <xf numFmtId="0" fontId="1" fillId="6" borderId="5" xfId="5" applyFont="1" applyFill="1" applyBorder="1" applyAlignment="1">
      <alignment horizontal="center"/>
    </xf>
    <xf numFmtId="0" fontId="10" fillId="6" borderId="0" xfId="0" applyFont="1" applyFill="1"/>
    <xf numFmtId="0" fontId="9" fillId="7" borderId="10" xfId="1" applyFont="1" applyFill="1" applyBorder="1" applyAlignment="1">
      <alignment horizontal="center"/>
    </xf>
    <xf numFmtId="0" fontId="9" fillId="7" borderId="2" xfId="1" applyFont="1" applyFill="1" applyBorder="1" applyAlignment="1">
      <alignment horizontal="center"/>
    </xf>
    <xf numFmtId="0" fontId="9" fillId="7" borderId="3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right"/>
    </xf>
    <xf numFmtId="0" fontId="9" fillId="3" borderId="8" xfId="1" applyFont="1" applyFill="1" applyBorder="1" applyAlignment="1">
      <alignment wrapText="1"/>
    </xf>
    <xf numFmtId="0" fontId="1" fillId="0" borderId="0" xfId="1" applyAlignment="1">
      <alignment horizontal="center"/>
    </xf>
    <xf numFmtId="0" fontId="5" fillId="0" borderId="4" xfId="0" applyFont="1" applyBorder="1" applyAlignment="1">
      <alignment horizontal="left"/>
    </xf>
    <xf numFmtId="167" fontId="24" fillId="0" borderId="5" xfId="7" applyNumberFormat="1" applyFont="1" applyFill="1" applyBorder="1"/>
    <xf numFmtId="0" fontId="11" fillId="0" borderId="5" xfId="1" applyFont="1" applyBorder="1" applyAlignment="1">
      <alignment horizontal="center"/>
    </xf>
    <xf numFmtId="0" fontId="11" fillId="0" borderId="5" xfId="1" applyFont="1" applyBorder="1" applyAlignment="1">
      <alignment horizontal="right"/>
    </xf>
    <xf numFmtId="0" fontId="11" fillId="0" borderId="5" xfId="1" applyFont="1" applyBorder="1"/>
    <xf numFmtId="0" fontId="11" fillId="0" borderId="8" xfId="1" applyFont="1" applyBorder="1" applyAlignment="1">
      <alignment wrapText="1"/>
    </xf>
    <xf numFmtId="1" fontId="0" fillId="0" borderId="0" xfId="1" applyNumberFormat="1" applyFont="1" applyAlignment="1">
      <alignment horizontal="right"/>
    </xf>
    <xf numFmtId="0" fontId="9" fillId="0" borderId="14" xfId="0" applyFont="1" applyBorder="1" applyAlignment="1">
      <alignment horizontal="center"/>
    </xf>
    <xf numFmtId="0" fontId="1" fillId="0" borderId="4" xfId="1" applyBorder="1" applyAlignment="1">
      <alignment horizontal="left"/>
    </xf>
    <xf numFmtId="0" fontId="9" fillId="7" borderId="15" xfId="1" applyFont="1" applyFill="1" applyBorder="1" applyAlignment="1">
      <alignment horizontal="center"/>
    </xf>
    <xf numFmtId="0" fontId="9" fillId="7" borderId="16" xfId="1" applyFont="1" applyFill="1" applyBorder="1" applyAlignment="1">
      <alignment horizontal="center" wrapText="1"/>
    </xf>
    <xf numFmtId="0" fontId="9" fillId="7" borderId="17" xfId="1" applyFont="1" applyFill="1" applyBorder="1" applyAlignment="1">
      <alignment horizontal="center"/>
    </xf>
    <xf numFmtId="0" fontId="9" fillId="7" borderId="18" xfId="1" applyFont="1" applyFill="1" applyBorder="1" applyAlignment="1">
      <alignment horizontal="center"/>
    </xf>
    <xf numFmtId="0" fontId="9" fillId="7" borderId="18" xfId="1" applyFont="1" applyFill="1" applyBorder="1" applyAlignment="1">
      <alignment horizontal="left"/>
    </xf>
    <xf numFmtId="0" fontId="9" fillId="7" borderId="18" xfId="1" applyFont="1" applyFill="1" applyBorder="1"/>
    <xf numFmtId="0" fontId="12" fillId="2" borderId="21" xfId="5" applyFont="1" applyFill="1" applyBorder="1"/>
    <xf numFmtId="0" fontId="9" fillId="7" borderId="22" xfId="1" applyFont="1" applyFill="1" applyBorder="1" applyAlignment="1">
      <alignment horizontal="center"/>
    </xf>
    <xf numFmtId="0" fontId="12" fillId="2" borderId="23" xfId="5" applyFont="1" applyFill="1" applyBorder="1"/>
    <xf numFmtId="0" fontId="9" fillId="4" borderId="24" xfId="1" applyFont="1" applyFill="1" applyBorder="1" applyAlignment="1">
      <alignment horizontal="center"/>
    </xf>
    <xf numFmtId="0" fontId="9" fillId="4" borderId="0" xfId="1" applyFont="1" applyFill="1" applyAlignment="1">
      <alignment horizontal="center"/>
    </xf>
    <xf numFmtId="0" fontId="15" fillId="4" borderId="0" xfId="1" applyFont="1" applyFill="1" applyAlignment="1">
      <alignment horizontal="left"/>
    </xf>
    <xf numFmtId="0" fontId="12" fillId="4" borderId="25" xfId="5" applyFont="1" applyFill="1" applyBorder="1"/>
    <xf numFmtId="2" fontId="11" fillId="0" borderId="26" xfId="1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1" applyFont="1"/>
    <xf numFmtId="0" fontId="9" fillId="0" borderId="25" xfId="1" applyFont="1" applyBorder="1"/>
    <xf numFmtId="0" fontId="9" fillId="4" borderId="26" xfId="1" applyFont="1" applyFill="1" applyBorder="1" applyAlignment="1">
      <alignment horizontal="center"/>
    </xf>
    <xf numFmtId="0" fontId="9" fillId="4" borderId="0" xfId="1" applyFont="1" applyFill="1" applyAlignment="1">
      <alignment horizontal="left"/>
    </xf>
    <xf numFmtId="2" fontId="9" fillId="0" borderId="26" xfId="1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1" applyFont="1"/>
    <xf numFmtId="0" fontId="9" fillId="6" borderId="26" xfId="1" applyFont="1" applyFill="1" applyBorder="1" applyAlignment="1">
      <alignment horizontal="center"/>
    </xf>
    <xf numFmtId="0" fontId="9" fillId="6" borderId="0" xfId="1" applyFont="1" applyFill="1" applyAlignment="1">
      <alignment horizontal="left"/>
    </xf>
    <xf numFmtId="0" fontId="15" fillId="6" borderId="0" xfId="1" applyFont="1" applyFill="1" applyAlignment="1">
      <alignment horizontal="left"/>
    </xf>
    <xf numFmtId="0" fontId="12" fillId="6" borderId="25" xfId="5" applyFont="1" applyFill="1" applyBorder="1"/>
    <xf numFmtId="0" fontId="15" fillId="0" borderId="25" xfId="1" applyFont="1" applyBorder="1"/>
    <xf numFmtId="0" fontId="9" fillId="5" borderId="26" xfId="1" applyFont="1" applyFill="1" applyBorder="1" applyAlignment="1">
      <alignment horizontal="center"/>
    </xf>
    <xf numFmtId="0" fontId="9" fillId="5" borderId="0" xfId="1" applyFont="1" applyFill="1" applyAlignment="1">
      <alignment horizontal="left"/>
    </xf>
    <xf numFmtId="0" fontId="15" fillId="5" borderId="0" xfId="1" applyFont="1" applyFill="1" applyAlignment="1">
      <alignment horizontal="left"/>
    </xf>
    <xf numFmtId="0" fontId="12" fillId="5" borderId="25" xfId="5" applyFont="1" applyFill="1" applyBorder="1"/>
    <xf numFmtId="0" fontId="9" fillId="0" borderId="27" xfId="1" applyFont="1" applyBorder="1" applyAlignment="1">
      <alignment horizontal="center"/>
    </xf>
    <xf numFmtId="0" fontId="9" fillId="0" borderId="28" xfId="0" applyFont="1" applyBorder="1"/>
    <xf numFmtId="167" fontId="1" fillId="0" borderId="29" xfId="7" applyNumberFormat="1" applyFont="1" applyFill="1" applyBorder="1"/>
    <xf numFmtId="0" fontId="9" fillId="0" borderId="28" xfId="1" applyFont="1" applyBorder="1"/>
    <xf numFmtId="0" fontId="9" fillId="0" borderId="29" xfId="1" applyFont="1" applyBorder="1" applyAlignment="1">
      <alignment horizontal="center"/>
    </xf>
    <xf numFmtId="0" fontId="9" fillId="3" borderId="29" xfId="1" applyFont="1" applyFill="1" applyBorder="1" applyAlignment="1">
      <alignment horizontal="center"/>
    </xf>
    <xf numFmtId="0" fontId="0" fillId="0" borderId="29" xfId="0" applyBorder="1"/>
    <xf numFmtId="0" fontId="9" fillId="0" borderId="29" xfId="1" applyFont="1" applyBorder="1" applyAlignment="1">
      <alignment horizontal="right"/>
    </xf>
    <xf numFmtId="0" fontId="9" fillId="0" borderId="28" xfId="1" applyFont="1" applyBorder="1" applyAlignment="1">
      <alignment horizontal="right"/>
    </xf>
    <xf numFmtId="0" fontId="10" fillId="0" borderId="29" xfId="1" applyFont="1" applyBorder="1"/>
    <xf numFmtId="0" fontId="9" fillId="0" borderId="30" xfId="1" applyFont="1" applyBorder="1"/>
    <xf numFmtId="3" fontId="13" fillId="0" borderId="31" xfId="5" applyNumberFormat="1" applyFont="1" applyBorder="1" applyAlignment="1">
      <alignment horizontal="center" vertical="center"/>
    </xf>
    <xf numFmtId="3" fontId="13" fillId="0" borderId="29" xfId="5" applyNumberFormat="1" applyFont="1" applyBorder="1" applyAlignment="1">
      <alignment horizontal="center" vertical="center"/>
    </xf>
    <xf numFmtId="0" fontId="14" fillId="0" borderId="32" xfId="1" applyFont="1" applyBorder="1"/>
    <xf numFmtId="0" fontId="18" fillId="0" borderId="4" xfId="0" applyFont="1" applyBorder="1"/>
    <xf numFmtId="0" fontId="0" fillId="0" borderId="5" xfId="1" applyFont="1" applyBorder="1" applyAlignment="1">
      <alignment horizontal="center"/>
    </xf>
    <xf numFmtId="0" fontId="22" fillId="0" borderId="33" xfId="1" applyFont="1" applyBorder="1" applyAlignment="1">
      <alignment horizontal="left"/>
    </xf>
    <xf numFmtId="0" fontId="12" fillId="2" borderId="19" xfId="5" applyFont="1" applyFill="1" applyBorder="1" applyAlignment="1">
      <alignment horizontal="center"/>
    </xf>
    <xf numFmtId="0" fontId="12" fillId="2" borderId="20" xfId="5" applyFont="1" applyFill="1" applyBorder="1" applyAlignment="1">
      <alignment horizontal="center"/>
    </xf>
  </cellXfs>
  <cellStyles count="8">
    <cellStyle name="Komma" xfId="7" builtinId="3"/>
    <cellStyle name="Komma 2" xfId="2" xr:uid="{00000000-0005-0000-0000-000001000000}"/>
    <cellStyle name="Standaard" xfId="0" builtinId="0"/>
    <cellStyle name="Standaard 2" xfId="3" xr:uid="{00000000-0005-0000-0000-000003000000}"/>
    <cellStyle name="Standaard 3" xfId="4" xr:uid="{00000000-0005-0000-0000-000004000000}"/>
    <cellStyle name="Standaard 4" xfId="5" xr:uid="{00000000-0005-0000-0000-000005000000}"/>
    <cellStyle name="Standaard 5" xfId="1" xr:uid="{00000000-0005-0000-0000-000006000000}"/>
    <cellStyle name="Valuta 2" xfId="6" xr:uid="{00000000-0005-0000-0000-000007000000}"/>
  </cellStyles>
  <dxfs count="0"/>
  <tableStyles count="0" defaultTableStyle="TableStyleMedium9" defaultPivotStyle="PivotStyleLight16"/>
  <colors>
    <mruColors>
      <color rgb="FFCC66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208560</xdr:colOff>
      <xdr:row>0</xdr:row>
      <xdr:rowOff>195077</xdr:rowOff>
    </xdr:from>
    <xdr:to>
      <xdr:col>14</xdr:col>
      <xdr:colOff>971551</xdr:colOff>
      <xdr:row>5</xdr:row>
      <xdr:rowOff>136255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097773-8536-4267-98D4-24A3B0537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4585" y="195077"/>
          <a:ext cx="753466" cy="1023218"/>
        </a:xfrm>
        <a:prstGeom prst="rect">
          <a:avLst/>
        </a:prstGeom>
      </xdr:spPr>
    </xdr:pic>
    <xdr:clientData/>
  </xdr:twoCellAnchor>
  <xdr:oneCellAnchor>
    <xdr:from>
      <xdr:col>15</xdr:col>
      <xdr:colOff>19050</xdr:colOff>
      <xdr:row>1</xdr:row>
      <xdr:rowOff>219075</xdr:rowOff>
    </xdr:from>
    <xdr:ext cx="1563370" cy="435610"/>
    <xdr:pic>
      <xdr:nvPicPr>
        <xdr:cNvPr id="5" name="Afbeelding 4">
          <a:extLst>
            <a:ext uri="{FF2B5EF4-FFF2-40B4-BE49-F238E27FC236}">
              <a16:creationId xmlns:a16="http://schemas.microsoft.com/office/drawing/2014/main" id="{4E2896A3-832A-4F40-A821-973F04A92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163300" y="428625"/>
          <a:ext cx="1563370" cy="435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6865-DB8C-4AF5-954D-EFAE46FAFF0B}">
  <sheetPr>
    <tabColor rgb="FFFFC000"/>
    <pageSetUpPr fitToPage="1"/>
  </sheetPr>
  <dimension ref="A1:AC31"/>
  <sheetViews>
    <sheetView tabSelected="1" view="pageBreakPreview" zoomScale="85" zoomScaleNormal="100" zoomScaleSheetLayoutView="85" workbookViewId="0">
      <selection activeCell="P29" sqref="P29"/>
    </sheetView>
  </sheetViews>
  <sheetFormatPr defaultRowHeight="14.4" x14ac:dyDescent="0.3"/>
  <cols>
    <col min="1" max="1" width="9.5546875" customWidth="1"/>
    <col min="2" max="2" width="10.44140625" customWidth="1"/>
    <col min="3" max="3" width="7.109375" bestFit="1" customWidth="1"/>
    <col min="4" max="4" width="31" bestFit="1" customWidth="1"/>
    <col min="5" max="5" width="5" bestFit="1" customWidth="1"/>
    <col min="6" max="6" width="11.5546875" bestFit="1" customWidth="1"/>
    <col min="7" max="7" width="19.88671875" bestFit="1" customWidth="1"/>
    <col min="8" max="8" width="11.33203125" bestFit="1" customWidth="1"/>
    <col min="9" max="9" width="9.33203125" bestFit="1" customWidth="1"/>
    <col min="10" max="10" width="13.33203125" bestFit="1" customWidth="1"/>
    <col min="11" max="11" width="9.33203125" bestFit="1" customWidth="1"/>
    <col min="12" max="13" width="7" customWidth="1"/>
    <col min="14" max="15" width="18" customWidth="1"/>
    <col min="16" max="16" width="29" customWidth="1"/>
    <col min="17" max="17" width="61.33203125" customWidth="1"/>
    <col min="18" max="18" width="9.5546875" customWidth="1"/>
    <col min="19" max="19" width="5.5546875" bestFit="1" customWidth="1"/>
    <col min="20" max="20" width="12" bestFit="1" customWidth="1"/>
    <col min="21" max="24" width="9.109375" hidden="1" customWidth="1"/>
  </cols>
  <sheetData>
    <row r="1" spans="1:29" ht="16.2" thickTop="1" x14ac:dyDescent="0.3">
      <c r="A1" s="123" t="s">
        <v>19</v>
      </c>
      <c r="B1" s="29"/>
      <c r="C1" s="30"/>
      <c r="D1" s="29"/>
      <c r="E1" s="29"/>
      <c r="F1" s="29"/>
      <c r="G1" s="31"/>
      <c r="H1" s="29"/>
      <c r="I1" s="32"/>
      <c r="J1" s="33"/>
      <c r="K1" s="34"/>
      <c r="L1" s="34"/>
      <c r="M1" s="31"/>
      <c r="N1" s="31"/>
      <c r="O1" s="31"/>
      <c r="P1" s="31"/>
      <c r="Q1" s="31"/>
      <c r="R1" s="31"/>
      <c r="S1" s="50"/>
      <c r="T1" s="53"/>
      <c r="U1" s="22"/>
      <c r="V1" s="22"/>
      <c r="W1" s="24"/>
      <c r="X1" s="22"/>
      <c r="Y1" s="22"/>
      <c r="Z1" s="22"/>
      <c r="AA1" s="22"/>
      <c r="AB1" s="22"/>
      <c r="AC1" s="22"/>
    </row>
    <row r="2" spans="1:29" ht="22.8" x14ac:dyDescent="0.4">
      <c r="A2" s="67" t="s">
        <v>21</v>
      </c>
      <c r="B2" s="66"/>
      <c r="C2" s="35"/>
      <c r="D2" s="36"/>
      <c r="E2" s="37"/>
      <c r="F2" s="37"/>
      <c r="G2" s="37"/>
      <c r="H2" s="22" t="s">
        <v>109</v>
      </c>
      <c r="I2" s="38"/>
      <c r="J2" s="39"/>
      <c r="K2" s="39"/>
      <c r="L2" s="39"/>
      <c r="M2" s="40"/>
      <c r="N2" s="39"/>
      <c r="O2" s="39"/>
      <c r="P2" s="39"/>
      <c r="Q2" s="39"/>
      <c r="R2" s="39"/>
      <c r="S2" s="47"/>
      <c r="T2" s="54"/>
      <c r="U2" s="22"/>
      <c r="V2" s="22"/>
      <c r="W2" s="25"/>
      <c r="X2" s="22"/>
      <c r="Y2" s="22"/>
      <c r="Z2" s="22"/>
      <c r="AA2" s="22"/>
      <c r="AB2" s="22"/>
      <c r="AC2" s="22"/>
    </row>
    <row r="3" spans="1:29" x14ac:dyDescent="0.3">
      <c r="A3" s="67" t="s">
        <v>105</v>
      </c>
      <c r="B3" s="41"/>
      <c r="C3" s="35"/>
      <c r="D3" s="37"/>
      <c r="E3" s="37"/>
      <c r="F3" s="37"/>
      <c r="G3" s="37"/>
      <c r="H3" s="22" t="s">
        <v>90</v>
      </c>
      <c r="I3" s="38"/>
      <c r="J3" s="35"/>
      <c r="K3" s="39"/>
      <c r="L3" s="39"/>
      <c r="M3" s="39"/>
      <c r="N3" s="35"/>
      <c r="O3" s="42"/>
      <c r="P3" s="42"/>
      <c r="Q3" s="42"/>
      <c r="R3" s="42"/>
      <c r="S3" s="47"/>
      <c r="T3" s="54"/>
      <c r="U3" s="22"/>
      <c r="V3" s="22"/>
      <c r="W3" s="25"/>
      <c r="X3" s="22"/>
      <c r="Y3" s="22"/>
      <c r="Z3" s="22"/>
      <c r="AA3" s="22"/>
      <c r="AB3" s="22"/>
      <c r="AC3" s="22"/>
    </row>
    <row r="4" spans="1:29" x14ac:dyDescent="0.3">
      <c r="A4" s="67"/>
      <c r="B4" s="66"/>
      <c r="C4" s="43"/>
      <c r="D4" s="44"/>
      <c r="E4" s="44"/>
      <c r="F4" s="44"/>
      <c r="G4" s="44"/>
      <c r="H4" s="22" t="s">
        <v>94</v>
      </c>
      <c r="I4" s="38"/>
      <c r="J4" s="45"/>
      <c r="K4" s="42"/>
      <c r="L4" s="45"/>
      <c r="M4" s="39"/>
      <c r="N4" s="42"/>
      <c r="O4" s="40"/>
      <c r="P4" s="40"/>
      <c r="Q4" s="40"/>
      <c r="R4" s="40"/>
      <c r="S4" s="51"/>
      <c r="T4" s="54"/>
      <c r="U4" s="26"/>
      <c r="V4" s="22"/>
      <c r="W4" s="25"/>
      <c r="X4" s="22"/>
      <c r="Y4" s="22"/>
      <c r="Z4" s="26"/>
      <c r="AA4" s="26"/>
      <c r="AB4" s="26"/>
      <c r="AC4" s="22"/>
    </row>
    <row r="5" spans="1:29" ht="15.6" x14ac:dyDescent="0.3">
      <c r="A5" s="121" t="s">
        <v>111</v>
      </c>
      <c r="B5" s="66"/>
      <c r="C5" s="39"/>
      <c r="D5" s="38"/>
      <c r="E5" s="38"/>
      <c r="F5" s="38"/>
      <c r="G5" s="38"/>
      <c r="H5" s="22" t="s">
        <v>91</v>
      </c>
      <c r="I5" s="38"/>
      <c r="J5" s="46"/>
      <c r="K5" s="42"/>
      <c r="L5" s="47"/>
      <c r="M5" s="48"/>
      <c r="N5" s="42"/>
      <c r="O5" s="40"/>
      <c r="P5" s="48" t="s">
        <v>82</v>
      </c>
      <c r="Q5" s="40"/>
      <c r="R5" s="40"/>
      <c r="S5" s="52"/>
      <c r="T5" s="54"/>
      <c r="U5" s="22"/>
      <c r="V5" s="22"/>
      <c r="W5" s="25"/>
      <c r="X5" s="22"/>
      <c r="Y5" s="22"/>
      <c r="Z5" s="22"/>
      <c r="AA5" s="22"/>
      <c r="AB5" s="22"/>
      <c r="AC5" s="22"/>
    </row>
    <row r="6" spans="1:29" ht="15" thickBot="1" x14ac:dyDescent="0.35">
      <c r="A6" s="75" t="s">
        <v>110</v>
      </c>
      <c r="B6" s="38"/>
      <c r="C6" s="39"/>
      <c r="D6" s="38"/>
      <c r="E6" s="38"/>
      <c r="F6" s="38"/>
      <c r="G6" s="38"/>
      <c r="H6" s="22" t="s">
        <v>104</v>
      </c>
      <c r="I6" s="38"/>
      <c r="J6" s="39"/>
      <c r="K6" s="39"/>
      <c r="L6" s="39"/>
      <c r="M6" s="39"/>
      <c r="N6" s="39"/>
      <c r="O6" s="42"/>
      <c r="P6" s="42"/>
      <c r="Q6" s="42"/>
      <c r="R6" s="42"/>
      <c r="S6" s="47"/>
      <c r="T6" s="54"/>
      <c r="U6" s="27"/>
      <c r="V6" s="28"/>
      <c r="W6" s="25"/>
      <c r="X6" s="22"/>
      <c r="Y6" s="22"/>
      <c r="Z6" s="22"/>
      <c r="AA6" s="22"/>
      <c r="AB6" s="22"/>
      <c r="AC6" s="22"/>
    </row>
    <row r="7" spans="1:29" ht="28.8" x14ac:dyDescent="0.3">
      <c r="A7" s="76" t="s">
        <v>18</v>
      </c>
      <c r="B7" s="77" t="s">
        <v>22</v>
      </c>
      <c r="C7" s="78" t="s">
        <v>27</v>
      </c>
      <c r="D7" s="78" t="s">
        <v>0</v>
      </c>
      <c r="E7" s="78" t="s">
        <v>1</v>
      </c>
      <c r="F7" s="78" t="s">
        <v>2</v>
      </c>
      <c r="G7" s="78" t="s">
        <v>3</v>
      </c>
      <c r="H7" s="78" t="s">
        <v>4</v>
      </c>
      <c r="I7" s="78" t="s">
        <v>5</v>
      </c>
      <c r="J7" s="78" t="s">
        <v>6</v>
      </c>
      <c r="K7" s="79" t="s">
        <v>7</v>
      </c>
      <c r="L7" s="78" t="s">
        <v>8</v>
      </c>
      <c r="M7" s="78" t="s">
        <v>8</v>
      </c>
      <c r="N7" s="78" t="s">
        <v>9</v>
      </c>
      <c r="O7" s="78" t="s">
        <v>9</v>
      </c>
      <c r="P7" s="80" t="s">
        <v>10</v>
      </c>
      <c r="Q7" s="81" t="s">
        <v>11</v>
      </c>
      <c r="R7" s="124" t="s">
        <v>81</v>
      </c>
      <c r="S7" s="125"/>
      <c r="T7" s="82" t="s">
        <v>11</v>
      </c>
    </row>
    <row r="8" spans="1:29" ht="15" thickBot="1" x14ac:dyDescent="0.35">
      <c r="A8" s="83" t="s">
        <v>12</v>
      </c>
      <c r="B8" s="61" t="s">
        <v>92</v>
      </c>
      <c r="C8" s="62"/>
      <c r="D8" s="62" t="s">
        <v>13</v>
      </c>
      <c r="E8" s="62"/>
      <c r="F8" s="62" t="s">
        <v>14</v>
      </c>
      <c r="G8" s="62"/>
      <c r="H8" s="62" t="s">
        <v>15</v>
      </c>
      <c r="I8" s="62"/>
      <c r="J8" s="62"/>
      <c r="K8" s="63" t="s">
        <v>16</v>
      </c>
      <c r="L8" s="62" t="s">
        <v>17</v>
      </c>
      <c r="M8" s="62" t="s">
        <v>24</v>
      </c>
      <c r="N8" s="62" t="s">
        <v>88</v>
      </c>
      <c r="O8" s="62" t="s">
        <v>89</v>
      </c>
      <c r="P8" s="63"/>
      <c r="Q8" s="63"/>
      <c r="R8" s="9" t="s">
        <v>25</v>
      </c>
      <c r="S8" s="6" t="s">
        <v>26</v>
      </c>
      <c r="T8" s="84"/>
    </row>
    <row r="9" spans="1:29" ht="15" thickTop="1" x14ac:dyDescent="0.3">
      <c r="A9" s="85"/>
      <c r="B9" s="86"/>
      <c r="C9" s="13"/>
      <c r="D9" s="87" t="s">
        <v>63</v>
      </c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4"/>
      <c r="Q9" s="14"/>
      <c r="R9" s="15"/>
      <c r="S9" s="19"/>
      <c r="T9" s="88"/>
    </row>
    <row r="10" spans="1:29" ht="28.8" x14ac:dyDescent="0.3">
      <c r="A10" s="89" t="s">
        <v>69</v>
      </c>
      <c r="B10" s="90">
        <v>44</v>
      </c>
      <c r="C10" s="68" t="s">
        <v>67</v>
      </c>
      <c r="D10" s="91" t="s">
        <v>93</v>
      </c>
      <c r="E10" s="69">
        <v>1978</v>
      </c>
      <c r="F10" s="69">
        <v>2024</v>
      </c>
      <c r="G10" s="122" t="s">
        <v>107</v>
      </c>
      <c r="H10" s="69" t="s">
        <v>60</v>
      </c>
      <c r="I10" s="69" t="s">
        <v>61</v>
      </c>
      <c r="J10" s="69" t="s">
        <v>62</v>
      </c>
      <c r="K10" s="69">
        <v>300</v>
      </c>
      <c r="L10" s="70">
        <v>88.5</v>
      </c>
      <c r="M10" s="70" t="s">
        <v>64</v>
      </c>
      <c r="N10" s="70">
        <v>4</v>
      </c>
      <c r="O10" s="70">
        <v>1</v>
      </c>
      <c r="P10" s="71" t="s">
        <v>100</v>
      </c>
      <c r="Q10" s="72" t="s">
        <v>106</v>
      </c>
      <c r="R10" s="8">
        <v>4193</v>
      </c>
      <c r="S10" s="7">
        <v>33</v>
      </c>
      <c r="T10" s="92"/>
      <c r="V10" s="1" t="s">
        <v>34</v>
      </c>
      <c r="W10" s="74">
        <v>300</v>
      </c>
      <c r="X10" s="74">
        <f>SUM(L10:L18,L25)</f>
        <v>339.75</v>
      </c>
      <c r="Y10">
        <f>SUM(Q28)</f>
        <v>0</v>
      </c>
    </row>
    <row r="11" spans="1:29" x14ac:dyDescent="0.3">
      <c r="A11" s="93"/>
      <c r="B11" s="94"/>
      <c r="C11" s="13"/>
      <c r="D11" s="87" t="s">
        <v>28</v>
      </c>
      <c r="E11" s="13"/>
      <c r="F11" s="13"/>
      <c r="G11" s="13" t="s">
        <v>102</v>
      </c>
      <c r="H11" s="13"/>
      <c r="I11" s="13"/>
      <c r="J11" s="13"/>
      <c r="K11" s="14"/>
      <c r="L11" s="13"/>
      <c r="M11" s="13"/>
      <c r="N11" s="13"/>
      <c r="O11" s="13"/>
      <c r="P11" s="14"/>
      <c r="Q11" s="14"/>
      <c r="R11" s="15"/>
      <c r="S11" s="20"/>
      <c r="T11" s="88"/>
      <c r="V11" s="13"/>
      <c r="W11" s="74">
        <v>400</v>
      </c>
      <c r="X11" s="74">
        <f>SUM(L22)</f>
        <v>66.5</v>
      </c>
    </row>
    <row r="12" spans="1:29" s="11" customFormat="1" x14ac:dyDescent="0.3">
      <c r="A12" s="95" t="s">
        <v>70</v>
      </c>
      <c r="B12" s="96">
        <v>17</v>
      </c>
      <c r="C12" s="10" t="s">
        <v>67</v>
      </c>
      <c r="D12" s="97" t="s">
        <v>29</v>
      </c>
      <c r="E12" s="1">
        <v>1984</v>
      </c>
      <c r="F12" s="1">
        <v>2022</v>
      </c>
      <c r="G12" s="1">
        <v>1283</v>
      </c>
      <c r="H12" s="1" t="s">
        <v>60</v>
      </c>
      <c r="I12" s="1" t="s">
        <v>30</v>
      </c>
      <c r="J12" s="1" t="s">
        <v>31</v>
      </c>
      <c r="K12" s="1">
        <v>300</v>
      </c>
      <c r="L12" s="5">
        <v>62</v>
      </c>
      <c r="M12" s="64" t="s">
        <v>65</v>
      </c>
      <c r="N12" s="64">
        <v>9</v>
      </c>
      <c r="O12" s="64">
        <v>0</v>
      </c>
      <c r="P12" s="3" t="s">
        <v>99</v>
      </c>
      <c r="Q12" s="65" t="s">
        <v>97</v>
      </c>
      <c r="R12" s="8">
        <v>4193</v>
      </c>
      <c r="S12" s="7">
        <v>33</v>
      </c>
      <c r="T12" s="92"/>
      <c r="V12" s="1" t="s">
        <v>34</v>
      </c>
      <c r="W12" s="74">
        <v>500</v>
      </c>
      <c r="X12" s="74">
        <f>SUM(L23:L24)</f>
        <v>74.300000000000011</v>
      </c>
    </row>
    <row r="13" spans="1:29" s="11" customFormat="1" x14ac:dyDescent="0.3">
      <c r="A13" s="98"/>
      <c r="B13" s="99"/>
      <c r="C13" s="55"/>
      <c r="D13" s="100" t="s">
        <v>36</v>
      </c>
      <c r="E13" s="55"/>
      <c r="F13" s="55"/>
      <c r="G13" s="55" t="s">
        <v>103</v>
      </c>
      <c r="H13" s="55"/>
      <c r="I13" s="55"/>
      <c r="J13" s="55"/>
      <c r="K13" s="56"/>
      <c r="L13" s="55"/>
      <c r="M13" s="55"/>
      <c r="N13" s="57"/>
      <c r="O13" s="57"/>
      <c r="P13" s="56"/>
      <c r="Q13" s="56"/>
      <c r="R13" s="58"/>
      <c r="S13" s="59"/>
      <c r="T13" s="101"/>
      <c r="U13" s="60"/>
      <c r="V13" s="55"/>
      <c r="W13" s="74" t="s">
        <v>53</v>
      </c>
      <c r="X13" s="74">
        <f>SUM(L21)</f>
        <v>54</v>
      </c>
    </row>
    <row r="14" spans="1:29" s="11" customFormat="1" x14ac:dyDescent="0.3">
      <c r="A14" s="95" t="s">
        <v>71</v>
      </c>
      <c r="B14" s="96">
        <v>3</v>
      </c>
      <c r="C14" s="10" t="s">
        <v>67</v>
      </c>
      <c r="D14" s="97" t="s">
        <v>37</v>
      </c>
      <c r="E14" s="1">
        <v>1984</v>
      </c>
      <c r="F14" s="1">
        <v>2022</v>
      </c>
      <c r="G14" s="1">
        <v>3064</v>
      </c>
      <c r="H14" s="1" t="s">
        <v>32</v>
      </c>
      <c r="I14" s="2" t="s">
        <v>38</v>
      </c>
      <c r="J14" s="2" t="s">
        <v>96</v>
      </c>
      <c r="K14" s="1">
        <v>300</v>
      </c>
      <c r="L14" s="5">
        <v>51.5</v>
      </c>
      <c r="M14" s="5">
        <v>49.1</v>
      </c>
      <c r="N14" s="5">
        <v>1</v>
      </c>
      <c r="O14" s="5">
        <v>0</v>
      </c>
      <c r="P14" s="3" t="s">
        <v>99</v>
      </c>
      <c r="Q14" s="4" t="s">
        <v>108</v>
      </c>
      <c r="R14" s="8">
        <v>5910</v>
      </c>
      <c r="S14" s="7">
        <v>41</v>
      </c>
      <c r="T14" s="92"/>
      <c r="V14" s="1" t="s">
        <v>34</v>
      </c>
      <c r="W14" s="74" t="s">
        <v>59</v>
      </c>
      <c r="X14" s="74">
        <f>SUM(L20)</f>
        <v>48.8</v>
      </c>
    </row>
    <row r="15" spans="1:29" s="11" customFormat="1" x14ac:dyDescent="0.3">
      <c r="A15" s="98"/>
      <c r="B15" s="99"/>
      <c r="C15" s="55"/>
      <c r="D15" s="100" t="s">
        <v>23</v>
      </c>
      <c r="E15" s="55"/>
      <c r="F15" s="55"/>
      <c r="G15" s="55" t="s">
        <v>103</v>
      </c>
      <c r="H15" s="55"/>
      <c r="I15" s="55"/>
      <c r="J15" s="55"/>
      <c r="K15" s="56"/>
      <c r="L15" s="55"/>
      <c r="M15" s="55"/>
      <c r="N15" s="55"/>
      <c r="O15" s="55"/>
      <c r="P15" s="56"/>
      <c r="Q15" s="56"/>
      <c r="R15" s="58"/>
      <c r="S15" s="59"/>
      <c r="T15" s="101"/>
      <c r="U15" s="60"/>
      <c r="V15" s="55"/>
      <c r="W15" s="74"/>
      <c r="X15" s="74"/>
    </row>
    <row r="16" spans="1:29" s="11" customFormat="1" ht="28.8" x14ac:dyDescent="0.3">
      <c r="A16" s="95" t="s">
        <v>72</v>
      </c>
      <c r="B16" s="96">
        <v>45</v>
      </c>
      <c r="C16" s="10" t="s">
        <v>67</v>
      </c>
      <c r="D16" s="97" t="s">
        <v>35</v>
      </c>
      <c r="E16" s="1">
        <v>1972</v>
      </c>
      <c r="F16" s="1">
        <v>2022</v>
      </c>
      <c r="G16" s="2">
        <v>3041</v>
      </c>
      <c r="H16" s="1" t="s">
        <v>32</v>
      </c>
      <c r="I16" s="2" t="s">
        <v>39</v>
      </c>
      <c r="J16" s="2" t="s">
        <v>40</v>
      </c>
      <c r="K16" s="1">
        <v>300</v>
      </c>
      <c r="L16" s="5">
        <v>44.8</v>
      </c>
      <c r="M16" s="5">
        <v>45.14</v>
      </c>
      <c r="N16" s="5">
        <v>9</v>
      </c>
      <c r="O16" s="5"/>
      <c r="P16" s="3" t="s">
        <v>99</v>
      </c>
      <c r="Q16" s="49" t="s">
        <v>98</v>
      </c>
      <c r="R16" s="8">
        <v>6921</v>
      </c>
      <c r="S16" s="7">
        <v>46</v>
      </c>
      <c r="T16" s="92"/>
      <c r="V16" s="1" t="s">
        <v>34</v>
      </c>
      <c r="W16" s="74"/>
      <c r="X16" s="74">
        <f>SUM(X10:X15)</f>
        <v>583.34999999999991</v>
      </c>
    </row>
    <row r="17" spans="1:22" x14ac:dyDescent="0.3">
      <c r="A17" s="95" t="s">
        <v>73</v>
      </c>
      <c r="B17" s="96">
        <v>45</v>
      </c>
      <c r="C17" s="10" t="s">
        <v>67</v>
      </c>
      <c r="D17" s="97" t="s">
        <v>20</v>
      </c>
      <c r="E17" s="1">
        <v>1972</v>
      </c>
      <c r="F17" s="1">
        <v>2022</v>
      </c>
      <c r="G17" s="1">
        <v>3237</v>
      </c>
      <c r="H17" s="1" t="s">
        <v>32</v>
      </c>
      <c r="I17" s="1" t="s">
        <v>33</v>
      </c>
      <c r="J17" s="1" t="s">
        <v>44</v>
      </c>
      <c r="K17" s="1">
        <v>300</v>
      </c>
      <c r="L17" s="5">
        <v>58</v>
      </c>
      <c r="M17" s="5">
        <v>58</v>
      </c>
      <c r="N17" s="5">
        <v>4</v>
      </c>
      <c r="O17" s="5">
        <v>1</v>
      </c>
      <c r="P17" s="3" t="s">
        <v>99</v>
      </c>
      <c r="Q17" s="4"/>
      <c r="R17" s="8">
        <v>4193</v>
      </c>
      <c r="S17" s="7">
        <v>33</v>
      </c>
      <c r="T17" s="92"/>
      <c r="V17" s="1" t="s">
        <v>34</v>
      </c>
    </row>
    <row r="18" spans="1:22" x14ac:dyDescent="0.3">
      <c r="A18" s="95" t="s">
        <v>74</v>
      </c>
      <c r="B18" s="96">
        <v>45</v>
      </c>
      <c r="C18" s="10" t="s">
        <v>67</v>
      </c>
      <c r="D18" s="97" t="s">
        <v>41</v>
      </c>
      <c r="E18" s="1">
        <v>1972</v>
      </c>
      <c r="F18" s="1">
        <v>2022</v>
      </c>
      <c r="G18" s="1">
        <v>3230</v>
      </c>
      <c r="H18" s="1" t="s">
        <v>32</v>
      </c>
      <c r="I18" s="1" t="s">
        <v>42</v>
      </c>
      <c r="J18" s="1" t="s">
        <v>43</v>
      </c>
      <c r="K18" s="1">
        <v>300</v>
      </c>
      <c r="L18" s="5">
        <v>26.55</v>
      </c>
      <c r="M18" s="5">
        <v>26.54</v>
      </c>
      <c r="N18" s="5">
        <v>4</v>
      </c>
      <c r="O18" s="5"/>
      <c r="P18" s="3" t="s">
        <v>99</v>
      </c>
      <c r="Q18" s="4"/>
      <c r="R18" s="8">
        <v>6921</v>
      </c>
      <c r="S18" s="7">
        <v>46</v>
      </c>
      <c r="T18" s="102"/>
      <c r="V18" s="1" t="s">
        <v>34</v>
      </c>
    </row>
    <row r="19" spans="1:22" s="11" customFormat="1" x14ac:dyDescent="0.3">
      <c r="A19" s="103"/>
      <c r="B19" s="104"/>
      <c r="C19" s="16"/>
      <c r="D19" s="105" t="s">
        <v>45</v>
      </c>
      <c r="E19" s="16"/>
      <c r="F19" s="16"/>
      <c r="G19" s="16" t="s">
        <v>101</v>
      </c>
      <c r="H19" s="16"/>
      <c r="I19" s="16"/>
      <c r="J19" s="16"/>
      <c r="K19" s="17"/>
      <c r="L19" s="16"/>
      <c r="M19" s="16"/>
      <c r="N19" s="16"/>
      <c r="O19" s="16"/>
      <c r="P19" s="17"/>
      <c r="Q19" s="17"/>
      <c r="R19" s="18"/>
      <c r="S19" s="21"/>
      <c r="T19" s="106"/>
      <c r="V19" s="16"/>
    </row>
    <row r="20" spans="1:22" x14ac:dyDescent="0.3">
      <c r="A20" s="95" t="s">
        <v>75</v>
      </c>
      <c r="B20" s="96">
        <v>21</v>
      </c>
      <c r="C20" s="10" t="s">
        <v>67</v>
      </c>
      <c r="D20" s="97" t="s">
        <v>50</v>
      </c>
      <c r="E20" s="1">
        <v>2004</v>
      </c>
      <c r="F20" s="1">
        <v>2023</v>
      </c>
      <c r="G20" s="1">
        <v>956</v>
      </c>
      <c r="H20" s="1" t="s">
        <v>66</v>
      </c>
      <c r="I20" s="1" t="s">
        <v>52</v>
      </c>
      <c r="J20" s="1" t="s">
        <v>58</v>
      </c>
      <c r="K20" s="1" t="s">
        <v>59</v>
      </c>
      <c r="L20" s="5">
        <v>48.8</v>
      </c>
      <c r="M20" s="5">
        <v>53.55</v>
      </c>
      <c r="N20" s="5">
        <v>8</v>
      </c>
      <c r="O20" s="5">
        <v>0</v>
      </c>
      <c r="P20" s="3" t="s">
        <v>99</v>
      </c>
      <c r="Q20" s="4" t="s">
        <v>95</v>
      </c>
      <c r="R20" s="8">
        <v>116667</v>
      </c>
      <c r="S20" s="7">
        <v>300</v>
      </c>
      <c r="T20" s="92"/>
      <c r="V20" s="1" t="s">
        <v>49</v>
      </c>
    </row>
    <row r="21" spans="1:22" x14ac:dyDescent="0.3">
      <c r="A21" s="95" t="s">
        <v>76</v>
      </c>
      <c r="B21" s="96">
        <v>21</v>
      </c>
      <c r="C21" s="10" t="s">
        <v>67</v>
      </c>
      <c r="D21" s="97" t="s">
        <v>50</v>
      </c>
      <c r="E21" s="1">
        <v>2004</v>
      </c>
      <c r="F21" s="1">
        <v>2023</v>
      </c>
      <c r="G21" s="1">
        <v>997</v>
      </c>
      <c r="H21" s="1" t="s">
        <v>66</v>
      </c>
      <c r="I21" s="1" t="s">
        <v>51</v>
      </c>
      <c r="J21" s="1" t="s">
        <v>52</v>
      </c>
      <c r="K21" s="1" t="s">
        <v>53</v>
      </c>
      <c r="L21" s="5">
        <v>54</v>
      </c>
      <c r="M21" s="5">
        <v>50.43</v>
      </c>
      <c r="N21" s="5">
        <v>4</v>
      </c>
      <c r="O21" s="5">
        <v>6</v>
      </c>
      <c r="P21" s="3" t="s">
        <v>99</v>
      </c>
      <c r="Q21" s="4" t="s">
        <v>95</v>
      </c>
      <c r="R21" s="8">
        <v>32040</v>
      </c>
      <c r="S21" s="7">
        <v>127</v>
      </c>
      <c r="T21" s="92"/>
      <c r="V21" s="1" t="s">
        <v>49</v>
      </c>
    </row>
    <row r="22" spans="1:22" x14ac:dyDescent="0.3">
      <c r="A22" s="95" t="s">
        <v>77</v>
      </c>
      <c r="B22" s="96">
        <v>11</v>
      </c>
      <c r="C22" s="10" t="s">
        <v>68</v>
      </c>
      <c r="D22" s="97" t="s">
        <v>54</v>
      </c>
      <c r="E22" s="1">
        <v>1981</v>
      </c>
      <c r="F22" s="1">
        <v>2023</v>
      </c>
      <c r="G22" s="1">
        <v>999</v>
      </c>
      <c r="H22" s="1" t="s">
        <v>66</v>
      </c>
      <c r="I22" s="1" t="s">
        <v>55</v>
      </c>
      <c r="J22" s="1" t="s">
        <v>56</v>
      </c>
      <c r="K22" s="1">
        <v>400</v>
      </c>
      <c r="L22" s="5">
        <v>66.5</v>
      </c>
      <c r="M22" s="5">
        <v>66.25</v>
      </c>
      <c r="N22" s="5">
        <v>11</v>
      </c>
      <c r="O22" s="5">
        <v>0</v>
      </c>
      <c r="P22" s="3" t="s">
        <v>99</v>
      </c>
      <c r="Q22" s="4"/>
      <c r="R22" s="8">
        <v>11356</v>
      </c>
      <c r="S22" s="7">
        <v>63</v>
      </c>
      <c r="T22" s="102"/>
      <c r="U22" s="11"/>
      <c r="V22" s="1" t="s">
        <v>34</v>
      </c>
    </row>
    <row r="23" spans="1:22" x14ac:dyDescent="0.3">
      <c r="A23" s="95" t="s">
        <v>78</v>
      </c>
      <c r="B23" s="96">
        <v>11</v>
      </c>
      <c r="C23" s="10" t="s">
        <v>68</v>
      </c>
      <c r="D23" s="97" t="s">
        <v>54</v>
      </c>
      <c r="E23" s="1">
        <v>1981</v>
      </c>
      <c r="F23" s="1">
        <v>2023</v>
      </c>
      <c r="G23" s="1">
        <v>1085</v>
      </c>
      <c r="H23" s="1" t="s">
        <v>66</v>
      </c>
      <c r="I23" s="1" t="s">
        <v>57</v>
      </c>
      <c r="J23" s="1" t="s">
        <v>47</v>
      </c>
      <c r="K23" s="1">
        <v>500</v>
      </c>
      <c r="L23" s="5">
        <v>55.7</v>
      </c>
      <c r="M23" s="5">
        <v>55.7</v>
      </c>
      <c r="N23" s="5">
        <v>6</v>
      </c>
      <c r="O23" s="5">
        <v>1</v>
      </c>
      <c r="P23" s="3" t="s">
        <v>99</v>
      </c>
      <c r="Q23" s="4"/>
      <c r="R23" s="8">
        <v>22763</v>
      </c>
      <c r="S23" s="7">
        <v>101</v>
      </c>
      <c r="T23" s="102"/>
      <c r="U23" s="11"/>
      <c r="V23" s="1" t="s">
        <v>34</v>
      </c>
    </row>
    <row r="24" spans="1:22" x14ac:dyDescent="0.3">
      <c r="A24" s="95" t="s">
        <v>79</v>
      </c>
      <c r="B24" s="96">
        <v>11</v>
      </c>
      <c r="C24" s="10" t="s">
        <v>68</v>
      </c>
      <c r="D24" s="97" t="s">
        <v>54</v>
      </c>
      <c r="E24" s="1">
        <v>1981</v>
      </c>
      <c r="F24" s="1">
        <v>2023</v>
      </c>
      <c r="G24" s="1">
        <v>1078</v>
      </c>
      <c r="H24" s="1" t="s">
        <v>66</v>
      </c>
      <c r="I24" s="1" t="s">
        <v>56</v>
      </c>
      <c r="J24" s="1" t="s">
        <v>57</v>
      </c>
      <c r="K24" s="1">
        <v>500</v>
      </c>
      <c r="L24" s="5">
        <v>18.600000000000001</v>
      </c>
      <c r="M24" s="5">
        <v>18.78</v>
      </c>
      <c r="N24" s="5">
        <v>3</v>
      </c>
      <c r="O24" s="5">
        <v>0</v>
      </c>
      <c r="P24" s="3" t="s">
        <v>99</v>
      </c>
      <c r="Q24" s="4"/>
      <c r="R24" s="8">
        <v>22763</v>
      </c>
      <c r="S24" s="7">
        <v>101</v>
      </c>
      <c r="T24" s="92"/>
      <c r="U24" s="11"/>
      <c r="V24" s="1" t="s">
        <v>34</v>
      </c>
    </row>
    <row r="25" spans="1:22" x14ac:dyDescent="0.3">
      <c r="A25" s="95" t="s">
        <v>80</v>
      </c>
      <c r="B25" s="96">
        <v>11</v>
      </c>
      <c r="C25" s="10" t="s">
        <v>68</v>
      </c>
      <c r="D25" s="12" t="s">
        <v>46</v>
      </c>
      <c r="E25" s="1">
        <v>1981</v>
      </c>
      <c r="F25" s="1">
        <v>2023</v>
      </c>
      <c r="G25" s="1">
        <v>921</v>
      </c>
      <c r="H25" s="1" t="s">
        <v>66</v>
      </c>
      <c r="I25" s="2" t="s">
        <v>47</v>
      </c>
      <c r="J25" s="2" t="s">
        <v>48</v>
      </c>
      <c r="K25" s="1">
        <v>300</v>
      </c>
      <c r="L25" s="5">
        <v>8.4</v>
      </c>
      <c r="M25" s="5">
        <v>8.42</v>
      </c>
      <c r="N25" s="5">
        <v>0</v>
      </c>
      <c r="O25" s="5">
        <v>0</v>
      </c>
      <c r="P25" s="3" t="s">
        <v>99</v>
      </c>
      <c r="Q25" s="4"/>
      <c r="R25" s="8">
        <v>4193</v>
      </c>
      <c r="S25" s="7">
        <v>33</v>
      </c>
      <c r="T25" s="92"/>
      <c r="U25" s="11"/>
      <c r="V25" s="1" t="s">
        <v>34</v>
      </c>
    </row>
    <row r="26" spans="1:22" ht="15" thickBot="1" x14ac:dyDescent="0.35">
      <c r="A26" s="107"/>
      <c r="B26" s="108"/>
      <c r="C26" s="109"/>
      <c r="D26" s="110"/>
      <c r="E26" s="111"/>
      <c r="F26" s="111"/>
      <c r="G26" s="111"/>
      <c r="H26" s="111"/>
      <c r="I26" s="112"/>
      <c r="J26" s="112"/>
      <c r="K26" s="111"/>
      <c r="L26" s="113"/>
      <c r="M26" s="111"/>
      <c r="N26" s="114"/>
      <c r="O26" s="115"/>
      <c r="P26" s="116"/>
      <c r="Q26" s="117"/>
      <c r="R26" s="118"/>
      <c r="S26" s="119"/>
      <c r="T26" s="120"/>
    </row>
    <row r="28" spans="1:22" x14ac:dyDescent="0.3">
      <c r="I28" t="s">
        <v>83</v>
      </c>
      <c r="M28" s="73">
        <v>88.58</v>
      </c>
      <c r="N28">
        <f>SUM(N10:N26)</f>
        <v>63</v>
      </c>
      <c r="O28">
        <f>SUM(O10:O26)</f>
        <v>9</v>
      </c>
    </row>
    <row r="29" spans="1:22" x14ac:dyDescent="0.3">
      <c r="I29" t="s">
        <v>84</v>
      </c>
      <c r="L29" s="23">
        <f>SUM(L9:L26)</f>
        <v>583.35</v>
      </c>
    </row>
    <row r="30" spans="1:22" x14ac:dyDescent="0.3">
      <c r="I30" t="s">
        <v>85</v>
      </c>
      <c r="M30" s="23">
        <f>SUM(M14:M26)</f>
        <v>431.91</v>
      </c>
      <c r="N30" t="s">
        <v>87</v>
      </c>
    </row>
    <row r="31" spans="1:22" x14ac:dyDescent="0.3">
      <c r="I31" t="s">
        <v>86</v>
      </c>
      <c r="M31">
        <v>2</v>
      </c>
      <c r="N31" t="s">
        <v>87</v>
      </c>
    </row>
  </sheetData>
  <mergeCells count="1">
    <mergeCell ref="R7:S7"/>
  </mergeCells>
  <pageMargins left="0.7" right="0.7" top="0.75" bottom="0.75" header="0.3" footer="0.3"/>
  <pageSetup paperSize="66" scale="9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9E3627-9710-49BE-94AC-0D5B0442F5B6}"/>
</file>

<file path=customXml/itemProps2.xml><?xml version="1.0" encoding="utf-8"?>
<ds:datastoreItem xmlns:ds="http://schemas.openxmlformats.org/officeDocument/2006/customXml" ds:itemID="{96F05B13-5043-4430-A4A3-80DB4197B132}">
  <ds:schemaRefs>
    <ds:schemaRef ds:uri="http://schemas.microsoft.com/office/2006/metadata/properties"/>
    <ds:schemaRef ds:uri="http://schemas.microsoft.com/office/infopath/2007/PartnerControls"/>
    <ds:schemaRef ds:uri="9dabb8ae-1829-408c-9a84-ed8989760f20"/>
    <ds:schemaRef ds:uri="096e287b-e4a4-4e80-ab29-39c3b5137996"/>
  </ds:schemaRefs>
</ds:datastoreItem>
</file>

<file path=customXml/itemProps3.xml><?xml version="1.0" encoding="utf-8"?>
<ds:datastoreItem xmlns:ds="http://schemas.openxmlformats.org/officeDocument/2006/customXml" ds:itemID="{47D32A99-266A-499D-85F6-2E76B88A7A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5 Leusden</vt:lpstr>
      <vt:lpstr>'Bijlage 5 Leusden'!Afdrukbereik</vt:lpstr>
    </vt:vector>
  </TitlesOfParts>
  <Company>Gemeente 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Lensink, Han</dc:creator>
  <cp:lastModifiedBy>HSO Civiel</cp:lastModifiedBy>
  <cp:lastPrinted>2024-04-03T08:53:00Z</cp:lastPrinted>
  <dcterms:created xsi:type="dcterms:W3CDTF">2017-07-21T08:00:27Z</dcterms:created>
  <dcterms:modified xsi:type="dcterms:W3CDTF">2024-04-03T13:50:49Z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0x010100A9CA441E9322394595390F1EC44AA55D</vt:lpwstr>
  </property>
  <property fmtid="{D5CDD505-2E9C-101B-9397-08002B2CF9AE}" pid="3" name="MediaServiceImageTags">
    <vt:lpwstr/>
  </property>
</Properties>
</file>