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autoCompressPictures="0" defaultThemeVersion="124226"/>
  <mc:AlternateContent xmlns:mc="http://schemas.openxmlformats.org/markup-compatibility/2006">
    <mc:Choice Requires="x15">
      <x15ac:absPath xmlns:x15ac="http://schemas.microsoft.com/office/spreadsheetml/2010/11/ac" url="https://o365almere.sharepoint.com/sites/Mobiliteitsinfo/Gedeelde documenten/General/3. Uitvoering/Fase 1 Aanbesteding/Aanbestedingsdocumenten/"/>
    </mc:Choice>
  </mc:AlternateContent>
  <xr:revisionPtr revIDLastSave="17" documentId="8_{99B73AEA-6FF3-4DE8-BE79-82F4F1468450}" xr6:coauthVersionLast="47" xr6:coauthVersionMax="47" xr10:uidLastSave="{5595F7F4-A6AE-4E4E-BA1C-9D11EC95130C}"/>
  <bookViews>
    <workbookView xWindow="12315" yWindow="-15090" windowWidth="27795" windowHeight="11025" xr2:uid="{00000000-000D-0000-FFFF-FFFF00000000}"/>
  </bookViews>
  <sheets>
    <sheet name="Gunningscriteria Wensen" sheetId="2" r:id="rId1"/>
  </sheets>
  <externalReferences>
    <externalReference r:id="rId2"/>
  </externalReferences>
  <definedNames>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'Gunningscriteria Wensen'!$B$1:$F$52</definedName>
    <definedName name="_xlnm.Print_Titles" localSheetId="0">'Gunningscriteria Wensen'!$1:$2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2" l="1"/>
  <c r="A6" i="2"/>
  <c r="E15" i="2" s="1"/>
  <c r="F15" i="2" s="1"/>
  <c r="E20" i="2" l="1"/>
  <c r="E18" i="2"/>
  <c r="F18" i="2" s="1"/>
  <c r="E49" i="2"/>
  <c r="F49" i="2" s="1"/>
  <c r="E17" i="2"/>
  <c r="F17" i="2" s="1"/>
  <c r="E16" i="2"/>
  <c r="F16" i="2" s="1"/>
  <c r="E19" i="2"/>
  <c r="F19" i="2" s="1"/>
  <c r="E35" i="2" l="1"/>
  <c r="F35" i="2" s="1"/>
  <c r="E46" i="2" l="1"/>
  <c r="E48" i="2"/>
  <c r="F48" i="2" s="1"/>
  <c r="E47" i="2"/>
  <c r="F47" i="2" s="1"/>
  <c r="E40" i="2"/>
  <c r="F40" i="2" s="1"/>
  <c r="E41" i="2"/>
  <c r="F41" i="2" s="1"/>
  <c r="E36" i="2"/>
  <c r="E9" i="2"/>
  <c r="E25" i="2"/>
  <c r="F25" i="2" s="1"/>
  <c r="E14" i="2"/>
  <c r="E21" i="2" s="1"/>
  <c r="E30" i="2"/>
  <c r="E50" i="2" l="1"/>
  <c r="F46" i="2"/>
  <c r="F50" i="2" s="1"/>
  <c r="F42" i="2"/>
  <c r="E42" i="2"/>
  <c r="F36" i="2"/>
  <c r="E26" i="2"/>
  <c r="E10" i="2"/>
  <c r="E31" i="2" l="1"/>
  <c r="E52" i="2" s="1"/>
  <c r="F14" i="2"/>
  <c r="F21" i="2" s="1"/>
  <c r="F30" i="2"/>
  <c r="F9" i="2"/>
  <c r="F26" i="2" l="1"/>
  <c r="F31" i="2"/>
  <c r="F10" i="2"/>
  <c r="F52" i="2" l="1"/>
</calcChain>
</file>

<file path=xl/sharedStrings.xml><?xml version="1.0" encoding="utf-8"?>
<sst xmlns="http://schemas.openxmlformats.org/spreadsheetml/2006/main" count="96" uniqueCount="58">
  <si>
    <t>Programma van Wensen</t>
  </si>
  <si>
    <t>1. Toegang tot vervoersdiensten</t>
  </si>
  <si>
    <t>Weegfactor</t>
  </si>
  <si>
    <t>Wens</t>
  </si>
  <si>
    <t>Omschrijving</t>
  </si>
  <si>
    <t>Ja/Nee</t>
  </si>
  <si>
    <t>Aantal te behalen punten</t>
  </si>
  <si>
    <t>Totaal aantal punten</t>
  </si>
  <si>
    <t>W-TOE-001</t>
  </si>
  <si>
    <t>Is het mogelijk, wellicht op termijn, om te kunnen inchecken met de app zonder gebruik te maken van de fysieke kaart? De app neemt hiermee de functionaliteiten van de fysieke kaart over.</t>
  </si>
  <si>
    <t>Totaal punten onderdeel Toegang tot vervoerdiensten</t>
  </si>
  <si>
    <t>Mobiliteit registreren</t>
  </si>
  <si>
    <t>W-REG-002</t>
  </si>
  <si>
    <t xml:space="preserve">Is het mogelijk om per reis (woon-werk), per medewerker verschilllende tarieven in te stellen? </t>
  </si>
  <si>
    <t>W-REG-002a</t>
  </si>
  <si>
    <t>Is het mogelijk dat de medewerker bij een dienstreis met de auto kan aangeven welk tarief van toepassing is.</t>
  </si>
  <si>
    <t>W-REG-003</t>
  </si>
  <si>
    <t>W-REG-005</t>
  </si>
  <si>
    <t>Bestaan er signaleringen bij incomplete registraties van reizen?</t>
  </si>
  <si>
    <t>W-REG-006</t>
  </si>
  <si>
    <t>Bestaat er een automatische correctie wanneer er vergeten is om uit te checken?</t>
  </si>
  <si>
    <t>W-REG-008</t>
  </si>
  <si>
    <t>Is het mogelijk om een reis te plannen met eigen vervoer, waarbij de mogelijkheden van het Openbaar Vervoer als alternatief worden aangeboden?</t>
  </si>
  <si>
    <t>Totaal punten onderdeel Mobiliteit registreren</t>
  </si>
  <si>
    <t>Mobiliteit afrekenen</t>
  </si>
  <si>
    <t>W-AFR-001</t>
  </si>
  <si>
    <t>Kunnen de dienstreizen met eigen vervoer geleverd worden in de koppeling op basis van afgelegde afstand en het bedrag om te kunnen uitbetalen via de salarisadministratie?</t>
  </si>
  <si>
    <t>Totaal punten onderdeel Mobiliteit afrekenen</t>
  </si>
  <si>
    <t>Uitgifte en inname kaart</t>
  </si>
  <si>
    <t>W-UITG-001</t>
  </si>
  <si>
    <t>Totaal punten onderdeel Uitgifte en inname kaart</t>
  </si>
  <si>
    <t>Cerrtificaten</t>
  </si>
  <si>
    <t>Budgetteren en Prognosticeren</t>
  </si>
  <si>
    <t>W-CF-002</t>
  </si>
  <si>
    <t>Totaal punten onderdeel certificaten</t>
  </si>
  <si>
    <t>Dienstverlening en beschikbaarheid</t>
  </si>
  <si>
    <t>NCD06</t>
  </si>
  <si>
    <t>NCB04</t>
  </si>
  <si>
    <t xml:space="preserve">Voldoet Inschrijver aan de onderstaande normen ten aanzien van Recovery Point Objective, Recovery Time Objective en Beschikbaarheid die noodzakelijk zijn om de informatievoorziening richting aanbestedende dienst en ketenpartijen tijdig uit te voeren: 
     • maximaal 1 uur dataverlies; 
     • maximaal 4 uur hersteltijd tot dienstverlening weer op niveau; </t>
  </si>
  <si>
    <t>Totaal punten onderdeel dienstverlening en beschikbaarheid</t>
  </si>
  <si>
    <t>Architectuur</t>
  </si>
  <si>
    <t>NIA04</t>
  </si>
  <si>
    <t>NIG02</t>
  </si>
  <si>
    <t>NIU12</t>
  </si>
  <si>
    <t>NIU13</t>
  </si>
  <si>
    <t>Totaal punten architectuur</t>
  </si>
  <si>
    <t>Is het mogelijk om een reglement te laten goedkeuren door de medewerker bij de uitgifte van de kaart?</t>
  </si>
  <si>
    <t>Behorende bij de Aanbesteding Mobiliteitsservice</t>
  </si>
  <si>
    <t xml:space="preserve">Inschrijver dient kolom D (Ja/Nee)  in te vullen, blauw gemarkeerde cellen.
De mobiliteitsservice voldoet aan de gestelde vraag zonder programmatische aanpassingen (maatwerk) en/of toekomstige aanpassingen. Bij de beantwoording gaat gemeente Almere er vanuit dat uw antwoorden betrekking hebben op de aangeboden configuratie in de aanbieding van Inschrijver. </t>
  </si>
  <si>
    <t xml:space="preserve">Kunnen medewerkers met de app of de portal (mobiliteitsservice) hun reis zo efficiënt mogelijk plannen/uitstippelen met behulp van een reisplanner.  </t>
  </si>
  <si>
    <t>Wordt de mobiliteitsservice als SaaS aangeboden zonder componenten voor lokale installatie?</t>
  </si>
  <si>
    <t>Is de mobiliteitsservice ingericht conform de normen van ISO NEN-16175 of vergelijkbaar?
Toelichting: 
De norm NEN-ISO 16175 biedt principes en functionele eisen voor software om digitale informatie te creëren en te beheren in kantooromgevingen, die internationaal zijn afgesproken in de International Council on Archives (ICA). Het bestaat uit drie delen:
•	Het eerste deel NEN-ISO 16175-1 geeft een overzicht en beschrijft de principes voor het beheer van records in een digitale omgeving;
•	Het tweede deel NEN-ISO 16175-2 geeft de functionele eisen voor softwaresystemen voor recordmanagement;
In het derde deel NEN-ISO 16175-3 staan de functionele eisen voor het informatiebeheer in bedrijfssystemen.</t>
  </si>
  <si>
    <t>Levert Inschrijver een leesbaar ERD (Entity Relationship Diagram) en IM (Information Model) van de gegevens die verwerkt worden in de mobiliteitsservice?</t>
  </si>
  <si>
    <t>Zijn er bewezen koppeling met Afas Profit zoals deze zijn omschreven in Bijlage 17 – PSA - HRM?</t>
  </si>
  <si>
    <t xml:space="preserve">Is er een vorm van invloed over de opname van nieuwe of gewijzigde functionaliteit in de releasekalender / backlog, zoals bij bijvoorbeeld bij een Gebruikersvereniging?
</t>
  </si>
  <si>
    <t>Inschrijver is bereid om het ‘Groeipact Common Ground’ te ondertekenen en zal, voorzover nog niet gedaan, na voorlopige gunning maar voor definitieve gunning realiseren?</t>
  </si>
  <si>
    <t>Is het mogelijk om te voorkomen dat mewerkers een klassewissel toepassen (van 2 naar 1)?</t>
  </si>
  <si>
    <t>W-REG-009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</si>
</sst>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sz val="10"/>
      <name val="Arial"/>
      <family val="2"/>
    </font>
    <font>
      <u/>
      <sz val="10"/>
      <color theme="10"/>
      <name val="Arial"/>
      <family val="2"/>
    </font>
    <font>
      <u/>
      <sz val="10"/>
      <color theme="11"/>
      <name val="Arial"/>
      <family val="2"/>
    </font>
    <font>
      <sz val="10"/>
      <name val="Arial"/>
      <family val="2"/>
    </font>
    <font>
      <sz val="8"/>
      <name val="Arial"/>
      <family val="2"/>
    </font>
    <font>
      <b/>
      <sz val="10"/>
      <color theme="1"/>
      <name val="Arial"/>
      <family val="2"/>
    </font>
    <font>
      <sz val="10"/>
      <color rgb="FF000000"/>
      <name val="Arial"/>
      <family val="2"/>
    </font>
    <font>
      <b/>
      <sz val="10"/>
      <color rgb="FF000000"/>
      <name val="Arial"/>
      <family val="2"/>
    </font>
    <font>
      <b/>
      <sz val="10"/>
      <name val="Arial"/>
      <family val="2"/>
    </font>
  </fonts>
  <fills count="6">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xf numFmtId="44" fontId="4" fillId="0" borderId="0" applyFont="0" applyFill="0" applyBorder="0" applyAlignment="0" applyProtection="0"/>
  </cellStyleXfs>
  <cellXfs count="79">
    <xf numFmtId="0" fontId="0" fillId="0" borderId="0" xfId="0"/>
    <xf numFmtId="0" fontId="5" fillId="3" borderId="0" xfId="0" applyFont="1" applyFill="1" applyAlignment="1">
      <alignment horizontal="left" vertical="center"/>
    </xf>
    <xf numFmtId="0" fontId="1" fillId="3" borderId="0" xfId="0" applyFont="1" applyFill="1" applyAlignment="1">
      <alignment horizontal="left" vertical="top" wrapText="1"/>
    </xf>
    <xf numFmtId="0" fontId="1" fillId="3" borderId="0" xfId="0" applyFont="1" applyFill="1" applyAlignment="1">
      <alignment horizontal="center" vertical="center"/>
    </xf>
    <xf numFmtId="0" fontId="1" fillId="3" borderId="0" xfId="0" applyFont="1" applyFill="1" applyAlignment="1">
      <alignment horizontal="left" vertical="center"/>
    </xf>
    <xf numFmtId="0" fontId="6" fillId="3" borderId="0" xfId="0" applyFont="1" applyFill="1" applyAlignment="1">
      <alignment horizontal="left" vertical="center"/>
    </xf>
    <xf numFmtId="0" fontId="1" fillId="3" borderId="0" xfId="61" applyFill="1" applyBorder="1" applyAlignment="1" applyProtection="1">
      <alignment horizontal="center" vertical="center"/>
    </xf>
    <xf numFmtId="14" fontId="1" fillId="3" borderId="0" xfId="0" applyNumberFormat="1" applyFont="1" applyFill="1" applyAlignment="1">
      <alignment horizontal="left" vertical="top" wrapText="1"/>
    </xf>
    <xf numFmtId="0" fontId="1" fillId="0" borderId="0" xfId="0" applyFont="1" applyAlignment="1">
      <alignment horizontal="left" vertical="center"/>
    </xf>
    <xf numFmtId="0" fontId="7" fillId="3" borderId="0" xfId="0" applyFont="1" applyFill="1" applyAlignment="1">
      <alignment horizontal="center" vertical="center"/>
    </xf>
    <xf numFmtId="0" fontId="7" fillId="3" borderId="0" xfId="0" applyFont="1" applyFill="1" applyAlignment="1">
      <alignment horizontal="left" vertical="top" wrapText="1"/>
    </xf>
    <xf numFmtId="0" fontId="1" fillId="3" borderId="0" xfId="0" applyFont="1" applyFill="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xf>
    <xf numFmtId="0" fontId="9" fillId="3" borderId="0" xfId="0" applyFont="1" applyFill="1" applyAlignment="1">
      <alignment horizontal="left" vertical="center"/>
    </xf>
    <xf numFmtId="0" fontId="1" fillId="0" borderId="0" xfId="0" applyFont="1" applyAlignment="1">
      <alignment vertical="top"/>
    </xf>
    <xf numFmtId="0" fontId="7" fillId="5" borderId="4" xfId="0" applyFont="1" applyFill="1" applyBorder="1" applyAlignment="1">
      <alignment horizontal="left" vertical="center" wrapText="1"/>
    </xf>
    <xf numFmtId="0" fontId="8" fillId="5" borderId="4" xfId="0" applyFont="1" applyFill="1" applyBorder="1" applyAlignment="1">
      <alignment horizontal="center" vertical="center" wrapText="1"/>
    </xf>
    <xf numFmtId="0" fontId="8" fillId="5" borderId="4" xfId="0" applyFont="1" applyFill="1" applyBorder="1" applyAlignment="1">
      <alignment horizontal="left" vertical="top" wrapText="1"/>
    </xf>
    <xf numFmtId="0" fontId="8" fillId="5" borderId="1" xfId="0" applyFont="1" applyFill="1" applyBorder="1" applyAlignment="1">
      <alignment horizontal="center" vertical="center" wrapText="1"/>
    </xf>
    <xf numFmtId="0" fontId="7" fillId="0" borderId="4" xfId="0" applyFont="1" applyBorder="1" applyAlignment="1">
      <alignment horizontal="left" vertical="center"/>
    </xf>
    <xf numFmtId="0" fontId="7" fillId="0" borderId="4" xfId="0" applyFont="1" applyBorder="1" applyAlignment="1">
      <alignment horizontal="left" vertical="top" wrapText="1"/>
    </xf>
    <xf numFmtId="0" fontId="9" fillId="5" borderId="2" xfId="0" applyFont="1" applyFill="1" applyBorder="1" applyAlignment="1">
      <alignment horizontal="left" vertical="top" wrapText="1"/>
    </xf>
    <xf numFmtId="0" fontId="8" fillId="5" borderId="2" xfId="0" applyFont="1" applyFill="1" applyBorder="1" applyAlignment="1">
      <alignment horizontal="center" vertical="center" wrapText="1"/>
    </xf>
    <xf numFmtId="0" fontId="7" fillId="3" borderId="0" xfId="0" applyFont="1" applyFill="1" applyAlignment="1">
      <alignment horizontal="left" vertical="center"/>
    </xf>
    <xf numFmtId="0" fontId="8" fillId="0" borderId="4" xfId="0" applyFont="1" applyBorder="1" applyAlignment="1">
      <alignment horizontal="center" vertical="center" wrapText="1"/>
    </xf>
    <xf numFmtId="1" fontId="9" fillId="5" borderId="2"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1" fontId="9" fillId="5" borderId="3" xfId="62" applyNumberFormat="1" applyFont="1" applyFill="1" applyBorder="1" applyAlignment="1">
      <alignment horizontal="center" vertical="center" wrapText="1"/>
    </xf>
    <xf numFmtId="0" fontId="7" fillId="0" borderId="5" xfId="0" applyFont="1" applyBorder="1" applyAlignment="1">
      <alignment horizontal="left" vertical="top" wrapText="1"/>
    </xf>
    <xf numFmtId="0" fontId="7" fillId="0" borderId="5" xfId="0" applyFont="1" applyBorder="1" applyAlignment="1">
      <alignment horizontal="left" vertical="center"/>
    </xf>
    <xf numFmtId="0" fontId="8" fillId="0" borderId="5" xfId="0" applyFont="1" applyBorder="1" applyAlignment="1">
      <alignment horizontal="center" vertical="center"/>
    </xf>
    <xf numFmtId="0" fontId="7" fillId="5" borderId="5" xfId="0" applyFont="1" applyFill="1" applyBorder="1" applyAlignment="1">
      <alignment horizontal="left" vertical="center" wrapText="1"/>
    </xf>
    <xf numFmtId="0" fontId="8" fillId="2" borderId="5" xfId="0" applyFont="1" applyFill="1" applyBorder="1" applyAlignment="1">
      <alignment horizontal="left" vertical="center"/>
    </xf>
    <xf numFmtId="0" fontId="8" fillId="5" borderId="5" xfId="0" applyFont="1" applyFill="1" applyBorder="1" applyAlignment="1">
      <alignment horizontal="center" vertical="center" wrapText="1"/>
    </xf>
    <xf numFmtId="0" fontId="8" fillId="5" borderId="5" xfId="0" applyFont="1" applyFill="1" applyBorder="1" applyAlignment="1">
      <alignment horizontal="left" vertical="top" wrapText="1"/>
    </xf>
    <xf numFmtId="1" fontId="7" fillId="0" borderId="5" xfId="0" applyNumberFormat="1" applyFont="1" applyBorder="1" applyAlignment="1">
      <alignment horizontal="center" vertical="center"/>
    </xf>
    <xf numFmtId="0" fontId="1" fillId="0" borderId="5" xfId="0" applyFont="1" applyBorder="1" applyAlignment="1">
      <alignment horizontal="left" vertical="top" wrapText="1"/>
    </xf>
    <xf numFmtId="0" fontId="9" fillId="5" borderId="5" xfId="0" applyFont="1" applyFill="1" applyBorder="1" applyAlignment="1">
      <alignment horizontal="left" vertical="top" wrapText="1"/>
    </xf>
    <xf numFmtId="1" fontId="9" fillId="5" borderId="5" xfId="0" applyNumberFormat="1" applyFont="1" applyFill="1" applyBorder="1" applyAlignment="1">
      <alignment horizontal="center" vertical="center" wrapText="1"/>
    </xf>
    <xf numFmtId="0" fontId="7" fillId="5" borderId="6" xfId="0" applyFont="1" applyFill="1" applyBorder="1" applyAlignment="1">
      <alignment horizontal="left" vertical="center" wrapText="1"/>
    </xf>
    <xf numFmtId="0" fontId="8" fillId="2" borderId="8" xfId="0" applyFont="1" applyFill="1" applyBorder="1" applyAlignment="1">
      <alignment horizontal="left" vertical="center"/>
    </xf>
    <xf numFmtId="0" fontId="7" fillId="5" borderId="9" xfId="0" applyFont="1" applyFill="1" applyBorder="1" applyAlignment="1">
      <alignment horizontal="left" vertical="center" wrapText="1"/>
    </xf>
    <xf numFmtId="0" fontId="8" fillId="5" borderId="10" xfId="0" applyFont="1" applyFill="1" applyBorder="1" applyAlignment="1">
      <alignment horizontal="center" vertical="center" wrapText="1"/>
    </xf>
    <xf numFmtId="0" fontId="7" fillId="0" borderId="9" xfId="0" applyFont="1" applyBorder="1" applyAlignment="1">
      <alignment horizontal="left" vertical="center"/>
    </xf>
    <xf numFmtId="1" fontId="7" fillId="0" borderId="10" xfId="0" applyNumberFormat="1" applyFont="1" applyBorder="1" applyAlignment="1">
      <alignment horizontal="center" vertical="center"/>
    </xf>
    <xf numFmtId="0" fontId="7" fillId="5" borderId="11" xfId="0" applyFont="1" applyFill="1" applyBorder="1" applyAlignment="1">
      <alignment horizontal="left" vertical="center" wrapText="1"/>
    </xf>
    <xf numFmtId="0" fontId="8" fillId="5" borderId="12" xfId="0" applyFont="1" applyFill="1" applyBorder="1" applyAlignment="1">
      <alignment horizontal="center" vertical="center" wrapText="1"/>
    </xf>
    <xf numFmtId="0" fontId="9" fillId="5" borderId="12" xfId="0" applyFont="1" applyFill="1" applyBorder="1" applyAlignment="1">
      <alignment horizontal="left" vertical="top" wrapText="1"/>
    </xf>
    <xf numFmtId="1" fontId="9" fillId="5" borderId="12" xfId="0" applyNumberFormat="1" applyFont="1" applyFill="1" applyBorder="1" applyAlignment="1">
      <alignment horizontal="center" vertical="center" wrapText="1"/>
    </xf>
    <xf numFmtId="1" fontId="9" fillId="5" borderId="13" xfId="0" applyNumberFormat="1" applyFont="1" applyFill="1" applyBorder="1" applyAlignment="1">
      <alignment horizontal="center" vertical="center" wrapText="1"/>
    </xf>
    <xf numFmtId="0" fontId="8"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1" fontId="7" fillId="0" borderId="5" xfId="0" applyNumberFormat="1" applyFont="1" applyBorder="1" applyAlignment="1">
      <alignment horizontal="center" vertical="center" wrapText="1"/>
    </xf>
    <xf numFmtId="0" fontId="9" fillId="5" borderId="14" xfId="0" applyFont="1" applyFill="1" applyBorder="1" applyAlignment="1">
      <alignment horizontal="left" vertical="center"/>
    </xf>
    <xf numFmtId="0" fontId="9" fillId="5" borderId="15" xfId="0" applyFont="1" applyFill="1" applyBorder="1" applyAlignment="1">
      <alignment horizontal="center" vertical="center"/>
    </xf>
    <xf numFmtId="0" fontId="9" fillId="5" borderId="15" xfId="0" applyFont="1" applyFill="1" applyBorder="1" applyAlignment="1">
      <alignment horizontal="left" vertical="top" wrapText="1"/>
    </xf>
    <xf numFmtId="1" fontId="9" fillId="5" borderId="15" xfId="0" applyNumberFormat="1" applyFont="1" applyFill="1" applyBorder="1" applyAlignment="1">
      <alignment horizontal="center" vertical="center"/>
    </xf>
    <xf numFmtId="1" fontId="9" fillId="5" borderId="16" xfId="0" applyNumberFormat="1" applyFont="1" applyFill="1" applyBorder="1" applyAlignment="1">
      <alignment horizontal="center" vertical="center"/>
    </xf>
    <xf numFmtId="0" fontId="7" fillId="3" borderId="0" xfId="0" applyFont="1" applyFill="1" applyAlignment="1">
      <alignment horizontal="left" vertical="center" wrapText="1"/>
    </xf>
    <xf numFmtId="0" fontId="8" fillId="3" borderId="0" xfId="0" applyFont="1" applyFill="1" applyAlignment="1">
      <alignment horizontal="center" vertical="center" wrapText="1"/>
    </xf>
    <xf numFmtId="0" fontId="9" fillId="3" borderId="0" xfId="0" applyFont="1" applyFill="1" applyAlignment="1">
      <alignment horizontal="left" vertical="top" wrapText="1"/>
    </xf>
    <xf numFmtId="1" fontId="9" fillId="3" borderId="0" xfId="0" applyNumberFormat="1" applyFont="1" applyFill="1" applyAlignment="1">
      <alignment horizontal="center" vertical="center" wrapText="1"/>
    </xf>
    <xf numFmtId="1" fontId="1" fillId="3" borderId="0" xfId="0" applyNumberFormat="1" applyFont="1" applyFill="1" applyAlignment="1">
      <alignment horizontal="center" vertical="center"/>
    </xf>
    <xf numFmtId="1" fontId="8" fillId="5" borderId="5" xfId="0" applyNumberFormat="1" applyFont="1" applyFill="1" applyBorder="1" applyAlignment="1">
      <alignment horizontal="center" vertical="center" wrapText="1"/>
    </xf>
    <xf numFmtId="1" fontId="7" fillId="3" borderId="0" xfId="0" applyNumberFormat="1" applyFont="1" applyFill="1" applyAlignment="1">
      <alignment horizontal="center" vertical="center"/>
    </xf>
    <xf numFmtId="1" fontId="8" fillId="5" borderId="4" xfId="0" applyNumberFormat="1" applyFont="1" applyFill="1" applyBorder="1" applyAlignment="1">
      <alignment horizontal="center" vertical="center" wrapText="1"/>
    </xf>
    <xf numFmtId="1" fontId="1" fillId="0" borderId="0" xfId="0" applyNumberFormat="1" applyFont="1" applyAlignment="1">
      <alignment horizontal="center" vertical="center"/>
    </xf>
    <xf numFmtId="0" fontId="1" fillId="0" borderId="5" xfId="0" applyFont="1" applyBorder="1" applyAlignment="1">
      <alignment wrapText="1"/>
    </xf>
    <xf numFmtId="0" fontId="7" fillId="0" borderId="5" xfId="0" applyFont="1" applyBorder="1" applyAlignment="1">
      <alignment vertical="top" wrapText="1"/>
    </xf>
    <xf numFmtId="0" fontId="7" fillId="4" borderId="5" xfId="0" applyFont="1" applyFill="1" applyBorder="1" applyAlignment="1" applyProtection="1">
      <alignment horizontal="center" vertical="center"/>
      <protection locked="0"/>
    </xf>
    <xf numFmtId="0" fontId="7" fillId="4" borderId="5"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cellXfs>
  <cellStyles count="63">
    <cellStyle name="Currency" xfId="62" builtinId="4"/>
    <cellStyle name="Followed Hyperlink" xfId="52" builtinId="9" hidden="1"/>
    <cellStyle name="Followed Hyperlink" xfId="46" builtinId="9" hidden="1"/>
    <cellStyle name="Followed Hyperlink" xfId="2" builtinId="9" hidden="1"/>
    <cellStyle name="Followed Hyperlink" xfId="12" builtinId="9" hidden="1"/>
    <cellStyle name="Followed Hyperlink" xfId="22" builtinId="9" hidden="1"/>
    <cellStyle name="Followed Hyperlink" xfId="44" builtinId="9" hidden="1"/>
    <cellStyle name="Followed Hyperlink" xfId="40" builtinId="9" hidden="1"/>
    <cellStyle name="Followed Hyperlink" xfId="4" builtinId="9" hidden="1"/>
    <cellStyle name="Followed Hyperlink" xfId="6" builtinId="9" hidden="1"/>
    <cellStyle name="Followed Hyperlink" xfId="18" builtinId="9" hidden="1"/>
    <cellStyle name="Followed Hyperlink" xfId="42" builtinId="9" hidden="1"/>
    <cellStyle name="Followed Hyperlink" xfId="58" builtinId="9" hidden="1"/>
    <cellStyle name="Followed Hyperlink" xfId="8" builtinId="9" hidden="1"/>
    <cellStyle name="Followed Hyperlink" xfId="48" builtinId="9" hidden="1"/>
    <cellStyle name="Followed Hyperlink" xfId="54" builtinId="9" hidden="1"/>
    <cellStyle name="Followed Hyperlink" xfId="36" builtinId="9" hidden="1"/>
    <cellStyle name="Followed Hyperlink" xfId="50" builtinId="9" hidden="1"/>
    <cellStyle name="Followed Hyperlink" xfId="34" builtinId="9" hidden="1"/>
    <cellStyle name="Followed Hyperlink" xfId="26" builtinId="9" hidden="1"/>
    <cellStyle name="Followed Hyperlink" xfId="24" builtinId="9" hidden="1"/>
    <cellStyle name="Followed Hyperlink" xfId="30" builtinId="9" hidden="1"/>
    <cellStyle name="Followed Hyperlink" xfId="10" builtinId="9" hidden="1"/>
    <cellStyle name="Followed Hyperlink" xfId="28" builtinId="9" hidden="1"/>
    <cellStyle name="Followed Hyperlink" xfId="60" builtinId="9" hidden="1"/>
    <cellStyle name="Followed Hyperlink" xfId="14" builtinId="9" hidden="1"/>
    <cellStyle name="Followed Hyperlink" xfId="38" builtinId="9" hidden="1"/>
    <cellStyle name="Followed Hyperlink" xfId="16" builtinId="9" hidden="1"/>
    <cellStyle name="Followed Hyperlink" xfId="20" builtinId="9" hidden="1"/>
    <cellStyle name="Followed Hyperlink" xfId="56" builtinId="9" hidden="1"/>
    <cellStyle name="Followed Hyperlink" xfId="32" builtinId="9" hidden="1"/>
    <cellStyle name="Hyperlink" xfId="13" builtinId="8" hidden="1"/>
    <cellStyle name="Hyperlink" xfId="53" builtinId="8" hidden="1"/>
    <cellStyle name="Hyperlink" xfId="11" builtinId="8" hidden="1"/>
    <cellStyle name="Hyperlink" xfId="51" builtinId="8" hidden="1"/>
    <cellStyle name="Hyperlink" xfId="37" builtinId="8" hidden="1"/>
    <cellStyle name="Hyperlink" xfId="27" builtinId="8" hidden="1"/>
    <cellStyle name="Hyperlink" xfId="31" builtinId="8" hidden="1"/>
    <cellStyle name="Hyperlink" xfId="21" builtinId="8" hidden="1"/>
    <cellStyle name="Hyperlink" xfId="39" builtinId="8" hidden="1"/>
    <cellStyle name="Hyperlink" xfId="29" builtinId="8" hidden="1"/>
    <cellStyle name="Hyperlink" xfId="1" builtinId="8" hidden="1"/>
    <cellStyle name="Hyperlink" xfId="35" builtinId="8" hidden="1"/>
    <cellStyle name="Hyperlink" xfId="25" builtinId="8" hidden="1"/>
    <cellStyle name="Hyperlink" xfId="47" builtinId="8" hidden="1"/>
    <cellStyle name="Hyperlink" xfId="19" builtinId="8" hidden="1"/>
    <cellStyle name="Hyperlink" xfId="9" builtinId="8" hidden="1"/>
    <cellStyle name="Hyperlink" xfId="23" builtinId="8" hidden="1"/>
    <cellStyle name="Hyperlink" xfId="15" builtinId="8" hidden="1"/>
    <cellStyle name="Hyperlink" xfId="45" builtinId="8" hidden="1"/>
    <cellStyle name="Hyperlink" xfId="3" builtinId="8" hidden="1"/>
    <cellStyle name="Hyperlink" xfId="55" builtinId="8" hidden="1"/>
    <cellStyle name="Hyperlink" xfId="5" builtinId="8" hidden="1"/>
    <cellStyle name="Hyperlink" xfId="7" builtinId="8" hidden="1"/>
    <cellStyle name="Hyperlink" xfId="17" builtinId="8" hidden="1"/>
    <cellStyle name="Hyperlink" xfId="43" builtinId="8" hidden="1"/>
    <cellStyle name="Hyperlink" xfId="33" builtinId="8" hidden="1"/>
    <cellStyle name="Hyperlink" xfId="41" builtinId="8" hidden="1"/>
    <cellStyle name="Hyperlink" xfId="59" builtinId="8" hidden="1"/>
    <cellStyle name="Hyperlink" xfId="49" builtinId="8" hidden="1"/>
    <cellStyle name="Hyperlink" xfId="57" builtinId="8" hidden="1"/>
    <cellStyle name="Normal" xfId="0" builtinId="0"/>
    <cellStyle name="Standaard_Invulformulier_weging" xfId="61" xr:uid="{00000000-0005-0000-0000-00003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29"/>
  <sheetViews>
    <sheetView tabSelected="1" topLeftCell="A29" zoomScale="110" zoomScaleNormal="110" zoomScaleSheetLayoutView="100" zoomScalePageLayoutView="70" workbookViewId="0">
      <selection activeCell="B20" sqref="B20"/>
    </sheetView>
  </sheetViews>
  <sheetFormatPr defaultColWidth="8.88671875" defaultRowHeight="13.2" x14ac:dyDescent="0.25"/>
  <cols>
    <col min="1" max="1" width="11.44140625" style="4" customWidth="1"/>
    <col min="2" max="2" width="14.5546875" style="13" customWidth="1"/>
    <col min="3" max="3" width="71.44140625" style="12" customWidth="1"/>
    <col min="4" max="4" width="11" style="13" bestFit="1" customWidth="1"/>
    <col min="5" max="5" width="16.44140625" style="67" customWidth="1"/>
    <col min="6" max="6" width="15.5546875" style="13" customWidth="1"/>
    <col min="7" max="70" width="8.88671875" style="4"/>
    <col min="71" max="16384" width="8.88671875" style="8"/>
  </cols>
  <sheetData>
    <row r="1" spans="1:6" s="4" customFormat="1" x14ac:dyDescent="0.25">
      <c r="B1" s="14" t="s">
        <v>0</v>
      </c>
      <c r="C1" s="2"/>
      <c r="D1" s="3"/>
      <c r="E1" s="63"/>
      <c r="F1" s="3"/>
    </row>
    <row r="2" spans="1:6" s="4" customFormat="1" x14ac:dyDescent="0.25">
      <c r="B2" s="5" t="s">
        <v>47</v>
      </c>
      <c r="C2" s="2"/>
      <c r="D2" s="3"/>
      <c r="E2" s="63"/>
      <c r="F2" s="3"/>
    </row>
    <row r="3" spans="1:6" s="4" customFormat="1" x14ac:dyDescent="0.25">
      <c r="B3" s="5"/>
      <c r="C3" s="2"/>
      <c r="D3" s="3"/>
      <c r="E3" s="63"/>
      <c r="F3" s="3"/>
    </row>
    <row r="4" spans="1:6" s="4" customFormat="1" ht="75.599999999999994" customHeight="1" x14ac:dyDescent="0.25">
      <c r="B4" s="11"/>
      <c r="C4" s="2" t="s">
        <v>48</v>
      </c>
      <c r="D4" s="3"/>
      <c r="E4" s="63"/>
      <c r="F4" s="3"/>
    </row>
    <row r="5" spans="1:6" s="4" customFormat="1" x14ac:dyDescent="0.25">
      <c r="A5" s="1">
        <v>100</v>
      </c>
      <c r="C5" s="15"/>
      <c r="D5" s="3"/>
      <c r="E5" s="63"/>
      <c r="F5" s="3"/>
    </row>
    <row r="6" spans="1:6" s="4" customFormat="1" ht="13.8" thickBot="1" x14ac:dyDescent="0.3">
      <c r="A6" s="1">
        <f>SUM(A7:A49)</f>
        <v>42</v>
      </c>
      <c r="B6" s="6"/>
      <c r="C6" s="7"/>
      <c r="D6" s="3"/>
      <c r="E6" s="63"/>
      <c r="F6" s="3"/>
    </row>
    <row r="7" spans="1:6" x14ac:dyDescent="0.25">
      <c r="A7" s="40"/>
      <c r="B7" s="74" t="s">
        <v>1</v>
      </c>
      <c r="C7" s="74"/>
      <c r="D7" s="74"/>
      <c r="E7" s="74"/>
      <c r="F7" s="75"/>
    </row>
    <row r="8" spans="1:6" ht="26.4" x14ac:dyDescent="0.25">
      <c r="A8" s="42" t="s">
        <v>2</v>
      </c>
      <c r="B8" s="34" t="s">
        <v>3</v>
      </c>
      <c r="C8" s="35" t="s">
        <v>4</v>
      </c>
      <c r="D8" s="34" t="s">
        <v>5</v>
      </c>
      <c r="E8" s="64" t="s">
        <v>6</v>
      </c>
      <c r="F8" s="43" t="s">
        <v>7</v>
      </c>
    </row>
    <row r="9" spans="1:6" ht="39.6" x14ac:dyDescent="0.25">
      <c r="A9" s="44">
        <v>1</v>
      </c>
      <c r="B9" s="31" t="s">
        <v>8</v>
      </c>
      <c r="C9" s="29" t="s">
        <v>9</v>
      </c>
      <c r="D9" s="70"/>
      <c r="E9" s="36">
        <f>$A$5/$A$6*A9</f>
        <v>2.3809523809523809</v>
      </c>
      <c r="F9" s="45" t="str">
        <f t="shared" ref="F9" si="0">IF(D9="","",IF(D9="ja",E9,0))</f>
        <v/>
      </c>
    </row>
    <row r="10" spans="1:6" s="4" customFormat="1" ht="13.8" thickBot="1" x14ac:dyDescent="0.3">
      <c r="A10" s="46"/>
      <c r="B10" s="47"/>
      <c r="C10" s="48" t="s">
        <v>10</v>
      </c>
      <c r="D10" s="47"/>
      <c r="E10" s="49">
        <f>SUM(E9:E9)</f>
        <v>2.3809523809523809</v>
      </c>
      <c r="F10" s="50">
        <f>SUM(F9:F9)</f>
        <v>0</v>
      </c>
    </row>
    <row r="11" spans="1:6" s="4" customFormat="1" x14ac:dyDescent="0.25">
      <c r="A11" s="24"/>
      <c r="B11" s="9"/>
      <c r="C11" s="10"/>
      <c r="D11" s="9"/>
      <c r="E11" s="65"/>
      <c r="F11" s="9"/>
    </row>
    <row r="12" spans="1:6" x14ac:dyDescent="0.25">
      <c r="A12" s="32"/>
      <c r="B12" s="73" t="s">
        <v>11</v>
      </c>
      <c r="C12" s="73"/>
      <c r="D12" s="73"/>
      <c r="E12" s="73"/>
      <c r="F12" s="73"/>
    </row>
    <row r="13" spans="1:6" ht="26.4" x14ac:dyDescent="0.25">
      <c r="A13" s="51" t="s">
        <v>2</v>
      </c>
      <c r="B13" s="34" t="s">
        <v>3</v>
      </c>
      <c r="C13" s="35" t="s">
        <v>4</v>
      </c>
      <c r="D13" s="34" t="s">
        <v>5</v>
      </c>
      <c r="E13" s="64" t="s">
        <v>6</v>
      </c>
      <c r="F13" s="34" t="s">
        <v>7</v>
      </c>
    </row>
    <row r="14" spans="1:6" ht="26.4" x14ac:dyDescent="0.25">
      <c r="A14" s="30">
        <v>5</v>
      </c>
      <c r="B14" s="52" t="s">
        <v>12</v>
      </c>
      <c r="C14" s="29" t="s">
        <v>13</v>
      </c>
      <c r="D14" s="71"/>
      <c r="E14" s="53">
        <f t="shared" ref="E14:E20" si="1">$A$5/$A$6*A14</f>
        <v>11.904761904761905</v>
      </c>
      <c r="F14" s="53" t="str">
        <f t="shared" ref="F14:F20" si="2">IF(D14="","",IF(D14="ja",E14,0))</f>
        <v/>
      </c>
    </row>
    <row r="15" spans="1:6" ht="26.4" x14ac:dyDescent="0.25">
      <c r="A15" s="30">
        <v>5</v>
      </c>
      <c r="B15" s="52" t="s">
        <v>14</v>
      </c>
      <c r="C15" s="29" t="s">
        <v>15</v>
      </c>
      <c r="D15" s="71"/>
      <c r="E15" s="53">
        <f t="shared" ref="E15" si="3">$A$5/$A$6*A15</f>
        <v>11.904761904761905</v>
      </c>
      <c r="F15" s="53" t="str">
        <f t="shared" ref="F15" si="4">IF(D15="","",IF(D15="ja",E15,0))</f>
        <v/>
      </c>
    </row>
    <row r="16" spans="1:6" ht="26.4" x14ac:dyDescent="0.25">
      <c r="A16" s="30">
        <v>1</v>
      </c>
      <c r="B16" s="52" t="s">
        <v>16</v>
      </c>
      <c r="C16" s="68" t="s">
        <v>49</v>
      </c>
      <c r="D16" s="71"/>
      <c r="E16" s="53">
        <f t="shared" si="1"/>
        <v>2.3809523809523809</v>
      </c>
      <c r="F16" s="53" t="str">
        <f t="shared" si="2"/>
        <v/>
      </c>
    </row>
    <row r="17" spans="1:70" x14ac:dyDescent="0.25">
      <c r="A17" s="30">
        <v>1</v>
      </c>
      <c r="B17" s="52" t="s">
        <v>17</v>
      </c>
      <c r="C17" s="68" t="s">
        <v>18</v>
      </c>
      <c r="D17" s="71"/>
      <c r="E17" s="53">
        <f t="shared" si="1"/>
        <v>2.3809523809523809</v>
      </c>
      <c r="F17" s="53" t="str">
        <f t="shared" si="2"/>
        <v/>
      </c>
    </row>
    <row r="18" spans="1:70" x14ac:dyDescent="0.25">
      <c r="A18" s="30">
        <v>1</v>
      </c>
      <c r="B18" s="52" t="s">
        <v>19</v>
      </c>
      <c r="C18" s="68" t="s">
        <v>20</v>
      </c>
      <c r="D18" s="71"/>
      <c r="E18" s="53">
        <f t="shared" si="1"/>
        <v>2.3809523809523809</v>
      </c>
      <c r="F18" s="53" t="str">
        <f t="shared" si="2"/>
        <v/>
      </c>
    </row>
    <row r="19" spans="1:70" ht="26.4" x14ac:dyDescent="0.25">
      <c r="A19" s="30">
        <v>1</v>
      </c>
      <c r="B19" s="52" t="s">
        <v>21</v>
      </c>
      <c r="C19" s="37" t="s">
        <v>22</v>
      </c>
      <c r="D19" s="71"/>
      <c r="E19" s="53">
        <f t="shared" si="1"/>
        <v>2.3809523809523809</v>
      </c>
      <c r="F19" s="53" t="str">
        <f t="shared" si="2"/>
        <v/>
      </c>
    </row>
    <row r="20" spans="1:70" ht="26.4" x14ac:dyDescent="0.25">
      <c r="A20" s="30">
        <v>5</v>
      </c>
      <c r="B20" s="52" t="s">
        <v>57</v>
      </c>
      <c r="C20" s="37" t="s">
        <v>56</v>
      </c>
      <c r="D20" s="71"/>
      <c r="E20" s="53">
        <f t="shared" si="1"/>
        <v>11.904761904761905</v>
      </c>
      <c r="F20" s="53" t="str">
        <f t="shared" si="2"/>
        <v/>
      </c>
    </row>
    <row r="21" spans="1:70" s="4" customFormat="1" x14ac:dyDescent="0.25">
      <c r="A21" s="32"/>
      <c r="B21" s="34"/>
      <c r="C21" s="38" t="s">
        <v>23</v>
      </c>
      <c r="D21" s="34"/>
      <c r="E21" s="39">
        <f>SUM(E14:E20)</f>
        <v>45.238095238095234</v>
      </c>
      <c r="F21" s="39">
        <f>SUM(F14:F20)</f>
        <v>0</v>
      </c>
    </row>
    <row r="22" spans="1:70" s="4" customFormat="1" ht="13.8" thickBot="1" x14ac:dyDescent="0.3">
      <c r="A22" s="24"/>
      <c r="B22" s="9"/>
      <c r="C22" s="10"/>
      <c r="D22" s="9"/>
      <c r="E22" s="65"/>
      <c r="F22" s="9"/>
    </row>
    <row r="23" spans="1:70" x14ac:dyDescent="0.25">
      <c r="A23" s="40"/>
      <c r="B23" s="74" t="s">
        <v>24</v>
      </c>
      <c r="C23" s="74"/>
      <c r="D23" s="74"/>
      <c r="E23" s="74"/>
      <c r="F23" s="75"/>
    </row>
    <row r="24" spans="1:70" ht="26.4" x14ac:dyDescent="0.25">
      <c r="A24" s="42" t="s">
        <v>2</v>
      </c>
      <c r="B24" s="34" t="s">
        <v>3</v>
      </c>
      <c r="C24" s="35" t="s">
        <v>4</v>
      </c>
      <c r="D24" s="34" t="s">
        <v>5</v>
      </c>
      <c r="E24" s="64" t="s">
        <v>6</v>
      </c>
      <c r="F24" s="43" t="s">
        <v>7</v>
      </c>
    </row>
    <row r="25" spans="1:70" ht="39.6" x14ac:dyDescent="0.25">
      <c r="A25" s="44">
        <v>5</v>
      </c>
      <c r="B25" s="31" t="s">
        <v>25</v>
      </c>
      <c r="C25" s="29" t="s">
        <v>26</v>
      </c>
      <c r="D25" s="70"/>
      <c r="E25" s="36">
        <f t="shared" ref="E25" si="5">$A$5/$A$6*A25</f>
        <v>11.904761904761905</v>
      </c>
      <c r="F25" s="45" t="str">
        <f t="shared" ref="F25" si="6">IF(D25="","",IF(D25="ja",E25,0))</f>
        <v/>
      </c>
    </row>
    <row r="26" spans="1:70" s="4" customFormat="1" ht="13.8" thickBot="1" x14ac:dyDescent="0.3">
      <c r="A26" s="46"/>
      <c r="B26" s="47"/>
      <c r="C26" s="48" t="s">
        <v>27</v>
      </c>
      <c r="D26" s="47"/>
      <c r="E26" s="49">
        <f>SUM(E25:E25)</f>
        <v>11.904761904761905</v>
      </c>
      <c r="F26" s="50">
        <f>SUM(F25:F25)</f>
        <v>0</v>
      </c>
    </row>
    <row r="27" spans="1:70" s="4" customFormat="1" ht="13.8" thickBot="1" x14ac:dyDescent="0.3">
      <c r="A27" s="24"/>
      <c r="B27" s="9"/>
      <c r="C27" s="10"/>
      <c r="D27" s="9"/>
      <c r="E27" s="65"/>
      <c r="F27" s="9"/>
    </row>
    <row r="28" spans="1:70" ht="13.8" thickBot="1" x14ac:dyDescent="0.3">
      <c r="A28" s="16"/>
      <c r="B28" s="76" t="s">
        <v>28</v>
      </c>
      <c r="C28" s="77"/>
      <c r="D28" s="77"/>
      <c r="E28" s="77"/>
      <c r="F28" s="78"/>
    </row>
    <row r="29" spans="1:70" ht="27" thickBot="1" x14ac:dyDescent="0.3">
      <c r="A29" s="16" t="s">
        <v>2</v>
      </c>
      <c r="B29" s="17" t="s">
        <v>3</v>
      </c>
      <c r="C29" s="18" t="s">
        <v>4</v>
      </c>
      <c r="D29" s="19" t="s">
        <v>5</v>
      </c>
      <c r="E29" s="66" t="s">
        <v>6</v>
      </c>
      <c r="F29" s="17" t="s">
        <v>7</v>
      </c>
    </row>
    <row r="30" spans="1:70" ht="27" thickBot="1" x14ac:dyDescent="0.3">
      <c r="A30" s="20">
        <v>2</v>
      </c>
      <c r="B30" s="25" t="s">
        <v>29</v>
      </c>
      <c r="C30" s="21" t="s">
        <v>46</v>
      </c>
      <c r="D30" s="72"/>
      <c r="E30" s="27">
        <f>$A$5/$A$6*A30</f>
        <v>4.7619047619047619</v>
      </c>
      <c r="F30" s="27" t="str">
        <f t="shared" ref="F30" si="7">IF(D30="","",IF(D30="ja",E30,0))</f>
        <v/>
      </c>
    </row>
    <row r="31" spans="1:70" s="4" customFormat="1" ht="13.8" thickBot="1" x14ac:dyDescent="0.3">
      <c r="A31" s="16"/>
      <c r="B31" s="19"/>
      <c r="C31" s="22" t="s">
        <v>30</v>
      </c>
      <c r="D31" s="23"/>
      <c r="E31" s="26">
        <f>SUM(E30:E30)</f>
        <v>4.7619047619047619</v>
      </c>
      <c r="F31" s="28">
        <f>SUM(F30:F30)</f>
        <v>0</v>
      </c>
    </row>
    <row r="32" spans="1:70" x14ac:dyDescent="0.25">
      <c r="A32" s="59"/>
      <c r="B32" s="60"/>
      <c r="C32" s="61"/>
      <c r="D32" s="60"/>
      <c r="E32" s="62"/>
      <c r="F32" s="62"/>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row>
    <row r="33" spans="1:6" x14ac:dyDescent="0.25">
      <c r="A33" s="32"/>
      <c r="B33" s="73" t="s">
        <v>31</v>
      </c>
      <c r="C33" s="73" t="s">
        <v>32</v>
      </c>
      <c r="D33" s="73"/>
      <c r="E33" s="73"/>
      <c r="F33" s="33"/>
    </row>
    <row r="34" spans="1:6" ht="26.4" x14ac:dyDescent="0.25">
      <c r="A34" s="32" t="s">
        <v>2</v>
      </c>
      <c r="B34" s="34" t="s">
        <v>3</v>
      </c>
      <c r="C34" s="35" t="s">
        <v>4</v>
      </c>
      <c r="D34" s="34" t="s">
        <v>5</v>
      </c>
      <c r="E34" s="64" t="s">
        <v>6</v>
      </c>
      <c r="F34" s="34" t="s">
        <v>7</v>
      </c>
    </row>
    <row r="35" spans="1:6" ht="194.4" customHeight="1" x14ac:dyDescent="0.25">
      <c r="A35" s="30">
        <v>1</v>
      </c>
      <c r="B35" s="31" t="s">
        <v>33</v>
      </c>
      <c r="C35" s="29" t="s">
        <v>51</v>
      </c>
      <c r="D35" s="70"/>
      <c r="E35" s="36">
        <f>$A$5/$A$6*A35</f>
        <v>2.3809523809523809</v>
      </c>
      <c r="F35" s="36" t="str">
        <f>IF(D35="","",IF(D35="ja",E35,0))</f>
        <v/>
      </c>
    </row>
    <row r="36" spans="1:6" x14ac:dyDescent="0.25">
      <c r="A36" s="32"/>
      <c r="B36" s="34"/>
      <c r="C36" s="38" t="s">
        <v>34</v>
      </c>
      <c r="D36" s="34"/>
      <c r="E36" s="39">
        <f>SUM(E35:E35)</f>
        <v>2.3809523809523809</v>
      </c>
      <c r="F36" s="39">
        <f>SUM(F35:F35)</f>
        <v>0</v>
      </c>
    </row>
    <row r="37" spans="1:6" s="4" customFormat="1" ht="13.8" thickBot="1" x14ac:dyDescent="0.3">
      <c r="B37" s="3"/>
      <c r="C37" s="2"/>
      <c r="D37" s="3"/>
      <c r="E37" s="63"/>
      <c r="F37" s="3"/>
    </row>
    <row r="38" spans="1:6" s="4" customFormat="1" x14ac:dyDescent="0.25">
      <c r="A38" s="40"/>
      <c r="B38" s="74" t="s">
        <v>35</v>
      </c>
      <c r="C38" s="74" t="s">
        <v>32</v>
      </c>
      <c r="D38" s="74"/>
      <c r="E38" s="74"/>
      <c r="F38" s="41"/>
    </row>
    <row r="39" spans="1:6" s="4" customFormat="1" ht="26.4" x14ac:dyDescent="0.25">
      <c r="A39" s="42" t="s">
        <v>2</v>
      </c>
      <c r="B39" s="34" t="s">
        <v>3</v>
      </c>
      <c r="C39" s="35" t="s">
        <v>4</v>
      </c>
      <c r="D39" s="34" t="s">
        <v>5</v>
      </c>
      <c r="E39" s="64" t="s">
        <v>6</v>
      </c>
      <c r="F39" s="43" t="s">
        <v>7</v>
      </c>
    </row>
    <row r="40" spans="1:6" s="4" customFormat="1" ht="39.6" x14ac:dyDescent="0.25">
      <c r="A40" s="44">
        <v>1</v>
      </c>
      <c r="B40" s="31" t="s">
        <v>36</v>
      </c>
      <c r="C40" s="69" t="s">
        <v>54</v>
      </c>
      <c r="D40" s="70"/>
      <c r="E40" s="36">
        <f t="shared" ref="E40:E41" si="8">$A$5/$A$6*A40</f>
        <v>2.3809523809523809</v>
      </c>
      <c r="F40" s="45" t="str">
        <f t="shared" ref="F40:F41" si="9">IF(D40="","",IF(D40="ja",E40,0))</f>
        <v/>
      </c>
    </row>
    <row r="41" spans="1:6" s="4" customFormat="1" ht="87" customHeight="1" x14ac:dyDescent="0.25">
      <c r="A41" s="44">
        <v>1</v>
      </c>
      <c r="B41" s="31" t="s">
        <v>37</v>
      </c>
      <c r="C41" s="29" t="s">
        <v>38</v>
      </c>
      <c r="D41" s="70"/>
      <c r="E41" s="36">
        <f t="shared" si="8"/>
        <v>2.3809523809523809</v>
      </c>
      <c r="F41" s="45" t="str">
        <f t="shared" si="9"/>
        <v/>
      </c>
    </row>
    <row r="42" spans="1:6" s="4" customFormat="1" ht="13.8" thickBot="1" x14ac:dyDescent="0.3">
      <c r="A42" s="46"/>
      <c r="B42" s="47"/>
      <c r="C42" s="48" t="s">
        <v>39</v>
      </c>
      <c r="D42" s="47"/>
      <c r="E42" s="49">
        <f>SUM(E40:E41)</f>
        <v>4.7619047619047619</v>
      </c>
      <c r="F42" s="50">
        <f>SUM(F40:F41)</f>
        <v>0</v>
      </c>
    </row>
    <row r="43" spans="1:6" ht="13.8" thickBot="1" x14ac:dyDescent="0.3">
      <c r="B43" s="3"/>
      <c r="C43" s="2"/>
      <c r="D43" s="3"/>
      <c r="E43" s="63"/>
      <c r="F43" s="3"/>
    </row>
    <row r="44" spans="1:6" x14ac:dyDescent="0.25">
      <c r="A44" s="40"/>
      <c r="B44" s="74" t="s">
        <v>40</v>
      </c>
      <c r="C44" s="74"/>
      <c r="D44" s="74"/>
      <c r="E44" s="74"/>
      <c r="F44" s="75"/>
    </row>
    <row r="45" spans="1:6" ht="26.4" x14ac:dyDescent="0.25">
      <c r="A45" s="42" t="s">
        <v>2</v>
      </c>
      <c r="B45" s="34" t="s">
        <v>3</v>
      </c>
      <c r="C45" s="35" t="s">
        <v>4</v>
      </c>
      <c r="D45" s="34" t="s">
        <v>5</v>
      </c>
      <c r="E45" s="64" t="s">
        <v>6</v>
      </c>
      <c r="F45" s="43" t="s">
        <v>7</v>
      </c>
    </row>
    <row r="46" spans="1:6" ht="26.4" x14ac:dyDescent="0.25">
      <c r="A46" s="44">
        <v>5</v>
      </c>
      <c r="B46" s="31" t="s">
        <v>41</v>
      </c>
      <c r="C46" s="29" t="s">
        <v>50</v>
      </c>
      <c r="D46" s="70"/>
      <c r="E46" s="36">
        <f>$A$5/$A$6*A46</f>
        <v>11.904761904761905</v>
      </c>
      <c r="F46" s="45" t="str">
        <f t="shared" ref="F46:F48" si="10">IF(D46="","",IF(D46="ja",E46,0))</f>
        <v/>
      </c>
    </row>
    <row r="47" spans="1:6" ht="26.4" x14ac:dyDescent="0.25">
      <c r="A47" s="44">
        <v>1</v>
      </c>
      <c r="B47" s="31" t="s">
        <v>42</v>
      </c>
      <c r="C47" s="37" t="s">
        <v>52</v>
      </c>
      <c r="D47" s="70"/>
      <c r="E47" s="36">
        <f t="shared" ref="E47:E48" si="11">$A$5/$A$6*A47</f>
        <v>2.3809523809523809</v>
      </c>
      <c r="F47" s="45" t="str">
        <f t="shared" si="10"/>
        <v/>
      </c>
    </row>
    <row r="48" spans="1:6" ht="39.6" x14ac:dyDescent="0.25">
      <c r="A48" s="44">
        <v>1</v>
      </c>
      <c r="B48" s="31" t="s">
        <v>43</v>
      </c>
      <c r="C48" s="29" t="s">
        <v>55</v>
      </c>
      <c r="D48" s="70"/>
      <c r="E48" s="36">
        <f t="shared" si="11"/>
        <v>2.3809523809523809</v>
      </c>
      <c r="F48" s="45" t="str">
        <f t="shared" si="10"/>
        <v/>
      </c>
    </row>
    <row r="49" spans="1:6" ht="26.4" x14ac:dyDescent="0.25">
      <c r="A49" s="44">
        <v>5</v>
      </c>
      <c r="B49" s="31" t="s">
        <v>44</v>
      </c>
      <c r="C49" s="29" t="s">
        <v>53</v>
      </c>
      <c r="D49" s="70"/>
      <c r="E49" s="36">
        <f>$A$5/$A$6*A49</f>
        <v>11.904761904761905</v>
      </c>
      <c r="F49" s="45" t="str">
        <f t="shared" ref="F49" si="12">IF(D49="","",IF(D49="ja",E49,0))</f>
        <v/>
      </c>
    </row>
    <row r="50" spans="1:6" ht="13.8" thickBot="1" x14ac:dyDescent="0.3">
      <c r="A50" s="46"/>
      <c r="B50" s="47"/>
      <c r="C50" s="48" t="s">
        <v>45</v>
      </c>
      <c r="D50" s="47"/>
      <c r="E50" s="49">
        <f>SUM(E46:E49)</f>
        <v>28.571428571428573</v>
      </c>
      <c r="F50" s="50">
        <f>SUM(F46:F49)</f>
        <v>0</v>
      </c>
    </row>
    <row r="51" spans="1:6" ht="13.8" thickBot="1" x14ac:dyDescent="0.3">
      <c r="B51" s="3"/>
      <c r="C51" s="2"/>
      <c r="D51" s="3"/>
      <c r="E51" s="63"/>
      <c r="F51" s="3"/>
    </row>
    <row r="52" spans="1:6" ht="13.8" thickBot="1" x14ac:dyDescent="0.3">
      <c r="A52" s="54"/>
      <c r="B52" s="55"/>
      <c r="C52" s="56" t="s">
        <v>7</v>
      </c>
      <c r="D52" s="55"/>
      <c r="E52" s="57">
        <f>E50+E42+E36+E31+E26+E21+E10</f>
        <v>100</v>
      </c>
      <c r="F52" s="58">
        <f>F10+F21+F26+F36+F42+F50+F31</f>
        <v>0</v>
      </c>
    </row>
    <row r="53" spans="1:6" x14ac:dyDescent="0.25">
      <c r="B53" s="3"/>
      <c r="C53" s="2"/>
      <c r="D53" s="3"/>
      <c r="E53" s="63"/>
      <c r="F53" s="3"/>
    </row>
    <row r="54" spans="1:6" x14ac:dyDescent="0.25">
      <c r="B54" s="3"/>
      <c r="C54" s="2"/>
      <c r="D54" s="3"/>
      <c r="E54" s="63"/>
      <c r="F54" s="3"/>
    </row>
    <row r="55" spans="1:6" x14ac:dyDescent="0.25">
      <c r="B55" s="3"/>
      <c r="C55" s="2"/>
      <c r="D55" s="3"/>
      <c r="E55" s="63"/>
      <c r="F55" s="3"/>
    </row>
    <row r="56" spans="1:6" x14ac:dyDescent="0.25">
      <c r="B56" s="3"/>
      <c r="C56" s="2"/>
      <c r="D56" s="3"/>
      <c r="E56" s="63"/>
      <c r="F56" s="3"/>
    </row>
    <row r="57" spans="1:6" x14ac:dyDescent="0.25">
      <c r="B57" s="3"/>
      <c r="C57" s="2"/>
      <c r="D57" s="3"/>
      <c r="E57" s="63"/>
      <c r="F57" s="3"/>
    </row>
    <row r="58" spans="1:6" x14ac:dyDescent="0.25">
      <c r="B58" s="3"/>
      <c r="C58" s="2"/>
      <c r="D58" s="3"/>
      <c r="E58" s="63"/>
      <c r="F58" s="3"/>
    </row>
    <row r="59" spans="1:6" x14ac:dyDescent="0.25">
      <c r="B59" s="3"/>
      <c r="C59" s="2"/>
      <c r="D59" s="3"/>
      <c r="E59" s="63"/>
      <c r="F59" s="3"/>
    </row>
    <row r="60" spans="1:6" x14ac:dyDescent="0.25">
      <c r="B60" s="3"/>
      <c r="C60" s="2"/>
      <c r="D60" s="3"/>
      <c r="E60" s="63"/>
      <c r="F60" s="3"/>
    </row>
    <row r="61" spans="1:6" x14ac:dyDescent="0.25">
      <c r="B61" s="3"/>
      <c r="C61" s="2"/>
      <c r="D61" s="3"/>
      <c r="E61" s="63"/>
      <c r="F61" s="3"/>
    </row>
    <row r="62" spans="1:6" x14ac:dyDescent="0.25">
      <c r="B62" s="3"/>
      <c r="C62" s="2"/>
      <c r="D62" s="3"/>
      <c r="E62" s="63"/>
      <c r="F62" s="3"/>
    </row>
    <row r="63" spans="1:6" x14ac:dyDescent="0.25">
      <c r="B63" s="3"/>
      <c r="C63" s="2"/>
      <c r="D63" s="3"/>
      <c r="E63" s="63"/>
      <c r="F63" s="3"/>
    </row>
    <row r="64" spans="1:6" x14ac:dyDescent="0.25">
      <c r="B64" s="3"/>
      <c r="C64" s="2"/>
      <c r="D64" s="3"/>
      <c r="E64" s="63"/>
      <c r="F64" s="3"/>
    </row>
    <row r="65" spans="2:6" x14ac:dyDescent="0.25">
      <c r="B65" s="3"/>
      <c r="C65" s="2"/>
      <c r="D65" s="3"/>
      <c r="E65" s="63"/>
      <c r="F65" s="3"/>
    </row>
    <row r="66" spans="2:6" x14ac:dyDescent="0.25">
      <c r="B66" s="3"/>
      <c r="C66" s="2"/>
      <c r="D66" s="3"/>
      <c r="E66" s="63"/>
      <c r="F66" s="3"/>
    </row>
    <row r="67" spans="2:6" x14ac:dyDescent="0.25">
      <c r="B67" s="3"/>
      <c r="C67" s="2"/>
      <c r="D67" s="3"/>
      <c r="E67" s="63"/>
      <c r="F67" s="3"/>
    </row>
    <row r="68" spans="2:6" x14ac:dyDescent="0.25">
      <c r="B68" s="3"/>
      <c r="C68" s="2"/>
      <c r="D68" s="3"/>
      <c r="E68" s="63"/>
      <c r="F68" s="3"/>
    </row>
    <row r="69" spans="2:6" x14ac:dyDescent="0.25">
      <c r="B69" s="3"/>
      <c r="C69" s="2"/>
      <c r="D69" s="3"/>
      <c r="E69" s="63"/>
      <c r="F69" s="3"/>
    </row>
    <row r="70" spans="2:6" x14ac:dyDescent="0.25">
      <c r="B70" s="3"/>
      <c r="C70" s="2"/>
      <c r="D70" s="3"/>
      <c r="E70" s="63"/>
      <c r="F70" s="3"/>
    </row>
    <row r="71" spans="2:6" x14ac:dyDescent="0.25">
      <c r="B71" s="3"/>
      <c r="C71" s="2"/>
      <c r="D71" s="3"/>
      <c r="E71" s="63"/>
      <c r="F71" s="3"/>
    </row>
    <row r="72" spans="2:6" x14ac:dyDescent="0.25">
      <c r="B72" s="3"/>
      <c r="C72" s="2"/>
      <c r="D72" s="3"/>
      <c r="E72" s="63"/>
      <c r="F72" s="3"/>
    </row>
    <row r="73" spans="2:6" x14ac:dyDescent="0.25">
      <c r="B73" s="3"/>
      <c r="C73" s="2"/>
      <c r="D73" s="3"/>
      <c r="E73" s="63"/>
      <c r="F73" s="3"/>
    </row>
    <row r="74" spans="2:6" x14ac:dyDescent="0.25">
      <c r="B74" s="3"/>
      <c r="C74" s="2"/>
      <c r="D74" s="3"/>
      <c r="E74" s="63"/>
      <c r="F74" s="3"/>
    </row>
    <row r="75" spans="2:6" x14ac:dyDescent="0.25">
      <c r="B75" s="3"/>
      <c r="C75" s="2"/>
      <c r="D75" s="3"/>
      <c r="E75" s="63"/>
      <c r="F75" s="3"/>
    </row>
    <row r="76" spans="2:6" x14ac:dyDescent="0.25">
      <c r="B76" s="3"/>
      <c r="C76" s="2"/>
      <c r="D76" s="3"/>
      <c r="E76" s="63"/>
      <c r="F76" s="3"/>
    </row>
    <row r="77" spans="2:6" x14ac:dyDescent="0.25">
      <c r="B77" s="3"/>
      <c r="C77" s="2"/>
      <c r="D77" s="3"/>
      <c r="E77" s="63"/>
      <c r="F77" s="3"/>
    </row>
    <row r="78" spans="2:6" x14ac:dyDescent="0.25">
      <c r="B78" s="3"/>
      <c r="C78" s="2"/>
      <c r="D78" s="3"/>
      <c r="E78" s="63"/>
      <c r="F78" s="3"/>
    </row>
    <row r="79" spans="2:6" x14ac:dyDescent="0.25">
      <c r="B79" s="3"/>
      <c r="C79" s="2"/>
      <c r="D79" s="3"/>
      <c r="E79" s="63"/>
      <c r="F79" s="3"/>
    </row>
    <row r="80" spans="2:6" x14ac:dyDescent="0.25">
      <c r="B80" s="3"/>
      <c r="C80" s="2"/>
      <c r="D80" s="3"/>
      <c r="E80" s="63"/>
      <c r="F80" s="3"/>
    </row>
    <row r="81" spans="2:6" x14ac:dyDescent="0.25">
      <c r="B81" s="3"/>
      <c r="C81" s="2"/>
      <c r="D81" s="3"/>
      <c r="E81" s="63"/>
      <c r="F81" s="3"/>
    </row>
    <row r="82" spans="2:6" x14ac:dyDescent="0.25">
      <c r="B82" s="3"/>
      <c r="C82" s="2"/>
      <c r="D82" s="3"/>
      <c r="E82" s="63"/>
      <c r="F82" s="3"/>
    </row>
    <row r="83" spans="2:6" x14ac:dyDescent="0.25">
      <c r="B83" s="3"/>
      <c r="C83" s="2"/>
      <c r="D83" s="3"/>
      <c r="E83" s="63"/>
      <c r="F83" s="3"/>
    </row>
    <row r="84" spans="2:6" x14ac:dyDescent="0.25">
      <c r="B84" s="3"/>
      <c r="C84" s="2"/>
      <c r="D84" s="3"/>
      <c r="E84" s="63"/>
      <c r="F84" s="3"/>
    </row>
    <row r="85" spans="2:6" x14ac:dyDescent="0.25">
      <c r="B85" s="3"/>
      <c r="C85" s="2"/>
      <c r="D85" s="3"/>
      <c r="E85" s="63"/>
      <c r="F85" s="3"/>
    </row>
    <row r="86" spans="2:6" x14ac:dyDescent="0.25">
      <c r="B86" s="3"/>
      <c r="C86" s="2"/>
      <c r="D86" s="3"/>
      <c r="E86" s="63"/>
      <c r="F86" s="3"/>
    </row>
    <row r="87" spans="2:6" x14ac:dyDescent="0.25">
      <c r="B87" s="3"/>
      <c r="C87" s="2"/>
      <c r="D87" s="3"/>
      <c r="E87" s="63"/>
      <c r="F87" s="3"/>
    </row>
    <row r="88" spans="2:6" x14ac:dyDescent="0.25">
      <c r="B88" s="3"/>
      <c r="C88" s="2"/>
      <c r="D88" s="3"/>
      <c r="E88" s="63"/>
      <c r="F88" s="3"/>
    </row>
    <row r="89" spans="2:6" x14ac:dyDescent="0.25">
      <c r="B89" s="3"/>
      <c r="C89" s="2"/>
      <c r="D89" s="3"/>
      <c r="E89" s="63"/>
      <c r="F89" s="3"/>
    </row>
    <row r="90" spans="2:6" x14ac:dyDescent="0.25">
      <c r="B90" s="3"/>
      <c r="C90" s="2"/>
      <c r="D90" s="3"/>
      <c r="E90" s="63"/>
      <c r="F90" s="3"/>
    </row>
    <row r="91" spans="2:6" x14ac:dyDescent="0.25">
      <c r="B91" s="3"/>
      <c r="C91" s="2"/>
      <c r="D91" s="3"/>
      <c r="E91" s="63"/>
      <c r="F91" s="3"/>
    </row>
    <row r="92" spans="2:6" x14ac:dyDescent="0.25">
      <c r="B92" s="3"/>
      <c r="C92" s="2"/>
      <c r="D92" s="3"/>
      <c r="E92" s="63"/>
      <c r="F92" s="3"/>
    </row>
    <row r="93" spans="2:6" x14ac:dyDescent="0.25">
      <c r="B93" s="3"/>
      <c r="C93" s="2"/>
      <c r="D93" s="3"/>
      <c r="E93" s="63"/>
      <c r="F93" s="3"/>
    </row>
    <row r="94" spans="2:6" x14ac:dyDescent="0.25">
      <c r="B94" s="3"/>
      <c r="C94" s="2"/>
      <c r="D94" s="3"/>
      <c r="E94" s="63"/>
      <c r="F94" s="3"/>
    </row>
    <row r="95" spans="2:6" x14ac:dyDescent="0.25">
      <c r="B95" s="3"/>
      <c r="C95" s="2"/>
      <c r="D95" s="3"/>
      <c r="E95" s="63"/>
      <c r="F95" s="3"/>
    </row>
    <row r="96" spans="2:6" x14ac:dyDescent="0.25">
      <c r="B96" s="3"/>
      <c r="C96" s="2"/>
      <c r="D96" s="3"/>
      <c r="E96" s="63"/>
      <c r="F96" s="3"/>
    </row>
    <row r="97" spans="2:6" x14ac:dyDescent="0.25">
      <c r="B97" s="3"/>
      <c r="C97" s="2"/>
      <c r="D97" s="3"/>
      <c r="E97" s="63"/>
      <c r="F97" s="3"/>
    </row>
    <row r="98" spans="2:6" x14ac:dyDescent="0.25">
      <c r="B98" s="3"/>
      <c r="C98" s="2"/>
      <c r="D98" s="3"/>
      <c r="E98" s="63"/>
      <c r="F98" s="3"/>
    </row>
    <row r="99" spans="2:6" x14ac:dyDescent="0.25">
      <c r="B99" s="3"/>
      <c r="C99" s="2"/>
      <c r="D99" s="3"/>
      <c r="E99" s="63"/>
      <c r="F99" s="3"/>
    </row>
    <row r="100" spans="2:6" x14ac:dyDescent="0.25">
      <c r="B100" s="3"/>
      <c r="C100" s="2"/>
      <c r="D100" s="3"/>
      <c r="E100" s="63"/>
      <c r="F100" s="3"/>
    </row>
    <row r="101" spans="2:6" x14ac:dyDescent="0.25">
      <c r="B101" s="3"/>
      <c r="C101" s="2"/>
      <c r="D101" s="3"/>
      <c r="E101" s="63"/>
      <c r="F101" s="3"/>
    </row>
    <row r="129" spans="9:13" x14ac:dyDescent="0.25">
      <c r="I129" s="13"/>
      <c r="J129" s="12"/>
      <c r="K129" s="13"/>
      <c r="L129" s="13"/>
      <c r="M129" s="13"/>
    </row>
  </sheetData>
  <sheetProtection algorithmName="SHA-512" hashValue="sGR0RSSFrCcUWluKdWiiuY7xOsmiIr1KukGo8ynG/pan5+ID27VQY2lMBtbm08CkExjcBHn2UNV5B5CSTwg6Nw==" saltValue="7dBC5eiCM+cmKbt/4lj5rw==" spinCount="100000" sheet="1" objects="1" scenarios="1"/>
  <mergeCells count="9">
    <mergeCell ref="B12:F12"/>
    <mergeCell ref="B7:F7"/>
    <mergeCell ref="B23:F23"/>
    <mergeCell ref="B28:F28"/>
    <mergeCell ref="B44:F44"/>
    <mergeCell ref="B33:C33"/>
    <mergeCell ref="D33:E33"/>
    <mergeCell ref="B38:C38"/>
    <mergeCell ref="D38:E38"/>
  </mergeCells>
  <phoneticPr fontId="5" type="noConversion"/>
  <dataValidations count="1">
    <dataValidation type="list" allowBlank="1" showInputMessage="1" showErrorMessage="1" sqref="D30 D9 D25 D46:D49 D35 D14:D20 D40:D41" xr:uid="{00000000-0002-0000-0000-000000000000}">
      <formula1>"Ja,Nee"</formula1>
    </dataValidation>
  </dataValidations>
  <pageMargins left="0.70866141732283472" right="0.70866141732283472" top="0.74803149606299213" bottom="0.74803149606299213" header="0.31496062992125984" footer="0.31496062992125984"/>
  <pageSetup paperSize="9" scale="69" fitToWidth="0" fitToHeight="0" orientation="landscape" r:id="rId1"/>
  <headerFooter>
    <oddHeader>Pagina &amp;P&amp;R</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DocumentSetDescription xmlns="http://schemas.microsoft.com/sharepoint/v3">Documenten voor de verschillende fases van het project.</DocumentSetDescription>
    <TaxCatchAll xmlns="e1f914b6-a544-4516-8258-dce33e67d544" xsi:nil="true"/>
    <Documentstatus xmlns="e1f914b6-a544-4516-8258-dce33e67d544">Vastgesteld</Documentstatus>
    <Dossierstatus xmlns="e1f914b6-a544-4516-8258-dce33e67d544">In behandeling</Dossierstatus>
    <j7e7edac40694a75a14dc8a1f940b8b2 xmlns="c1d22a02-66e4-46da-b874-2655c6c9db68">
      <Terms xmlns="http://schemas.microsoft.com/office/infopath/2007/PartnerControls"/>
    </j7e7edac40694a75a14dc8a1f940b8b2>
    <Kopie xmlns="e1f914b6-a544-4516-8258-dce33e67d544">false</Kopie>
  </documentManagement>
</p:properties>
</file>

<file path=customXml/item2.xml><?xml version="1.0" encoding="utf-8"?>
<ct:contentTypeSchema xmlns:ct="http://schemas.microsoft.com/office/2006/metadata/contentType" xmlns:ma="http://schemas.microsoft.com/office/2006/metadata/properties/metaAttributes" ct:_="" ma:_="" ma:contentTypeName="Excel-werkmap" ma:contentTypeID="0x0101004C3C11058C24A243A3D3240DE8D68F5100EF1727656685C247B72D858602E0CC7A" ma:contentTypeVersion="4" ma:contentTypeDescription="" ma:contentTypeScope="" ma:versionID="d90d32ab127cff27b5af650e01527d98">
  <xsd:schema xmlns:xsd="http://www.w3.org/2001/XMLSchema" xmlns:xs="http://www.w3.org/2001/XMLSchema" xmlns:p="http://schemas.microsoft.com/office/2006/metadata/properties" xmlns:ns1="http://schemas.microsoft.com/sharepoint/v3" xmlns:ns2="e1f914b6-a544-4516-8258-dce33e67d544" xmlns:ns3="c1d22a02-66e4-46da-b874-2655c6c9db68" targetNamespace="http://schemas.microsoft.com/office/2006/metadata/properties" ma:root="true" ma:fieldsID="74facddd2d91c47df84b1c12308625f2" ns1:_="" ns2:_="" ns3:_="">
    <xsd:import namespace="http://schemas.microsoft.com/sharepoint/v3"/>
    <xsd:import namespace="e1f914b6-a544-4516-8258-dce33e67d544"/>
    <xsd:import namespace="c1d22a02-66e4-46da-b874-2655c6c9db68"/>
    <xsd:element name="properties">
      <xsd:complexType>
        <xsd:sequence>
          <xsd:element name="documentManagement">
            <xsd:complexType>
              <xsd:all>
                <xsd:element ref="ns2:Behandelaar" minOccurs="0"/>
                <xsd:element ref="ns3: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0" nillable="true" ma:displayName="Taxonomy Catch All Column" ma:hidden="true" ma:list="{0f03dbdf-e441-4ad6-aa6e-5f44dc5727ae}" ma:internalName="TaxCatchAll" ma:showField="CatchAllData" ma:web="93719081-3912-4591-ba4a-d01d10b6bcc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0f03dbdf-e441-4ad6-aa6e-5f44dc5727ae}" ma:internalName="TaxCatchAllLabel" ma:readOnly="true" ma:showField="CatchAllDataLabel" ma:web="93719081-3912-4591-ba4a-d01d10b6bcc9">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ternalName="Dossierstatus" ma:readOnly="false">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c1d22a02-66e4-46da-b874-2655c6c9db68" elementFormDefault="qualified">
    <xsd:import namespace="http://schemas.microsoft.com/office/2006/documentManagement/types"/>
    <xsd:import namespace="http://schemas.microsoft.com/office/infopath/2007/PartnerControls"/>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64fed88-3460-4323-80f9-15b2a3d3d26d" ContentTypeId="0x0101004C3C11058C24A243A3D3240DE8D68F51" PreviousValue="false" LastSyncTimeStamp="2023-03-20T09:46:19.273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1F62-DE14-4684-A819-1A05205249EE}">
  <ds:schemaRefs>
    <ds:schemaRef ds:uri="http://purl.org/dc/terms/"/>
    <ds:schemaRef ds:uri="http://purl.org/dc/dcmitype/"/>
    <ds:schemaRef ds:uri="http://schemas.microsoft.com/office/2006/documentManagement/types"/>
    <ds:schemaRef ds:uri="http://purl.org/dc/elements/1.1/"/>
    <ds:schemaRef ds:uri="c1d22a02-66e4-46da-b874-2655c6c9db68"/>
    <ds:schemaRef ds:uri="e1f914b6-a544-4516-8258-dce33e67d544"/>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FE04D092-42FF-43B3-850F-161AB129C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c1d22a02-66e4-46da-b874-2655c6c9d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79E76B-0E7C-4044-BEE0-1769C275FBCE}">
  <ds:schemaRefs>
    <ds:schemaRef ds:uri="Microsoft.SharePoint.Taxonomy.ContentTypeSync"/>
  </ds:schemaRefs>
</ds:datastoreItem>
</file>

<file path=customXml/itemProps4.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Gunningscriteria Wensen</vt:lpstr>
      <vt:lpstr>'Gunningscriteria Wensen'!Print_Area</vt:lpstr>
      <vt:lpstr>'Gunningscriteria Wensen'!Print_Titles</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wensen</dc:title>
  <dc:subject>Programma van wensen</dc:subject>
  <dc:creator>Frank Essenberg</dc:creator>
  <cp:keywords>Wensenlijst</cp:keywords>
  <dc:description/>
  <cp:lastModifiedBy>Frank Essenberg</cp:lastModifiedBy>
  <cp:revision/>
  <dcterms:created xsi:type="dcterms:W3CDTF">2008-12-29T15:27:11Z</dcterms:created>
  <dcterms:modified xsi:type="dcterms:W3CDTF">2024-12-19T16:13:45Z</dcterms:modified>
  <cp:category/>
  <cp:contentStatus>In behandeling</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0x0101004C3C11058C24A243A3D3240DE8D68F5100EF1727656685C247B72D858602E0CC7A</vt:lpwstr>
  </property>
  <property fmtid="{D5CDD505-2E9C-101B-9397-08002B2CF9AE}" pid="3" name="IsMyDocuments">
    <vt:bool>true</vt:bool>
  </property>
  <property fmtid="{D5CDD505-2E9C-101B-9397-08002B2CF9AE}" pid="4" name="Order">
    <vt:r8>12900</vt:r8>
  </property>
  <property fmtid="{D5CDD505-2E9C-101B-9397-08002B2CF9AE}" pid="5" name="MediaServiceImageTags">
    <vt:lpwstr/>
  </property>
  <property fmtid="{D5CDD505-2E9C-101B-9397-08002B2CF9AE}" pid="6" name="ComplianceAssetId">
    <vt:lpwstr/>
  </property>
  <property fmtid="{D5CDD505-2E9C-101B-9397-08002B2CF9AE}" pid="7" name="Documenttypen">
    <vt:lpwstr/>
  </property>
  <property fmtid="{D5CDD505-2E9C-101B-9397-08002B2CF9AE}" pid="8" name="Passende Trefwoorden">
    <vt:lpwstr/>
  </property>
  <property fmtid="{D5CDD505-2E9C-101B-9397-08002B2CF9AE}" pid="9" name="_ExtendedDescription">
    <vt:lpwstr/>
  </property>
  <property fmtid="{D5CDD505-2E9C-101B-9397-08002B2CF9AE}" pid="10" name="TriggerFlowInfo">
    <vt:lpwstr/>
  </property>
  <property fmtid="{D5CDD505-2E9C-101B-9397-08002B2CF9AE}" pid="11" name="lcf76f155ced4ddcb4097134ff3c332f">
    <vt:lpwstr/>
  </property>
  <property fmtid="{D5CDD505-2E9C-101B-9397-08002B2CF9AE}" pid="12" name="Passende_x0020_Trefwoorden">
    <vt:lpwstr/>
  </property>
</Properties>
</file>