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24226"/>
  <mc:AlternateContent xmlns:mc="http://schemas.openxmlformats.org/markup-compatibility/2006">
    <mc:Choice Requires="x15">
      <x15ac:absPath xmlns:x15ac="http://schemas.microsoft.com/office/spreadsheetml/2010/11/ac" url="I:\Team Werken\De Bilt\IBMN-2023-DBI-RR-012 Sportinventaris\05 Nota van Inlichtingen\"/>
    </mc:Choice>
  </mc:AlternateContent>
  <xr:revisionPtr revIDLastSave="0" documentId="13_ncr:1_{5B7B5FFD-C5FD-4EF2-8CAE-D0836539E8A2}" xr6:coauthVersionLast="36" xr6:coauthVersionMax="36" xr10:uidLastSave="{00000000-0000-0000-0000-000000000000}"/>
  <bookViews>
    <workbookView xWindow="0" yWindow="0" windowWidth="23040" windowHeight="9060" xr2:uid="{00000000-000D-0000-FFFF-FFFF00000000}"/>
  </bookViews>
  <sheets>
    <sheet name="Sportinventaris De Bilt" sheetId="7" r:id="rId1"/>
  </sheets>
  <definedNames>
    <definedName name="_xlnm.Print_Area" localSheetId="0">'Sportinventaris De Bilt'!$A$1:$K$179</definedName>
    <definedName name="_xlnm.Print_Titles" localSheetId="0">'Sportinventaris De Bilt'!$17:$17</definedName>
    <definedName name="odin" localSheetId="0">'Sportinventaris De Bilt'!$A$12:$K$165</definedName>
    <definedName name="odin">#REF!</definedName>
  </definedNames>
  <calcPr calcId="191029"/>
</workbook>
</file>

<file path=xl/calcChain.xml><?xml version="1.0" encoding="utf-8"?>
<calcChain xmlns="http://schemas.openxmlformats.org/spreadsheetml/2006/main">
  <c r="H41" i="7" l="1"/>
  <c r="F175" i="7" l="1"/>
  <c r="F161" i="7"/>
  <c r="F157" i="7"/>
  <c r="H75" i="7" l="1"/>
  <c r="F131" i="7"/>
  <c r="F98" i="7"/>
  <c r="F154" i="7" l="1"/>
  <c r="F153" i="7"/>
  <c r="F150" i="7"/>
  <c r="F148" i="7"/>
  <c r="F149" i="7"/>
  <c r="F147" i="7"/>
  <c r="F146" i="7"/>
  <c r="F136" i="7"/>
  <c r="F137" i="7"/>
  <c r="F138" i="7"/>
  <c r="F139" i="7"/>
  <c r="F140" i="7"/>
  <c r="F141" i="7"/>
  <c r="F142" i="7"/>
  <c r="F143" i="7"/>
  <c r="F135" i="7"/>
  <c r="F134" i="7"/>
  <c r="F130" i="7"/>
  <c r="F129" i="7"/>
  <c r="F128" i="7"/>
  <c r="H132" i="7" s="1"/>
  <c r="F125" i="7"/>
  <c r="F124" i="7"/>
  <c r="F123" i="7"/>
  <c r="H126" i="7" s="1"/>
  <c r="F117" i="7"/>
  <c r="F118" i="7"/>
  <c r="F119" i="7"/>
  <c r="F120" i="7"/>
  <c r="F116" i="7"/>
  <c r="F115" i="7"/>
  <c r="F112" i="7"/>
  <c r="F111" i="7"/>
  <c r="F94" i="7"/>
  <c r="F95" i="7"/>
  <c r="F96" i="7"/>
  <c r="F97" i="7"/>
  <c r="F99" i="7"/>
  <c r="F100" i="7"/>
  <c r="F101" i="7"/>
  <c r="F102" i="7"/>
  <c r="F103" i="7"/>
  <c r="F104" i="7"/>
  <c r="F105" i="7"/>
  <c r="F106" i="7"/>
  <c r="F107" i="7"/>
  <c r="F108" i="7"/>
  <c r="F85" i="7"/>
  <c r="F86" i="7"/>
  <c r="F87" i="7"/>
  <c r="F88" i="7"/>
  <c r="F89" i="7"/>
  <c r="F90" i="7"/>
  <c r="F91" i="7"/>
  <c r="F92" i="7"/>
  <c r="F93" i="7"/>
  <c r="F84" i="7"/>
  <c r="F83" i="7"/>
  <c r="F78" i="7"/>
  <c r="F77" i="7"/>
  <c r="H79" i="7" s="1"/>
  <c r="F73" i="7"/>
  <c r="F74" i="7"/>
  <c r="F72" i="7"/>
  <c r="F71" i="7"/>
  <c r="F70" i="7"/>
  <c r="F69" i="7"/>
  <c r="F60" i="7"/>
  <c r="F61" i="7"/>
  <c r="F62" i="7"/>
  <c r="F63" i="7"/>
  <c r="F64" i="7"/>
  <c r="F65" i="7"/>
  <c r="F59" i="7"/>
  <c r="F58" i="7"/>
  <c r="F57" i="7"/>
  <c r="F54" i="7"/>
  <c r="F53" i="7"/>
  <c r="F52" i="7"/>
  <c r="F47" i="7"/>
  <c r="F48" i="7"/>
  <c r="F49" i="7"/>
  <c r="F46" i="7"/>
  <c r="F45" i="7"/>
  <c r="F43" i="7"/>
  <c r="F40" i="7"/>
  <c r="F39" i="7"/>
  <c r="F38" i="7"/>
  <c r="F37" i="7"/>
  <c r="F36" i="7"/>
  <c r="F33" i="7"/>
  <c r="F32" i="7"/>
  <c r="F30" i="7"/>
  <c r="F23" i="7"/>
  <c r="F24" i="7"/>
  <c r="F25" i="7"/>
  <c r="F26" i="7"/>
  <c r="F27" i="7"/>
  <c r="F22" i="7"/>
  <c r="F21" i="7"/>
  <c r="F31" i="7"/>
  <c r="H67" i="7" l="1"/>
  <c r="H28" i="7"/>
  <c r="H113" i="7"/>
  <c r="H121" i="7"/>
  <c r="B161" i="7" l="1"/>
  <c r="C44" i="7"/>
  <c r="F44" i="7" s="1"/>
  <c r="H55" i="7" l="1"/>
  <c r="H109" i="7"/>
  <c r="H144" i="7"/>
  <c r="H156" i="7"/>
  <c r="H50" i="7"/>
  <c r="H34" i="7"/>
  <c r="F163" i="7"/>
  <c r="F168" i="7" l="1"/>
  <c r="F169" i="7"/>
  <c r="F170" i="7"/>
  <c r="F167" i="7"/>
  <c r="F164" i="7"/>
  <c r="F166" i="7" s="1"/>
  <c r="F171" i="7" l="1"/>
</calcChain>
</file>

<file path=xl/sharedStrings.xml><?xml version="1.0" encoding="utf-8"?>
<sst xmlns="http://schemas.openxmlformats.org/spreadsheetml/2006/main" count="505" uniqueCount="269">
  <si>
    <t>RUIMTE</t>
  </si>
  <si>
    <t>EENHEID</t>
  </si>
  <si>
    <t>AANTAL</t>
  </si>
  <si>
    <t>TOTAAL</t>
  </si>
  <si>
    <t>OPMERKINGEN</t>
  </si>
  <si>
    <t>A.</t>
  </si>
  <si>
    <t>palen- nettenwagen</t>
  </si>
  <si>
    <t xml:space="preserve">volleybalpaal </t>
  </si>
  <si>
    <t>paalbeschermer volleybalpaal</t>
  </si>
  <si>
    <t>badmintonnet compleet</t>
  </si>
  <si>
    <t>badmintonpaal</t>
  </si>
  <si>
    <t>honkpaal</t>
  </si>
  <si>
    <t>doelenwagen</t>
  </si>
  <si>
    <t>Klimrekken</t>
  </si>
  <si>
    <t>niskast met balvaste deur</t>
  </si>
  <si>
    <t>post</t>
  </si>
  <si>
    <t>trapezestok</t>
  </si>
  <si>
    <t>ook ringenstok te noemen</t>
  </si>
  <si>
    <t>touwladder</t>
  </si>
  <si>
    <t xml:space="preserve">landingsmat 2000 x 3000 x 300 mm </t>
  </si>
  <si>
    <t>springplank</t>
  </si>
  <si>
    <t>Algemeen</t>
  </si>
  <si>
    <t>hijsunit elektrisch aan plafond</t>
  </si>
  <si>
    <t>tussendelen kast</t>
  </si>
  <si>
    <t>tbv zaalhandbal, -voetbal, -korfbal en -hockey</t>
  </si>
  <si>
    <t>gymblokken</t>
  </si>
  <si>
    <t>volleybalnet compleet met spansysteem en antennes</t>
  </si>
  <si>
    <t>langemattenwagen</t>
  </si>
  <si>
    <t>PRIJS/E.H.</t>
  </si>
  <si>
    <t>veiligheidspolstering</t>
  </si>
  <si>
    <t>extra palen tbv onderwijsdoeleinden</t>
  </si>
  <si>
    <t>t.b.v. turnwedstrijden, positie ntb</t>
  </si>
  <si>
    <t>grondpot t.b.v. korfbalpaal, inclusief bekleding van deksels</t>
  </si>
  <si>
    <t>verplaatsbare korfbalstandaards, voorzien van rubbervoetbescherming en gebruik voor hoogspringen</t>
  </si>
  <si>
    <t>Basketball</t>
  </si>
  <si>
    <t>Volleybal</t>
  </si>
  <si>
    <t>Ringeninstallatie</t>
  </si>
  <si>
    <t>klimrekondersteuners, 2 per wandrek</t>
  </si>
  <si>
    <t>klimtouwen</t>
  </si>
  <si>
    <t>ZAALSPORTEN</t>
  </si>
  <si>
    <t>ONDERWIJS EN ALGEMEEN</t>
  </si>
  <si>
    <t>ALGEMEEN:</t>
  </si>
  <si>
    <t>GYMNASTIEKONDERWIJS</t>
  </si>
  <si>
    <t>TURNMATERIAAL</t>
  </si>
  <si>
    <t>klein sportmateriaal / ballen / materialen tbv onderwijs e.d.</t>
  </si>
  <si>
    <t>handbediende ringenstellen / hijsunits</t>
  </si>
  <si>
    <t>stuks</t>
  </si>
  <si>
    <t>extra onderwijsnetten, inclusief wandopberging in berging</t>
  </si>
  <si>
    <t>scheidsrechtersstoel, voor staand en zittende posities</t>
  </si>
  <si>
    <t>stelpost</t>
  </si>
  <si>
    <t>NR.</t>
  </si>
  <si>
    <t>afsluitbaar kastje voor de handzender(s)</t>
  </si>
  <si>
    <t>ontvangers per hijsunit</t>
  </si>
  <si>
    <t>zender/afstandsbediening voor alle hijsunits aan het plafond</t>
  </si>
  <si>
    <t>scoreborden, tafelmodel</t>
  </si>
  <si>
    <t>turnringen</t>
  </si>
  <si>
    <t>geschikt voor de bediening van alle units in het haldeel</t>
  </si>
  <si>
    <t>ook tbv de extra onderwijsnetten en -palen (zie onderwijs en algemeen)</t>
  </si>
  <si>
    <t>OPMERKINGEN:</t>
  </si>
  <si>
    <t>ten behoeve van de wedstrijdvelden (vlgs de hoogste norm van Nevobo). Eenvoudig in hoogte verstelbaar. Zitting en staanpostie zijn flexibel instelbaar afhankelijk van de lengte van de ervan gebruikmakende persoon. Inclusief beschermpaddings en verrolinrichting.</t>
  </si>
  <si>
    <t>uitgaande van ongeveer 300 mm diepte. Deksels bekleed met sportvloer.</t>
  </si>
  <si>
    <t>grondpot tbv volleybalpaal, inclusief bekleding van de deksels</t>
  </si>
  <si>
    <t>grondpot tbv badmintonpaal, inclusief bekleding van de deksels</t>
  </si>
  <si>
    <t>ter ondersteuning van het net (per veld), voorzien van rubberranden aan de voet</t>
  </si>
  <si>
    <t>vloerpot t.b.v. doelen, inclusief bekleding van de deksels</t>
  </si>
  <si>
    <r>
      <t xml:space="preserve">verplaatsbare doelen, wel inklapbaar, stevig en stijf tbv opslag op doelenwagens in de bergingen. Inclusief tussenlat voor mini's. De markeringen op de doelen zijn niet in stickervorm. De netten met een maaswijdte van 45 x45 mm en met een net- of touwdikte van </t>
    </r>
    <r>
      <rPr>
        <sz val="12"/>
        <rFont val="Calibri"/>
        <family val="2"/>
      </rPr>
      <t xml:space="preserve">≥ </t>
    </r>
    <r>
      <rPr>
        <sz val="12"/>
        <rFont val="Arial MT"/>
      </rPr>
      <t>4 mm.</t>
    </r>
  </si>
  <si>
    <t>korfbal maakt gebruik van het combiveld</t>
  </si>
  <si>
    <t>zaalhockey maakt gebruik van het combiveld</t>
  </si>
  <si>
    <t>sets</t>
  </si>
  <si>
    <t>niet zijnde de ontstoppings versie (stok met kunststof plopper). De beste versie.</t>
  </si>
  <si>
    <r>
      <t xml:space="preserve">ballenwagen (voorzien van white board van </t>
    </r>
    <r>
      <rPr>
        <sz val="12"/>
        <rFont val="Calibri"/>
        <family val="2"/>
      </rPr>
      <t>≥</t>
    </r>
    <r>
      <rPr>
        <sz val="8.4"/>
        <rFont val="Arial MT"/>
      </rPr>
      <t xml:space="preserve"> </t>
    </r>
    <r>
      <rPr>
        <sz val="12"/>
        <rFont val="Arial MT"/>
      </rPr>
      <t>1 m</t>
    </r>
    <r>
      <rPr>
        <vertAlign val="superscript"/>
        <sz val="12"/>
        <rFont val="Arial MT"/>
      </rPr>
      <t>2</t>
    </r>
    <r>
      <rPr>
        <sz val="12"/>
        <rFont val="Arial MT"/>
      </rPr>
      <t>)</t>
    </r>
  </si>
  <si>
    <t>turnbank, met verrol inrichting</t>
  </si>
  <si>
    <t>tbv 2 dikke matten, 2 minitramps en 1 springplank tesamen. Eenvoudige te verrollen, voldoende stabiel, mag geen uitstekende delen hebben</t>
  </si>
  <si>
    <t>landingsmattenwagen</t>
  </si>
  <si>
    <t>turnmattenwagen</t>
  </si>
  <si>
    <t xml:space="preserve">tbv 15-20 matten, horizontale opberging, eenvoudig verrolbaar, </t>
  </si>
  <si>
    <t>uitsparingen aan 4 zijden tbv inhaken van banken e.d.</t>
  </si>
  <si>
    <t>rechte delen, universeel pasbaar op alle kasten</t>
  </si>
  <si>
    <r>
      <t xml:space="preserve">FIG goedgekeurd, type budapest mini voor kinderen </t>
    </r>
    <r>
      <rPr>
        <sz val="12"/>
        <rFont val="Calibri"/>
        <family val="2"/>
      </rPr>
      <t>≤</t>
    </r>
    <r>
      <rPr>
        <sz val="12"/>
        <rFont val="Arial MT"/>
      </rPr>
      <t xml:space="preserve"> 40 kg, o.g., hout met stoffen dek</t>
    </r>
  </si>
  <si>
    <t xml:space="preserve">minitrampoline, open eind </t>
  </si>
  <si>
    <t>deksellichters zuignappen</t>
  </si>
  <si>
    <t>in hoogte en schuinte verstelbaar, verrolbaar, eenvoudig inklapbaar, vloerpoten zijn goed bekleed, afmetingen circa 1,2 meter in vierkant, eurotramp 6</t>
  </si>
  <si>
    <t>klokken in alle sporthaldelen</t>
  </si>
  <si>
    <t>inclusief</t>
  </si>
  <si>
    <t>verlagingjukken, elektrisch bedienbaar</t>
  </si>
  <si>
    <t>tbv gymnastiekonderwijs in elk buitenste haldeel. In balvaste uitvoering. Afmetingen ca. 1500 x 2000 mm, zodat er ook grote groepen samen naar kunnen kijken. Is in het PvE voor de sporthal opgenomen reeds.</t>
  </si>
  <si>
    <t>positie nader te bepalen zowel op kopsewanden als lange wanden. Met name voor volleybal en andere racketsporten om het onderwijshaldeel op te delen dmv verschillende netten.</t>
  </si>
  <si>
    <t>wandrails tbv onderwijs (inbouwnis dat tevens is voorzien van een wandrailprofiel om netten op diverse hoogte te bevestigen, hoogte circa 3 tot 3,5 meter</t>
  </si>
  <si>
    <t>kantelhaken, vloerbevestigingen voor de compacte basketbaltorens</t>
  </si>
  <si>
    <t>Combiveld voor zaalvoetbal en zaalhandbal</t>
  </si>
  <si>
    <t>Combiveld voor zaalhockey</t>
  </si>
  <si>
    <t>Combiveld voor korfbal</t>
  </si>
  <si>
    <t>doelen, netten en bevestigingen</t>
  </si>
  <si>
    <t>t.b.v. de verschillende indoorsporten, hoogte minimaal 1,8 meter, voorzien van gaas zodat ballen er niet uitgehaald kunnen worden. Eenvoudig verrolbaar, stabiel en per laag afsluitbaar met sloten.</t>
  </si>
  <si>
    <t>grondpotten / vloerverankeringen t.b.v. multifunctioneel gymsysteem</t>
  </si>
  <si>
    <t>springkast, piramide model (breed onder en smaller boven), modernste model c.q versie</t>
  </si>
  <si>
    <t>A-B-C</t>
  </si>
  <si>
    <t>Hal-deel</t>
  </si>
  <si>
    <t>A-C</t>
  </si>
  <si>
    <t>Vast basketbalbord</t>
  </si>
  <si>
    <t>deugedelijk en handbediend</t>
  </si>
  <si>
    <t>tbv 2 handbaldoelen inclusief de tussenlatten, netten en ingeklapte zijkanten. De opberging geschiet zodanig, zonder dat de doelen beschadigd raken. Wagen is voorzien van 4 zwenkwielen.</t>
  </si>
  <si>
    <t>turnmat 1.000 x 1.500 x 60 mm</t>
  </si>
  <si>
    <t>Ringeninstallatie (vast)</t>
  </si>
  <si>
    <t>positie nader te bepalen in de drie haldelen voor onderwijs, mede voor (voet)volleybal en andere racketsporten. Netten op verschillende hoogtes te monteren of vast te zetten. In combinatie met de wandrails.</t>
  </si>
  <si>
    <t>Inbouwniskast voor het digitale schoolbordsysteem</t>
  </si>
  <si>
    <t>degelijke niskast voorzien van balvaste deuren of een permanent doorzichtig (balvast, gelaagd) raam en ernaast mogelijkheden om smartbord te bedienen met allerlei devices.</t>
  </si>
  <si>
    <t>3 maal één dagdeel voor docenten en beheerdersteam en sportverenigingen</t>
  </si>
  <si>
    <t>Overzicht kosten</t>
  </si>
  <si>
    <t>afgerond, exclusief BTW</t>
  </si>
  <si>
    <t>SUBTOTAAL SPORTTOESTELLEN</t>
  </si>
  <si>
    <t>afgerond, exclusief PM en BTW</t>
  </si>
  <si>
    <t>projectkorting</t>
  </si>
  <si>
    <t>==========</t>
  </si>
  <si>
    <t>subtotaal:</t>
  </si>
  <si>
    <t>voormontage</t>
  </si>
  <si>
    <t>montagekosten</t>
  </si>
  <si>
    <t>projectbegeleidingskosten</t>
  </si>
  <si>
    <t>vrachtkosten</t>
  </si>
  <si>
    <t>TOTAAL:</t>
  </si>
  <si>
    <t>Subtotaal:</t>
  </si>
  <si>
    <t>minimaal 0,60 x 0,90 x 1,20 meter, anti-slip afwerking</t>
  </si>
  <si>
    <t>smartbord / digitaal schoolbord / LCD-schermen / smart-tv</t>
  </si>
  <si>
    <t>uitschuifbaar tot ca. 1,7 m boven de sportvloer; inklapbaar / samenvoegbaar</t>
  </si>
  <si>
    <t>paar</t>
  </si>
  <si>
    <t>compleet; 8 stuks ofwel 4 stel of 4 paar</t>
  </si>
  <si>
    <t>WEDSTRIJDRUIMTE BREEDTESPORTHAL</t>
  </si>
  <si>
    <t>minimaal 1,0 meter vrije uitloop rondom ieder veld</t>
  </si>
  <si>
    <t>kleine doeltjes</t>
  </si>
  <si>
    <t>A - C</t>
  </si>
  <si>
    <t>afmetingen 0,9 x 0,6 meter, voorzien van een net, stabiel te gebruiken</t>
  </si>
  <si>
    <t>€ / onderdeel</t>
  </si>
  <si>
    <t>Aantal</t>
  </si>
  <si>
    <t>Eenheid</t>
  </si>
  <si>
    <t>€ / eenheid</t>
  </si>
  <si>
    <t>houten doelplank voor zaalhockey</t>
  </si>
  <si>
    <t>wagen voor transport van deze hockeybalken</t>
  </si>
  <si>
    <t>SUBTOTAAL WEDSTRIJDRUIMTE BREEDTESPORTHAL</t>
  </si>
  <si>
    <t>3 maal 3 velden in de breedte naast elkaar. 3 stuks per 1/3 haldeel</t>
  </si>
  <si>
    <t>grondpotten tbv onderwijs (extra)</t>
  </si>
  <si>
    <t>de volleybalpaal dient ook geschikt gemaakt / geschikt te zijn voor badmintongebruik</t>
  </si>
  <si>
    <t xml:space="preserve">1 paal per sporthaldeel, met aan 2 zijden een een schuifbare netbevestiging. Indien mogelijk kunnen de volleybalpalen hiervoor ook geschikt gemaakt worden. </t>
  </si>
  <si>
    <t>instructies algemeen</t>
  </si>
  <si>
    <t>basketbaltoren (klein, compactste, eenvoudige bediening met gasveren, modernste type (als goldslammer, super compact, jf-win o.g.)</t>
  </si>
  <si>
    <t>Per 1/3 haldeel (de 2 buitenste haldelen voor het onderwijs) 6 extra stuk aanbrengen zodat er op 3 miniveldjes (de 3 badmintonvelden) naast elkaar gespeeld kan worden. Hiervoor zijn 2x6 = 12 vastzetinrichtingen nodig. Tevens dient er op een onderwijsveld van circa 13x22 meter basketbal in alle drie de 1/3 haldelen gespeeld te kunnen worden. Hiervoor zijn 6 vastzetinrichtingen benodigd.</t>
  </si>
  <si>
    <t>tbv trainingssituaties en onderwijsbasketbal (tbv 2 onderwijsveldjes), inclusief paddings rondom aanbrengen. De hoogteverstelling is traploos, maar ook inclusief een paar vaste hoogtestanden.</t>
  </si>
  <si>
    <t>moderne palen, stevigste en modernste versie inclusief schuifstukken en snelspaninrichting. Verspanning zoveel mogelijk in de paal opnemen. Deze palen dienen ook inzetbaar te zijn voor badminton en onderwijsgebruik</t>
  </si>
  <si>
    <t>aan het verlagingsjuk. Inclusief 4-voudig handbediende units. Flexibel inzetbaar, positionering 4 stuks naast elkaar en minimaal 5,5 tot 6 meter van de wand; gebruik tbv trapeze, ringen, touwen, saltogordels, e.d.</t>
  </si>
  <si>
    <t>dit om op 5,5 - 6 meter hoogte boven de sportvloer te zwaaien op minimaal 6 meter van de wand. Opgeslagen boven de 7 meter tussen de spantconstructie. Inclusief sleutelschakellaar bediening (vlak in de wand).</t>
  </si>
  <si>
    <t>zaalhockey balken</t>
  </si>
  <si>
    <t>compleet inclusief verbindingen en voor competitieveld. Balken voorzien van vloerbescherming</t>
  </si>
  <si>
    <t>compleet met hoogspringlijnen (met zakzakjes) en duidelijkafleesbare hoogten plus voorziening voor plaatsing van de korfbalkorven</t>
  </si>
  <si>
    <t>3 velden naast elkaar en 1 centre court veld tbv volleybal.</t>
  </si>
  <si>
    <t>minihandbaldoelen, ook voor de drie minihandbalvelden</t>
  </si>
  <si>
    <t>doelenwagen voor minihandbaldoelen</t>
  </si>
  <si>
    <t>tbv 2 handbaldoelen, inclusief netten en ingeklapte zijkanten. De opberging geschiet zodanig, zonder dat de doelen beschadigd raken. Wagen is voorzien van 4 zwenkwielen.</t>
  </si>
  <si>
    <t>inclusief bescherming die de vloer niet beschadigen</t>
  </si>
  <si>
    <t xml:space="preserve">korfbalpaal </t>
  </si>
  <si>
    <t>opbergbeugels voor in de toestellenberging</t>
  </si>
  <si>
    <t>lengte 3500 mm, tbv wedstrijdsport (KNKV) op het hoofdveld.</t>
  </si>
  <si>
    <t>conform vereisten KNKV, tbv montage op verplaatsbare standaards</t>
  </si>
  <si>
    <t>FIG opstelling, grondpotten met er onder draaibare verankeringen, inclusief bekleding van de deksels met sportvloer</t>
  </si>
  <si>
    <t>Sporthal (26 x 44,2 meter en 7,0 meter vrije hoogte). Haldeel A en C zijn de buitenste haldelen. Haldeel B is het middelste haldeel. Er is een scheidingswand tussen B en C.</t>
  </si>
  <si>
    <t>C</t>
  </si>
  <si>
    <t>Haldeel C is haldeel specifiek voor gymnastiekonderwijs</t>
  </si>
  <si>
    <t>lederen hoeken onder- en bovenzijde, 4 zijden koppelbaar en bisonyl bovendek, anti-slip onderzijde, vulling het zwaarste er in uw collectie aanwezig is, gewicht ca. 13 tot 18 kg. Voorzien van richtlijn/richtloper.</t>
  </si>
  <si>
    <t>lederen hoeken onder- en bovenzijde, bisonyl bovendek, plus richtloper, vulling (uit éen deel) van het zwaarste hetgeen in uw collectie aanwezig is, deugdelijke handgrepen aan alle vier de zijden. Voorzien van richtlijn/richtloper.</t>
  </si>
  <si>
    <t>stabiel en eenvoudig verrolbaar, voorzien van duwhandvat, tbv mat van 12 meter</t>
  </si>
  <si>
    <t>minimaal 0,60 x 0,45 x 1,20 meter, anti-slip afwerking</t>
  </si>
  <si>
    <t>gymblokkenwagen</t>
  </si>
  <si>
    <t>turnbalk van Foam, trapiumvormig</t>
  </si>
  <si>
    <t>Tbv 3 meter lange gymblokken. En ook voor rechthoekige blokken. Eenvoudige te verrollen, voldoende stabiel, 4 zwenkwielen</t>
  </si>
  <si>
    <t>5 tot 6 meter lange mat, koppelbaar, met richtlijn/richtloper en ook ASM-figuren op de bovenzijde, antislip onderzijde.</t>
  </si>
  <si>
    <t>lederen hoeken onder- en bovenzijde, 4 zijden koppelbaar en bisonyl bovendek, anti-slip onderzijde, vulling het zwaarste er in uw collectie aanwezig is, gewicht ca. 13 tot 18 kg. Voorzien van ASM-figuren aan bovenzijde</t>
  </si>
  <si>
    <t>voorzien van balvaste korf en duidelijk afleesbaar (contrasterende kleuren) en automatische zomer en wintertijd functie</t>
  </si>
  <si>
    <t>opgenomen in PvE</t>
  </si>
  <si>
    <t>-</t>
  </si>
  <si>
    <t xml:space="preserve">1 maal totale breedte van 26 meter, mede voor Cool Moves Volleybal (CMV). 2 maal lengten van circa 13 meter (halve overspanning sporthal). 1 maal ca. 9 meter (1/3) en 1 maal ca. 17 meter (2/3). Deze netten allen duidelijk van een gekleurde permanente band c.q. omranding voorzien, naast een lengte aanduiding (uiteraard vandaalbestendig) zodat snel het juiste net kan worden opgespannen. </t>
  </si>
  <si>
    <t>klimnet met stalen koppelframe</t>
  </si>
  <si>
    <t>afgerond</t>
  </si>
  <si>
    <t>wandrails tbv een rekstokzuil, vast in de wand opgenomen, lengte circa 2,75 meter, inclusief de nisvoorziening</t>
  </si>
  <si>
    <t>rekstokken / rekstokassen</t>
  </si>
  <si>
    <t>grondpotten tbv rekstokpalen / -zuilen</t>
  </si>
  <si>
    <t>wagen tbv rekstok zuilen en assen</t>
  </si>
  <si>
    <t>rekstokpalen (zuil)</t>
  </si>
  <si>
    <t>werkhoogte ca 2,6 - 2,7 meter hoogte</t>
  </si>
  <si>
    <t>positie nader te bepalen op één kopsewand om snel één rekstokcombinatie op te kunnen zetten</t>
  </si>
  <si>
    <t>lengte 2,3 meter, insteekmodel, rvs heeft de voorkeur</t>
  </si>
  <si>
    <t>grondpotten met sportvloer beklede potdeksels (diepte circa 40 -50 cm)</t>
  </si>
  <si>
    <t>vertikale opberging in de toestellenberging</t>
  </si>
  <si>
    <t>Eenvoudige te verrollen, voldoende stabiel, 4 zwenkwielen</t>
  </si>
  <si>
    <t>dit bij het 90 graden draaibare wandrek</t>
  </si>
  <si>
    <t>wandrek 4 vaks kompleet, elektrisch, 90 graden draaibaar</t>
  </si>
  <si>
    <t>niskasten, voorzien van balvaste deuren, voor de klimramen</t>
  </si>
  <si>
    <t>aan plafond in carre, en 2 icm klimrek. Units moeten ook scheef c.q. schuin belast kunnen worden. 4 units in de buitenste haldeel. Vliegendtapijt moet mogelijk zijn.</t>
  </si>
  <si>
    <t>SMART INVENTARIS</t>
  </si>
  <si>
    <t xml:space="preserve">mobiele kit, smartclips of gelijkwaardig. </t>
  </si>
  <si>
    <t>schoolset met smart goals of gelijkwaardig</t>
  </si>
  <si>
    <t>CIRCUSACTIVITEITEN</t>
  </si>
  <si>
    <t>balanceerbal</t>
  </si>
  <si>
    <t>balanceerdraad / slackline sets</t>
  </si>
  <si>
    <t>slacline bevestigingspalen / kantelbok</t>
  </si>
  <si>
    <t>slacline grondpotten, met sportvloer beklede grondpotdeksels</t>
  </si>
  <si>
    <t>eenwielers</t>
  </si>
  <si>
    <t>diabolo's</t>
  </si>
  <si>
    <t>set van 8 stuks, compleet met bediening, uitlezing, bevestigingsmiddelen, opbergkist</t>
  </si>
  <si>
    <t>set bestaande uit: banden, breedte 5 cm, lengte 10 tot 15 meter, bandspanners en bevestigingsmiddelen tbv bevestigingen aan slacklinepalen</t>
  </si>
  <si>
    <t>stevige palen waarop de slackline op verschillende hoogten bevestigd kan worden tot 70 cm boven de sportvloer. Palen in een stervorm positioneren.</t>
  </si>
  <si>
    <t>in 'ster'opstelling. Positionering nader afstemmen</t>
  </si>
  <si>
    <t>20 inch wielmaat, hoogwaardige bevestigingsmiddelen tbv zadel en trappers</t>
  </si>
  <si>
    <t>onbreekbare stokkensets, diabolo's van kunststof van 10 tot 20 cm in diverse afmetingen voor beginners en gevorderen voor zowel BO als VO</t>
  </si>
  <si>
    <t>Al het gevraagde sportinventaris c.q. sportmaterialen dient compleet werkend te worden aangeboden en vervolgens en ook allemaal uitgepakt, in elkaar gezet en werkend op locatie te worden geleverd c.q. opgeleverd.</t>
  </si>
  <si>
    <t>maximaal 3 netten tegelijk te gebruiken, de moderste en stevigste volleybalpalen met vergrendelingen en bevestigingen verzonken in de palen.</t>
  </si>
  <si>
    <t>4 stuks tbv het hoofdveld (20x40 meter), 3 stuks tbv het trainingsveld (12x20 en 22 meter) in de drie 1/3 haldelen voor met name onderwijs en een minihandbalveld in de 26 meter richting (met overal minimaal 2 meter vrije uitloop achter ieder doel t.o.v. de wanden). Deksels bekleed met sportvloer.</t>
  </si>
  <si>
    <t>tjoekbalframe</t>
  </si>
  <si>
    <t>afmetingen 1,2 x 1,2 meter, voorzien van net, stabiel te gebruiken</t>
  </si>
  <si>
    <t>solide en eenvoudig verrolbaal met 4 zwenkwielen.</t>
  </si>
  <si>
    <t>conform vereiste van KNKV voor competitiesport, eveneens voor gebruik op de verplaatsbare korfbalstandaards</t>
  </si>
  <si>
    <t>Korf, kunststof korf, wedstrijdkorf</t>
  </si>
  <si>
    <t>kunststofkorf, wedstrijdkorf</t>
  </si>
  <si>
    <t xml:space="preserve">ten behoeve van training, 2,0m breed en 1,6 m hoog. Zeer stabiel en stevig. Materialisering als bij de echte handbaldoelen. Met inklapbare zijbeugels. </t>
  </si>
  <si>
    <t>twee maal twee stuks op korte wanden in buitenste haldelen. Minimale vrije hoogte 2,25 op de wand in opgeslagen situ. Positionering midden achter badmintonvelden.</t>
  </si>
  <si>
    <t>lengte net</t>
  </si>
  <si>
    <t>breedte net</t>
  </si>
  <si>
    <t>B</t>
  </si>
  <si>
    <t>geschikt voor de bediening vanuit alle units in het haldeel</t>
  </si>
  <si>
    <t>m2</t>
  </si>
  <si>
    <t>lengte 3,0 meter, koppelbaar met klitteband (aan kopsezijde), geschkt als zitelement, antislip onderzijde. Doorsnede circa 300 x 300 mm.</t>
  </si>
  <si>
    <t>landingsmat 2000 x 3000 x 300 mm, voorzien van ASM-figuren (of vergelijkbaar)</t>
  </si>
  <si>
    <t>turnmat 1.000 x 1.500 x 60 mm. Type voorzien van ASM-figuren op bovenzijde (of vergelijkbaar)</t>
  </si>
  <si>
    <t>lange mat (koppelbaar) met ASM-figuren (of vergelijkbaar)</t>
  </si>
  <si>
    <t>gymblokken, voorzien ASM-figuren (of vergelijkbaar)</t>
  </si>
  <si>
    <t xml:space="preserve">set van 12 pionen, 6 goals en compleet toebehoren om te gebruiken (binnen en buiten (weerbestendig en bereik minimal 40-50 meter) inclusief opbergtas </t>
  </si>
  <si>
    <t>aan plafond, 3 tbv lengtenet en 2 tbv breedtenet. Units moeten zo efficient als mogelijk worden gepositioneerd.Combinaties met ander sportinventaris is ook mogelijk. Dit moet ook in combinatie met onderwijs goied ingezet kunnen worden. U dient een passend voorstel te maken.</t>
  </si>
  <si>
    <t>tbv opbergen touwen, bevestigingsvoorziening, in balvaste uitvoering, deur tot 2 meter hoogte</t>
  </si>
  <si>
    <t>tbv officiele veld en voor de 2 minivelden</t>
  </si>
  <si>
    <t>lengte 3.000 mm, tbv wedstrijdsport (KNKV) op het miniveld.</t>
  </si>
  <si>
    <t>lengte 2.500 mm, tbv wedstrijdsport (KNKV) op het miniveld.</t>
  </si>
  <si>
    <t>wagen voor transport van voetplaten en korfbalmanden</t>
  </si>
  <si>
    <t>Dit zijn dan voetplaten, palen en korven die alleen geschikt zijn voor binnen gebruik.</t>
  </si>
  <si>
    <t>solide en eenvoudig verrolbaal met 4 zwenkwielen. Geschikt voor 10 korfbalvoetplaten + 10 palen + 10 manden.</t>
  </si>
  <si>
    <t>Honk &amp; Softbal (slagkooi)</t>
  </si>
  <si>
    <t>Badminton (en ook inzetbaar voor Dynamic Tennis, Pickelbal en CMV-volleybal)</t>
  </si>
  <si>
    <t>2x 3 = 6 mini onderwijsvelden (op badmintonvelden). En 4 bucketbelijningen (twee stuks per 1/3 haldeel).</t>
  </si>
  <si>
    <t xml:space="preserve">basketbalinstallatie. Uitklapbaar middels gasveer systeem. Bord 900x1.200 mm. </t>
  </si>
  <si>
    <t>Hufterproof en compleet werkend. Positionering aan de lange zijde ter plaatse van de toestellenberging in de buitenste haldelen. Bord minimaal 2.000 mm vanaf de lange wand.</t>
  </si>
  <si>
    <t>nader invullen. Focus op diversiteit en dus ook meer verschilled klein sport- en splmateriaal nodig. Stelpost is 5.000 euro.</t>
  </si>
  <si>
    <t xml:space="preserve">Gelet op het intensieve gebruik, door de scholen en de andere sportverenigingen, van de sportaccommodatie dient in de Inschrijver van de hoogste kwaliteitsnorm voor de te leveren sportinventaris c.q. sportmaterialen uit te gaan; tenzij anders vermeldt.
</t>
  </si>
  <si>
    <t xml:space="preserve">Verklaart (verklaren) zich door ondertekening dezes bereid de opdracht leveren en installeren van sportinventaris van de gemeente De Bilt aan te nemen voor een bedrag, de omzetbelasting niet begrepen van: </t>
  </si>
  <si>
    <t xml:space="preserve">PRIJZEN EN PERCENTAGES </t>
  </si>
  <si>
    <t>PRIJZEN EN PERCENTAGES</t>
  </si>
  <si>
    <t>afgerond en exclusief BTW</t>
  </si>
  <si>
    <t>De hierna te noemen inschrijver (-s):
…………………………………………………………………………………………..
Gevestigd te	
…………………………………………………………………………………………..</t>
  </si>
  <si>
    <t xml:space="preserve">De inschrijver(s) verklaart (verklaren) deze aanbieding te doen overeenkomstig de bepalingen en gegevens zoals deze zijn omschreven in de aanbestedingsstukken. 
Gedaan …………………….. te ……………………………..de …………………...  2024 
De inschrijver(s) 
(handtekening)
</t>
  </si>
  <si>
    <t>plankoline</t>
  </si>
  <si>
    <t>afmeting 1,4 m lang, 1,0 meter breed. Oplopend van 50 mm naar circa 350 mm. Met verrolinrichting. En gesloten bermening er om heen. Zeer stabiel, obv metalenframe en circa 30 springveren.</t>
  </si>
  <si>
    <t>110a</t>
  </si>
  <si>
    <t>deze stok moet worden opgeborgen worden in de topestellenberging. De ervoor benodigde ophangvoerzingen horen bij deze post.</t>
  </si>
  <si>
    <t>ringenhaak stok, incluief ophangbenodigdheden.</t>
  </si>
  <si>
    <t xml:space="preserve">Eveneens dient opdrachtnemer ervan uit te gaan dat alles obstakelvrij op de wanden tot minimaal 2,00 meter boven de sportvloer, en volgens de voorschriften van NOC*NSF, de betreffende Sportbonden en KVLO, zal worden aangebracht c.q. wordt geleverd.
</t>
  </si>
  <si>
    <t>rekstokopbergmateriaal en ander toebehoren</t>
  </si>
  <si>
    <t>in diverse kleuren, formaten 500 mm en 750 mm, sterke kwaliteiten, zodat zowel kinderen van BO als van het VO ervan uitdagend gebruik kunnen maken.</t>
  </si>
  <si>
    <t>2 verschillende soorten klimtouwen. Bijvoorbeeld: knopen, gevlochten, geslagen, etc.</t>
  </si>
  <si>
    <t xml:space="preserve">uitgaande van ongeveer 300 mm diepte. 2 stuks per 3 velden. Deksels bekleed met sportvloer. </t>
  </si>
  <si>
    <t>lengtenet 20 meter. En 7 meter hoogte. Dit smoornet ophangen aan hijsunits. Dit in het middelste haldeel vormgeven. Hiermee samen met ophijsbare scheidingswand een slagtunnel creeren van minimaal 4 meter breedte. Werpafstand van minimaal 14 meter is in slagtunnel aanwezig.</t>
  </si>
  <si>
    <t xml:space="preserve">afmetingen 10 meter breed en 7 meter hoog. Dit smoornet ophangen aan hijsunits. Dit in het middelste haldeel vormgeven. Hiermee samen met ophijsbare scheidingswand een slagtunnel creeren van minimaal 4 meter breedte. </t>
  </si>
  <si>
    <t>lengte 3,6 m, verrolbaar, stapelbaar, omgekeerd ook bruikbaar, voorzien van beschermingsmateriaal, stevig en stabiel</t>
  </si>
  <si>
    <t>draaibaar in een nis met balvaste deur (tot minimaal 2 meter hoogte), elektrisch bekabeling door derden. Inclusief vloerbevestiging. 1 in elk buitenste haldeel (definitieve positionering nader bepalen icm hijsunits).</t>
  </si>
  <si>
    <t>posities ntb op voorstel van leverancier, wens 6 stuks per hijsunit, zodat vertikaal afzekeren ook solide kan. Grondpotdeksels voorzien van sportvloerbedekking.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</si>
</sst>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_-"/>
    <numFmt numFmtId="165" formatCode="&quot;€&quot;\ #,##0.00_-"/>
    <numFmt numFmtId="166" formatCode="&quot;€&quot;\ #,##0"/>
    <numFmt numFmtId="167" formatCode="0.0%"/>
    <numFmt numFmtId="168" formatCode="0_ ;\-0\ "/>
    <numFmt numFmtId="169" formatCode="&quot;€&quot;\ #,##0.00"/>
  </numFmts>
  <fonts count="23">
    <font>
      <sz val="10"/>
      <name val="Arial"/>
    </font>
    <font>
      <b/>
      <sz val="12"/>
      <name val="Arial MT"/>
    </font>
    <font>
      <sz val="12"/>
      <name val="Arial MT"/>
    </font>
    <font>
      <i/>
      <sz val="12"/>
      <name val="Arial MT"/>
    </font>
    <font>
      <b/>
      <u/>
      <sz val="12"/>
      <name val="Arial MT"/>
    </font>
    <font>
      <b/>
      <i/>
      <sz val="12"/>
      <name val="Arial MT"/>
    </font>
    <font>
      <i/>
      <u/>
      <sz val="12"/>
      <name val="Arial MT"/>
    </font>
    <font>
      <sz val="10"/>
      <name val="Arial MT"/>
    </font>
    <font>
      <sz val="12"/>
      <name val="Calibri"/>
      <family val="2"/>
    </font>
    <font>
      <vertAlign val="superscript"/>
      <sz val="12"/>
      <name val="Arial MT"/>
    </font>
    <font>
      <sz val="8.4"/>
      <name val="Arial MT"/>
    </font>
    <font>
      <b/>
      <sz val="16"/>
      <name val="Arial MT"/>
    </font>
    <font>
      <i/>
      <sz val="12"/>
      <color rgb="FF0070C0"/>
      <name val="Arial MT"/>
    </font>
    <font>
      <sz val="12"/>
      <color rgb="FF0070C0"/>
      <name val="Arial MT"/>
    </font>
    <font>
      <sz val="12"/>
      <color theme="9" tint="-0.249977111117893"/>
      <name val="Arial MT"/>
    </font>
    <font>
      <sz val="10"/>
      <color rgb="FFFF0000"/>
      <name val="Arial MT"/>
    </font>
    <font>
      <i/>
      <sz val="10"/>
      <color theme="1"/>
      <name val="Arial MT"/>
    </font>
    <font>
      <sz val="10"/>
      <color theme="1"/>
      <name val="Arial MT"/>
    </font>
    <font>
      <b/>
      <sz val="10"/>
      <color theme="1"/>
      <name val="Arial MT"/>
    </font>
    <font>
      <b/>
      <sz val="12"/>
      <color rgb="FFFF0000"/>
      <name val="Arial MT"/>
    </font>
    <font>
      <sz val="12"/>
      <color theme="1"/>
      <name val="Arial MT"/>
    </font>
    <font>
      <sz val="12"/>
      <name val="Arial"/>
      <family val="2"/>
    </font>
    <font>
      <sz val="11"/>
      <name val="Calibri"/>
      <family val="2"/>
    </font>
  </fonts>
  <fills count="11">
    <fill>
      <patternFill patternType="none"/>
    </fill>
    <fill>
      <patternFill patternType="gray125"/>
    </fill>
    <fill>
      <patternFill patternType="solid">
        <fgColor indexed="52"/>
        <bgColor indexed="64"/>
      </patternFill>
    </fill>
    <fill>
      <patternFill patternType="solid">
        <fgColor indexed="22"/>
        <bgColor indexed="22"/>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s>
  <borders count="73">
    <border>
      <left/>
      <right/>
      <top/>
      <bottom/>
      <diagonal/>
    </border>
    <border>
      <left style="thin">
        <color indexed="22"/>
      </left>
      <right style="thin">
        <color indexed="22"/>
      </right>
      <top style="thin">
        <color indexed="22"/>
      </top>
      <bottom style="thin">
        <color indexed="22"/>
      </bottom>
      <diagonal/>
    </border>
    <border>
      <left/>
      <right/>
      <top/>
      <bottom style="medium">
        <color indexed="22"/>
      </bottom>
      <diagonal/>
    </border>
    <border>
      <left style="medium">
        <color indexed="22"/>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bottom style="medium">
        <color indexed="22"/>
      </bottom>
      <diagonal/>
    </border>
    <border>
      <left style="thin">
        <color indexed="22"/>
      </left>
      <right/>
      <top/>
      <bottom/>
      <diagonal/>
    </border>
    <border>
      <left style="thin">
        <color indexed="64"/>
      </left>
      <right/>
      <top style="thin">
        <color indexed="22"/>
      </top>
      <bottom style="thin">
        <color indexed="22"/>
      </bottom>
      <diagonal/>
    </border>
    <border>
      <left style="thin">
        <color indexed="64"/>
      </left>
      <right/>
      <top/>
      <bottom/>
      <diagonal/>
    </border>
    <border>
      <left style="thin">
        <color indexed="64"/>
      </left>
      <right/>
      <top/>
      <bottom style="medium">
        <color indexed="22"/>
      </bottom>
      <diagonal/>
    </border>
    <border>
      <left style="thin">
        <color indexed="22"/>
      </left>
      <right/>
      <top style="thin">
        <color indexed="22"/>
      </top>
      <bottom/>
      <diagonal/>
    </border>
    <border>
      <left style="thin">
        <color indexed="64"/>
      </left>
      <right/>
      <top style="thin">
        <color indexed="2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22"/>
      </right>
      <top/>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bottom style="medium">
        <color indexed="2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22"/>
      </left>
      <right/>
      <top style="thin">
        <color indexed="22"/>
      </top>
      <bottom/>
      <diagonal/>
    </border>
    <border>
      <left style="thin">
        <color indexed="64"/>
      </left>
      <right/>
      <top style="medium">
        <color indexed="22"/>
      </top>
      <bottom/>
      <diagonal/>
    </border>
    <border>
      <left style="medium">
        <color indexed="22"/>
      </left>
      <right style="thin">
        <color indexed="64"/>
      </right>
      <top style="thin">
        <color indexed="22"/>
      </top>
      <bottom style="thin">
        <color indexed="22"/>
      </bottom>
      <diagonal/>
    </border>
    <border>
      <left style="thin">
        <color indexed="64"/>
      </left>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medium">
        <color indexed="22"/>
      </right>
      <top style="medium">
        <color indexed="64"/>
      </top>
      <bottom style="medium">
        <color indexed="22"/>
      </bottom>
      <diagonal/>
    </border>
    <border>
      <left/>
      <right/>
      <top style="medium">
        <color indexed="64"/>
      </top>
      <bottom style="medium">
        <color indexed="22"/>
      </bottom>
      <diagonal/>
    </border>
    <border>
      <left/>
      <right style="medium">
        <color indexed="64"/>
      </right>
      <top style="medium">
        <color indexed="64"/>
      </top>
      <bottom style="medium">
        <color indexed="22"/>
      </bottom>
      <diagonal/>
    </border>
    <border>
      <left style="medium">
        <color indexed="64"/>
      </left>
      <right style="medium">
        <color indexed="22"/>
      </right>
      <top/>
      <bottom style="medium">
        <color indexed="22"/>
      </bottom>
      <diagonal/>
    </border>
    <border>
      <left style="medium">
        <color indexed="64"/>
      </left>
      <right style="medium">
        <color indexed="22"/>
      </right>
      <top/>
      <bottom/>
      <diagonal/>
    </border>
    <border>
      <left style="thin">
        <color indexed="64"/>
      </left>
      <right style="medium">
        <color indexed="64"/>
      </right>
      <top/>
      <bottom/>
      <diagonal/>
    </border>
    <border>
      <left style="thin">
        <color indexed="64"/>
      </left>
      <right style="medium">
        <color indexed="64"/>
      </right>
      <top/>
      <bottom style="medium">
        <color indexed="22"/>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bottom style="thin">
        <color indexed="22"/>
      </bottom>
      <diagonal/>
    </border>
    <border>
      <left style="thin">
        <color indexed="64"/>
      </left>
      <right style="thin">
        <color indexed="22"/>
      </right>
      <top style="thin">
        <color indexed="22"/>
      </top>
      <bottom/>
      <diagonal/>
    </border>
    <border>
      <left style="thin">
        <color indexed="22"/>
      </left>
      <right style="thin">
        <color indexed="22"/>
      </right>
      <top style="thin">
        <color indexed="22"/>
      </top>
      <bottom/>
      <diagonal/>
    </border>
    <border>
      <left style="thin">
        <color indexed="64"/>
      </left>
      <right style="medium">
        <color indexed="64"/>
      </right>
      <top style="thin">
        <color indexed="22"/>
      </top>
      <bottom/>
      <diagonal/>
    </border>
    <border>
      <left style="thin">
        <color indexed="64"/>
      </left>
      <right/>
      <top style="medium">
        <color indexed="64"/>
      </top>
      <bottom style="medium">
        <color indexed="22"/>
      </bottom>
      <diagonal/>
    </border>
    <border>
      <left style="thin">
        <color indexed="64"/>
      </left>
      <right style="medium">
        <color indexed="64"/>
      </right>
      <top style="medium">
        <color indexed="64"/>
      </top>
      <bottom style="medium">
        <color indexed="22"/>
      </bottom>
      <diagonal/>
    </border>
    <border>
      <left style="medium">
        <color indexed="64"/>
      </left>
      <right style="medium">
        <color indexed="22"/>
      </right>
      <top/>
      <bottom style="thin">
        <color indexed="22"/>
      </bottom>
      <diagonal/>
    </border>
    <border>
      <left/>
      <right/>
      <top/>
      <bottom style="thin">
        <color indexed="22"/>
      </bottom>
      <diagonal/>
    </border>
    <border>
      <left style="medium">
        <color indexed="22"/>
      </left>
      <right style="thin">
        <color indexed="22"/>
      </right>
      <top/>
      <bottom style="thin">
        <color indexed="22"/>
      </bottom>
      <diagonal/>
    </border>
    <border>
      <left style="medium">
        <color indexed="64"/>
      </left>
      <right style="medium">
        <color indexed="22"/>
      </right>
      <top style="thin">
        <color indexed="22"/>
      </top>
      <bottom style="thin">
        <color indexed="22"/>
      </bottom>
      <diagonal/>
    </border>
    <border>
      <left/>
      <right/>
      <top style="thin">
        <color indexed="22"/>
      </top>
      <bottom style="thin">
        <color indexed="22"/>
      </bottom>
      <diagonal/>
    </border>
    <border>
      <left style="medium">
        <color indexed="22"/>
      </left>
      <right style="thin">
        <color indexed="22"/>
      </right>
      <top style="thin">
        <color indexed="22"/>
      </top>
      <bottom style="thin">
        <color indexed="22"/>
      </bottom>
      <diagonal/>
    </border>
    <border>
      <left style="medium">
        <color indexed="64"/>
      </left>
      <right style="medium">
        <color indexed="22"/>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22"/>
      </left>
      <right style="thin">
        <color indexed="22"/>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22"/>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22"/>
      </left>
      <right/>
      <top/>
      <bottom style="medium">
        <color theme="0" tint="-0.24994659260841701"/>
      </bottom>
      <diagonal/>
    </border>
    <border>
      <left style="thin">
        <color indexed="64"/>
      </left>
      <right/>
      <top/>
      <bottom style="medium">
        <color theme="0" tint="-0.24994659260841701"/>
      </bottom>
      <diagonal/>
    </border>
    <border>
      <left/>
      <right style="thin">
        <color indexed="22"/>
      </right>
      <top style="thin">
        <color indexed="22"/>
      </top>
      <bottom style="medium">
        <color theme="0" tint="-0.24994659260841701"/>
      </bottom>
      <diagonal/>
    </border>
    <border>
      <left style="thin">
        <color indexed="64"/>
      </left>
      <right style="thin">
        <color indexed="64"/>
      </right>
      <top style="medium">
        <color theme="0" tint="-0.24994659260841701"/>
      </top>
      <bottom style="thin">
        <color indexed="22"/>
      </bottom>
      <diagonal/>
    </border>
    <border>
      <left style="thin">
        <color indexed="64"/>
      </left>
      <right style="thin">
        <color indexed="64"/>
      </right>
      <top style="medium">
        <color theme="0" tint="-0.24994659260841701"/>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22"/>
      </top>
      <bottom style="thin">
        <color theme="0" tint="-0.24994659260841701"/>
      </bottom>
      <diagonal/>
    </border>
    <border>
      <left style="thin">
        <color indexed="64"/>
      </left>
      <right style="medium">
        <color indexed="64"/>
      </right>
      <top style="thin">
        <color indexed="22"/>
      </top>
      <bottom style="medium">
        <color theme="0" tint="-0.24994659260841701"/>
      </bottom>
      <diagonal/>
    </border>
    <border>
      <left style="thin">
        <color indexed="64"/>
      </left>
      <right style="medium">
        <color indexed="64"/>
      </right>
      <top/>
      <bottom style="medium">
        <color theme="0" tint="-0.24994659260841701"/>
      </bottom>
      <diagonal/>
    </border>
    <border>
      <left style="thin">
        <color indexed="64"/>
      </left>
      <right style="thin">
        <color indexed="64"/>
      </right>
      <top style="thin">
        <color theme="0" tint="-0.24994659260841701"/>
      </top>
      <bottom/>
      <diagonal/>
    </border>
    <border>
      <left style="thin">
        <color indexed="64"/>
      </left>
      <right style="thin">
        <color indexed="64"/>
      </right>
      <top style="thin">
        <color theme="0" tint="-0.24994659260841701"/>
      </top>
      <bottom style="thin">
        <color indexed="22"/>
      </bottom>
      <diagonal/>
    </border>
  </borders>
  <cellStyleXfs count="2">
    <xf numFmtId="0" fontId="0" fillId="0" borderId="0"/>
    <xf numFmtId="0" fontId="2" fillId="0" borderId="0"/>
  </cellStyleXfs>
  <cellXfs count="241">
    <xf numFmtId="0" fontId="0" fillId="0" borderId="0" xfId="0"/>
    <xf numFmtId="0" fontId="2" fillId="0" borderId="0" xfId="1" applyAlignment="1">
      <alignment horizontal="center"/>
    </xf>
    <xf numFmtId="0" fontId="2" fillId="0" borderId="0" xfId="1"/>
    <xf numFmtId="0" fontId="2" fillId="0" borderId="0" xfId="1" applyAlignment="1">
      <alignment wrapText="1"/>
    </xf>
    <xf numFmtId="0" fontId="3" fillId="0" borderId="0" xfId="1" applyFont="1"/>
    <xf numFmtId="164" fontId="2" fillId="0" borderId="4" xfId="1" applyNumberFormat="1" applyBorder="1" applyAlignment="1">
      <alignment horizontal="right" wrapText="1"/>
    </xf>
    <xf numFmtId="164" fontId="3" fillId="0" borderId="5" xfId="1" applyNumberFormat="1" applyFont="1" applyBorder="1" applyAlignment="1">
      <alignment horizontal="right" wrapText="1"/>
    </xf>
    <xf numFmtId="164" fontId="2" fillId="0" borderId="6" xfId="1" applyNumberFormat="1" applyBorder="1" applyAlignment="1">
      <alignment horizontal="right" wrapText="1"/>
    </xf>
    <xf numFmtId="0" fontId="2" fillId="0" borderId="8" xfId="1" applyBorder="1" applyAlignment="1">
      <alignment wrapText="1"/>
    </xf>
    <xf numFmtId="164" fontId="2" fillId="0" borderId="10" xfId="1" applyNumberFormat="1" applyBorder="1" applyAlignment="1">
      <alignment horizontal="right" wrapText="1"/>
    </xf>
    <xf numFmtId="0" fontId="1" fillId="2" borderId="12" xfId="1" applyFont="1" applyFill="1" applyBorder="1" applyAlignment="1">
      <alignment horizontal="center"/>
    </xf>
    <xf numFmtId="0" fontId="1" fillId="2" borderId="13" xfId="1" applyFont="1" applyFill="1" applyBorder="1" applyAlignment="1">
      <alignment horizontal="center"/>
    </xf>
    <xf numFmtId="164" fontId="1" fillId="2" borderId="13" xfId="1" applyNumberFormat="1" applyFont="1" applyFill="1" applyBorder="1" applyAlignment="1">
      <alignment horizontal="right"/>
    </xf>
    <xf numFmtId="0" fontId="2" fillId="0" borderId="4" xfId="1" applyBorder="1" applyAlignment="1">
      <alignment horizontal="center" wrapText="1"/>
    </xf>
    <xf numFmtId="0" fontId="3" fillId="0" borderId="5" xfId="1" applyFont="1" applyBorder="1" applyAlignment="1">
      <alignment horizontal="center" wrapText="1"/>
    </xf>
    <xf numFmtId="164" fontId="12" fillId="0" borderId="5" xfId="1" applyNumberFormat="1" applyFont="1" applyBorder="1" applyAlignment="1">
      <alignment horizontal="right" wrapText="1"/>
    </xf>
    <xf numFmtId="166" fontId="2" fillId="0" borderId="0" xfId="1" applyNumberFormat="1"/>
    <xf numFmtId="0" fontId="1" fillId="4" borderId="17" xfId="1" applyFont="1" applyFill="1" applyBorder="1"/>
    <xf numFmtId="166" fontId="1" fillId="4" borderId="17" xfId="1" applyNumberFormat="1" applyFont="1" applyFill="1" applyBorder="1"/>
    <xf numFmtId="0" fontId="1" fillId="4" borderId="18" xfId="1" applyFont="1" applyFill="1" applyBorder="1" applyAlignment="1">
      <alignment wrapText="1"/>
    </xf>
    <xf numFmtId="0" fontId="1" fillId="5" borderId="12" xfId="1" applyFont="1" applyFill="1" applyBorder="1" applyAlignment="1">
      <alignment horizontal="center"/>
    </xf>
    <xf numFmtId="0" fontId="1" fillId="5" borderId="13" xfId="1" applyFont="1" applyFill="1" applyBorder="1" applyAlignment="1">
      <alignment horizontal="center"/>
    </xf>
    <xf numFmtId="164" fontId="1" fillId="5" borderId="13" xfId="1" applyNumberFormat="1" applyFont="1" applyFill="1" applyBorder="1" applyAlignment="1">
      <alignment horizontal="left"/>
    </xf>
    <xf numFmtId="0" fontId="1" fillId="4" borderId="17" xfId="1" applyFont="1" applyFill="1" applyBorder="1" applyAlignment="1">
      <alignment horizontal="center"/>
    </xf>
    <xf numFmtId="164" fontId="3" fillId="0" borderId="9" xfId="1" applyNumberFormat="1" applyFont="1" applyBorder="1" applyAlignment="1">
      <alignment horizontal="center" wrapText="1"/>
    </xf>
    <xf numFmtId="164" fontId="2" fillId="0" borderId="8" xfId="1" applyNumberFormat="1" applyBorder="1" applyAlignment="1">
      <alignment horizontal="center" wrapText="1"/>
    </xf>
    <xf numFmtId="164" fontId="2" fillId="0" borderId="7" xfId="1" applyNumberFormat="1" applyBorder="1" applyAlignment="1">
      <alignment horizontal="center" wrapText="1"/>
    </xf>
    <xf numFmtId="164" fontId="13" fillId="0" borderId="8" xfId="1" applyNumberFormat="1" applyFont="1" applyBorder="1" applyAlignment="1">
      <alignment horizontal="center" wrapText="1"/>
    </xf>
    <xf numFmtId="164" fontId="13" fillId="0" borderId="7" xfId="1" applyNumberFormat="1" applyFont="1" applyBorder="1" applyAlignment="1">
      <alignment horizontal="center" wrapText="1"/>
    </xf>
    <xf numFmtId="164" fontId="14" fillId="0" borderId="63" xfId="1" applyNumberFormat="1" applyFont="1" applyBorder="1" applyAlignment="1">
      <alignment horizontal="center" wrapText="1"/>
    </xf>
    <xf numFmtId="164" fontId="1" fillId="0" borderId="8" xfId="1" applyNumberFormat="1" applyFont="1" applyBorder="1" applyAlignment="1">
      <alignment horizontal="center" wrapText="1"/>
    </xf>
    <xf numFmtId="0" fontId="2" fillId="0" borderId="19" xfId="1" applyBorder="1" applyAlignment="1">
      <alignment wrapText="1"/>
    </xf>
    <xf numFmtId="164" fontId="16" fillId="0" borderId="37" xfId="1" applyNumberFormat="1" applyFont="1" applyBorder="1" applyAlignment="1">
      <alignment wrapText="1"/>
    </xf>
    <xf numFmtId="164" fontId="17" fillId="0" borderId="36" xfId="1" applyNumberFormat="1" applyFont="1" applyBorder="1" applyAlignment="1">
      <alignment wrapText="1"/>
    </xf>
    <xf numFmtId="164" fontId="17" fillId="0" borderId="38" xfId="1" applyNumberFormat="1" applyFont="1" applyBorder="1" applyAlignment="1">
      <alignment wrapText="1"/>
    </xf>
    <xf numFmtId="164" fontId="17" fillId="0" borderId="69" xfId="1" applyNumberFormat="1" applyFont="1" applyBorder="1" applyAlignment="1">
      <alignment wrapText="1"/>
    </xf>
    <xf numFmtId="164" fontId="17" fillId="0" borderId="39" xfId="1" applyNumberFormat="1" applyFont="1" applyBorder="1" applyAlignment="1">
      <alignment wrapText="1"/>
    </xf>
    <xf numFmtId="164" fontId="17" fillId="0" borderId="70" xfId="1" applyNumberFormat="1" applyFont="1" applyBorder="1" applyAlignment="1">
      <alignment wrapText="1"/>
    </xf>
    <xf numFmtId="164" fontId="18" fillId="0" borderId="36" xfId="1" applyNumberFormat="1" applyFont="1" applyBorder="1" applyAlignment="1">
      <alignment horizontal="left" wrapText="1"/>
    </xf>
    <xf numFmtId="164" fontId="1" fillId="2" borderId="30" xfId="1" applyNumberFormat="1" applyFont="1" applyFill="1" applyBorder="1" applyAlignment="1">
      <alignment wrapText="1"/>
    </xf>
    <xf numFmtId="164" fontId="17" fillId="0" borderId="42" xfId="1" applyNumberFormat="1" applyFont="1" applyBorder="1" applyAlignment="1">
      <alignment wrapText="1"/>
    </xf>
    <xf numFmtId="164" fontId="15" fillId="0" borderId="8" xfId="1" applyNumberFormat="1" applyFont="1" applyBorder="1" applyAlignment="1">
      <alignment wrapText="1"/>
    </xf>
    <xf numFmtId="0" fontId="2" fillId="5" borderId="43" xfId="1" applyFill="1" applyBorder="1" applyAlignment="1">
      <alignment horizontal="center"/>
    </xf>
    <xf numFmtId="0" fontId="2" fillId="5" borderId="32" xfId="1" applyFill="1" applyBorder="1" applyAlignment="1">
      <alignment horizontal="center"/>
    </xf>
    <xf numFmtId="166" fontId="2" fillId="5" borderId="32" xfId="1" applyNumberFormat="1" applyFill="1" applyBorder="1" applyAlignment="1">
      <alignment horizontal="center"/>
    </xf>
    <xf numFmtId="0" fontId="1" fillId="0" borderId="28" xfId="1" applyFont="1" applyBorder="1" applyAlignment="1">
      <alignment horizontal="center"/>
    </xf>
    <xf numFmtId="0" fontId="1" fillId="0" borderId="46" xfId="1" applyFont="1" applyBorder="1" applyAlignment="1">
      <alignment horizontal="center"/>
    </xf>
    <xf numFmtId="0" fontId="1" fillId="0" borderId="7" xfId="1" applyFont="1" applyBorder="1" applyAlignment="1">
      <alignment horizontal="center"/>
    </xf>
    <xf numFmtId="0" fontId="1" fillId="0" borderId="49" xfId="1" applyFont="1" applyBorder="1" applyAlignment="1">
      <alignment horizontal="center"/>
    </xf>
    <xf numFmtId="0" fontId="1" fillId="5" borderId="53" xfId="1" applyFont="1" applyFill="1" applyBorder="1" applyAlignment="1">
      <alignment horizontal="center"/>
    </xf>
    <xf numFmtId="0" fontId="1" fillId="5" borderId="52" xfId="1" applyFont="1" applyFill="1" applyBorder="1" applyAlignment="1">
      <alignment horizontal="center"/>
    </xf>
    <xf numFmtId="165" fontId="1" fillId="5" borderId="52" xfId="1" applyNumberFormat="1" applyFont="1" applyFill="1" applyBorder="1"/>
    <xf numFmtId="0" fontId="2" fillId="0" borderId="57" xfId="1" applyBorder="1" applyAlignment="1">
      <alignment horizontal="right"/>
    </xf>
    <xf numFmtId="0" fontId="2" fillId="0" borderId="52" xfId="1" applyBorder="1"/>
    <xf numFmtId="0" fontId="11" fillId="5" borderId="57" xfId="1" applyFont="1" applyFill="1" applyBorder="1"/>
    <xf numFmtId="0" fontId="11" fillId="5" borderId="52" xfId="1" applyFont="1" applyFill="1" applyBorder="1"/>
    <xf numFmtId="164" fontId="1" fillId="5" borderId="60" xfId="1" applyNumberFormat="1" applyFont="1" applyFill="1" applyBorder="1" applyAlignment="1">
      <alignment wrapText="1"/>
    </xf>
    <xf numFmtId="164" fontId="1" fillId="2" borderId="60" xfId="1" applyNumberFormat="1" applyFont="1" applyFill="1" applyBorder="1" applyAlignment="1">
      <alignment wrapText="1"/>
    </xf>
    <xf numFmtId="0" fontId="2" fillId="0" borderId="21" xfId="1" applyBorder="1" applyAlignment="1">
      <alignment wrapText="1"/>
    </xf>
    <xf numFmtId="166" fontId="2" fillId="0" borderId="1" xfId="1" applyNumberFormat="1" applyBorder="1" applyAlignment="1">
      <alignment horizontal="right" wrapText="1"/>
    </xf>
    <xf numFmtId="164" fontId="1" fillId="5" borderId="12" xfId="1" applyNumberFormat="1" applyFont="1" applyFill="1" applyBorder="1" applyAlignment="1">
      <alignment horizontal="center" wrapText="1"/>
    </xf>
    <xf numFmtId="164" fontId="3" fillId="0" borderId="8" xfId="1" applyNumberFormat="1" applyFont="1" applyBorder="1" applyAlignment="1">
      <alignment horizontal="center" wrapText="1"/>
    </xf>
    <xf numFmtId="164" fontId="1" fillId="2" borderId="12" xfId="1" applyNumberFormat="1" applyFont="1" applyFill="1" applyBorder="1" applyAlignment="1">
      <alignment wrapText="1"/>
    </xf>
    <xf numFmtId="164" fontId="1" fillId="5" borderId="13" xfId="1" applyNumberFormat="1" applyFont="1" applyFill="1" applyBorder="1" applyAlignment="1">
      <alignment horizontal="right"/>
    </xf>
    <xf numFmtId="166" fontId="1" fillId="5" borderId="13" xfId="1" applyNumberFormat="1" applyFont="1" applyFill="1" applyBorder="1" applyAlignment="1">
      <alignment horizontal="right"/>
    </xf>
    <xf numFmtId="0" fontId="19" fillId="0" borderId="19" xfId="1" applyFont="1" applyBorder="1"/>
    <xf numFmtId="164" fontId="20" fillId="0" borderId="38" xfId="1" applyNumberFormat="1" applyFont="1" applyBorder="1" applyAlignment="1">
      <alignment wrapText="1"/>
    </xf>
    <xf numFmtId="0" fontId="7" fillId="3" borderId="33" xfId="1" applyFont="1" applyFill="1" applyBorder="1" applyAlignment="1">
      <alignment horizontal="left" vertical="top" wrapText="1"/>
    </xf>
    <xf numFmtId="0" fontId="2" fillId="0" borderId="0" xfId="1" applyAlignment="1">
      <alignment vertical="top"/>
    </xf>
    <xf numFmtId="0" fontId="7" fillId="3" borderId="32" xfId="1" applyFont="1" applyFill="1" applyBorder="1" applyAlignment="1">
      <alignment horizontal="left" vertical="top" wrapText="1"/>
    </xf>
    <xf numFmtId="0" fontId="7" fillId="3" borderId="32" xfId="1" applyFont="1" applyFill="1" applyBorder="1" applyAlignment="1">
      <alignment horizontal="left" vertical="top"/>
    </xf>
    <xf numFmtId="166" fontId="7" fillId="3" borderId="32" xfId="1" applyNumberFormat="1" applyFont="1" applyFill="1" applyBorder="1" applyAlignment="1">
      <alignment horizontal="left" vertical="top"/>
    </xf>
    <xf numFmtId="0" fontId="2" fillId="0" borderId="0" xfId="1" applyAlignment="1">
      <alignment horizontal="left" vertical="top"/>
    </xf>
    <xf numFmtId="0" fontId="2" fillId="0" borderId="0" xfId="1" applyAlignment="1">
      <alignment vertical="top" wrapText="1"/>
    </xf>
    <xf numFmtId="0" fontId="1" fillId="4" borderId="17" xfId="1" applyFont="1" applyFill="1" applyBorder="1" applyAlignment="1">
      <alignment horizontal="left" vertical="top" wrapText="1"/>
    </xf>
    <xf numFmtId="0" fontId="4" fillId="5" borderId="13" xfId="1" applyFont="1" applyFill="1" applyBorder="1" applyAlignment="1">
      <alignment vertical="top" wrapText="1"/>
    </xf>
    <xf numFmtId="0" fontId="1" fillId="2" borderId="13" xfId="1" applyFont="1" applyFill="1" applyBorder="1" applyAlignment="1">
      <alignment vertical="top" wrapText="1"/>
    </xf>
    <xf numFmtId="0" fontId="1" fillId="5" borderId="32" xfId="1" applyFont="1" applyFill="1" applyBorder="1" applyAlignment="1">
      <alignment vertical="top" wrapText="1"/>
    </xf>
    <xf numFmtId="0" fontId="1" fillId="0" borderId="46" xfId="1" applyFont="1" applyBorder="1" applyAlignment="1">
      <alignment vertical="top" wrapText="1"/>
    </xf>
    <xf numFmtId="0" fontId="1" fillId="0" borderId="49" xfId="1" applyFont="1" applyBorder="1" applyAlignment="1">
      <alignment vertical="top" wrapText="1"/>
    </xf>
    <xf numFmtId="0" fontId="1" fillId="5" borderId="52" xfId="1" applyFont="1" applyFill="1" applyBorder="1" applyAlignment="1">
      <alignment horizontal="right" vertical="top" wrapText="1"/>
    </xf>
    <xf numFmtId="0" fontId="2" fillId="6" borderId="56" xfId="1" applyFill="1" applyBorder="1" applyAlignment="1">
      <alignment horizontal="right" vertical="top" wrapText="1"/>
    </xf>
    <xf numFmtId="0" fontId="2" fillId="0" borderId="20" xfId="1" applyBorder="1" applyAlignment="1">
      <alignment vertical="top" wrapText="1"/>
    </xf>
    <xf numFmtId="0" fontId="1" fillId="4" borderId="17" xfId="1" applyFont="1" applyFill="1" applyBorder="1" applyAlignment="1">
      <alignment vertical="top"/>
    </xf>
    <xf numFmtId="164" fontId="1" fillId="5" borderId="12" xfId="1" applyNumberFormat="1" applyFont="1" applyFill="1" applyBorder="1" applyAlignment="1">
      <alignment vertical="top" wrapText="1"/>
    </xf>
    <xf numFmtId="164" fontId="3" fillId="0" borderId="9" xfId="1" applyNumberFormat="1" applyFont="1" applyBorder="1" applyAlignment="1">
      <alignment vertical="top" wrapText="1"/>
    </xf>
    <xf numFmtId="164" fontId="2" fillId="0" borderId="8" xfId="1" applyNumberFormat="1" applyBorder="1" applyAlignment="1">
      <alignment vertical="top" wrapText="1"/>
    </xf>
    <xf numFmtId="164" fontId="2" fillId="0" borderId="7" xfId="1" applyNumberFormat="1" applyBorder="1" applyAlignment="1">
      <alignment horizontal="left" vertical="top" wrapText="1"/>
    </xf>
    <xf numFmtId="164" fontId="2" fillId="0" borderId="7" xfId="1" applyNumberFormat="1" applyBorder="1" applyAlignment="1">
      <alignment vertical="top" wrapText="1"/>
    </xf>
    <xf numFmtId="164" fontId="2" fillId="0" borderId="11" xfId="1" applyNumberFormat="1" applyBorder="1" applyAlignment="1">
      <alignment vertical="top" wrapText="1"/>
    </xf>
    <xf numFmtId="164" fontId="1" fillId="7" borderId="7" xfId="1" applyNumberFormat="1" applyFont="1" applyFill="1" applyBorder="1" applyAlignment="1">
      <alignment horizontal="left" vertical="top" wrapText="1"/>
    </xf>
    <xf numFmtId="164" fontId="14" fillId="0" borderId="63" xfId="1" applyNumberFormat="1" applyFont="1" applyBorder="1" applyAlignment="1">
      <alignment vertical="top" wrapText="1"/>
    </xf>
    <xf numFmtId="164" fontId="13" fillId="0" borderId="7" xfId="1" applyNumberFormat="1" applyFont="1" applyBorder="1" applyAlignment="1">
      <alignment vertical="top" wrapText="1"/>
    </xf>
    <xf numFmtId="164" fontId="14" fillId="0" borderId="8" xfId="1" applyNumberFormat="1" applyFont="1" applyBorder="1" applyAlignment="1">
      <alignment vertical="top" wrapText="1"/>
    </xf>
    <xf numFmtId="164" fontId="2" fillId="0" borderId="67" xfId="1" applyNumberFormat="1" applyBorder="1" applyAlignment="1">
      <alignment vertical="top" wrapText="1"/>
    </xf>
    <xf numFmtId="164" fontId="2" fillId="0" borderId="65" xfId="1" applyNumberFormat="1" applyBorder="1" applyAlignment="1">
      <alignment vertical="top" wrapText="1"/>
    </xf>
    <xf numFmtId="164" fontId="2" fillId="0" borderId="68" xfId="1" applyNumberFormat="1" applyBorder="1" applyAlignment="1">
      <alignment vertical="top" wrapText="1"/>
    </xf>
    <xf numFmtId="0" fontId="2" fillId="0" borderId="28" xfId="1" applyBorder="1" applyAlignment="1">
      <alignment vertical="top" wrapText="1"/>
    </xf>
    <xf numFmtId="164" fontId="1" fillId="2" borderId="30" xfId="1" applyNumberFormat="1" applyFont="1" applyFill="1" applyBorder="1" applyAlignment="1">
      <alignment vertical="top" wrapText="1"/>
    </xf>
    <xf numFmtId="0" fontId="2" fillId="5" borderId="44" xfId="1" applyFill="1" applyBorder="1" applyAlignment="1">
      <alignment vertical="top" wrapText="1"/>
    </xf>
    <xf numFmtId="0" fontId="1" fillId="0" borderId="39" xfId="1" applyFont="1" applyBorder="1" applyAlignment="1">
      <alignment vertical="top" wrapText="1"/>
    </xf>
    <xf numFmtId="0" fontId="1" fillId="5" borderId="55" xfId="1" applyFont="1" applyFill="1" applyBorder="1" applyAlignment="1">
      <alignment vertical="top" wrapText="1"/>
    </xf>
    <xf numFmtId="164" fontId="2" fillId="0" borderId="7" xfId="1" applyNumberFormat="1" applyBorder="1" applyAlignment="1">
      <alignment wrapText="1"/>
    </xf>
    <xf numFmtId="164" fontId="2" fillId="0" borderId="8" xfId="1" applyNumberFormat="1" applyBorder="1" applyAlignment="1">
      <alignment wrapText="1"/>
    </xf>
    <xf numFmtId="164" fontId="2" fillId="0" borderId="72" xfId="1" applyNumberFormat="1" applyBorder="1" applyAlignment="1">
      <alignment wrapText="1"/>
    </xf>
    <xf numFmtId="164" fontId="21" fillId="0" borderId="15" xfId="1" applyNumberFormat="1" applyFont="1" applyBorder="1" applyAlignment="1">
      <alignment horizontal="left" wrapText="1"/>
    </xf>
    <xf numFmtId="164" fontId="2" fillId="0" borderId="29" xfId="1" applyNumberFormat="1" applyBorder="1" applyAlignment="1">
      <alignment vertical="top" wrapText="1"/>
    </xf>
    <xf numFmtId="164" fontId="2" fillId="0" borderId="11" xfId="1" applyNumberFormat="1" applyBorder="1" applyAlignment="1">
      <alignment horizontal="center" wrapText="1"/>
    </xf>
    <xf numFmtId="164" fontId="2" fillId="0" borderId="71" xfId="1" applyNumberFormat="1" applyBorder="1" applyAlignment="1">
      <alignment horizontal="left" vertical="top" wrapText="1"/>
    </xf>
    <xf numFmtId="164" fontId="1" fillId="0" borderId="7" xfId="1" applyNumberFormat="1" applyFont="1" applyBorder="1" applyAlignment="1">
      <alignment horizontal="left" vertical="top" wrapText="1"/>
    </xf>
    <xf numFmtId="164" fontId="2" fillId="0" borderId="66" xfId="1" applyNumberFormat="1" applyBorder="1" applyAlignment="1">
      <alignment vertical="top" wrapText="1"/>
    </xf>
    <xf numFmtId="0" fontId="2" fillId="0" borderId="68" xfId="1" applyBorder="1" applyAlignment="1">
      <alignment vertical="top" wrapText="1"/>
    </xf>
    <xf numFmtId="0" fontId="6" fillId="8" borderId="2" xfId="1" applyFont="1" applyFill="1" applyBorder="1" applyAlignment="1">
      <alignment vertical="top" wrapText="1"/>
    </xf>
    <xf numFmtId="0" fontId="3" fillId="8" borderId="16" xfId="1" applyFont="1" applyFill="1" applyBorder="1" applyAlignment="1">
      <alignment horizontal="center" wrapText="1"/>
    </xf>
    <xf numFmtId="0" fontId="3" fillId="8" borderId="5" xfId="1" applyFont="1" applyFill="1" applyBorder="1" applyAlignment="1">
      <alignment horizontal="center" wrapText="1"/>
    </xf>
    <xf numFmtId="1" fontId="3" fillId="8" borderId="2" xfId="1" applyNumberFormat="1" applyFont="1" applyFill="1" applyBorder="1" applyAlignment="1">
      <alignment horizontal="center" wrapText="1"/>
    </xf>
    <xf numFmtId="166" fontId="3" fillId="8" borderId="2" xfId="1" applyNumberFormat="1" applyFont="1" applyFill="1" applyBorder="1" applyAlignment="1">
      <alignment horizontal="center" wrapText="1"/>
    </xf>
    <xf numFmtId="164" fontId="3" fillId="8" borderId="5" xfId="1" applyNumberFormat="1" applyFont="1" applyFill="1" applyBorder="1" applyAlignment="1">
      <alignment horizontal="right" wrapText="1"/>
    </xf>
    <xf numFmtId="164" fontId="3" fillId="8" borderId="62" xfId="1" applyNumberFormat="1" applyFont="1" applyFill="1" applyBorder="1" applyAlignment="1">
      <alignment horizontal="right" wrapText="1"/>
    </xf>
    <xf numFmtId="166" fontId="1" fillId="0" borderId="50" xfId="1" applyNumberFormat="1" applyFont="1" applyBorder="1"/>
    <xf numFmtId="1" fontId="1" fillId="0" borderId="35" xfId="1" applyNumberFormat="1" applyFont="1" applyBorder="1" applyAlignment="1">
      <alignment horizontal="center"/>
    </xf>
    <xf numFmtId="1" fontId="7" fillId="0" borderId="31" xfId="1" applyNumberFormat="1" applyFont="1" applyBorder="1" applyAlignment="1">
      <alignment horizontal="left" vertical="top"/>
    </xf>
    <xf numFmtId="1" fontId="2" fillId="0" borderId="23" xfId="1" applyNumberFormat="1" applyBorder="1"/>
    <xf numFmtId="1" fontId="1" fillId="0" borderId="59" xfId="1" applyNumberFormat="1" applyFont="1" applyBorder="1" applyAlignment="1">
      <alignment horizontal="center"/>
    </xf>
    <xf numFmtId="1" fontId="5" fillId="0" borderId="34" xfId="1" applyNumberFormat="1" applyFont="1" applyBorder="1" applyAlignment="1">
      <alignment horizontal="center" wrapText="1"/>
    </xf>
    <xf numFmtId="1" fontId="1" fillId="0" borderId="61" xfId="1" applyNumberFormat="1" applyFont="1" applyBorder="1" applyAlignment="1">
      <alignment horizontal="center"/>
    </xf>
    <xf numFmtId="1" fontId="1" fillId="0" borderId="31" xfId="1" applyNumberFormat="1" applyFont="1" applyBorder="1" applyAlignment="1">
      <alignment horizontal="center"/>
    </xf>
    <xf numFmtId="1" fontId="1" fillId="0" borderId="45" xfId="1" applyNumberFormat="1" applyFont="1" applyBorder="1" applyAlignment="1">
      <alignment horizontal="center"/>
    </xf>
    <xf numFmtId="1" fontId="1" fillId="0" borderId="48" xfId="1" applyNumberFormat="1" applyFont="1" applyBorder="1" applyAlignment="1">
      <alignment horizontal="center"/>
    </xf>
    <xf numFmtId="1" fontId="1" fillId="0" borderId="51" xfId="1" applyNumberFormat="1" applyFont="1" applyBorder="1" applyAlignment="1">
      <alignment horizontal="center"/>
    </xf>
    <xf numFmtId="1" fontId="1" fillId="0" borderId="23" xfId="1" applyNumberFormat="1" applyFont="1" applyBorder="1" applyAlignment="1">
      <alignment horizontal="center"/>
    </xf>
    <xf numFmtId="1" fontId="2" fillId="0" borderId="24" xfId="1" applyNumberFormat="1" applyBorder="1"/>
    <xf numFmtId="1" fontId="2" fillId="0" borderId="0" xfId="1" applyNumberFormat="1"/>
    <xf numFmtId="1" fontId="1" fillId="0" borderId="0" xfId="1" applyNumberFormat="1" applyFont="1" applyAlignment="1">
      <alignment horizontal="center"/>
    </xf>
    <xf numFmtId="169" fontId="3" fillId="0" borderId="5" xfId="1" applyNumberFormat="1" applyFont="1" applyBorder="1" applyAlignment="1">
      <alignment horizontal="right" wrapText="1"/>
    </xf>
    <xf numFmtId="169" fontId="2" fillId="0" borderId="1" xfId="1" applyNumberFormat="1" applyBorder="1" applyAlignment="1">
      <alignment horizontal="right" wrapText="1"/>
    </xf>
    <xf numFmtId="169" fontId="3" fillId="8" borderId="2" xfId="1" applyNumberFormat="1" applyFont="1" applyFill="1" applyBorder="1" applyAlignment="1">
      <alignment horizontal="center" wrapText="1"/>
    </xf>
    <xf numFmtId="169" fontId="3" fillId="8" borderId="64" xfId="1" applyNumberFormat="1" applyFont="1" applyFill="1" applyBorder="1" applyAlignment="1">
      <alignment horizontal="center" wrapText="1"/>
    </xf>
    <xf numFmtId="169" fontId="13" fillId="0" borderId="1" xfId="1" applyNumberFormat="1" applyFont="1" applyBorder="1" applyAlignment="1">
      <alignment horizontal="right" wrapText="1"/>
    </xf>
    <xf numFmtId="169" fontId="12" fillId="0" borderId="5" xfId="1" applyNumberFormat="1" applyFont="1" applyBorder="1" applyAlignment="1">
      <alignment horizontal="right" wrapText="1"/>
    </xf>
    <xf numFmtId="169" fontId="2" fillId="0" borderId="1" xfId="1" quotePrefix="1" applyNumberFormat="1" applyBorder="1" applyAlignment="1">
      <alignment horizontal="right" wrapText="1"/>
    </xf>
    <xf numFmtId="169" fontId="2" fillId="0" borderId="41" xfId="1" applyNumberFormat="1" applyBorder="1" applyAlignment="1">
      <alignment horizontal="right" wrapText="1"/>
    </xf>
    <xf numFmtId="169" fontId="1" fillId="2" borderId="13" xfId="1" applyNumberFormat="1" applyFont="1" applyFill="1" applyBorder="1" applyAlignment="1">
      <alignment horizontal="right"/>
    </xf>
    <xf numFmtId="169" fontId="1" fillId="0" borderId="47" xfId="1" applyNumberFormat="1" applyFont="1" applyBorder="1"/>
    <xf numFmtId="169" fontId="1" fillId="5" borderId="54" xfId="1" applyNumberFormat="1" applyFont="1" applyFill="1" applyBorder="1"/>
    <xf numFmtId="169" fontId="2" fillId="0" borderId="58" xfId="1" applyNumberFormat="1" applyBorder="1"/>
    <xf numFmtId="169" fontId="11" fillId="5" borderId="58" xfId="1" applyNumberFormat="1" applyFont="1" applyFill="1" applyBorder="1"/>
    <xf numFmtId="169" fontId="2" fillId="9" borderId="1" xfId="1" applyNumberFormat="1" applyFill="1" applyBorder="1" applyAlignment="1">
      <alignment horizontal="right" wrapText="1"/>
    </xf>
    <xf numFmtId="169" fontId="2" fillId="10" borderId="1" xfId="1" applyNumberFormat="1" applyFill="1" applyBorder="1" applyAlignment="1">
      <alignment horizontal="right" wrapText="1"/>
    </xf>
    <xf numFmtId="169" fontId="2" fillId="10" borderId="1" xfId="1" quotePrefix="1" applyNumberFormat="1" applyFill="1" applyBorder="1" applyAlignment="1">
      <alignment horizontal="right" wrapText="1"/>
    </xf>
    <xf numFmtId="1" fontId="1" fillId="4" borderId="22" xfId="1" applyNumberFormat="1" applyFont="1" applyFill="1" applyBorder="1" applyAlignment="1">
      <alignment horizontal="left"/>
    </xf>
    <xf numFmtId="0" fontId="2" fillId="0" borderId="17" xfId="1" applyBorder="1" applyAlignment="1">
      <alignment horizontal="center"/>
    </xf>
    <xf numFmtId="0" fontId="2" fillId="0" borderId="18" xfId="1" applyBorder="1" applyAlignment="1">
      <alignment wrapText="1"/>
    </xf>
    <xf numFmtId="0" fontId="22" fillId="0" borderId="19" xfId="0" applyFont="1" applyBorder="1" applyAlignment="1">
      <alignment vertical="top"/>
    </xf>
    <xf numFmtId="0" fontId="2" fillId="0" borderId="20" xfId="1" applyBorder="1" applyAlignment="1">
      <alignment horizontal="center"/>
    </xf>
    <xf numFmtId="165" fontId="2" fillId="0" borderId="0" xfId="1" applyNumberFormat="1"/>
    <xf numFmtId="164" fontId="3" fillId="0" borderId="0" xfId="1" applyNumberFormat="1" applyFont="1" applyAlignment="1">
      <alignment horizontal="right" wrapText="1"/>
    </xf>
    <xf numFmtId="165" fontId="13" fillId="0" borderId="0" xfId="1" applyNumberFormat="1" applyFont="1"/>
    <xf numFmtId="164" fontId="2" fillId="0" borderId="0" xfId="1" applyNumberFormat="1" applyAlignment="1">
      <alignment horizontal="right" wrapText="1"/>
    </xf>
    <xf numFmtId="166" fontId="2" fillId="0" borderId="0" xfId="1" applyNumberFormat="1" applyAlignment="1">
      <alignment horizontal="center"/>
    </xf>
    <xf numFmtId="164" fontId="15" fillId="0" borderId="0" xfId="1" applyNumberFormat="1" applyFont="1" applyAlignment="1">
      <alignment wrapText="1"/>
    </xf>
    <xf numFmtId="165" fontId="1" fillId="0" borderId="0" xfId="1" applyNumberFormat="1" applyFont="1"/>
    <xf numFmtId="0" fontId="2" fillId="0" borderId="0" xfId="1" applyAlignment="1">
      <alignment horizontal="right" vertical="top" wrapText="1"/>
    </xf>
    <xf numFmtId="167" fontId="2" fillId="9" borderId="0" xfId="1" applyNumberFormat="1" applyFill="1"/>
    <xf numFmtId="169" fontId="2" fillId="0" borderId="0" xfId="1" applyNumberFormat="1"/>
    <xf numFmtId="0" fontId="20" fillId="0" borderId="0" xfId="1" applyFont="1" applyAlignment="1">
      <alignment vertical="top"/>
    </xf>
    <xf numFmtId="0" fontId="15" fillId="0" borderId="0" xfId="1" applyFont="1"/>
    <xf numFmtId="169" fontId="2" fillId="0" borderId="0" xfId="1" quotePrefix="1" applyNumberFormat="1" applyAlignment="1">
      <alignment horizontal="right"/>
    </xf>
    <xf numFmtId="9" fontId="2" fillId="0" borderId="0" xfId="1" applyNumberFormat="1"/>
    <xf numFmtId="0" fontId="2" fillId="0" borderId="0" xfId="1" applyAlignment="1">
      <alignment vertical="center"/>
    </xf>
    <xf numFmtId="164" fontId="2" fillId="0" borderId="26" xfId="1" applyNumberFormat="1" applyBorder="1" applyAlignment="1">
      <alignment wrapText="1"/>
    </xf>
    <xf numFmtId="0" fontId="6" fillId="0" borderId="2" xfId="1" applyFont="1" applyBorder="1" applyAlignment="1" applyProtection="1">
      <alignment vertical="top" wrapText="1"/>
    </xf>
    <xf numFmtId="0" fontId="3" fillId="0" borderId="16" xfId="1" applyFont="1" applyBorder="1" applyAlignment="1" applyProtection="1">
      <alignment horizontal="center" wrapText="1"/>
    </xf>
    <xf numFmtId="0" fontId="3" fillId="0" borderId="5" xfId="1" applyFont="1" applyBorder="1" applyAlignment="1" applyProtection="1">
      <alignment horizontal="center" wrapText="1"/>
    </xf>
    <xf numFmtId="0" fontId="2" fillId="0" borderId="0" xfId="1" applyAlignment="1" applyProtection="1">
      <alignment vertical="top" wrapText="1"/>
    </xf>
    <xf numFmtId="0" fontId="2" fillId="0" borderId="14" xfId="1" applyBorder="1" applyAlignment="1" applyProtection="1">
      <alignment horizontal="center" wrapText="1"/>
    </xf>
    <xf numFmtId="0" fontId="2" fillId="0" borderId="4" xfId="1" applyBorder="1" applyAlignment="1" applyProtection="1">
      <alignment horizontal="center" wrapText="1"/>
    </xf>
    <xf numFmtId="0" fontId="2" fillId="0" borderId="3" xfId="1" applyBorder="1" applyAlignment="1" applyProtection="1">
      <alignment vertical="top" wrapText="1"/>
    </xf>
    <xf numFmtId="0" fontId="2" fillId="0" borderId="15" xfId="1" applyBorder="1" applyAlignment="1" applyProtection="1">
      <alignment horizontal="center" wrapText="1"/>
    </xf>
    <xf numFmtId="0" fontId="2" fillId="0" borderId="25" xfId="1" applyBorder="1" applyAlignment="1" applyProtection="1">
      <alignment vertical="top" wrapText="1"/>
    </xf>
    <xf numFmtId="0" fontId="2" fillId="7" borderId="3" xfId="1" applyFill="1" applyBorder="1" applyAlignment="1" applyProtection="1">
      <alignment horizontal="right" vertical="top" wrapText="1"/>
    </xf>
    <xf numFmtId="0" fontId="2" fillId="0" borderId="3" xfId="1" applyBorder="1" applyAlignment="1" applyProtection="1">
      <alignment horizontal="left" vertical="top" wrapText="1"/>
    </xf>
    <xf numFmtId="0" fontId="2" fillId="0" borderId="0" xfId="1" applyAlignment="1" applyProtection="1">
      <alignment horizontal="left" vertical="top" wrapText="1"/>
    </xf>
    <xf numFmtId="0" fontId="2" fillId="0" borderId="0" xfId="1" applyAlignment="1" applyProtection="1">
      <alignment wrapText="1"/>
    </xf>
    <xf numFmtId="0" fontId="2" fillId="0" borderId="6" xfId="1" applyBorder="1" applyAlignment="1" applyProtection="1">
      <alignment horizontal="center" wrapText="1"/>
    </xf>
    <xf numFmtId="0" fontId="2" fillId="0" borderId="0" xfId="1" applyAlignment="1" applyProtection="1">
      <alignment horizontal="left" vertical="justify" wrapText="1"/>
    </xf>
    <xf numFmtId="0" fontId="2" fillId="0" borderId="3" xfId="1" applyBorder="1" applyAlignment="1" applyProtection="1">
      <alignment wrapText="1"/>
    </xf>
    <xf numFmtId="0" fontId="2" fillId="0" borderId="0" xfId="1" applyAlignment="1" applyProtection="1">
      <alignment horizontal="left" wrapText="1"/>
    </xf>
    <xf numFmtId="0" fontId="2" fillId="0" borderId="27" xfId="1" applyBorder="1" applyAlignment="1" applyProtection="1">
      <alignment vertical="top" wrapText="1"/>
    </xf>
    <xf numFmtId="0" fontId="2" fillId="0" borderId="0" xfId="1" applyAlignment="1" applyProtection="1">
      <alignment horizontal="center"/>
    </xf>
    <xf numFmtId="0" fontId="6" fillId="8" borderId="2" xfId="1" applyFont="1" applyFill="1" applyBorder="1" applyAlignment="1" applyProtection="1">
      <alignment vertical="top" wrapText="1"/>
    </xf>
    <xf numFmtId="0" fontId="3" fillId="8" borderId="16" xfId="1" applyFont="1" applyFill="1" applyBorder="1" applyAlignment="1" applyProtection="1">
      <alignment horizontal="center" wrapText="1"/>
    </xf>
    <xf numFmtId="0" fontId="3" fillId="8" borderId="5" xfId="1" applyFont="1" applyFill="1" applyBorder="1" applyAlignment="1" applyProtection="1">
      <alignment horizontal="center" wrapText="1"/>
    </xf>
    <xf numFmtId="0" fontId="13" fillId="0" borderId="3" xfId="1" applyFont="1" applyBorder="1" applyAlignment="1" applyProtection="1">
      <alignment vertical="top" wrapText="1"/>
    </xf>
    <xf numFmtId="0" fontId="13" fillId="0" borderId="15" xfId="1" applyFont="1" applyBorder="1" applyAlignment="1" applyProtection="1">
      <alignment horizontal="center" wrapText="1"/>
    </xf>
    <xf numFmtId="0" fontId="13" fillId="0" borderId="4" xfId="1" applyFont="1" applyBorder="1" applyAlignment="1" applyProtection="1">
      <alignment horizontal="center" wrapText="1"/>
    </xf>
    <xf numFmtId="0" fontId="12" fillId="0" borderId="16" xfId="1" applyFont="1" applyBorder="1" applyAlignment="1" applyProtection="1">
      <alignment horizontal="center" wrapText="1"/>
    </xf>
    <xf numFmtId="0" fontId="2" fillId="7" borderId="3" xfId="1" applyFill="1" applyBorder="1" applyAlignment="1" applyProtection="1">
      <alignment horizontal="right" wrapText="1"/>
    </xf>
    <xf numFmtId="0" fontId="6" fillId="0" borderId="2" xfId="1" applyFont="1" applyBorder="1" applyAlignment="1" applyProtection="1">
      <alignment wrapText="1"/>
    </xf>
    <xf numFmtId="0" fontId="21" fillId="0" borderId="3" xfId="1" applyFont="1" applyBorder="1" applyAlignment="1" applyProtection="1">
      <alignment wrapText="1"/>
    </xf>
    <xf numFmtId="0" fontId="21" fillId="0" borderId="3" xfId="0" applyFont="1" applyBorder="1" applyProtection="1"/>
    <xf numFmtId="0" fontId="2" fillId="0" borderId="27" xfId="1" applyBorder="1" applyAlignment="1" applyProtection="1">
      <alignment wrapText="1"/>
    </xf>
    <xf numFmtId="0" fontId="2" fillId="0" borderId="3" xfId="1" applyBorder="1" applyAlignment="1" applyProtection="1">
      <alignment horizontal="left" wrapText="1"/>
    </xf>
    <xf numFmtId="0" fontId="2" fillId="0" borderId="3" xfId="1" applyBorder="1" applyAlignment="1" applyProtection="1">
      <alignment horizontal="right" vertical="top" wrapText="1"/>
    </xf>
    <xf numFmtId="168" fontId="3" fillId="0" borderId="5" xfId="1" applyNumberFormat="1" applyFont="1" applyBorder="1" applyAlignment="1" applyProtection="1">
      <alignment horizontal="right" wrapText="1"/>
    </xf>
    <xf numFmtId="0" fontId="2" fillId="0" borderId="40" xfId="1" applyBorder="1" applyAlignment="1" applyProtection="1">
      <alignment horizontal="center" wrapText="1"/>
    </xf>
    <xf numFmtId="0" fontId="2" fillId="0" borderId="10" xfId="1" applyBorder="1" applyAlignment="1" applyProtection="1">
      <alignment horizontal="center" wrapText="1"/>
    </xf>
    <xf numFmtId="1" fontId="1" fillId="0" borderId="22" xfId="1" applyNumberFormat="1" applyFont="1" applyBorder="1" applyAlignment="1" applyProtection="1">
      <alignment horizontal="center"/>
      <protection locked="0"/>
    </xf>
    <xf numFmtId="0" fontId="2" fillId="0" borderId="17" xfId="1" applyBorder="1" applyAlignment="1" applyProtection="1">
      <alignment vertical="top" wrapText="1"/>
      <protection locked="0"/>
    </xf>
    <xf numFmtId="0" fontId="2" fillId="0" borderId="17" xfId="1" applyBorder="1" applyAlignment="1" applyProtection="1">
      <alignment horizontal="center"/>
      <protection locked="0"/>
    </xf>
    <xf numFmtId="0" fontId="2" fillId="0" borderId="17" xfId="1" applyBorder="1" applyProtection="1">
      <protection locked="0"/>
    </xf>
    <xf numFmtId="166" fontId="2" fillId="0" borderId="17" xfId="1" applyNumberFormat="1" applyBorder="1" applyProtection="1">
      <protection locked="0"/>
    </xf>
    <xf numFmtId="0" fontId="2" fillId="0" borderId="17" xfId="1" applyBorder="1" applyAlignment="1" applyProtection="1">
      <alignment vertical="top"/>
      <protection locked="0"/>
    </xf>
    <xf numFmtId="1" fontId="1" fillId="0" borderId="23" xfId="1" applyNumberFormat="1" applyFont="1" applyBorder="1" applyAlignment="1" applyProtection="1">
      <alignment horizontal="center"/>
      <protection locked="0"/>
    </xf>
    <xf numFmtId="0" fontId="2" fillId="0" borderId="0" xfId="1" applyAlignment="1" applyProtection="1">
      <alignment vertical="top" wrapText="1"/>
      <protection locked="0"/>
    </xf>
    <xf numFmtId="0" fontId="2" fillId="0" borderId="0" xfId="1" applyAlignment="1" applyProtection="1">
      <alignment horizontal="center"/>
      <protection locked="0"/>
    </xf>
    <xf numFmtId="0" fontId="2" fillId="0" borderId="0" xfId="1" applyProtection="1">
      <protection locked="0"/>
    </xf>
    <xf numFmtId="166" fontId="2" fillId="0" borderId="0" xfId="1" applyNumberFormat="1" applyProtection="1">
      <protection locked="0"/>
    </xf>
    <xf numFmtId="0" fontId="2" fillId="0" borderId="0" xfId="1" applyAlignment="1" applyProtection="1">
      <alignment vertical="top"/>
      <protection locked="0"/>
    </xf>
    <xf numFmtId="1" fontId="2" fillId="0" borderId="24" xfId="1" applyNumberFormat="1" applyBorder="1" applyProtection="1">
      <protection locked="0"/>
    </xf>
    <xf numFmtId="0" fontId="2" fillId="0" borderId="20" xfId="1" applyBorder="1" applyAlignment="1" applyProtection="1">
      <alignment vertical="top" wrapText="1"/>
      <protection locked="0"/>
    </xf>
    <xf numFmtId="0" fontId="2" fillId="0" borderId="20" xfId="1" applyBorder="1" applyProtection="1">
      <protection locked="0"/>
    </xf>
    <xf numFmtId="166" fontId="2" fillId="0" borderId="20" xfId="1" applyNumberFormat="1" applyBorder="1" applyProtection="1">
      <protection locked="0"/>
    </xf>
    <xf numFmtId="0" fontId="2" fillId="0" borderId="20" xfId="1" applyBorder="1" applyAlignment="1" applyProtection="1">
      <alignment vertical="top"/>
      <protection locked="0"/>
    </xf>
    <xf numFmtId="0" fontId="2" fillId="0" borderId="20" xfId="1" applyBorder="1" applyAlignment="1" applyProtection="1">
      <alignment horizontal="center"/>
      <protection locked="0"/>
    </xf>
    <xf numFmtId="1" fontId="2" fillId="0" borderId="23" xfId="1" applyNumberFormat="1" applyBorder="1" applyProtection="1">
      <protection locked="0"/>
    </xf>
    <xf numFmtId="0" fontId="2" fillId="0" borderId="0" xfId="1" applyAlignment="1" applyProtection="1">
      <alignment horizontal="right" vertical="top" wrapText="1"/>
      <protection locked="0"/>
    </xf>
    <xf numFmtId="9" fontId="2" fillId="0" borderId="0" xfId="1" applyNumberFormat="1" applyProtection="1">
      <protection locked="0"/>
    </xf>
    <xf numFmtId="169" fontId="2" fillId="0" borderId="0" xfId="1" applyNumberFormat="1" applyProtection="1">
      <protection locked="0"/>
    </xf>
    <xf numFmtId="0" fontId="15" fillId="0" borderId="0" xfId="1" applyFont="1" applyProtection="1">
      <protection locked="0"/>
    </xf>
    <xf numFmtId="0" fontId="2" fillId="0" borderId="23" xfId="1" applyBorder="1" applyAlignment="1" applyProtection="1">
      <alignment horizontal="left" vertical="top" wrapText="1"/>
      <protection locked="0"/>
    </xf>
    <xf numFmtId="0" fontId="2" fillId="0" borderId="0" xfId="1" applyAlignment="1" applyProtection="1">
      <alignment horizontal="left" vertical="top" wrapText="1"/>
      <protection locked="0"/>
    </xf>
    <xf numFmtId="1" fontId="1" fillId="4" borderId="23" xfId="1" applyNumberFormat="1" applyFont="1" applyFill="1" applyBorder="1" applyAlignment="1">
      <alignment horizontal="left" vertical="center" wrapText="1"/>
    </xf>
    <xf numFmtId="1" fontId="1" fillId="4" borderId="0" xfId="1" applyNumberFormat="1" applyFont="1" applyFill="1" applyAlignment="1">
      <alignment horizontal="left" vertical="center" wrapText="1"/>
    </xf>
    <xf numFmtId="1" fontId="1" fillId="4" borderId="19" xfId="1" applyNumberFormat="1" applyFont="1" applyFill="1" applyBorder="1" applyAlignment="1">
      <alignment horizontal="left" vertical="center" wrapText="1"/>
    </xf>
    <xf numFmtId="1" fontId="1" fillId="4" borderId="23" xfId="1" applyNumberFormat="1" applyFont="1" applyFill="1" applyBorder="1" applyAlignment="1">
      <alignment horizontal="left"/>
    </xf>
    <xf numFmtId="1" fontId="1" fillId="4" borderId="0" xfId="1" applyNumberFormat="1" applyFont="1" applyFill="1" applyAlignment="1">
      <alignment horizontal="left"/>
    </xf>
    <xf numFmtId="1" fontId="1" fillId="4" borderId="19" xfId="1" applyNumberFormat="1" applyFont="1" applyFill="1" applyBorder="1" applyAlignment="1">
      <alignment horizontal="left"/>
    </xf>
    <xf numFmtId="1" fontId="1" fillId="4" borderId="24" xfId="1" applyNumberFormat="1" applyFont="1" applyFill="1" applyBorder="1" applyAlignment="1">
      <alignment horizontal="left" vertical="top" wrapText="1"/>
    </xf>
    <xf numFmtId="1" fontId="1" fillId="4" borderId="20" xfId="1" applyNumberFormat="1" applyFont="1" applyFill="1" applyBorder="1" applyAlignment="1">
      <alignment horizontal="left" vertical="top"/>
    </xf>
    <xf numFmtId="1" fontId="1" fillId="4" borderId="21" xfId="1" applyNumberFormat="1" applyFont="1" applyFill="1" applyBorder="1" applyAlignment="1">
      <alignment horizontal="left" vertical="top"/>
    </xf>
  </cellXfs>
  <cellStyles count="2">
    <cellStyle name="Standaard" xfId="0" builtinId="0"/>
    <cellStyle name="Standaard_A"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994"/>
  <sheetViews>
    <sheetView showGridLines="0" tabSelected="1" topLeftCell="A142" zoomScale="90" zoomScaleNormal="90" zoomScalePageLayoutView="90" workbookViewId="0">
      <selection activeCell="F157" sqref="F157"/>
    </sheetView>
  </sheetViews>
  <sheetFormatPr defaultColWidth="9.109375" defaultRowHeight="15.6"/>
  <cols>
    <col min="1" max="1" width="6.77734375" style="133" customWidth="1"/>
    <col min="2" max="2" width="65.77734375" style="73" customWidth="1"/>
    <col min="3" max="4" width="11.77734375" style="1" customWidth="1"/>
    <col min="5" max="5" width="11.77734375" style="2" customWidth="1"/>
    <col min="6" max="6" width="18.33203125" style="16" customWidth="1"/>
    <col min="7" max="7" width="1.77734375" style="2" customWidth="1"/>
    <col min="8" max="8" width="77.77734375" style="68" customWidth="1"/>
    <col min="9" max="9" width="8.77734375" style="1" customWidth="1"/>
    <col min="10" max="10" width="1.77734375" style="1" customWidth="1"/>
    <col min="11" max="11" width="51" style="8" customWidth="1"/>
    <col min="12" max="12" width="9.33203125" style="2" customWidth="1"/>
    <col min="13" max="13" width="8.6640625" style="2" customWidth="1"/>
    <col min="14" max="14" width="9.44140625" style="2" customWidth="1"/>
    <col min="15" max="15" width="12.6640625" style="2" customWidth="1"/>
    <col min="16" max="16" width="9" style="2" customWidth="1"/>
    <col min="17" max="17" width="8.77734375" style="2" customWidth="1"/>
    <col min="18" max="16384" width="9.109375" style="2"/>
  </cols>
  <sheetData>
    <row r="1" spans="1:11">
      <c r="A1" s="207"/>
      <c r="B1" s="208"/>
      <c r="C1" s="209"/>
      <c r="D1" s="209"/>
      <c r="E1" s="210"/>
      <c r="F1" s="211"/>
      <c r="G1" s="210"/>
      <c r="H1" s="212"/>
      <c r="I1" s="209"/>
      <c r="J1" s="151"/>
      <c r="K1" s="152"/>
    </row>
    <row r="2" spans="1:11">
      <c r="A2" s="213"/>
      <c r="B2" s="214"/>
      <c r="C2" s="215"/>
      <c r="D2" s="215"/>
      <c r="E2" s="216"/>
      <c r="F2" s="217"/>
      <c r="G2" s="216"/>
      <c r="H2" s="218"/>
      <c r="I2" s="215"/>
      <c r="K2" s="31"/>
    </row>
    <row r="3" spans="1:11" ht="139.5" customHeight="1">
      <c r="A3" s="230" t="s">
        <v>252</v>
      </c>
      <c r="B3" s="231"/>
      <c r="C3" s="231"/>
      <c r="D3" s="231"/>
      <c r="E3" s="231"/>
      <c r="F3" s="231"/>
      <c r="G3" s="231"/>
      <c r="H3" s="231"/>
      <c r="I3" s="231"/>
      <c r="J3" s="73"/>
      <c r="K3" s="153"/>
    </row>
    <row r="4" spans="1:11">
      <c r="A4" s="213"/>
      <c r="B4" s="214"/>
      <c r="C4" s="215"/>
      <c r="D4" s="215"/>
      <c r="E4" s="216"/>
      <c r="F4" s="217"/>
      <c r="G4" s="216"/>
      <c r="H4" s="218"/>
      <c r="I4" s="215"/>
      <c r="K4" s="31"/>
    </row>
    <row r="5" spans="1:11">
      <c r="A5" s="213"/>
      <c r="B5" s="214"/>
      <c r="C5" s="215"/>
      <c r="D5" s="215"/>
      <c r="E5" s="216"/>
      <c r="F5" s="217"/>
      <c r="G5" s="216"/>
      <c r="H5" s="218"/>
      <c r="I5" s="215"/>
      <c r="K5" s="31"/>
    </row>
    <row r="6" spans="1:11">
      <c r="A6" s="213"/>
      <c r="B6" s="214"/>
      <c r="C6" s="215"/>
      <c r="D6" s="215"/>
      <c r="E6" s="216"/>
      <c r="F6" s="217"/>
      <c r="G6" s="216"/>
      <c r="H6" s="218"/>
      <c r="I6" s="215"/>
      <c r="K6" s="31"/>
    </row>
    <row r="7" spans="1:11" ht="15">
      <c r="A7" s="230" t="s">
        <v>248</v>
      </c>
      <c r="B7" s="231"/>
      <c r="C7" s="231"/>
      <c r="D7" s="231"/>
      <c r="E7" s="231"/>
      <c r="F7" s="231"/>
      <c r="G7" s="231"/>
      <c r="H7" s="231"/>
      <c r="I7" s="231"/>
      <c r="K7" s="31"/>
    </row>
    <row r="8" spans="1:11">
      <c r="A8" s="213"/>
      <c r="B8" s="214"/>
      <c r="C8" s="215"/>
      <c r="D8" s="215"/>
      <c r="E8" s="216"/>
      <c r="F8" s="217"/>
      <c r="G8" s="216"/>
      <c r="H8" s="218"/>
      <c r="I8" s="215"/>
      <c r="K8" s="31"/>
    </row>
    <row r="9" spans="1:11">
      <c r="A9" s="213"/>
      <c r="B9" s="214"/>
      <c r="C9" s="215"/>
      <c r="D9" s="215"/>
      <c r="E9" s="216"/>
      <c r="F9" s="217"/>
      <c r="G9" s="216"/>
      <c r="H9" s="218"/>
      <c r="I9" s="215"/>
      <c r="K9" s="31"/>
    </row>
    <row r="10" spans="1:11">
      <c r="A10" s="213"/>
      <c r="B10" s="214"/>
      <c r="C10" s="215"/>
      <c r="D10" s="215"/>
      <c r="E10" s="216"/>
      <c r="F10" s="217"/>
      <c r="G10" s="216"/>
      <c r="H10" s="218"/>
      <c r="I10" s="215"/>
      <c r="K10" s="31"/>
    </row>
    <row r="11" spans="1:11">
      <c r="A11" s="213"/>
      <c r="B11" s="214"/>
      <c r="C11" s="215"/>
      <c r="D11" s="215"/>
      <c r="E11" s="216"/>
      <c r="F11" s="217"/>
      <c r="G11" s="216"/>
      <c r="H11" s="218"/>
      <c r="I11" s="215"/>
      <c r="K11" s="31"/>
    </row>
    <row r="12" spans="1:11" thickBot="1">
      <c r="A12" s="219"/>
      <c r="B12" s="220"/>
      <c r="C12" s="221"/>
      <c r="D12" s="221"/>
      <c r="E12" s="221"/>
      <c r="F12" s="222"/>
      <c r="G12" s="221"/>
      <c r="H12" s="223"/>
      <c r="I12" s="224"/>
      <c r="J12" s="154"/>
      <c r="K12" s="58"/>
    </row>
    <row r="13" spans="1:11" ht="16.5" customHeight="1">
      <c r="A13" s="150" t="s">
        <v>41</v>
      </c>
      <c r="B13" s="74"/>
      <c r="C13" s="17"/>
      <c r="D13" s="17"/>
      <c r="E13" s="17"/>
      <c r="F13" s="18"/>
      <c r="G13" s="17"/>
      <c r="H13" s="83"/>
      <c r="I13" s="23"/>
      <c r="J13" s="23"/>
      <c r="K13" s="19"/>
    </row>
    <row r="14" spans="1:11" s="169" customFormat="1" ht="37.950000000000003" customHeight="1">
      <c r="A14" s="232" t="s">
        <v>247</v>
      </c>
      <c r="B14" s="233"/>
      <c r="C14" s="233"/>
      <c r="D14" s="233"/>
      <c r="E14" s="233"/>
      <c r="F14" s="233"/>
      <c r="G14" s="233"/>
      <c r="H14" s="233"/>
      <c r="I14" s="233"/>
      <c r="J14" s="233"/>
      <c r="K14" s="234"/>
    </row>
    <row r="15" spans="1:11" ht="15.75" customHeight="1">
      <c r="A15" s="235" t="s">
        <v>211</v>
      </c>
      <c r="B15" s="236"/>
      <c r="C15" s="236"/>
      <c r="D15" s="236"/>
      <c r="E15" s="236"/>
      <c r="F15" s="236"/>
      <c r="G15" s="236"/>
      <c r="H15" s="236"/>
      <c r="I15" s="236"/>
      <c r="J15" s="236"/>
      <c r="K15" s="237"/>
    </row>
    <row r="16" spans="1:11" ht="33" customHeight="1" thickBot="1">
      <c r="A16" s="238" t="s">
        <v>259</v>
      </c>
      <c r="B16" s="239"/>
      <c r="C16" s="239"/>
      <c r="D16" s="239"/>
      <c r="E16" s="239"/>
      <c r="F16" s="239"/>
      <c r="G16" s="239"/>
      <c r="H16" s="239"/>
      <c r="I16" s="239"/>
      <c r="J16" s="239"/>
      <c r="K16" s="240"/>
    </row>
    <row r="17" spans="1:11" s="72" customFormat="1" thickBot="1">
      <c r="A17" s="121" t="s">
        <v>50</v>
      </c>
      <c r="B17" s="69" t="s">
        <v>0</v>
      </c>
      <c r="C17" s="70" t="s">
        <v>2</v>
      </c>
      <c r="D17" s="70" t="s">
        <v>1</v>
      </c>
      <c r="E17" s="70" t="s">
        <v>28</v>
      </c>
      <c r="F17" s="71" t="s">
        <v>3</v>
      </c>
      <c r="G17" s="70"/>
      <c r="H17" s="70"/>
      <c r="I17" s="70"/>
      <c r="J17" s="70"/>
      <c r="K17" s="67" t="s">
        <v>4</v>
      </c>
    </row>
    <row r="18" spans="1:11" ht="46.8">
      <c r="A18" s="123" t="s">
        <v>5</v>
      </c>
      <c r="B18" s="75" t="s">
        <v>126</v>
      </c>
      <c r="C18" s="20" t="s">
        <v>132</v>
      </c>
      <c r="D18" s="21" t="s">
        <v>133</v>
      </c>
      <c r="E18" s="63" t="s">
        <v>134</v>
      </c>
      <c r="F18" s="64" t="s">
        <v>131</v>
      </c>
      <c r="G18" s="22"/>
      <c r="H18" s="84" t="s">
        <v>162</v>
      </c>
      <c r="I18" s="60" t="s">
        <v>97</v>
      </c>
      <c r="J18" s="60"/>
      <c r="K18" s="56" t="s">
        <v>58</v>
      </c>
    </row>
    <row r="19" spans="1:11" ht="16.2" thickBot="1">
      <c r="A19" s="124"/>
      <c r="B19" s="112" t="s">
        <v>39</v>
      </c>
      <c r="C19" s="113"/>
      <c r="D19" s="114"/>
      <c r="E19" s="115"/>
      <c r="F19" s="116"/>
      <c r="G19" s="117"/>
      <c r="H19" s="85"/>
      <c r="I19" s="24"/>
      <c r="J19" s="24"/>
      <c r="K19" s="32"/>
    </row>
    <row r="20" spans="1:11" ht="16.2" thickBot="1">
      <c r="A20" s="120">
        <v>1</v>
      </c>
      <c r="B20" s="171" t="s">
        <v>35</v>
      </c>
      <c r="C20" s="172">
        <v>4</v>
      </c>
      <c r="D20" s="173" t="s">
        <v>46</v>
      </c>
      <c r="E20" s="134"/>
      <c r="F20" s="134"/>
      <c r="G20" s="6"/>
      <c r="H20" s="85" t="s">
        <v>152</v>
      </c>
      <c r="I20" s="24"/>
      <c r="J20" s="24"/>
      <c r="K20" s="33"/>
    </row>
    <row r="21" spans="1:11" ht="30">
      <c r="A21" s="120">
        <v>2</v>
      </c>
      <c r="B21" s="174" t="s">
        <v>26</v>
      </c>
      <c r="C21" s="175">
        <v>3</v>
      </c>
      <c r="D21" s="176" t="s">
        <v>46</v>
      </c>
      <c r="E21" s="147"/>
      <c r="F21" s="135">
        <f>C21*E21</f>
        <v>0</v>
      </c>
      <c r="G21" s="155"/>
      <c r="H21" s="86" t="s">
        <v>212</v>
      </c>
      <c r="I21" s="25" t="s">
        <v>96</v>
      </c>
      <c r="J21" s="25"/>
      <c r="K21" s="33"/>
    </row>
    <row r="22" spans="1:11">
      <c r="A22" s="120">
        <v>3</v>
      </c>
      <c r="B22" s="177" t="s">
        <v>6</v>
      </c>
      <c r="C22" s="178">
        <v>1</v>
      </c>
      <c r="D22" s="176" t="s">
        <v>46</v>
      </c>
      <c r="E22" s="147"/>
      <c r="F22" s="135">
        <f>C22*E22</f>
        <v>0</v>
      </c>
      <c r="G22" s="155"/>
      <c r="H22" s="87" t="s">
        <v>57</v>
      </c>
      <c r="I22" s="25" t="s">
        <v>96</v>
      </c>
      <c r="J22" s="25"/>
      <c r="K22" s="34"/>
    </row>
    <row r="23" spans="1:11">
      <c r="A23" s="120">
        <v>4</v>
      </c>
      <c r="B23" s="177" t="s">
        <v>61</v>
      </c>
      <c r="C23" s="178">
        <v>8</v>
      </c>
      <c r="D23" s="176" t="s">
        <v>46</v>
      </c>
      <c r="E23" s="147"/>
      <c r="F23" s="135">
        <f t="shared" ref="F23:F78" si="0">C23*E23</f>
        <v>0</v>
      </c>
      <c r="G23" s="155"/>
      <c r="H23" s="88" t="s">
        <v>60</v>
      </c>
      <c r="I23" s="25" t="s">
        <v>96</v>
      </c>
      <c r="J23" s="25"/>
      <c r="K23" s="34"/>
    </row>
    <row r="24" spans="1:11" ht="45">
      <c r="A24" s="120">
        <v>5</v>
      </c>
      <c r="B24" s="177" t="s">
        <v>7</v>
      </c>
      <c r="C24" s="178">
        <v>6</v>
      </c>
      <c r="D24" s="176" t="s">
        <v>46</v>
      </c>
      <c r="E24" s="147"/>
      <c r="F24" s="135">
        <f t="shared" si="0"/>
        <v>0</v>
      </c>
      <c r="G24" s="155"/>
      <c r="H24" s="88" t="s">
        <v>146</v>
      </c>
      <c r="I24" s="25" t="s">
        <v>96</v>
      </c>
      <c r="J24" s="25"/>
      <c r="K24" s="34"/>
    </row>
    <row r="25" spans="1:11">
      <c r="A25" s="120">
        <v>6</v>
      </c>
      <c r="B25" s="177" t="s">
        <v>8</v>
      </c>
      <c r="C25" s="178">
        <v>6</v>
      </c>
      <c r="D25" s="176" t="s">
        <v>46</v>
      </c>
      <c r="E25" s="147"/>
      <c r="F25" s="135">
        <f t="shared" si="0"/>
        <v>0</v>
      </c>
      <c r="G25" s="155"/>
      <c r="H25" s="88" t="s">
        <v>29</v>
      </c>
      <c r="I25" s="25" t="s">
        <v>96</v>
      </c>
      <c r="J25" s="25"/>
      <c r="K25" s="34"/>
    </row>
    <row r="26" spans="1:11" ht="60">
      <c r="A26" s="120">
        <v>7</v>
      </c>
      <c r="B26" s="177" t="s">
        <v>48</v>
      </c>
      <c r="C26" s="178">
        <v>3</v>
      </c>
      <c r="D26" s="176" t="s">
        <v>46</v>
      </c>
      <c r="E26" s="147"/>
      <c r="F26" s="135">
        <f t="shared" si="0"/>
        <v>0</v>
      </c>
      <c r="G26" s="5"/>
      <c r="H26" s="88" t="s">
        <v>59</v>
      </c>
      <c r="I26" s="25" t="s">
        <v>96</v>
      </c>
      <c r="J26" s="25"/>
      <c r="K26" s="34"/>
    </row>
    <row r="27" spans="1:11">
      <c r="A27" s="120">
        <v>8</v>
      </c>
      <c r="B27" s="179" t="s">
        <v>54</v>
      </c>
      <c r="C27" s="178">
        <v>3</v>
      </c>
      <c r="D27" s="176" t="s">
        <v>46</v>
      </c>
      <c r="E27" s="147"/>
      <c r="F27" s="135">
        <f t="shared" si="0"/>
        <v>0</v>
      </c>
      <c r="G27" s="9"/>
      <c r="H27" s="89" t="s">
        <v>100</v>
      </c>
      <c r="I27" s="25" t="s">
        <v>96</v>
      </c>
      <c r="J27" s="25"/>
      <c r="K27" s="34"/>
    </row>
    <row r="28" spans="1:11">
      <c r="A28" s="120">
        <v>9</v>
      </c>
      <c r="B28" s="180" t="s">
        <v>120</v>
      </c>
      <c r="C28" s="178"/>
      <c r="D28" s="176"/>
      <c r="E28" s="135"/>
      <c r="F28" s="135"/>
      <c r="G28" s="155"/>
      <c r="H28" s="90">
        <f>SUM(F21:F27)</f>
        <v>0</v>
      </c>
      <c r="I28" s="25"/>
      <c r="J28" s="25"/>
      <c r="K28" s="34"/>
    </row>
    <row r="29" spans="1:11" ht="31.8" thickBot="1">
      <c r="A29" s="120">
        <v>10</v>
      </c>
      <c r="B29" s="171" t="s">
        <v>34</v>
      </c>
      <c r="C29" s="172">
        <v>10</v>
      </c>
      <c r="D29" s="173" t="s">
        <v>46</v>
      </c>
      <c r="E29" s="134"/>
      <c r="F29" s="134"/>
      <c r="G29" s="6"/>
      <c r="H29" s="85" t="s">
        <v>243</v>
      </c>
      <c r="I29" s="24"/>
      <c r="J29" s="24"/>
      <c r="K29" s="32"/>
    </row>
    <row r="30" spans="1:11" ht="45">
      <c r="A30" s="120">
        <v>11</v>
      </c>
      <c r="B30" s="177" t="s">
        <v>143</v>
      </c>
      <c r="C30" s="178">
        <v>4</v>
      </c>
      <c r="D30" s="176" t="s">
        <v>46</v>
      </c>
      <c r="E30" s="147"/>
      <c r="F30" s="135">
        <f t="shared" si="0"/>
        <v>0</v>
      </c>
      <c r="G30" s="155"/>
      <c r="H30" s="88" t="s">
        <v>145</v>
      </c>
      <c r="I30" s="25" t="s">
        <v>96</v>
      </c>
      <c r="J30" s="25"/>
      <c r="K30" s="34"/>
    </row>
    <row r="31" spans="1:11" ht="90">
      <c r="A31" s="120">
        <v>12</v>
      </c>
      <c r="B31" s="181" t="s">
        <v>88</v>
      </c>
      <c r="C31" s="178">
        <v>18</v>
      </c>
      <c r="D31" s="176" t="s">
        <v>46</v>
      </c>
      <c r="E31" s="147"/>
      <c r="F31" s="135">
        <f t="shared" si="0"/>
        <v>0</v>
      </c>
      <c r="G31" s="155"/>
      <c r="H31" s="88" t="s">
        <v>144</v>
      </c>
      <c r="I31" s="25" t="s">
        <v>96</v>
      </c>
      <c r="J31" s="25"/>
      <c r="K31" s="34"/>
    </row>
    <row r="32" spans="1:11" ht="45">
      <c r="A32" s="120">
        <v>13</v>
      </c>
      <c r="B32" s="182" t="s">
        <v>244</v>
      </c>
      <c r="C32" s="175">
        <v>2</v>
      </c>
      <c r="D32" s="176" t="s">
        <v>46</v>
      </c>
      <c r="E32" s="147"/>
      <c r="F32" s="135">
        <f t="shared" si="0"/>
        <v>0</v>
      </c>
      <c r="G32" s="155"/>
      <c r="H32" s="86" t="s">
        <v>245</v>
      </c>
      <c r="I32" s="25" t="s">
        <v>96</v>
      </c>
      <c r="J32" s="25"/>
      <c r="K32" s="33"/>
    </row>
    <row r="33" spans="1:11" ht="45">
      <c r="A33" s="120">
        <v>14</v>
      </c>
      <c r="B33" s="174" t="s">
        <v>99</v>
      </c>
      <c r="C33" s="175">
        <v>4</v>
      </c>
      <c r="D33" s="176" t="s">
        <v>46</v>
      </c>
      <c r="E33" s="147"/>
      <c r="F33" s="135">
        <f t="shared" si="0"/>
        <v>0</v>
      </c>
      <c r="G33" s="7"/>
      <c r="H33" s="86" t="s">
        <v>221</v>
      </c>
      <c r="I33" s="25" t="s">
        <v>129</v>
      </c>
      <c r="J33" s="25"/>
      <c r="K33" s="33"/>
    </row>
    <row r="34" spans="1:11">
      <c r="A34" s="120">
        <v>15</v>
      </c>
      <c r="B34" s="180" t="s">
        <v>120</v>
      </c>
      <c r="C34" s="178"/>
      <c r="D34" s="176"/>
      <c r="E34" s="135"/>
      <c r="F34" s="135"/>
      <c r="G34" s="155"/>
      <c r="H34" s="90">
        <f>SUM(F30:F33)</f>
        <v>0</v>
      </c>
      <c r="I34" s="25"/>
      <c r="J34" s="25"/>
      <c r="K34" s="34"/>
    </row>
    <row r="35" spans="1:11" ht="31.8" thickBot="1">
      <c r="A35" s="120">
        <v>16</v>
      </c>
      <c r="B35" s="171" t="s">
        <v>242</v>
      </c>
      <c r="C35" s="172">
        <v>9</v>
      </c>
      <c r="D35" s="173" t="s">
        <v>46</v>
      </c>
      <c r="E35" s="134"/>
      <c r="F35" s="134"/>
      <c r="G35" s="6"/>
      <c r="H35" s="85" t="s">
        <v>138</v>
      </c>
      <c r="I35" s="24"/>
      <c r="J35" s="24"/>
      <c r="K35" s="32"/>
    </row>
    <row r="36" spans="1:11">
      <c r="A36" s="120">
        <v>17</v>
      </c>
      <c r="B36" s="174" t="s">
        <v>9</v>
      </c>
      <c r="C36" s="175">
        <v>9</v>
      </c>
      <c r="D36" s="176" t="s">
        <v>46</v>
      </c>
      <c r="E36" s="147"/>
      <c r="F36" s="135">
        <f t="shared" si="0"/>
        <v>0</v>
      </c>
      <c r="G36" s="155"/>
      <c r="H36" s="86" t="s">
        <v>127</v>
      </c>
      <c r="I36" s="25" t="s">
        <v>96</v>
      </c>
      <c r="J36" s="25"/>
      <c r="K36" s="33"/>
    </row>
    <row r="37" spans="1:11" ht="31.5" customHeight="1">
      <c r="A37" s="120">
        <v>18</v>
      </c>
      <c r="B37" s="177" t="s">
        <v>62</v>
      </c>
      <c r="C37" s="178">
        <v>6</v>
      </c>
      <c r="D37" s="176" t="s">
        <v>46</v>
      </c>
      <c r="E37" s="147"/>
      <c r="F37" s="135">
        <f t="shared" si="0"/>
        <v>0</v>
      </c>
      <c r="G37" s="155"/>
      <c r="H37" s="88" t="s">
        <v>263</v>
      </c>
      <c r="I37" s="25" t="s">
        <v>96</v>
      </c>
      <c r="J37" s="25"/>
      <c r="K37" s="34"/>
    </row>
    <row r="38" spans="1:11" ht="30">
      <c r="A38" s="120">
        <v>19</v>
      </c>
      <c r="B38" s="177" t="s">
        <v>10</v>
      </c>
      <c r="C38" s="178">
        <v>0</v>
      </c>
      <c r="D38" s="176" t="s">
        <v>46</v>
      </c>
      <c r="E38" s="147"/>
      <c r="F38" s="135">
        <f t="shared" si="0"/>
        <v>0</v>
      </c>
      <c r="G38" s="155"/>
      <c r="H38" s="88" t="s">
        <v>140</v>
      </c>
      <c r="I38" s="25" t="s">
        <v>96</v>
      </c>
      <c r="J38" s="25"/>
      <c r="K38" s="34"/>
    </row>
    <row r="39" spans="1:11" ht="30">
      <c r="A39" s="120">
        <v>20</v>
      </c>
      <c r="B39" s="177" t="s">
        <v>11</v>
      </c>
      <c r="C39" s="178">
        <v>18</v>
      </c>
      <c r="D39" s="176" t="s">
        <v>46</v>
      </c>
      <c r="E39" s="147"/>
      <c r="F39" s="135">
        <f t="shared" si="0"/>
        <v>0</v>
      </c>
      <c r="G39" s="5"/>
      <c r="H39" s="88" t="s">
        <v>63</v>
      </c>
      <c r="I39" s="25" t="s">
        <v>96</v>
      </c>
      <c r="J39" s="25"/>
      <c r="K39" s="34"/>
    </row>
    <row r="40" spans="1:11">
      <c r="A40" s="120">
        <v>21</v>
      </c>
      <c r="B40" s="179" t="s">
        <v>54</v>
      </c>
      <c r="C40" s="178">
        <v>3</v>
      </c>
      <c r="D40" s="176" t="s">
        <v>46</v>
      </c>
      <c r="E40" s="147"/>
      <c r="F40" s="135">
        <f t="shared" si="0"/>
        <v>0</v>
      </c>
      <c r="G40" s="9"/>
      <c r="H40" s="89" t="s">
        <v>100</v>
      </c>
      <c r="I40" s="25" t="s">
        <v>96</v>
      </c>
      <c r="J40" s="25"/>
      <c r="K40" s="34"/>
    </row>
    <row r="41" spans="1:11">
      <c r="A41" s="120">
        <v>22</v>
      </c>
      <c r="B41" s="180" t="s">
        <v>120</v>
      </c>
      <c r="C41" s="178"/>
      <c r="D41" s="176"/>
      <c r="E41" s="135"/>
      <c r="F41" s="135"/>
      <c r="G41" s="155"/>
      <c r="H41" s="90">
        <f>SUM(F36:F40)</f>
        <v>0</v>
      </c>
      <c r="I41" s="25"/>
      <c r="J41" s="25"/>
      <c r="K41" s="34"/>
    </row>
    <row r="42" spans="1:11" ht="16.2" thickBot="1">
      <c r="A42" s="120">
        <v>23</v>
      </c>
      <c r="B42" s="171" t="s">
        <v>89</v>
      </c>
      <c r="C42" s="172">
        <v>1</v>
      </c>
      <c r="D42" s="173" t="s">
        <v>46</v>
      </c>
      <c r="E42" s="134"/>
      <c r="F42" s="134"/>
      <c r="G42" s="6"/>
      <c r="H42" s="85" t="s">
        <v>24</v>
      </c>
      <c r="I42" s="24"/>
      <c r="J42" s="61"/>
      <c r="K42" s="35"/>
    </row>
    <row r="43" spans="1:11" ht="60.6">
      <c r="A43" s="120">
        <v>24</v>
      </c>
      <c r="B43" s="174" t="s">
        <v>92</v>
      </c>
      <c r="C43" s="175">
        <v>2</v>
      </c>
      <c r="D43" s="176" t="s">
        <v>46</v>
      </c>
      <c r="E43" s="147"/>
      <c r="F43" s="135">
        <f t="shared" si="0"/>
        <v>0</v>
      </c>
      <c r="G43" s="155"/>
      <c r="H43" s="86" t="s">
        <v>65</v>
      </c>
      <c r="I43" s="25" t="s">
        <v>96</v>
      </c>
      <c r="J43" s="25"/>
      <c r="K43" s="36"/>
    </row>
    <row r="44" spans="1:11" ht="60">
      <c r="A44" s="120">
        <v>25</v>
      </c>
      <c r="B44" s="177" t="s">
        <v>64</v>
      </c>
      <c r="C44" s="178">
        <f>SUM(2+2+4+4+4)</f>
        <v>16</v>
      </c>
      <c r="D44" s="176" t="s">
        <v>46</v>
      </c>
      <c r="E44" s="147"/>
      <c r="F44" s="135">
        <f t="shared" si="0"/>
        <v>0</v>
      </c>
      <c r="G44" s="155"/>
      <c r="H44" s="88" t="s">
        <v>213</v>
      </c>
      <c r="I44" s="25" t="s">
        <v>96</v>
      </c>
      <c r="J44" s="25"/>
      <c r="K44" s="34"/>
    </row>
    <row r="45" spans="1:11" ht="45">
      <c r="A45" s="120">
        <v>26</v>
      </c>
      <c r="B45" s="177" t="s">
        <v>12</v>
      </c>
      <c r="C45" s="178">
        <v>1</v>
      </c>
      <c r="D45" s="176" t="s">
        <v>46</v>
      </c>
      <c r="E45" s="147"/>
      <c r="F45" s="135">
        <f t="shared" si="0"/>
        <v>0</v>
      </c>
      <c r="G45" s="155"/>
      <c r="H45" s="88" t="s">
        <v>101</v>
      </c>
      <c r="I45" s="25" t="s">
        <v>96</v>
      </c>
      <c r="J45" s="25"/>
      <c r="K45" s="34"/>
    </row>
    <row r="46" spans="1:11" ht="30.6">
      <c r="A46" s="120">
        <v>27</v>
      </c>
      <c r="B46" s="183" t="s">
        <v>153</v>
      </c>
      <c r="C46" s="178">
        <v>2</v>
      </c>
      <c r="D46" s="176" t="s">
        <v>46</v>
      </c>
      <c r="E46" s="147"/>
      <c r="F46" s="135">
        <f t="shared" si="0"/>
        <v>0</v>
      </c>
      <c r="G46" s="155"/>
      <c r="H46" s="102" t="s">
        <v>220</v>
      </c>
      <c r="I46" s="25" t="s">
        <v>96</v>
      </c>
      <c r="J46" s="25"/>
      <c r="K46" s="34"/>
    </row>
    <row r="47" spans="1:11" ht="45.6">
      <c r="A47" s="120">
        <v>28</v>
      </c>
      <c r="B47" s="183" t="s">
        <v>154</v>
      </c>
      <c r="C47" s="178">
        <v>1</v>
      </c>
      <c r="D47" s="176" t="s">
        <v>46</v>
      </c>
      <c r="E47" s="147"/>
      <c r="F47" s="135">
        <f t="shared" si="0"/>
        <v>0</v>
      </c>
      <c r="G47" s="155"/>
      <c r="H47" s="102" t="s">
        <v>155</v>
      </c>
      <c r="I47" s="25" t="s">
        <v>96</v>
      </c>
      <c r="J47" s="25"/>
      <c r="K47" s="34"/>
    </row>
    <row r="48" spans="1:11">
      <c r="A48" s="120">
        <v>29</v>
      </c>
      <c r="B48" s="174" t="s">
        <v>128</v>
      </c>
      <c r="C48" s="178">
        <v>4</v>
      </c>
      <c r="D48" s="176" t="s">
        <v>46</v>
      </c>
      <c r="E48" s="147"/>
      <c r="F48" s="135">
        <f t="shared" si="0"/>
        <v>0</v>
      </c>
      <c r="G48" s="155"/>
      <c r="H48" s="88" t="s">
        <v>130</v>
      </c>
      <c r="I48" s="25" t="s">
        <v>96</v>
      </c>
      <c r="J48" s="25"/>
      <c r="K48" s="34"/>
    </row>
    <row r="49" spans="1:11">
      <c r="A49" s="120">
        <v>30</v>
      </c>
      <c r="B49" s="174" t="s">
        <v>214</v>
      </c>
      <c r="C49" s="178">
        <v>2</v>
      </c>
      <c r="D49" s="176" t="s">
        <v>46</v>
      </c>
      <c r="E49" s="147"/>
      <c r="F49" s="135">
        <f t="shared" si="0"/>
        <v>0</v>
      </c>
      <c r="G49" s="155"/>
      <c r="H49" s="88" t="s">
        <v>215</v>
      </c>
      <c r="I49" s="25" t="s">
        <v>96</v>
      </c>
      <c r="J49" s="25"/>
      <c r="K49" s="34"/>
    </row>
    <row r="50" spans="1:11">
      <c r="A50" s="120">
        <v>31</v>
      </c>
      <c r="B50" s="180" t="s">
        <v>120</v>
      </c>
      <c r="C50" s="178"/>
      <c r="D50" s="176"/>
      <c r="E50" s="135"/>
      <c r="F50" s="135"/>
      <c r="G50" s="155"/>
      <c r="H50" s="90">
        <f>SUM(F43:F50)</f>
        <v>0</v>
      </c>
      <c r="I50" s="25"/>
      <c r="J50" s="25"/>
      <c r="K50" s="34"/>
    </row>
    <row r="51" spans="1:11" ht="16.2" thickBot="1">
      <c r="A51" s="120">
        <v>32</v>
      </c>
      <c r="B51" s="171" t="s">
        <v>90</v>
      </c>
      <c r="C51" s="172">
        <v>1</v>
      </c>
      <c r="D51" s="173" t="s">
        <v>46</v>
      </c>
      <c r="E51" s="134"/>
      <c r="F51" s="134"/>
      <c r="G51" s="6"/>
      <c r="H51" s="85" t="s">
        <v>67</v>
      </c>
      <c r="I51" s="24"/>
      <c r="J51" s="61"/>
      <c r="K51" s="35"/>
    </row>
    <row r="52" spans="1:11">
      <c r="A52" s="120">
        <v>33</v>
      </c>
      <c r="B52" s="174" t="s">
        <v>135</v>
      </c>
      <c r="C52" s="178">
        <v>2</v>
      </c>
      <c r="D52" s="176" t="s">
        <v>46</v>
      </c>
      <c r="E52" s="147"/>
      <c r="F52" s="135">
        <f t="shared" si="0"/>
        <v>0</v>
      </c>
      <c r="G52" s="156"/>
      <c r="H52" s="86" t="s">
        <v>156</v>
      </c>
      <c r="I52" s="25" t="s">
        <v>96</v>
      </c>
      <c r="J52" s="61"/>
      <c r="K52" s="40"/>
    </row>
    <row r="53" spans="1:11" ht="30">
      <c r="A53" s="120">
        <v>34</v>
      </c>
      <c r="B53" s="174" t="s">
        <v>149</v>
      </c>
      <c r="C53" s="175">
        <v>1</v>
      </c>
      <c r="D53" s="184" t="s">
        <v>68</v>
      </c>
      <c r="E53" s="147"/>
      <c r="F53" s="135">
        <f t="shared" si="0"/>
        <v>0</v>
      </c>
      <c r="G53" s="156"/>
      <c r="H53" s="86" t="s">
        <v>150</v>
      </c>
      <c r="I53" s="25" t="s">
        <v>96</v>
      </c>
      <c r="J53" s="61"/>
      <c r="K53" s="40"/>
    </row>
    <row r="54" spans="1:11">
      <c r="A54" s="120">
        <v>35</v>
      </c>
      <c r="B54" s="174" t="s">
        <v>136</v>
      </c>
      <c r="C54" s="175">
        <v>1</v>
      </c>
      <c r="D54" s="184" t="s">
        <v>46</v>
      </c>
      <c r="E54" s="147"/>
      <c r="F54" s="135">
        <f t="shared" si="0"/>
        <v>0</v>
      </c>
      <c r="G54" s="156"/>
      <c r="H54" s="86" t="s">
        <v>216</v>
      </c>
      <c r="I54" s="25" t="s">
        <v>96</v>
      </c>
      <c r="J54" s="61"/>
      <c r="K54" s="40"/>
    </row>
    <row r="55" spans="1:11">
      <c r="A55" s="120">
        <v>36</v>
      </c>
      <c r="B55" s="180" t="s">
        <v>120</v>
      </c>
      <c r="C55" s="178"/>
      <c r="D55" s="176"/>
      <c r="E55" s="135"/>
      <c r="F55" s="135"/>
      <c r="G55" s="155"/>
      <c r="H55" s="90">
        <f>SUM(F52:F54)</f>
        <v>0</v>
      </c>
      <c r="I55" s="25"/>
      <c r="J55" s="25"/>
      <c r="K55" s="34"/>
    </row>
    <row r="56" spans="1:11" ht="16.2" thickBot="1">
      <c r="A56" s="120">
        <v>37</v>
      </c>
      <c r="B56" s="171" t="s">
        <v>91</v>
      </c>
      <c r="C56" s="172">
        <v>1</v>
      </c>
      <c r="D56" s="173" t="s">
        <v>46</v>
      </c>
      <c r="E56" s="134"/>
      <c r="F56" s="134"/>
      <c r="G56" s="6"/>
      <c r="H56" s="85" t="s">
        <v>66</v>
      </c>
      <c r="I56" s="24"/>
      <c r="J56" s="61"/>
      <c r="K56" s="35"/>
    </row>
    <row r="57" spans="1:11">
      <c r="A57" s="120">
        <v>38</v>
      </c>
      <c r="B57" s="185" t="s">
        <v>157</v>
      </c>
      <c r="C57" s="178">
        <v>2</v>
      </c>
      <c r="D57" s="176" t="s">
        <v>46</v>
      </c>
      <c r="E57" s="147"/>
      <c r="F57" s="135">
        <f t="shared" si="0"/>
        <v>0</v>
      </c>
      <c r="G57" s="155"/>
      <c r="H57" s="103" t="s">
        <v>159</v>
      </c>
      <c r="I57" s="25" t="s">
        <v>96</v>
      </c>
      <c r="J57" s="25"/>
      <c r="K57" s="34"/>
    </row>
    <row r="58" spans="1:11">
      <c r="A58" s="120">
        <v>39</v>
      </c>
      <c r="B58" s="185" t="s">
        <v>157</v>
      </c>
      <c r="C58" s="178">
        <v>4</v>
      </c>
      <c r="D58" s="176" t="s">
        <v>46</v>
      </c>
      <c r="E58" s="147"/>
      <c r="F58" s="135">
        <f t="shared" si="0"/>
        <v>0</v>
      </c>
      <c r="G58" s="155"/>
      <c r="H58" s="103" t="s">
        <v>236</v>
      </c>
      <c r="I58" s="25" t="s">
        <v>98</v>
      </c>
      <c r="J58" s="25"/>
      <c r="K58" s="34"/>
    </row>
    <row r="59" spans="1:11">
      <c r="A59" s="120">
        <v>40</v>
      </c>
      <c r="B59" s="185" t="s">
        <v>157</v>
      </c>
      <c r="C59" s="178">
        <v>4</v>
      </c>
      <c r="D59" s="176" t="s">
        <v>46</v>
      </c>
      <c r="E59" s="147"/>
      <c r="F59" s="135">
        <f t="shared" si="0"/>
        <v>0</v>
      </c>
      <c r="G59" s="155"/>
      <c r="H59" s="103" t="s">
        <v>237</v>
      </c>
      <c r="I59" s="25" t="s">
        <v>98</v>
      </c>
      <c r="J59" s="25"/>
      <c r="K59" s="34"/>
    </row>
    <row r="60" spans="1:11" ht="30.6">
      <c r="A60" s="120">
        <v>41</v>
      </c>
      <c r="B60" s="186" t="s">
        <v>219</v>
      </c>
      <c r="C60" s="178">
        <v>2</v>
      </c>
      <c r="D60" s="176" t="s">
        <v>46</v>
      </c>
      <c r="E60" s="147"/>
      <c r="F60" s="135">
        <f t="shared" si="0"/>
        <v>0</v>
      </c>
      <c r="G60" s="155"/>
      <c r="H60" s="102" t="s">
        <v>217</v>
      </c>
      <c r="I60" s="25" t="s">
        <v>96</v>
      </c>
      <c r="J60" s="25"/>
      <c r="K60" s="34"/>
    </row>
    <row r="61" spans="1:11">
      <c r="A61" s="120">
        <v>42</v>
      </c>
      <c r="B61" s="186" t="s">
        <v>32</v>
      </c>
      <c r="C61" s="178">
        <v>6</v>
      </c>
      <c r="D61" s="176" t="s">
        <v>46</v>
      </c>
      <c r="E61" s="147"/>
      <c r="F61" s="135">
        <f t="shared" si="0"/>
        <v>0</v>
      </c>
      <c r="G61" s="155"/>
      <c r="H61" s="88" t="s">
        <v>235</v>
      </c>
      <c r="I61" s="25" t="s">
        <v>96</v>
      </c>
      <c r="J61" s="25"/>
      <c r="K61" s="34"/>
    </row>
    <row r="62" spans="1:11">
      <c r="A62" s="120">
        <v>43</v>
      </c>
      <c r="B62" s="186" t="s">
        <v>158</v>
      </c>
      <c r="C62" s="178">
        <v>0</v>
      </c>
      <c r="D62" s="176" t="s">
        <v>15</v>
      </c>
      <c r="E62" s="147"/>
      <c r="F62" s="135">
        <f t="shared" si="0"/>
        <v>0</v>
      </c>
      <c r="G62" s="155"/>
      <c r="H62" s="88"/>
      <c r="I62" s="25" t="s">
        <v>96</v>
      </c>
      <c r="J62" s="25"/>
      <c r="K62" s="34"/>
    </row>
    <row r="63" spans="1:11" ht="30">
      <c r="A63" s="120">
        <v>44</v>
      </c>
      <c r="B63" s="177" t="s">
        <v>33</v>
      </c>
      <c r="C63" s="178">
        <v>2</v>
      </c>
      <c r="D63" s="176" t="s">
        <v>46</v>
      </c>
      <c r="E63" s="147"/>
      <c r="F63" s="135">
        <f t="shared" si="0"/>
        <v>0</v>
      </c>
      <c r="G63" s="155"/>
      <c r="H63" s="88" t="s">
        <v>151</v>
      </c>
      <c r="I63" s="25" t="s">
        <v>98</v>
      </c>
      <c r="J63" s="25"/>
      <c r="K63" s="34"/>
    </row>
    <row r="64" spans="1:11">
      <c r="A64" s="120">
        <v>45</v>
      </c>
      <c r="B64" s="177" t="s">
        <v>218</v>
      </c>
      <c r="C64" s="178">
        <v>2</v>
      </c>
      <c r="D64" s="176" t="s">
        <v>46</v>
      </c>
      <c r="E64" s="147"/>
      <c r="F64" s="135">
        <f t="shared" si="0"/>
        <v>0</v>
      </c>
      <c r="G64" s="155"/>
      <c r="H64" s="88" t="s">
        <v>160</v>
      </c>
      <c r="I64" s="25" t="s">
        <v>98</v>
      </c>
      <c r="J64" s="25"/>
      <c r="K64" s="34"/>
    </row>
    <row r="65" spans="1:14" ht="30.6">
      <c r="A65" s="120">
        <v>46</v>
      </c>
      <c r="B65" s="177" t="s">
        <v>238</v>
      </c>
      <c r="C65" s="178">
        <v>2</v>
      </c>
      <c r="D65" s="176" t="s">
        <v>46</v>
      </c>
      <c r="E65" s="147"/>
      <c r="F65" s="135">
        <f t="shared" si="0"/>
        <v>0</v>
      </c>
      <c r="G65" s="155"/>
      <c r="H65" s="86" t="s">
        <v>240</v>
      </c>
      <c r="I65" s="25" t="s">
        <v>96</v>
      </c>
      <c r="J65" s="25"/>
      <c r="K65" s="66" t="s">
        <v>239</v>
      </c>
    </row>
    <row r="66" spans="1:14">
      <c r="A66" s="120">
        <v>47</v>
      </c>
      <c r="B66" s="177"/>
      <c r="C66" s="178"/>
      <c r="D66" s="176"/>
      <c r="E66" s="135"/>
      <c r="F66" s="135"/>
      <c r="G66" s="155"/>
      <c r="H66" s="88"/>
      <c r="I66" s="25"/>
      <c r="J66" s="25"/>
      <c r="K66" s="34"/>
    </row>
    <row r="67" spans="1:14">
      <c r="A67" s="120">
        <v>48</v>
      </c>
      <c r="B67" s="180" t="s">
        <v>120</v>
      </c>
      <c r="C67" s="178"/>
      <c r="D67" s="176"/>
      <c r="E67" s="135"/>
      <c r="F67" s="135"/>
      <c r="G67" s="155"/>
      <c r="H67" s="90">
        <f>SUM(F57:F65)</f>
        <v>0</v>
      </c>
      <c r="I67" s="25"/>
      <c r="J67" s="25"/>
      <c r="K67" s="34"/>
    </row>
    <row r="68" spans="1:14" ht="16.2" thickBot="1">
      <c r="A68" s="120">
        <v>49</v>
      </c>
      <c r="B68" s="171" t="s">
        <v>241</v>
      </c>
      <c r="C68" s="172">
        <v>1</v>
      </c>
      <c r="D68" s="173" t="s">
        <v>46</v>
      </c>
      <c r="E68" s="134"/>
      <c r="F68" s="134"/>
      <c r="G68" s="6"/>
      <c r="H68" s="85"/>
      <c r="I68" s="24"/>
      <c r="J68" s="25"/>
      <c r="K68" s="33"/>
    </row>
    <row r="69" spans="1:14" ht="60.6">
      <c r="A69" s="120">
        <v>50</v>
      </c>
      <c r="B69" s="187" t="s">
        <v>222</v>
      </c>
      <c r="C69" s="178">
        <v>140</v>
      </c>
      <c r="D69" s="176" t="s">
        <v>226</v>
      </c>
      <c r="E69" s="147"/>
      <c r="F69" s="135">
        <f t="shared" si="0"/>
        <v>0</v>
      </c>
      <c r="G69" s="155"/>
      <c r="H69" s="103" t="s">
        <v>264</v>
      </c>
      <c r="I69" s="25" t="s">
        <v>224</v>
      </c>
      <c r="J69" s="25"/>
      <c r="K69" s="33"/>
    </row>
    <row r="70" spans="1:14" ht="61.2" thickBot="1">
      <c r="A70" s="120">
        <v>51</v>
      </c>
      <c r="B70" s="186" t="s">
        <v>223</v>
      </c>
      <c r="C70" s="178">
        <v>70</v>
      </c>
      <c r="D70" s="176" t="s">
        <v>226</v>
      </c>
      <c r="E70" s="147"/>
      <c r="F70" s="135">
        <f t="shared" si="0"/>
        <v>0</v>
      </c>
      <c r="G70" s="155"/>
      <c r="H70" s="102" t="s">
        <v>265</v>
      </c>
      <c r="I70" s="25" t="s">
        <v>224</v>
      </c>
      <c r="J70" s="25"/>
      <c r="K70" s="33"/>
    </row>
    <row r="71" spans="1:14" ht="60">
      <c r="A71" s="120">
        <v>52</v>
      </c>
      <c r="B71" s="183" t="s">
        <v>22</v>
      </c>
      <c r="C71" s="175">
        <v>5</v>
      </c>
      <c r="D71" s="176" t="s">
        <v>46</v>
      </c>
      <c r="E71" s="147"/>
      <c r="F71" s="135">
        <f t="shared" si="0"/>
        <v>0</v>
      </c>
      <c r="G71" s="7"/>
      <c r="H71" s="95" t="s">
        <v>233</v>
      </c>
      <c r="I71" s="25" t="s">
        <v>224</v>
      </c>
      <c r="J71" s="25"/>
      <c r="K71" s="33"/>
    </row>
    <row r="72" spans="1:14">
      <c r="A72" s="120">
        <v>53</v>
      </c>
      <c r="B72" s="188" t="s">
        <v>52</v>
      </c>
      <c r="C72" s="178">
        <v>5</v>
      </c>
      <c r="D72" s="176" t="s">
        <v>46</v>
      </c>
      <c r="E72" s="147"/>
      <c r="F72" s="135">
        <f t="shared" si="0"/>
        <v>0</v>
      </c>
      <c r="G72" s="7"/>
      <c r="H72" s="96"/>
      <c r="I72" s="25" t="s">
        <v>224</v>
      </c>
      <c r="J72" s="25"/>
      <c r="K72" s="33"/>
    </row>
    <row r="73" spans="1:14">
      <c r="A73" s="120">
        <v>54</v>
      </c>
      <c r="B73" s="188" t="s">
        <v>53</v>
      </c>
      <c r="C73" s="189">
        <v>1</v>
      </c>
      <c r="D73" s="176" t="s">
        <v>46</v>
      </c>
      <c r="E73" s="147"/>
      <c r="F73" s="135">
        <f t="shared" si="0"/>
        <v>0</v>
      </c>
      <c r="G73" s="7"/>
      <c r="H73" s="94" t="s">
        <v>225</v>
      </c>
      <c r="I73" s="25" t="s">
        <v>224</v>
      </c>
      <c r="J73" s="25"/>
      <c r="K73" s="33"/>
    </row>
    <row r="74" spans="1:14">
      <c r="A74" s="120">
        <v>55</v>
      </c>
      <c r="B74" s="174" t="s">
        <v>51</v>
      </c>
      <c r="C74" s="178">
        <v>1</v>
      </c>
      <c r="D74" s="176" t="s">
        <v>46</v>
      </c>
      <c r="E74" s="147"/>
      <c r="F74" s="135">
        <f t="shared" si="0"/>
        <v>0</v>
      </c>
      <c r="G74" s="7"/>
      <c r="H74" s="94"/>
      <c r="I74" s="25" t="s">
        <v>224</v>
      </c>
      <c r="J74" s="25"/>
      <c r="K74" s="33"/>
    </row>
    <row r="75" spans="1:14">
      <c r="A75" s="120"/>
      <c r="B75" s="180" t="s">
        <v>120</v>
      </c>
      <c r="C75" s="178"/>
      <c r="D75" s="176"/>
      <c r="E75" s="135"/>
      <c r="F75" s="135"/>
      <c r="G75" s="155"/>
      <c r="H75" s="90">
        <f>SUM(F69:F74)</f>
        <v>0</v>
      </c>
      <c r="I75" s="25"/>
      <c r="J75" s="25"/>
      <c r="K75" s="33"/>
    </row>
    <row r="76" spans="1:14" s="3" customFormat="1" ht="16.2" thickBot="1">
      <c r="A76" s="120">
        <v>56</v>
      </c>
      <c r="B76" s="171" t="s">
        <v>21</v>
      </c>
      <c r="C76" s="172"/>
      <c r="D76" s="173"/>
      <c r="E76" s="134"/>
      <c r="F76" s="134"/>
      <c r="G76" s="6"/>
      <c r="H76" s="85"/>
      <c r="I76" s="24"/>
      <c r="J76" s="24"/>
      <c r="K76" s="32"/>
      <c r="M76" s="2"/>
      <c r="N76" s="2"/>
    </row>
    <row r="77" spans="1:14" s="3" customFormat="1" ht="45">
      <c r="A77" s="120">
        <v>57</v>
      </c>
      <c r="B77" s="177" t="s">
        <v>70</v>
      </c>
      <c r="C77" s="178">
        <v>2</v>
      </c>
      <c r="D77" s="176" t="s">
        <v>46</v>
      </c>
      <c r="E77" s="147"/>
      <c r="F77" s="135">
        <f t="shared" si="0"/>
        <v>0</v>
      </c>
      <c r="G77" s="5"/>
      <c r="H77" s="88" t="s">
        <v>93</v>
      </c>
      <c r="I77" s="25" t="s">
        <v>98</v>
      </c>
      <c r="J77" s="25"/>
      <c r="K77" s="34"/>
      <c r="M77" s="2"/>
      <c r="N77" s="2"/>
    </row>
    <row r="78" spans="1:14" s="3" customFormat="1" ht="30">
      <c r="A78" s="120">
        <v>58</v>
      </c>
      <c r="B78" s="177" t="s">
        <v>161</v>
      </c>
      <c r="C78" s="178">
        <v>20</v>
      </c>
      <c r="D78" s="176" t="s">
        <v>46</v>
      </c>
      <c r="E78" s="147"/>
      <c r="F78" s="135">
        <f t="shared" si="0"/>
        <v>0</v>
      </c>
      <c r="G78" s="5"/>
      <c r="H78" s="88" t="s">
        <v>31</v>
      </c>
      <c r="I78" s="25" t="s">
        <v>96</v>
      </c>
      <c r="J78" s="25"/>
      <c r="K78" s="34"/>
    </row>
    <row r="79" spans="1:14">
      <c r="A79" s="120">
        <v>59</v>
      </c>
      <c r="B79" s="180" t="s">
        <v>120</v>
      </c>
      <c r="C79" s="178"/>
      <c r="D79" s="176"/>
      <c r="E79" s="135"/>
      <c r="F79" s="135"/>
      <c r="G79" s="155"/>
      <c r="H79" s="90">
        <f>SUM(F77:F78)</f>
        <v>0</v>
      </c>
      <c r="I79" s="27"/>
      <c r="J79" s="27"/>
      <c r="K79" s="34"/>
    </row>
    <row r="80" spans="1:14" ht="16.95" customHeight="1" thickBot="1">
      <c r="A80" s="120">
        <v>60</v>
      </c>
      <c r="B80" s="190" t="s">
        <v>42</v>
      </c>
      <c r="C80" s="191"/>
      <c r="D80" s="192"/>
      <c r="E80" s="136"/>
      <c r="F80" s="137"/>
      <c r="G80" s="118"/>
      <c r="H80" s="91"/>
      <c r="I80" s="29"/>
      <c r="J80" s="29"/>
      <c r="K80" s="37"/>
    </row>
    <row r="81" spans="1:11">
      <c r="A81" s="120">
        <v>61</v>
      </c>
      <c r="B81" s="193"/>
      <c r="C81" s="194"/>
      <c r="D81" s="195"/>
      <c r="E81" s="138"/>
      <c r="F81" s="138"/>
      <c r="G81" s="157"/>
      <c r="H81" s="92"/>
      <c r="I81" s="28"/>
      <c r="J81" s="28"/>
      <c r="K81" s="34"/>
    </row>
    <row r="82" spans="1:11" s="4" customFormat="1" ht="16.2" thickBot="1">
      <c r="A82" s="120">
        <v>62</v>
      </c>
      <c r="B82" s="171" t="s">
        <v>43</v>
      </c>
      <c r="C82" s="196"/>
      <c r="D82" s="173"/>
      <c r="E82" s="139"/>
      <c r="F82" s="139"/>
      <c r="G82" s="15"/>
      <c r="H82" s="85"/>
      <c r="I82" s="24"/>
      <c r="J82" s="61"/>
      <c r="K82" s="37"/>
    </row>
    <row r="83" spans="1:11" ht="35.25" customHeight="1">
      <c r="A83" s="120">
        <v>63</v>
      </c>
      <c r="B83" s="183" t="s">
        <v>71</v>
      </c>
      <c r="C83" s="178">
        <v>4</v>
      </c>
      <c r="D83" s="184" t="s">
        <v>46</v>
      </c>
      <c r="E83" s="147"/>
      <c r="F83" s="135">
        <f t="shared" ref="F83:F108" si="1">C83*E83</f>
        <v>0</v>
      </c>
      <c r="G83" s="155"/>
      <c r="H83" s="103" t="s">
        <v>266</v>
      </c>
      <c r="I83" s="25" t="s">
        <v>163</v>
      </c>
      <c r="J83" s="25"/>
      <c r="K83" s="66" t="s">
        <v>164</v>
      </c>
    </row>
    <row r="84" spans="1:11" ht="49.5" customHeight="1">
      <c r="A84" s="120">
        <v>64</v>
      </c>
      <c r="B84" s="186" t="s">
        <v>19</v>
      </c>
      <c r="C84" s="178">
        <v>2</v>
      </c>
      <c r="D84" s="176" t="s">
        <v>46</v>
      </c>
      <c r="E84" s="147"/>
      <c r="F84" s="135">
        <f t="shared" si="1"/>
        <v>0</v>
      </c>
      <c r="G84" s="5"/>
      <c r="H84" s="88" t="s">
        <v>166</v>
      </c>
      <c r="I84" s="25" t="s">
        <v>163</v>
      </c>
      <c r="J84" s="25"/>
      <c r="K84" s="34"/>
    </row>
    <row r="85" spans="1:11" ht="49.5" customHeight="1">
      <c r="A85" s="120">
        <v>65</v>
      </c>
      <c r="B85" s="186" t="s">
        <v>228</v>
      </c>
      <c r="C85" s="178">
        <v>2</v>
      </c>
      <c r="D85" s="176" t="s">
        <v>46</v>
      </c>
      <c r="E85" s="147"/>
      <c r="F85" s="135">
        <f t="shared" si="1"/>
        <v>0</v>
      </c>
      <c r="G85" s="5"/>
      <c r="H85" s="88" t="s">
        <v>166</v>
      </c>
      <c r="I85" s="25" t="s">
        <v>163</v>
      </c>
      <c r="J85" s="25"/>
      <c r="K85" s="34"/>
    </row>
    <row r="86" spans="1:11" ht="30">
      <c r="A86" s="120">
        <v>66</v>
      </c>
      <c r="B86" s="186" t="s">
        <v>73</v>
      </c>
      <c r="C86" s="178">
        <v>2</v>
      </c>
      <c r="D86" s="176" t="s">
        <v>46</v>
      </c>
      <c r="E86" s="147"/>
      <c r="F86" s="135">
        <f t="shared" si="1"/>
        <v>0</v>
      </c>
      <c r="G86" s="5"/>
      <c r="H86" s="88" t="s">
        <v>72</v>
      </c>
      <c r="I86" s="25" t="s">
        <v>163</v>
      </c>
      <c r="J86" s="25"/>
      <c r="K86" s="34"/>
    </row>
    <row r="87" spans="1:11" ht="45">
      <c r="A87" s="120">
        <v>67</v>
      </c>
      <c r="B87" s="186" t="s">
        <v>102</v>
      </c>
      <c r="C87" s="178">
        <v>8</v>
      </c>
      <c r="D87" s="176" t="s">
        <v>46</v>
      </c>
      <c r="E87" s="147"/>
      <c r="F87" s="135">
        <f t="shared" si="1"/>
        <v>0</v>
      </c>
      <c r="G87" s="5"/>
      <c r="H87" s="88" t="s">
        <v>165</v>
      </c>
      <c r="I87" s="25" t="s">
        <v>163</v>
      </c>
      <c r="J87" s="25"/>
      <c r="K87" s="34"/>
    </row>
    <row r="88" spans="1:11" ht="48" customHeight="1">
      <c r="A88" s="120">
        <v>68</v>
      </c>
      <c r="B88" s="186" t="s">
        <v>229</v>
      </c>
      <c r="C88" s="178">
        <v>4</v>
      </c>
      <c r="D88" s="176" t="s">
        <v>46</v>
      </c>
      <c r="E88" s="147"/>
      <c r="F88" s="135">
        <f t="shared" si="1"/>
        <v>0</v>
      </c>
      <c r="G88" s="5"/>
      <c r="H88" s="88" t="s">
        <v>173</v>
      </c>
      <c r="I88" s="25" t="s">
        <v>163</v>
      </c>
      <c r="J88" s="25"/>
      <c r="K88" s="34"/>
    </row>
    <row r="89" spans="1:11">
      <c r="A89" s="120">
        <v>69</v>
      </c>
      <c r="B89" s="177" t="s">
        <v>74</v>
      </c>
      <c r="C89" s="178">
        <v>1</v>
      </c>
      <c r="D89" s="176" t="s">
        <v>46</v>
      </c>
      <c r="E89" s="147"/>
      <c r="F89" s="135">
        <f t="shared" si="1"/>
        <v>0</v>
      </c>
      <c r="G89" s="5"/>
      <c r="H89" s="88" t="s">
        <v>75</v>
      </c>
      <c r="I89" s="25" t="s">
        <v>163</v>
      </c>
      <c r="J89" s="25"/>
      <c r="K89" s="34"/>
    </row>
    <row r="90" spans="1:11" ht="34.049999999999997" customHeight="1">
      <c r="A90" s="120">
        <v>70</v>
      </c>
      <c r="B90" s="186" t="s">
        <v>230</v>
      </c>
      <c r="C90" s="178">
        <v>2</v>
      </c>
      <c r="D90" s="176" t="s">
        <v>46</v>
      </c>
      <c r="E90" s="147"/>
      <c r="F90" s="135">
        <f t="shared" si="1"/>
        <v>0</v>
      </c>
      <c r="G90" s="5"/>
      <c r="H90" s="88" t="s">
        <v>172</v>
      </c>
      <c r="I90" s="25" t="s">
        <v>163</v>
      </c>
      <c r="J90" s="25"/>
      <c r="K90" s="34"/>
    </row>
    <row r="91" spans="1:11" ht="16.05" customHeight="1">
      <c r="A91" s="120">
        <v>71</v>
      </c>
      <c r="B91" s="186" t="s">
        <v>27</v>
      </c>
      <c r="C91" s="178">
        <v>0</v>
      </c>
      <c r="D91" s="176" t="s">
        <v>46</v>
      </c>
      <c r="E91" s="147"/>
      <c r="F91" s="135">
        <f t="shared" si="1"/>
        <v>0</v>
      </c>
      <c r="G91" s="5"/>
      <c r="H91" s="102" t="s">
        <v>167</v>
      </c>
      <c r="I91" s="25" t="s">
        <v>163</v>
      </c>
      <c r="J91" s="25"/>
      <c r="K91" s="34"/>
    </row>
    <row r="92" spans="1:11">
      <c r="A92" s="120">
        <v>72</v>
      </c>
      <c r="B92" s="177" t="s">
        <v>25</v>
      </c>
      <c r="C92" s="178">
        <v>2</v>
      </c>
      <c r="D92" s="176" t="s">
        <v>46</v>
      </c>
      <c r="E92" s="147"/>
      <c r="F92" s="135">
        <f t="shared" si="1"/>
        <v>0</v>
      </c>
      <c r="G92" s="5"/>
      <c r="H92" s="102" t="s">
        <v>121</v>
      </c>
      <c r="I92" s="25" t="s">
        <v>163</v>
      </c>
      <c r="J92" s="25"/>
      <c r="K92" s="34"/>
    </row>
    <row r="93" spans="1:11">
      <c r="A93" s="120">
        <v>73</v>
      </c>
      <c r="B93" s="177" t="s">
        <v>231</v>
      </c>
      <c r="C93" s="178">
        <v>1</v>
      </c>
      <c r="D93" s="176" t="s">
        <v>46</v>
      </c>
      <c r="E93" s="147"/>
      <c r="F93" s="135">
        <f t="shared" si="1"/>
        <v>0</v>
      </c>
      <c r="G93" s="5"/>
      <c r="H93" s="102" t="s">
        <v>121</v>
      </c>
      <c r="I93" s="25" t="s">
        <v>163</v>
      </c>
      <c r="J93" s="25"/>
      <c r="K93" s="34"/>
    </row>
    <row r="94" spans="1:11">
      <c r="A94" s="120">
        <v>74</v>
      </c>
      <c r="B94" s="177" t="s">
        <v>25</v>
      </c>
      <c r="C94" s="178">
        <v>2</v>
      </c>
      <c r="D94" s="176" t="s">
        <v>46</v>
      </c>
      <c r="E94" s="147"/>
      <c r="F94" s="135">
        <f t="shared" si="1"/>
        <v>0</v>
      </c>
      <c r="G94" s="5"/>
      <c r="H94" s="102" t="s">
        <v>168</v>
      </c>
      <c r="I94" s="25" t="s">
        <v>163</v>
      </c>
      <c r="J94" s="25"/>
      <c r="K94" s="34"/>
    </row>
    <row r="95" spans="1:11">
      <c r="A95" s="120">
        <v>75</v>
      </c>
      <c r="B95" s="177" t="s">
        <v>231</v>
      </c>
      <c r="C95" s="178">
        <v>1</v>
      </c>
      <c r="D95" s="176" t="s">
        <v>46</v>
      </c>
      <c r="E95" s="147"/>
      <c r="F95" s="135">
        <f t="shared" si="1"/>
        <v>0</v>
      </c>
      <c r="G95" s="5"/>
      <c r="H95" s="102" t="s">
        <v>168</v>
      </c>
      <c r="I95" s="25" t="s">
        <v>163</v>
      </c>
      <c r="J95" s="25"/>
      <c r="K95" s="34"/>
    </row>
    <row r="96" spans="1:11" ht="30.6">
      <c r="A96" s="120">
        <v>76</v>
      </c>
      <c r="B96" s="186" t="s">
        <v>170</v>
      </c>
      <c r="C96" s="175">
        <v>4</v>
      </c>
      <c r="D96" s="176" t="s">
        <v>46</v>
      </c>
      <c r="E96" s="147"/>
      <c r="F96" s="135">
        <f t="shared" si="1"/>
        <v>0</v>
      </c>
      <c r="G96" s="5"/>
      <c r="H96" s="102" t="s">
        <v>227</v>
      </c>
      <c r="I96" s="25" t="s">
        <v>163</v>
      </c>
      <c r="J96" s="25"/>
      <c r="K96" s="34"/>
    </row>
    <row r="97" spans="1:11" ht="30.6">
      <c r="A97" s="120">
        <v>77</v>
      </c>
      <c r="B97" s="186" t="s">
        <v>169</v>
      </c>
      <c r="C97" s="175">
        <v>1</v>
      </c>
      <c r="D97" s="176" t="s">
        <v>46</v>
      </c>
      <c r="E97" s="147"/>
      <c r="F97" s="135">
        <f t="shared" si="1"/>
        <v>0</v>
      </c>
      <c r="G97" s="5"/>
      <c r="H97" s="102" t="s">
        <v>171</v>
      </c>
      <c r="I97" s="25" t="s">
        <v>163</v>
      </c>
      <c r="J97" s="25"/>
      <c r="K97" s="34"/>
    </row>
    <row r="98" spans="1:11" ht="30">
      <c r="A98" s="120">
        <v>78</v>
      </c>
      <c r="B98" s="177" t="s">
        <v>95</v>
      </c>
      <c r="C98" s="178">
        <v>2</v>
      </c>
      <c r="D98" s="176" t="s">
        <v>46</v>
      </c>
      <c r="E98" s="147"/>
      <c r="F98" s="135">
        <f t="shared" si="1"/>
        <v>0</v>
      </c>
      <c r="G98" s="5"/>
      <c r="H98" s="88" t="s">
        <v>76</v>
      </c>
      <c r="I98" s="25" t="s">
        <v>163</v>
      </c>
      <c r="J98" s="25"/>
      <c r="K98" s="34"/>
    </row>
    <row r="99" spans="1:11">
      <c r="A99" s="120">
        <v>79</v>
      </c>
      <c r="B99" s="177" t="s">
        <v>23</v>
      </c>
      <c r="C99" s="178">
        <v>2</v>
      </c>
      <c r="D99" s="176" t="s">
        <v>46</v>
      </c>
      <c r="E99" s="147"/>
      <c r="F99" s="135">
        <f t="shared" si="1"/>
        <v>0</v>
      </c>
      <c r="G99" s="5"/>
      <c r="H99" s="88" t="s">
        <v>77</v>
      </c>
      <c r="I99" s="25" t="s">
        <v>163</v>
      </c>
      <c r="J99" s="25"/>
      <c r="K99" s="34"/>
    </row>
    <row r="100" spans="1:11" ht="30.6">
      <c r="A100" s="120">
        <v>80</v>
      </c>
      <c r="B100" s="186" t="s">
        <v>20</v>
      </c>
      <c r="C100" s="178">
        <v>1</v>
      </c>
      <c r="D100" s="176" t="s">
        <v>46</v>
      </c>
      <c r="E100" s="147"/>
      <c r="F100" s="135">
        <f t="shared" si="1"/>
        <v>0</v>
      </c>
      <c r="G100" s="5"/>
      <c r="H100" s="88" t="s">
        <v>78</v>
      </c>
      <c r="I100" s="25" t="s">
        <v>163</v>
      </c>
      <c r="J100" s="25"/>
      <c r="K100" s="34"/>
    </row>
    <row r="101" spans="1:11" ht="45">
      <c r="A101" s="120">
        <v>81</v>
      </c>
      <c r="B101" s="183" t="s">
        <v>254</v>
      </c>
      <c r="C101" s="178">
        <v>1</v>
      </c>
      <c r="D101" s="176" t="s">
        <v>46</v>
      </c>
      <c r="E101" s="147"/>
      <c r="F101" s="135">
        <f t="shared" si="1"/>
        <v>0</v>
      </c>
      <c r="G101" s="5"/>
      <c r="H101" s="88" t="s">
        <v>255</v>
      </c>
      <c r="I101" s="25" t="s">
        <v>163</v>
      </c>
      <c r="J101" s="25"/>
      <c r="K101" s="34"/>
    </row>
    <row r="102" spans="1:11" ht="45">
      <c r="A102" s="120">
        <v>82</v>
      </c>
      <c r="B102" s="186" t="s">
        <v>79</v>
      </c>
      <c r="C102" s="178">
        <v>2</v>
      </c>
      <c r="D102" s="176" t="s">
        <v>46</v>
      </c>
      <c r="E102" s="147"/>
      <c r="F102" s="135">
        <f t="shared" si="1"/>
        <v>0</v>
      </c>
      <c r="G102" s="5"/>
      <c r="H102" s="86" t="s">
        <v>81</v>
      </c>
      <c r="I102" s="25" t="s">
        <v>163</v>
      </c>
      <c r="J102" s="25"/>
      <c r="K102" s="34"/>
    </row>
    <row r="103" spans="1:11">
      <c r="A103" s="120">
        <v>83</v>
      </c>
      <c r="B103" s="186" t="s">
        <v>184</v>
      </c>
      <c r="C103" s="178">
        <v>3</v>
      </c>
      <c r="D103" s="176" t="s">
        <v>46</v>
      </c>
      <c r="E103" s="147"/>
      <c r="F103" s="135">
        <f t="shared" si="1"/>
        <v>0</v>
      </c>
      <c r="G103" s="158"/>
      <c r="H103" s="102" t="s">
        <v>185</v>
      </c>
      <c r="I103" s="25" t="s">
        <v>163</v>
      </c>
      <c r="J103" s="25"/>
      <c r="K103" s="34"/>
    </row>
    <row r="104" spans="1:11" ht="30.6">
      <c r="A104" s="120">
        <v>84</v>
      </c>
      <c r="B104" s="186" t="s">
        <v>180</v>
      </c>
      <c r="C104" s="178">
        <v>1</v>
      </c>
      <c r="D104" s="176" t="s">
        <v>46</v>
      </c>
      <c r="E104" s="147"/>
      <c r="F104" s="135">
        <f t="shared" si="1"/>
        <v>0</v>
      </c>
      <c r="G104" s="158"/>
      <c r="H104" s="102" t="s">
        <v>186</v>
      </c>
      <c r="I104" s="25" t="s">
        <v>163</v>
      </c>
      <c r="J104" s="25"/>
      <c r="K104" s="34"/>
    </row>
    <row r="105" spans="1:11">
      <c r="A105" s="120">
        <v>85</v>
      </c>
      <c r="B105" s="186" t="s">
        <v>181</v>
      </c>
      <c r="C105" s="178">
        <v>3</v>
      </c>
      <c r="D105" s="176" t="s">
        <v>46</v>
      </c>
      <c r="E105" s="147"/>
      <c r="F105" s="135">
        <f t="shared" si="1"/>
        <v>0</v>
      </c>
      <c r="G105" s="158"/>
      <c r="H105" s="102" t="s">
        <v>187</v>
      </c>
      <c r="I105" s="25" t="s">
        <v>163</v>
      </c>
      <c r="J105" s="25"/>
      <c r="K105" s="34"/>
    </row>
    <row r="106" spans="1:11">
      <c r="A106" s="120">
        <v>86</v>
      </c>
      <c r="B106" s="186" t="s">
        <v>182</v>
      </c>
      <c r="C106" s="178">
        <v>3</v>
      </c>
      <c r="D106" s="176" t="s">
        <v>46</v>
      </c>
      <c r="E106" s="147"/>
      <c r="F106" s="135">
        <f t="shared" si="1"/>
        <v>0</v>
      </c>
      <c r="G106" s="158"/>
      <c r="H106" s="102" t="s">
        <v>188</v>
      </c>
      <c r="I106" s="25" t="s">
        <v>163</v>
      </c>
      <c r="J106" s="25"/>
      <c r="K106" s="34"/>
    </row>
    <row r="107" spans="1:11">
      <c r="A107" s="120">
        <v>87</v>
      </c>
      <c r="B107" s="186" t="s">
        <v>183</v>
      </c>
      <c r="C107" s="178">
        <v>1</v>
      </c>
      <c r="D107" s="176" t="s">
        <v>46</v>
      </c>
      <c r="E107" s="147"/>
      <c r="F107" s="135">
        <f t="shared" si="1"/>
        <v>0</v>
      </c>
      <c r="G107" s="158"/>
      <c r="H107" s="102" t="s">
        <v>190</v>
      </c>
      <c r="I107" s="25" t="s">
        <v>163</v>
      </c>
      <c r="J107" s="25"/>
      <c r="K107" s="34"/>
    </row>
    <row r="108" spans="1:11">
      <c r="A108" s="120">
        <v>88</v>
      </c>
      <c r="B108" s="186" t="s">
        <v>260</v>
      </c>
      <c r="C108" s="178">
        <v>0</v>
      </c>
      <c r="D108" s="176" t="s">
        <v>15</v>
      </c>
      <c r="E108" s="147"/>
      <c r="F108" s="135">
        <f t="shared" si="1"/>
        <v>0</v>
      </c>
      <c r="G108" s="158"/>
      <c r="H108" s="102" t="s">
        <v>189</v>
      </c>
      <c r="I108" s="25" t="s">
        <v>163</v>
      </c>
      <c r="J108" s="25"/>
      <c r="K108" s="34"/>
    </row>
    <row r="109" spans="1:11">
      <c r="A109" s="120">
        <v>89</v>
      </c>
      <c r="B109" s="197"/>
      <c r="C109" s="178"/>
      <c r="D109" s="176"/>
      <c r="E109" s="135"/>
      <c r="F109" s="135"/>
      <c r="G109" s="155"/>
      <c r="H109" s="90">
        <f>SUM(F83:F108)</f>
        <v>0</v>
      </c>
      <c r="I109" s="25"/>
      <c r="J109" s="25"/>
      <c r="K109" s="34"/>
    </row>
    <row r="110" spans="1:11" ht="16.2" thickBot="1">
      <c r="A110" s="120">
        <v>90</v>
      </c>
      <c r="B110" s="198" t="s">
        <v>195</v>
      </c>
      <c r="C110" s="172"/>
      <c r="D110" s="173"/>
      <c r="E110" s="134"/>
      <c r="F110" s="134"/>
      <c r="G110" s="6"/>
      <c r="H110" s="86"/>
      <c r="I110" s="25"/>
      <c r="J110" s="25"/>
      <c r="K110" s="34"/>
    </row>
    <row r="111" spans="1:11" ht="30.6">
      <c r="A111" s="120">
        <v>91</v>
      </c>
      <c r="B111" s="199" t="s">
        <v>196</v>
      </c>
      <c r="C111" s="178">
        <v>2</v>
      </c>
      <c r="D111" s="176" t="s">
        <v>46</v>
      </c>
      <c r="E111" s="147"/>
      <c r="F111" s="135">
        <f t="shared" ref="F111:F112" si="2">C111*E111</f>
        <v>0</v>
      </c>
      <c r="G111" s="158"/>
      <c r="H111" s="102" t="s">
        <v>205</v>
      </c>
      <c r="I111" s="25" t="s">
        <v>129</v>
      </c>
      <c r="J111" s="25"/>
      <c r="K111" s="34"/>
    </row>
    <row r="112" spans="1:11" ht="30.6">
      <c r="A112" s="120">
        <v>92</v>
      </c>
      <c r="B112" s="199" t="s">
        <v>197</v>
      </c>
      <c r="C112" s="178">
        <v>1</v>
      </c>
      <c r="D112" s="176" t="s">
        <v>46</v>
      </c>
      <c r="E112" s="147"/>
      <c r="F112" s="135">
        <f t="shared" si="2"/>
        <v>0</v>
      </c>
      <c r="G112" s="158"/>
      <c r="H112" s="102" t="s">
        <v>232</v>
      </c>
      <c r="I112" s="25" t="s">
        <v>129</v>
      </c>
      <c r="J112" s="25"/>
      <c r="K112" s="34"/>
    </row>
    <row r="113" spans="1:11">
      <c r="A113" s="120">
        <v>93</v>
      </c>
      <c r="B113" s="197"/>
      <c r="C113" s="178"/>
      <c r="D113" s="176"/>
      <c r="E113" s="13"/>
      <c r="F113" s="135"/>
      <c r="G113" s="155"/>
      <c r="H113" s="90">
        <f>SUM(F111:F112)</f>
        <v>0</v>
      </c>
      <c r="I113" s="25"/>
      <c r="J113" s="25"/>
      <c r="K113" s="34"/>
    </row>
    <row r="114" spans="1:11" ht="16.2" thickBot="1">
      <c r="A114" s="120">
        <v>94</v>
      </c>
      <c r="B114" s="198" t="s">
        <v>198</v>
      </c>
      <c r="C114" s="172"/>
      <c r="D114" s="173"/>
      <c r="E114" s="14"/>
      <c r="F114" s="134"/>
      <c r="G114" s="6"/>
      <c r="H114" s="86"/>
      <c r="I114" s="25"/>
      <c r="J114" s="25"/>
      <c r="K114" s="34"/>
    </row>
    <row r="115" spans="1:11" ht="45.6">
      <c r="A115" s="120">
        <v>95</v>
      </c>
      <c r="B115" s="199" t="s">
        <v>199</v>
      </c>
      <c r="C115" s="178">
        <v>4</v>
      </c>
      <c r="D115" s="176" t="s">
        <v>46</v>
      </c>
      <c r="E115" s="147"/>
      <c r="F115" s="135">
        <f t="shared" ref="F115:F120" si="3">C115*E115</f>
        <v>0</v>
      </c>
      <c r="G115" s="158"/>
      <c r="H115" s="102" t="s">
        <v>261</v>
      </c>
      <c r="I115" s="25" t="s">
        <v>129</v>
      </c>
      <c r="J115" s="25"/>
      <c r="K115" s="34"/>
    </row>
    <row r="116" spans="1:11" ht="30.6">
      <c r="A116" s="120">
        <v>96</v>
      </c>
      <c r="B116" s="199" t="s">
        <v>200</v>
      </c>
      <c r="C116" s="178">
        <v>4</v>
      </c>
      <c r="D116" s="176" t="s">
        <v>46</v>
      </c>
      <c r="E116" s="147"/>
      <c r="F116" s="135">
        <f t="shared" si="3"/>
        <v>0</v>
      </c>
      <c r="G116" s="158"/>
      <c r="H116" s="102" t="s">
        <v>206</v>
      </c>
      <c r="I116" s="25" t="s">
        <v>129</v>
      </c>
      <c r="J116" s="25"/>
      <c r="K116" s="34"/>
    </row>
    <row r="117" spans="1:11" ht="30.6">
      <c r="A117" s="120">
        <v>97</v>
      </c>
      <c r="B117" s="199" t="s">
        <v>201</v>
      </c>
      <c r="C117" s="178">
        <v>4</v>
      </c>
      <c r="D117" s="176" t="s">
        <v>46</v>
      </c>
      <c r="E117" s="147"/>
      <c r="F117" s="135">
        <f t="shared" si="3"/>
        <v>0</v>
      </c>
      <c r="G117" s="158"/>
      <c r="H117" s="102" t="s">
        <v>207</v>
      </c>
      <c r="I117" s="25" t="s">
        <v>129</v>
      </c>
      <c r="J117" s="25"/>
      <c r="K117" s="34"/>
    </row>
    <row r="118" spans="1:11">
      <c r="A118" s="120">
        <v>98</v>
      </c>
      <c r="B118" s="199" t="s">
        <v>202</v>
      </c>
      <c r="C118" s="178">
        <v>4</v>
      </c>
      <c r="D118" s="176" t="s">
        <v>46</v>
      </c>
      <c r="E118" s="147"/>
      <c r="F118" s="135">
        <f t="shared" si="3"/>
        <v>0</v>
      </c>
      <c r="G118" s="158"/>
      <c r="H118" s="102" t="s">
        <v>208</v>
      </c>
      <c r="I118" s="25" t="s">
        <v>129</v>
      </c>
      <c r="J118" s="25"/>
      <c r="K118" s="34"/>
    </row>
    <row r="119" spans="1:11">
      <c r="A119" s="120">
        <v>99</v>
      </c>
      <c r="B119" s="200" t="s">
        <v>203</v>
      </c>
      <c r="C119" s="178">
        <v>2</v>
      </c>
      <c r="D119" s="176" t="s">
        <v>46</v>
      </c>
      <c r="E119" s="147"/>
      <c r="F119" s="135">
        <f t="shared" si="3"/>
        <v>0</v>
      </c>
      <c r="G119" s="158"/>
      <c r="H119" s="105" t="s">
        <v>209</v>
      </c>
      <c r="I119" s="25" t="s">
        <v>129</v>
      </c>
      <c r="J119" s="25"/>
      <c r="K119" s="34"/>
    </row>
    <row r="120" spans="1:11" ht="30.6">
      <c r="A120" s="120">
        <v>100</v>
      </c>
      <c r="B120" s="200" t="s">
        <v>204</v>
      </c>
      <c r="C120" s="178">
        <v>4</v>
      </c>
      <c r="D120" s="176" t="s">
        <v>46</v>
      </c>
      <c r="E120" s="147"/>
      <c r="F120" s="135">
        <f t="shared" si="3"/>
        <v>0</v>
      </c>
      <c r="G120" s="158"/>
      <c r="H120" s="105" t="s">
        <v>210</v>
      </c>
      <c r="I120" s="25" t="s">
        <v>129</v>
      </c>
      <c r="J120" s="25"/>
      <c r="K120" s="34"/>
    </row>
    <row r="121" spans="1:11" ht="15.75" customHeight="1">
      <c r="A121" s="120">
        <v>101</v>
      </c>
      <c r="B121" s="180" t="s">
        <v>120</v>
      </c>
      <c r="C121" s="178"/>
      <c r="D121" s="176"/>
      <c r="E121" s="135"/>
      <c r="F121" s="135"/>
      <c r="G121" s="155"/>
      <c r="H121" s="109">
        <f>SUM(F115:F120)</f>
        <v>0</v>
      </c>
      <c r="I121" s="30"/>
      <c r="J121" s="30"/>
      <c r="K121" s="34"/>
    </row>
    <row r="122" spans="1:11" ht="15.75" customHeight="1" thickBot="1">
      <c r="A122" s="120">
        <v>102</v>
      </c>
      <c r="B122" s="171" t="s">
        <v>13</v>
      </c>
      <c r="C122" s="172"/>
      <c r="D122" s="173"/>
      <c r="E122" s="134"/>
      <c r="F122" s="134"/>
      <c r="G122" s="6"/>
      <c r="H122" s="93"/>
      <c r="I122" s="29"/>
      <c r="J122" s="29"/>
      <c r="K122" s="37"/>
    </row>
    <row r="123" spans="1:11" ht="46.95" customHeight="1">
      <c r="A123" s="120">
        <v>103</v>
      </c>
      <c r="B123" s="183" t="s">
        <v>192</v>
      </c>
      <c r="C123" s="178">
        <v>2</v>
      </c>
      <c r="D123" s="176" t="s">
        <v>46</v>
      </c>
      <c r="E123" s="147"/>
      <c r="F123" s="135">
        <f t="shared" ref="F123:F125" si="4">C123*E123</f>
        <v>0</v>
      </c>
      <c r="G123" s="7"/>
      <c r="H123" s="170" t="s">
        <v>267</v>
      </c>
      <c r="I123" s="25" t="s">
        <v>163</v>
      </c>
      <c r="J123" s="25"/>
      <c r="K123" s="34"/>
    </row>
    <row r="124" spans="1:11" ht="19.05" customHeight="1">
      <c r="A124" s="120">
        <v>104</v>
      </c>
      <c r="B124" s="201" t="s">
        <v>193</v>
      </c>
      <c r="C124" s="178">
        <v>2</v>
      </c>
      <c r="D124" s="176" t="s">
        <v>46</v>
      </c>
      <c r="E124" s="147"/>
      <c r="F124" s="135">
        <f t="shared" si="4"/>
        <v>0</v>
      </c>
      <c r="G124" s="158"/>
      <c r="H124" s="104" t="s">
        <v>191</v>
      </c>
      <c r="I124" s="25" t="s">
        <v>129</v>
      </c>
      <c r="J124" s="25"/>
      <c r="K124" s="34"/>
    </row>
    <row r="125" spans="1:11" ht="33" customHeight="1">
      <c r="A125" s="120">
        <v>105</v>
      </c>
      <c r="B125" s="202" t="s">
        <v>37</v>
      </c>
      <c r="C125" s="178">
        <v>4</v>
      </c>
      <c r="D125" s="176" t="s">
        <v>46</v>
      </c>
      <c r="E125" s="147"/>
      <c r="F125" s="135">
        <f t="shared" si="4"/>
        <v>0</v>
      </c>
      <c r="G125" s="155"/>
      <c r="H125" s="102" t="s">
        <v>123</v>
      </c>
      <c r="I125" s="25" t="s">
        <v>163</v>
      </c>
      <c r="J125" s="25"/>
      <c r="K125" s="34"/>
    </row>
    <row r="126" spans="1:11" ht="15.75" customHeight="1">
      <c r="A126" s="120">
        <v>106</v>
      </c>
      <c r="B126" s="203" t="s">
        <v>120</v>
      </c>
      <c r="C126" s="178"/>
      <c r="D126" s="176"/>
      <c r="E126" s="148"/>
      <c r="F126" s="135"/>
      <c r="G126" s="155"/>
      <c r="H126" s="90">
        <f>SUM(F123:F125)</f>
        <v>0</v>
      </c>
      <c r="I126" s="30"/>
      <c r="J126" s="30"/>
      <c r="K126" s="34"/>
    </row>
    <row r="127" spans="1:11" ht="15.75" customHeight="1" thickBot="1">
      <c r="A127" s="120">
        <v>107</v>
      </c>
      <c r="B127" s="171" t="s">
        <v>103</v>
      </c>
      <c r="C127" s="204"/>
      <c r="D127" s="204"/>
      <c r="E127" s="134"/>
      <c r="F127" s="134"/>
      <c r="G127" s="6"/>
      <c r="H127" s="93"/>
      <c r="I127" s="24"/>
      <c r="J127" s="61"/>
      <c r="K127" s="37"/>
    </row>
    <row r="128" spans="1:11" ht="48" customHeight="1">
      <c r="A128" s="120">
        <v>108</v>
      </c>
      <c r="B128" s="174" t="s">
        <v>45</v>
      </c>
      <c r="C128" s="176">
        <v>4</v>
      </c>
      <c r="D128" s="176" t="s">
        <v>46</v>
      </c>
      <c r="E128" s="147"/>
      <c r="F128" s="135">
        <f t="shared" ref="F128:F130" si="5">C128*E128</f>
        <v>0</v>
      </c>
      <c r="G128" s="7"/>
      <c r="H128" s="110" t="s">
        <v>147</v>
      </c>
      <c r="I128" s="25" t="s">
        <v>163</v>
      </c>
      <c r="J128" s="25"/>
      <c r="K128" s="36"/>
    </row>
    <row r="129" spans="1:11" ht="46.95" customHeight="1">
      <c r="A129" s="120">
        <v>109</v>
      </c>
      <c r="B129" s="181" t="s">
        <v>84</v>
      </c>
      <c r="C129" s="178">
        <v>1</v>
      </c>
      <c r="D129" s="176" t="s">
        <v>46</v>
      </c>
      <c r="E129" s="147"/>
      <c r="F129" s="135">
        <f t="shared" si="5"/>
        <v>0</v>
      </c>
      <c r="G129" s="7"/>
      <c r="H129" s="94" t="s">
        <v>148</v>
      </c>
      <c r="I129" s="25" t="s">
        <v>163</v>
      </c>
      <c r="J129" s="25"/>
      <c r="K129" s="34"/>
    </row>
    <row r="130" spans="1:11" ht="46.95" customHeight="1">
      <c r="A130" s="120">
        <v>110</v>
      </c>
      <c r="B130" s="186" t="s">
        <v>14</v>
      </c>
      <c r="C130" s="178">
        <v>1</v>
      </c>
      <c r="D130" s="176" t="s">
        <v>46</v>
      </c>
      <c r="E130" s="147"/>
      <c r="F130" s="135">
        <f t="shared" si="5"/>
        <v>0</v>
      </c>
      <c r="G130" s="5"/>
      <c r="H130" s="102" t="s">
        <v>234</v>
      </c>
      <c r="I130" s="25" t="s">
        <v>163</v>
      </c>
      <c r="J130" s="25"/>
      <c r="K130" s="34"/>
    </row>
    <row r="131" spans="1:11" ht="46.95" customHeight="1">
      <c r="A131" s="120" t="s">
        <v>256</v>
      </c>
      <c r="B131" s="186" t="s">
        <v>258</v>
      </c>
      <c r="C131" s="178">
        <v>1</v>
      </c>
      <c r="D131" s="176" t="s">
        <v>46</v>
      </c>
      <c r="E131" s="147"/>
      <c r="F131" s="135">
        <f t="shared" ref="F131" si="6">C131*E131</f>
        <v>0</v>
      </c>
      <c r="G131" s="158"/>
      <c r="H131" s="102" t="s">
        <v>257</v>
      </c>
      <c r="I131" s="25"/>
      <c r="J131" s="25"/>
      <c r="K131" s="34"/>
    </row>
    <row r="132" spans="1:11" ht="15.75" customHeight="1">
      <c r="A132" s="120">
        <v>111</v>
      </c>
      <c r="B132" s="180" t="s">
        <v>120</v>
      </c>
      <c r="C132" s="178"/>
      <c r="D132" s="176"/>
      <c r="E132" s="135"/>
      <c r="F132" s="135"/>
      <c r="G132" s="155"/>
      <c r="H132" s="90">
        <f>SUM(F128:F131)</f>
        <v>0</v>
      </c>
      <c r="I132" s="30"/>
      <c r="J132" s="30"/>
      <c r="K132" s="34"/>
    </row>
    <row r="133" spans="1:11" ht="15" customHeight="1" thickBot="1">
      <c r="A133" s="120">
        <v>112</v>
      </c>
      <c r="B133" s="171" t="s">
        <v>36</v>
      </c>
      <c r="C133" s="172"/>
      <c r="D133" s="173"/>
      <c r="E133" s="134"/>
      <c r="F133" s="134"/>
      <c r="G133" s="6"/>
      <c r="H133" s="93"/>
      <c r="I133" s="24"/>
      <c r="J133" s="61"/>
      <c r="K133" s="37"/>
    </row>
    <row r="134" spans="1:11" ht="58.05" customHeight="1">
      <c r="A134" s="120">
        <v>113</v>
      </c>
      <c r="B134" s="174" t="s">
        <v>22</v>
      </c>
      <c r="C134" s="175">
        <v>4</v>
      </c>
      <c r="D134" s="176" t="s">
        <v>46</v>
      </c>
      <c r="E134" s="147"/>
      <c r="F134" s="135">
        <f t="shared" ref="F134:F143" si="7">C134*E134</f>
        <v>0</v>
      </c>
      <c r="G134" s="7"/>
      <c r="H134" s="95" t="s">
        <v>194</v>
      </c>
      <c r="I134" s="25" t="s">
        <v>163</v>
      </c>
      <c r="J134" s="25"/>
      <c r="K134" s="34"/>
    </row>
    <row r="135" spans="1:11" ht="15.75" customHeight="1">
      <c r="A135" s="120">
        <v>114</v>
      </c>
      <c r="B135" s="188" t="s">
        <v>52</v>
      </c>
      <c r="C135" s="178">
        <v>4</v>
      </c>
      <c r="D135" s="176" t="s">
        <v>46</v>
      </c>
      <c r="E135" s="147"/>
      <c r="F135" s="135">
        <f t="shared" si="7"/>
        <v>0</v>
      </c>
      <c r="G135" s="7"/>
      <c r="H135" s="96"/>
      <c r="I135" s="25" t="s">
        <v>163</v>
      </c>
      <c r="J135" s="25"/>
      <c r="K135" s="34"/>
    </row>
    <row r="136" spans="1:11" ht="15.75" customHeight="1">
      <c r="A136" s="120">
        <v>115</v>
      </c>
      <c r="B136" s="188" t="s">
        <v>53</v>
      </c>
      <c r="C136" s="189">
        <v>1</v>
      </c>
      <c r="D136" s="176" t="s">
        <v>46</v>
      </c>
      <c r="E136" s="147"/>
      <c r="F136" s="135">
        <f t="shared" si="7"/>
        <v>0</v>
      </c>
      <c r="G136" s="7"/>
      <c r="H136" s="94" t="s">
        <v>56</v>
      </c>
      <c r="I136" s="25" t="s">
        <v>163</v>
      </c>
      <c r="J136" s="25"/>
      <c r="K136" s="34"/>
    </row>
    <row r="137" spans="1:11" ht="15.75" customHeight="1">
      <c r="A137" s="120">
        <v>116</v>
      </c>
      <c r="B137" s="174" t="s">
        <v>51</v>
      </c>
      <c r="C137" s="178">
        <v>1</v>
      </c>
      <c r="D137" s="176" t="s">
        <v>46</v>
      </c>
      <c r="E137" s="147"/>
      <c r="F137" s="135">
        <f t="shared" si="7"/>
        <v>0</v>
      </c>
      <c r="G137" s="7"/>
      <c r="H137" s="94"/>
      <c r="I137" s="25" t="s">
        <v>163</v>
      </c>
      <c r="J137" s="25"/>
      <c r="K137" s="34"/>
    </row>
    <row r="138" spans="1:11" ht="15.75" customHeight="1">
      <c r="A138" s="120">
        <v>117</v>
      </c>
      <c r="B138" s="177" t="s">
        <v>16</v>
      </c>
      <c r="C138" s="178">
        <v>4</v>
      </c>
      <c r="D138" s="176" t="s">
        <v>46</v>
      </c>
      <c r="E138" s="147"/>
      <c r="F138" s="135">
        <f t="shared" si="7"/>
        <v>0</v>
      </c>
      <c r="G138" s="5"/>
      <c r="H138" s="94" t="s">
        <v>17</v>
      </c>
      <c r="I138" s="25" t="s">
        <v>163</v>
      </c>
      <c r="J138" s="25"/>
      <c r="K138" s="34"/>
    </row>
    <row r="139" spans="1:11" ht="15.75" customHeight="1">
      <c r="A139" s="120">
        <v>118</v>
      </c>
      <c r="B139" s="181" t="s">
        <v>55</v>
      </c>
      <c r="C139" s="178">
        <v>4</v>
      </c>
      <c r="D139" s="176" t="s">
        <v>124</v>
      </c>
      <c r="E139" s="147"/>
      <c r="F139" s="135">
        <f t="shared" si="7"/>
        <v>0</v>
      </c>
      <c r="G139" s="155"/>
      <c r="H139" s="94" t="s">
        <v>125</v>
      </c>
      <c r="I139" s="25" t="s">
        <v>163</v>
      </c>
      <c r="J139" s="25"/>
      <c r="K139" s="34"/>
    </row>
    <row r="140" spans="1:11" ht="15.75" customHeight="1">
      <c r="A140" s="120">
        <v>119</v>
      </c>
      <c r="B140" s="186" t="s">
        <v>178</v>
      </c>
      <c r="C140" s="175">
        <v>1</v>
      </c>
      <c r="D140" s="176" t="s">
        <v>46</v>
      </c>
      <c r="E140" s="147"/>
      <c r="F140" s="135">
        <f t="shared" si="7"/>
        <v>0</v>
      </c>
      <c r="G140" s="155"/>
      <c r="H140" s="94"/>
      <c r="I140" s="25"/>
      <c r="J140" s="25"/>
      <c r="K140" s="34"/>
    </row>
    <row r="141" spans="1:11" ht="15.75" customHeight="1">
      <c r="A141" s="120">
        <v>120</v>
      </c>
      <c r="B141" s="177" t="s">
        <v>18</v>
      </c>
      <c r="C141" s="178">
        <v>2</v>
      </c>
      <c r="D141" s="176" t="s">
        <v>46</v>
      </c>
      <c r="E141" s="147"/>
      <c r="F141" s="135">
        <f t="shared" si="7"/>
        <v>0</v>
      </c>
      <c r="G141" s="5"/>
      <c r="H141" s="94"/>
      <c r="I141" s="25" t="s">
        <v>163</v>
      </c>
      <c r="J141" s="25"/>
      <c r="K141" s="34"/>
    </row>
    <row r="142" spans="1:11" ht="15.75" customHeight="1">
      <c r="A142" s="120">
        <v>121</v>
      </c>
      <c r="B142" s="181" t="s">
        <v>38</v>
      </c>
      <c r="C142" s="175">
        <v>4</v>
      </c>
      <c r="D142" s="176" t="s">
        <v>46</v>
      </c>
      <c r="E142" s="147"/>
      <c r="F142" s="135">
        <f t="shared" si="7"/>
        <v>0</v>
      </c>
      <c r="G142" s="155"/>
      <c r="H142" s="94" t="s">
        <v>262</v>
      </c>
      <c r="I142" s="25" t="s">
        <v>163</v>
      </c>
      <c r="J142" s="25"/>
      <c r="K142" s="34"/>
    </row>
    <row r="143" spans="1:11" ht="33" customHeight="1">
      <c r="A143" s="120">
        <v>122</v>
      </c>
      <c r="B143" s="177" t="s">
        <v>94</v>
      </c>
      <c r="C143" s="178">
        <v>24</v>
      </c>
      <c r="D143" s="176" t="s">
        <v>46</v>
      </c>
      <c r="E143" s="147"/>
      <c r="F143" s="135">
        <f t="shared" si="7"/>
        <v>0</v>
      </c>
      <c r="G143" s="5"/>
      <c r="H143" s="94" t="s">
        <v>268</v>
      </c>
      <c r="I143" s="25" t="s">
        <v>163</v>
      </c>
      <c r="J143" s="25"/>
      <c r="K143" s="34"/>
    </row>
    <row r="144" spans="1:11" ht="15.75" customHeight="1">
      <c r="A144" s="120">
        <v>123</v>
      </c>
      <c r="B144" s="180" t="s">
        <v>120</v>
      </c>
      <c r="C144" s="178"/>
      <c r="D144" s="176"/>
      <c r="E144" s="135"/>
      <c r="F144" s="135"/>
      <c r="G144" s="155"/>
      <c r="H144" s="109">
        <f>SUM(F134:F143)</f>
        <v>0</v>
      </c>
      <c r="I144" s="30"/>
      <c r="J144" s="30"/>
      <c r="K144" s="38"/>
    </row>
    <row r="145" spans="1:11" s="4" customFormat="1" ht="16.2" thickBot="1">
      <c r="A145" s="120">
        <v>124</v>
      </c>
      <c r="B145" s="190" t="s">
        <v>40</v>
      </c>
      <c r="C145" s="191"/>
      <c r="D145" s="192"/>
      <c r="E145" s="136"/>
      <c r="F145" s="136"/>
      <c r="G145" s="117"/>
      <c r="H145" s="85"/>
      <c r="I145" s="24"/>
      <c r="J145" s="24"/>
      <c r="K145" s="32"/>
    </row>
    <row r="146" spans="1:11" ht="51.75" customHeight="1">
      <c r="A146" s="120">
        <v>125</v>
      </c>
      <c r="B146" s="183" t="s">
        <v>139</v>
      </c>
      <c r="C146" s="175">
        <v>6</v>
      </c>
      <c r="D146" s="184" t="s">
        <v>46</v>
      </c>
      <c r="E146" s="147"/>
      <c r="F146" s="135">
        <f t="shared" ref="F146:F150" si="8">C146*E146</f>
        <v>0</v>
      </c>
      <c r="G146" s="7"/>
      <c r="H146" s="88" t="s">
        <v>104</v>
      </c>
      <c r="I146" s="26" t="s">
        <v>96</v>
      </c>
      <c r="J146" s="26"/>
      <c r="K146" s="34"/>
    </row>
    <row r="147" spans="1:11" ht="45">
      <c r="A147" s="120">
        <v>126</v>
      </c>
      <c r="B147" s="177" t="s">
        <v>87</v>
      </c>
      <c r="C147" s="178">
        <v>2</v>
      </c>
      <c r="D147" s="176" t="s">
        <v>46</v>
      </c>
      <c r="E147" s="147"/>
      <c r="F147" s="135">
        <f t="shared" si="8"/>
        <v>0</v>
      </c>
      <c r="G147" s="5"/>
      <c r="H147" s="88" t="s">
        <v>86</v>
      </c>
      <c r="I147" s="26" t="s">
        <v>96</v>
      </c>
      <c r="J147" s="26"/>
      <c r="K147" s="34"/>
    </row>
    <row r="148" spans="1:11" ht="45">
      <c r="A148" s="120">
        <v>127</v>
      </c>
      <c r="B148" s="186" t="s">
        <v>30</v>
      </c>
      <c r="C148" s="178">
        <v>2</v>
      </c>
      <c r="D148" s="176" t="s">
        <v>46</v>
      </c>
      <c r="E148" s="147"/>
      <c r="F148" s="135">
        <f t="shared" si="8"/>
        <v>0</v>
      </c>
      <c r="G148" s="5"/>
      <c r="H148" s="111" t="s">
        <v>141</v>
      </c>
      <c r="I148" s="26" t="s">
        <v>98</v>
      </c>
      <c r="J148" s="26"/>
      <c r="K148" s="34"/>
    </row>
    <row r="149" spans="1:11" ht="79.95" customHeight="1">
      <c r="A149" s="120">
        <v>128</v>
      </c>
      <c r="B149" s="183" t="s">
        <v>47</v>
      </c>
      <c r="C149" s="175">
        <v>5</v>
      </c>
      <c r="D149" s="176" t="s">
        <v>46</v>
      </c>
      <c r="E149" s="147"/>
      <c r="F149" s="135">
        <f t="shared" si="8"/>
        <v>0</v>
      </c>
      <c r="G149" s="5"/>
      <c r="H149" s="97" t="s">
        <v>177</v>
      </c>
      <c r="I149" s="26" t="s">
        <v>96</v>
      </c>
      <c r="J149" s="26"/>
      <c r="K149" s="34"/>
    </row>
    <row r="150" spans="1:11" ht="30">
      <c r="A150" s="120">
        <v>129</v>
      </c>
      <c r="B150" s="177" t="s">
        <v>80</v>
      </c>
      <c r="C150" s="178">
        <v>3</v>
      </c>
      <c r="D150" s="176" t="s">
        <v>46</v>
      </c>
      <c r="E150" s="147"/>
      <c r="F150" s="135">
        <f t="shared" si="8"/>
        <v>0</v>
      </c>
      <c r="G150" s="5"/>
      <c r="H150" s="88" t="s">
        <v>69</v>
      </c>
      <c r="I150" s="26" t="s">
        <v>96</v>
      </c>
      <c r="J150" s="26"/>
      <c r="K150" s="34"/>
    </row>
    <row r="151" spans="1:11" ht="45">
      <c r="A151" s="120">
        <v>130</v>
      </c>
      <c r="B151" s="186" t="s">
        <v>122</v>
      </c>
      <c r="C151" s="178">
        <v>0</v>
      </c>
      <c r="D151" s="176" t="s">
        <v>46</v>
      </c>
      <c r="E151" s="149" t="s">
        <v>176</v>
      </c>
      <c r="F151" s="140" t="s">
        <v>176</v>
      </c>
      <c r="G151" s="155"/>
      <c r="H151" s="88" t="s">
        <v>85</v>
      </c>
      <c r="I151" s="26" t="s">
        <v>98</v>
      </c>
      <c r="J151" s="26"/>
      <c r="K151" s="66" t="s">
        <v>175</v>
      </c>
    </row>
    <row r="152" spans="1:11" ht="45">
      <c r="A152" s="120">
        <v>131</v>
      </c>
      <c r="B152" s="186" t="s">
        <v>105</v>
      </c>
      <c r="C152" s="178">
        <v>0</v>
      </c>
      <c r="D152" s="176" t="s">
        <v>46</v>
      </c>
      <c r="E152" s="149" t="s">
        <v>176</v>
      </c>
      <c r="F152" s="140" t="s">
        <v>176</v>
      </c>
      <c r="G152" s="155"/>
      <c r="H152" s="88" t="s">
        <v>106</v>
      </c>
      <c r="I152" s="26" t="s">
        <v>98</v>
      </c>
      <c r="J152" s="26"/>
      <c r="K152" s="66" t="s">
        <v>175</v>
      </c>
    </row>
    <row r="153" spans="1:11" ht="30">
      <c r="A153" s="120">
        <v>132</v>
      </c>
      <c r="B153" s="201" t="s">
        <v>82</v>
      </c>
      <c r="C153" s="178">
        <v>2</v>
      </c>
      <c r="D153" s="176" t="s">
        <v>46</v>
      </c>
      <c r="E153" s="147"/>
      <c r="F153" s="135">
        <f t="shared" ref="F153:F154" si="9">C153*E153</f>
        <v>0</v>
      </c>
      <c r="G153" s="5"/>
      <c r="H153" s="106" t="s">
        <v>174</v>
      </c>
      <c r="I153" s="26" t="s">
        <v>98</v>
      </c>
      <c r="J153" s="25"/>
      <c r="K153" s="34"/>
    </row>
    <row r="154" spans="1:11" ht="30">
      <c r="A154" s="120">
        <v>133</v>
      </c>
      <c r="B154" s="186" t="s">
        <v>44</v>
      </c>
      <c r="C154" s="178">
        <v>2</v>
      </c>
      <c r="D154" s="176" t="s">
        <v>49</v>
      </c>
      <c r="E154" s="147"/>
      <c r="F154" s="135">
        <f t="shared" si="9"/>
        <v>0</v>
      </c>
      <c r="G154" s="5"/>
      <c r="H154" s="88" t="s">
        <v>246</v>
      </c>
      <c r="I154" s="107" t="s">
        <v>96</v>
      </c>
      <c r="J154" s="26"/>
      <c r="K154" s="34"/>
    </row>
    <row r="155" spans="1:11">
      <c r="A155" s="120">
        <v>134</v>
      </c>
      <c r="B155" s="179" t="s">
        <v>142</v>
      </c>
      <c r="C155" s="205">
        <v>1</v>
      </c>
      <c r="D155" s="206" t="s">
        <v>15</v>
      </c>
      <c r="E155" s="141" t="s">
        <v>83</v>
      </c>
      <c r="F155" s="141" t="s">
        <v>83</v>
      </c>
      <c r="G155" s="158"/>
      <c r="H155" s="108" t="s">
        <v>107</v>
      </c>
      <c r="I155" s="107" t="s">
        <v>96</v>
      </c>
      <c r="J155" s="107"/>
      <c r="K155" s="40"/>
    </row>
    <row r="156" spans="1:11">
      <c r="A156" s="120">
        <v>135</v>
      </c>
      <c r="B156" s="180" t="s">
        <v>120</v>
      </c>
      <c r="C156" s="178"/>
      <c r="D156" s="176"/>
      <c r="E156" s="59"/>
      <c r="F156" s="59"/>
      <c r="G156" s="155"/>
      <c r="H156" s="90">
        <f>SUM(F146:F155)</f>
        <v>0</v>
      </c>
      <c r="I156" s="30"/>
      <c r="J156" s="30"/>
      <c r="K156" s="38"/>
    </row>
    <row r="157" spans="1:11">
      <c r="A157" s="125" t="s">
        <v>5</v>
      </c>
      <c r="B157" s="76" t="s">
        <v>137</v>
      </c>
      <c r="C157" s="10"/>
      <c r="D157" s="11"/>
      <c r="E157" s="12"/>
      <c r="F157" s="142">
        <f>(SUM(F20:F156))</f>
        <v>0</v>
      </c>
      <c r="G157" s="12"/>
      <c r="H157" s="98"/>
      <c r="I157" s="39"/>
      <c r="J157" s="62"/>
      <c r="K157" s="57"/>
    </row>
    <row r="158" spans="1:11" ht="15">
      <c r="A158" s="122"/>
      <c r="K158" s="31"/>
    </row>
    <row r="159" spans="1:11" thickBot="1">
      <c r="A159" s="122"/>
      <c r="F159" s="159"/>
      <c r="K159" s="31"/>
    </row>
    <row r="160" spans="1:11" ht="16.2" thickBot="1">
      <c r="A160" s="126"/>
      <c r="B160" s="77" t="s">
        <v>108</v>
      </c>
      <c r="C160" s="42"/>
      <c r="D160" s="43"/>
      <c r="E160" s="43"/>
      <c r="F160" s="44"/>
      <c r="G160" s="43"/>
      <c r="H160" s="99"/>
      <c r="I160" s="41"/>
      <c r="J160" s="160"/>
      <c r="K160" s="31"/>
    </row>
    <row r="161" spans="1:11">
      <c r="A161" s="127" t="s">
        <v>5</v>
      </c>
      <c r="B161" s="78" t="str">
        <f>B157</f>
        <v>SUBTOTAAL WEDSTRIJDRUIMTE BREEDTESPORTHAL</v>
      </c>
      <c r="C161" s="45"/>
      <c r="D161" s="46"/>
      <c r="E161" s="46"/>
      <c r="F161" s="143">
        <f>F157</f>
        <v>0</v>
      </c>
      <c r="G161" s="161"/>
      <c r="H161" s="100" t="s">
        <v>109</v>
      </c>
      <c r="I161" s="41"/>
      <c r="J161" s="160"/>
      <c r="K161" s="31"/>
    </row>
    <row r="162" spans="1:11" ht="16.2" thickBot="1">
      <c r="A162" s="128"/>
      <c r="B162" s="79"/>
      <c r="C162" s="47"/>
      <c r="D162" s="48"/>
      <c r="E162" s="48"/>
      <c r="F162" s="119"/>
      <c r="G162" s="161"/>
      <c r="H162" s="100"/>
      <c r="I162" s="41"/>
      <c r="J162" s="160"/>
      <c r="K162" s="31"/>
    </row>
    <row r="163" spans="1:11" ht="16.2" thickBot="1">
      <c r="A163" s="129"/>
      <c r="B163" s="80" t="s">
        <v>110</v>
      </c>
      <c r="C163" s="49"/>
      <c r="D163" s="50"/>
      <c r="E163" s="51"/>
      <c r="F163" s="144">
        <f>SUM(F161:F162)</f>
        <v>0</v>
      </c>
      <c r="G163" s="51"/>
      <c r="H163" s="101" t="s">
        <v>111</v>
      </c>
      <c r="I163" s="41"/>
      <c r="J163" s="160"/>
      <c r="K163" s="31"/>
    </row>
    <row r="164" spans="1:11">
      <c r="A164" s="130"/>
      <c r="B164" s="162" t="s">
        <v>112</v>
      </c>
      <c r="E164" s="163"/>
      <c r="F164" s="164">
        <f>ROUND(E164*F163,-2)</f>
        <v>0</v>
      </c>
      <c r="H164" s="165" t="s">
        <v>179</v>
      </c>
      <c r="I164" s="166"/>
      <c r="J164" s="166"/>
      <c r="K164" s="31"/>
    </row>
    <row r="165" spans="1:11" ht="16.2" thickBot="1">
      <c r="A165" s="130"/>
      <c r="B165" s="68"/>
      <c r="C165" s="2"/>
      <c r="D165" s="2"/>
      <c r="F165" s="167" t="s">
        <v>113</v>
      </c>
      <c r="H165" s="165"/>
      <c r="I165" s="166"/>
      <c r="J165" s="166"/>
      <c r="K165" s="31"/>
    </row>
    <row r="166" spans="1:11" ht="16.2" thickBot="1">
      <c r="A166" s="130"/>
      <c r="B166" s="81" t="s">
        <v>249</v>
      </c>
      <c r="D166" s="52" t="s">
        <v>114</v>
      </c>
      <c r="E166" s="53"/>
      <c r="F166" s="145">
        <f>F163-F164</f>
        <v>0</v>
      </c>
      <c r="H166" s="165"/>
      <c r="I166" s="166"/>
      <c r="J166" s="166"/>
      <c r="K166" s="31"/>
    </row>
    <row r="167" spans="1:11">
      <c r="A167" s="130"/>
      <c r="B167" s="162" t="s">
        <v>115</v>
      </c>
      <c r="D167" s="2"/>
      <c r="E167" s="163"/>
      <c r="F167" s="164">
        <f>(E167*F163)</f>
        <v>0</v>
      </c>
      <c r="H167" s="165"/>
      <c r="I167" s="166"/>
      <c r="J167" s="166"/>
      <c r="K167" s="31"/>
    </row>
    <row r="168" spans="1:11" ht="15">
      <c r="A168" s="122"/>
      <c r="B168" s="162" t="s">
        <v>116</v>
      </c>
      <c r="D168" s="2"/>
      <c r="E168" s="163"/>
      <c r="F168" s="164">
        <f>(E168*F163)</f>
        <v>0</v>
      </c>
      <c r="H168" s="165"/>
      <c r="I168" s="166"/>
      <c r="J168" s="166"/>
      <c r="K168" s="31"/>
    </row>
    <row r="169" spans="1:11" ht="15">
      <c r="A169" s="122"/>
      <c r="B169" s="162" t="s">
        <v>117</v>
      </c>
      <c r="D169" s="2"/>
      <c r="E169" s="163"/>
      <c r="F169" s="164">
        <f>(E169*F163)</f>
        <v>0</v>
      </c>
      <c r="H169" s="165"/>
      <c r="I169" s="166"/>
      <c r="J169" s="166"/>
      <c r="K169" s="31"/>
    </row>
    <row r="170" spans="1:11" thickBot="1">
      <c r="A170" s="122"/>
      <c r="B170" s="162" t="s">
        <v>118</v>
      </c>
      <c r="D170" s="2"/>
      <c r="E170" s="163"/>
      <c r="F170" s="164">
        <f>(E170*F163)</f>
        <v>0</v>
      </c>
      <c r="H170" s="165"/>
      <c r="I170" s="166"/>
      <c r="J170" s="166"/>
      <c r="K170" s="31"/>
    </row>
    <row r="171" spans="1:11" thickBot="1">
      <c r="A171" s="122"/>
      <c r="D171" s="52" t="s">
        <v>114</v>
      </c>
      <c r="E171" s="53"/>
      <c r="F171" s="145">
        <f>SUM(F167:F170)</f>
        <v>0</v>
      </c>
      <c r="H171" s="73"/>
      <c r="I171" s="166"/>
      <c r="J171" s="166"/>
      <c r="K171" s="31"/>
    </row>
    <row r="172" spans="1:11" ht="15">
      <c r="A172" s="122"/>
      <c r="D172" s="2"/>
      <c r="F172" s="167" t="s">
        <v>113</v>
      </c>
      <c r="H172" s="73"/>
      <c r="I172" s="166"/>
      <c r="J172" s="166"/>
      <c r="K172" s="31"/>
    </row>
    <row r="173" spans="1:11" ht="15">
      <c r="A173" s="122"/>
      <c r="D173" s="2"/>
      <c r="F173" s="167"/>
      <c r="H173" s="73"/>
      <c r="I173" s="166"/>
      <c r="J173" s="166"/>
      <c r="K173" s="31"/>
    </row>
    <row r="174" spans="1:11" thickBot="1">
      <c r="A174" s="122"/>
      <c r="D174" s="2"/>
      <c r="F174" s="167"/>
      <c r="H174" s="73"/>
      <c r="I174" s="166"/>
      <c r="J174" s="166"/>
      <c r="K174" s="31"/>
    </row>
    <row r="175" spans="1:11" ht="21.6" thickBot="1">
      <c r="A175" s="122"/>
      <c r="B175" s="81" t="s">
        <v>250</v>
      </c>
      <c r="D175" s="54" t="s">
        <v>119</v>
      </c>
      <c r="E175" s="55"/>
      <c r="F175" s="146">
        <f>(SUM(F166+F171))</f>
        <v>0</v>
      </c>
      <c r="H175" s="101" t="s">
        <v>251</v>
      </c>
      <c r="I175" s="166"/>
      <c r="J175" s="166"/>
      <c r="K175" s="65"/>
    </row>
    <row r="176" spans="1:11" ht="15">
      <c r="A176" s="122"/>
      <c r="B176" s="162"/>
      <c r="D176" s="2"/>
      <c r="E176" s="168"/>
      <c r="F176" s="164"/>
      <c r="I176" s="166"/>
      <c r="J176" s="166"/>
      <c r="K176" s="31"/>
    </row>
    <row r="177" spans="1:11" ht="15">
      <c r="A177" s="225"/>
      <c r="B177" s="226"/>
      <c r="C177" s="215"/>
      <c r="D177" s="216"/>
      <c r="E177" s="227"/>
      <c r="F177" s="228"/>
      <c r="G177" s="216"/>
      <c r="H177" s="218"/>
      <c r="I177" s="229"/>
      <c r="J177" s="166"/>
      <c r="K177" s="31"/>
    </row>
    <row r="178" spans="1:11" ht="168" customHeight="1">
      <c r="A178" s="230" t="s">
        <v>253</v>
      </c>
      <c r="B178" s="231"/>
      <c r="C178" s="231"/>
      <c r="D178" s="231"/>
      <c r="E178" s="231"/>
      <c r="F178" s="231"/>
      <c r="G178" s="231"/>
      <c r="H178" s="231"/>
      <c r="I178" s="231"/>
      <c r="J178" s="166"/>
      <c r="K178" s="31"/>
    </row>
    <row r="179" spans="1:11" thickBot="1">
      <c r="A179" s="131"/>
      <c r="B179" s="82"/>
      <c r="C179" s="82"/>
      <c r="D179" s="82"/>
      <c r="E179" s="82"/>
      <c r="F179" s="82"/>
      <c r="G179" s="82"/>
      <c r="H179" s="82"/>
      <c r="I179" s="82"/>
      <c r="J179" s="82"/>
      <c r="K179" s="58"/>
    </row>
    <row r="180" spans="1:11" ht="15">
      <c r="A180" s="132"/>
      <c r="I180" s="3"/>
      <c r="J180" s="3"/>
      <c r="K180" s="3"/>
    </row>
    <row r="181" spans="1:11">
      <c r="K181" s="3"/>
    </row>
    <row r="182" spans="1:11">
      <c r="K182" s="3"/>
    </row>
    <row r="183" spans="1:11">
      <c r="K183" s="3"/>
    </row>
    <row r="184" spans="1:11">
      <c r="K184" s="3"/>
    </row>
    <row r="185" spans="1:11">
      <c r="K185" s="3"/>
    </row>
    <row r="186" spans="1:11">
      <c r="K186" s="3"/>
    </row>
    <row r="187" spans="1:11">
      <c r="K187" s="3"/>
    </row>
    <row r="188" spans="1:11">
      <c r="K188" s="3"/>
    </row>
    <row r="189" spans="1:11">
      <c r="K189" s="3"/>
    </row>
    <row r="190" spans="1:11">
      <c r="K190" s="3"/>
    </row>
    <row r="191" spans="1:11">
      <c r="K191" s="3"/>
    </row>
    <row r="192" spans="1:11">
      <c r="K192" s="3"/>
    </row>
    <row r="193" spans="11:11">
      <c r="K193" s="3"/>
    </row>
    <row r="194" spans="11:11">
      <c r="K194" s="3"/>
    </row>
    <row r="195" spans="11:11">
      <c r="K195" s="3"/>
    </row>
    <row r="196" spans="11:11">
      <c r="K196" s="3"/>
    </row>
    <row r="197" spans="11:11">
      <c r="K197" s="3"/>
    </row>
    <row r="198" spans="11:11">
      <c r="K198" s="3"/>
    </row>
    <row r="199" spans="11:11">
      <c r="K199" s="3"/>
    </row>
    <row r="200" spans="11:11">
      <c r="K200" s="3"/>
    </row>
    <row r="201" spans="11:11">
      <c r="K201" s="3"/>
    </row>
    <row r="202" spans="11:11">
      <c r="K202" s="3"/>
    </row>
    <row r="203" spans="11:11">
      <c r="K203" s="3"/>
    </row>
    <row r="204" spans="11:11">
      <c r="K204" s="3"/>
    </row>
    <row r="205" spans="11:11">
      <c r="K205" s="3"/>
    </row>
    <row r="206" spans="11:11">
      <c r="K206" s="3"/>
    </row>
    <row r="207" spans="11:11">
      <c r="K207" s="3"/>
    </row>
    <row r="208" spans="11:11">
      <c r="K208" s="3"/>
    </row>
    <row r="209" spans="11:11">
      <c r="K209" s="3"/>
    </row>
    <row r="210" spans="11:11">
      <c r="K210" s="3"/>
    </row>
    <row r="211" spans="11:11">
      <c r="K211" s="3"/>
    </row>
    <row r="212" spans="11:11">
      <c r="K212" s="3"/>
    </row>
    <row r="213" spans="11:11">
      <c r="K213" s="3"/>
    </row>
    <row r="214" spans="11:11">
      <c r="K214" s="3"/>
    </row>
    <row r="215" spans="11:11">
      <c r="K215" s="3"/>
    </row>
    <row r="216" spans="11:11">
      <c r="K216" s="3"/>
    </row>
    <row r="217" spans="11:11">
      <c r="K217" s="3"/>
    </row>
    <row r="218" spans="11:11">
      <c r="K218" s="3"/>
    </row>
    <row r="219" spans="11:11">
      <c r="K219" s="3"/>
    </row>
    <row r="220" spans="11:11">
      <c r="K220" s="3"/>
    </row>
    <row r="221" spans="11:11">
      <c r="K221" s="3"/>
    </row>
    <row r="222" spans="11:11">
      <c r="K222" s="3"/>
    </row>
    <row r="223" spans="11:11">
      <c r="K223" s="3"/>
    </row>
    <row r="224" spans="11:11">
      <c r="K224" s="3"/>
    </row>
    <row r="225" spans="11:11">
      <c r="K225" s="3"/>
    </row>
    <row r="226" spans="11:11">
      <c r="K226" s="3"/>
    </row>
    <row r="227" spans="11:11">
      <c r="K227" s="3"/>
    </row>
    <row r="228" spans="11:11">
      <c r="K228" s="3"/>
    </row>
    <row r="229" spans="11:11">
      <c r="K229" s="3"/>
    </row>
    <row r="230" spans="11:11">
      <c r="K230" s="3"/>
    </row>
    <row r="231" spans="11:11">
      <c r="K231" s="3"/>
    </row>
    <row r="232" spans="11:11">
      <c r="K232" s="3"/>
    </row>
    <row r="233" spans="11:11">
      <c r="K233" s="3"/>
    </row>
    <row r="234" spans="11:11">
      <c r="K234" s="3"/>
    </row>
    <row r="235" spans="11:11">
      <c r="K235" s="3"/>
    </row>
    <row r="236" spans="11:11">
      <c r="K236" s="3"/>
    </row>
    <row r="237" spans="11:11">
      <c r="K237" s="3"/>
    </row>
    <row r="238" spans="11:11">
      <c r="K238" s="3"/>
    </row>
    <row r="239" spans="11:11">
      <c r="K239" s="3"/>
    </row>
    <row r="240" spans="11:11">
      <c r="K240" s="3"/>
    </row>
    <row r="241" spans="11:11">
      <c r="K241" s="3"/>
    </row>
    <row r="242" spans="11:11">
      <c r="K242" s="3"/>
    </row>
    <row r="243" spans="11:11">
      <c r="K243" s="3"/>
    </row>
    <row r="244" spans="11:11">
      <c r="K244" s="3"/>
    </row>
    <row r="245" spans="11:11">
      <c r="K245" s="3"/>
    </row>
    <row r="246" spans="11:11">
      <c r="K246" s="3"/>
    </row>
    <row r="247" spans="11:11">
      <c r="K247" s="3"/>
    </row>
    <row r="248" spans="11:11">
      <c r="K248" s="3"/>
    </row>
    <row r="249" spans="11:11">
      <c r="K249" s="3"/>
    </row>
    <row r="250" spans="11:11">
      <c r="K250" s="3"/>
    </row>
    <row r="251" spans="11:11">
      <c r="K251" s="3"/>
    </row>
    <row r="252" spans="11:11">
      <c r="K252" s="3"/>
    </row>
    <row r="253" spans="11:11">
      <c r="K253" s="3"/>
    </row>
    <row r="254" spans="11:11">
      <c r="K254" s="3"/>
    </row>
    <row r="255" spans="11:11">
      <c r="K255" s="3"/>
    </row>
    <row r="256" spans="11:11">
      <c r="K256" s="3"/>
    </row>
    <row r="257" spans="11:11">
      <c r="K257" s="3"/>
    </row>
    <row r="258" spans="11:11">
      <c r="K258" s="3"/>
    </row>
    <row r="259" spans="11:11">
      <c r="K259" s="3"/>
    </row>
    <row r="260" spans="11:11">
      <c r="K260" s="3"/>
    </row>
    <row r="261" spans="11:11">
      <c r="K261" s="3"/>
    </row>
    <row r="262" spans="11:11">
      <c r="K262" s="3"/>
    </row>
    <row r="263" spans="11:11">
      <c r="K263" s="3"/>
    </row>
    <row r="264" spans="11:11">
      <c r="K264" s="3"/>
    </row>
    <row r="265" spans="11:11">
      <c r="K265" s="3"/>
    </row>
    <row r="266" spans="11:11">
      <c r="K266" s="3"/>
    </row>
    <row r="267" spans="11:11">
      <c r="K267" s="3"/>
    </row>
    <row r="268" spans="11:11">
      <c r="K268" s="3"/>
    </row>
    <row r="269" spans="11:11">
      <c r="K269" s="3"/>
    </row>
    <row r="270" spans="11:11">
      <c r="K270" s="3"/>
    </row>
    <row r="271" spans="11:11">
      <c r="K271" s="3"/>
    </row>
    <row r="272" spans="11:11">
      <c r="K272" s="3"/>
    </row>
    <row r="273" spans="11:11">
      <c r="K273" s="3"/>
    </row>
    <row r="274" spans="11:11">
      <c r="K274" s="3"/>
    </row>
    <row r="275" spans="11:11">
      <c r="K275" s="3"/>
    </row>
    <row r="276" spans="11:11">
      <c r="K276" s="3"/>
    </row>
    <row r="277" spans="11:11">
      <c r="K277" s="3"/>
    </row>
    <row r="278" spans="11:11">
      <c r="K278" s="3"/>
    </row>
    <row r="279" spans="11:11">
      <c r="K279" s="3"/>
    </row>
    <row r="280" spans="11:11">
      <c r="K280" s="3"/>
    </row>
    <row r="281" spans="11:11">
      <c r="K281" s="3"/>
    </row>
    <row r="282" spans="11:11">
      <c r="K282" s="3"/>
    </row>
    <row r="283" spans="11:11">
      <c r="K283" s="3"/>
    </row>
    <row r="284" spans="11:11">
      <c r="K284" s="3"/>
    </row>
    <row r="285" spans="11:11">
      <c r="K285" s="3"/>
    </row>
    <row r="286" spans="11:11">
      <c r="K286" s="3"/>
    </row>
    <row r="287" spans="11:11">
      <c r="K287" s="3"/>
    </row>
    <row r="288" spans="11:11">
      <c r="K288" s="3"/>
    </row>
    <row r="289" spans="11:11">
      <c r="K289" s="3"/>
    </row>
    <row r="290" spans="11:11">
      <c r="K290" s="3"/>
    </row>
    <row r="291" spans="11:11">
      <c r="K291" s="3"/>
    </row>
    <row r="292" spans="11:11">
      <c r="K292" s="3"/>
    </row>
    <row r="293" spans="11:11">
      <c r="K293" s="3"/>
    </row>
    <row r="294" spans="11:11">
      <c r="K294" s="3"/>
    </row>
    <row r="295" spans="11:11">
      <c r="K295" s="3"/>
    </row>
    <row r="296" spans="11:11">
      <c r="K296" s="3"/>
    </row>
    <row r="297" spans="11:11">
      <c r="K297" s="3"/>
    </row>
    <row r="298" spans="11:11">
      <c r="K298" s="3"/>
    </row>
    <row r="299" spans="11:11">
      <c r="K299" s="3"/>
    </row>
    <row r="300" spans="11:11">
      <c r="K300" s="3"/>
    </row>
    <row r="301" spans="11:11">
      <c r="K301" s="3"/>
    </row>
    <row r="302" spans="11:11">
      <c r="K302" s="3"/>
    </row>
    <row r="303" spans="11:11">
      <c r="K303" s="3"/>
    </row>
    <row r="304" spans="11:11">
      <c r="K304" s="3"/>
    </row>
    <row r="305" spans="11:11">
      <c r="K305" s="3"/>
    </row>
    <row r="306" spans="11:11">
      <c r="K306" s="3"/>
    </row>
    <row r="307" spans="11:11">
      <c r="K307" s="3"/>
    </row>
    <row r="308" spans="11:11">
      <c r="K308" s="3"/>
    </row>
    <row r="309" spans="11:11">
      <c r="K309" s="3"/>
    </row>
    <row r="310" spans="11:11">
      <c r="K310" s="3"/>
    </row>
    <row r="311" spans="11:11">
      <c r="K311" s="3"/>
    </row>
    <row r="312" spans="11:11">
      <c r="K312" s="3"/>
    </row>
    <row r="313" spans="11:11">
      <c r="K313" s="3"/>
    </row>
    <row r="314" spans="11:11">
      <c r="K314" s="3"/>
    </row>
    <row r="315" spans="11:11">
      <c r="K315" s="3"/>
    </row>
    <row r="316" spans="11:11">
      <c r="K316" s="3"/>
    </row>
    <row r="317" spans="11:11">
      <c r="K317" s="3"/>
    </row>
    <row r="318" spans="11:11">
      <c r="K318" s="3"/>
    </row>
    <row r="319" spans="11:11">
      <c r="K319" s="3"/>
    </row>
    <row r="320" spans="11:11">
      <c r="K320" s="3"/>
    </row>
    <row r="321" spans="11:11">
      <c r="K321" s="3"/>
    </row>
    <row r="322" spans="11:11">
      <c r="K322" s="3"/>
    </row>
    <row r="323" spans="11:11">
      <c r="K323" s="3"/>
    </row>
    <row r="324" spans="11:11">
      <c r="K324" s="3"/>
    </row>
    <row r="325" spans="11:11">
      <c r="K325" s="3"/>
    </row>
    <row r="326" spans="11:11">
      <c r="K326" s="3"/>
    </row>
    <row r="327" spans="11:11">
      <c r="K327" s="3"/>
    </row>
    <row r="328" spans="11:11">
      <c r="K328" s="3"/>
    </row>
    <row r="329" spans="11:11">
      <c r="K329" s="3"/>
    </row>
    <row r="330" spans="11:11">
      <c r="K330" s="3"/>
    </row>
    <row r="331" spans="11:11">
      <c r="K331" s="3"/>
    </row>
    <row r="332" spans="11:11">
      <c r="K332" s="3"/>
    </row>
    <row r="333" spans="11:11">
      <c r="K333" s="3"/>
    </row>
    <row r="334" spans="11:11">
      <c r="K334" s="3"/>
    </row>
    <row r="335" spans="11:11">
      <c r="K335" s="3"/>
    </row>
    <row r="336" spans="11:11">
      <c r="K336" s="3"/>
    </row>
    <row r="337" spans="11:11">
      <c r="K337" s="3"/>
    </row>
    <row r="338" spans="11:11">
      <c r="K338" s="3"/>
    </row>
    <row r="339" spans="11:11">
      <c r="K339" s="3"/>
    </row>
    <row r="340" spans="11:11">
      <c r="K340" s="3"/>
    </row>
    <row r="341" spans="11:11">
      <c r="K341" s="3"/>
    </row>
    <row r="342" spans="11:11">
      <c r="K342" s="3"/>
    </row>
    <row r="343" spans="11:11">
      <c r="K343" s="3"/>
    </row>
    <row r="344" spans="11:11">
      <c r="K344" s="3"/>
    </row>
    <row r="345" spans="11:11">
      <c r="K345" s="3"/>
    </row>
    <row r="346" spans="11:11">
      <c r="K346" s="3"/>
    </row>
    <row r="347" spans="11:11">
      <c r="K347" s="3"/>
    </row>
    <row r="348" spans="11:11">
      <c r="K348" s="3"/>
    </row>
    <row r="349" spans="11:11">
      <c r="K349" s="3"/>
    </row>
    <row r="350" spans="11:11">
      <c r="K350" s="3"/>
    </row>
    <row r="351" spans="11:11">
      <c r="K351" s="3"/>
    </row>
    <row r="352" spans="11:11">
      <c r="K352" s="3"/>
    </row>
    <row r="353" spans="11:11">
      <c r="K353" s="3"/>
    </row>
    <row r="354" spans="11:11">
      <c r="K354" s="3"/>
    </row>
    <row r="355" spans="11:11">
      <c r="K355" s="3"/>
    </row>
    <row r="356" spans="11:11">
      <c r="K356" s="3"/>
    </row>
    <row r="357" spans="11:11">
      <c r="K357" s="3"/>
    </row>
    <row r="358" spans="11:11">
      <c r="K358" s="3"/>
    </row>
    <row r="359" spans="11:11">
      <c r="K359" s="3"/>
    </row>
    <row r="360" spans="11:11">
      <c r="K360" s="3"/>
    </row>
    <row r="361" spans="11:11">
      <c r="K361" s="3"/>
    </row>
    <row r="362" spans="11:11">
      <c r="K362" s="3"/>
    </row>
    <row r="363" spans="11:11">
      <c r="K363" s="3"/>
    </row>
    <row r="364" spans="11:11">
      <c r="K364" s="3"/>
    </row>
    <row r="365" spans="11:11">
      <c r="K365" s="3"/>
    </row>
    <row r="366" spans="11:11">
      <c r="K366" s="3"/>
    </row>
    <row r="367" spans="11:11">
      <c r="K367" s="3"/>
    </row>
    <row r="368" spans="11:11">
      <c r="K368" s="3"/>
    </row>
    <row r="369" spans="11:11">
      <c r="K369" s="3"/>
    </row>
    <row r="370" spans="11:11">
      <c r="K370" s="3"/>
    </row>
    <row r="371" spans="11:11">
      <c r="K371" s="3"/>
    </row>
    <row r="372" spans="11:11">
      <c r="K372" s="3"/>
    </row>
    <row r="373" spans="11:11">
      <c r="K373" s="3"/>
    </row>
    <row r="374" spans="11:11">
      <c r="K374" s="3"/>
    </row>
    <row r="375" spans="11:11">
      <c r="K375" s="3"/>
    </row>
    <row r="376" spans="11:11">
      <c r="K376" s="3"/>
    </row>
    <row r="377" spans="11:11">
      <c r="K377" s="3"/>
    </row>
    <row r="378" spans="11:11">
      <c r="K378" s="3"/>
    </row>
    <row r="379" spans="11:11">
      <c r="K379" s="3"/>
    </row>
    <row r="380" spans="11:11">
      <c r="K380" s="3"/>
    </row>
    <row r="381" spans="11:11">
      <c r="K381" s="3"/>
    </row>
    <row r="382" spans="11:11">
      <c r="K382" s="3"/>
    </row>
    <row r="383" spans="11:11">
      <c r="K383" s="3"/>
    </row>
    <row r="384" spans="11:11">
      <c r="K384" s="3"/>
    </row>
    <row r="385" spans="11:11">
      <c r="K385" s="3"/>
    </row>
    <row r="386" spans="11:11">
      <c r="K386" s="3"/>
    </row>
    <row r="387" spans="11:11">
      <c r="K387" s="3"/>
    </row>
    <row r="388" spans="11:11">
      <c r="K388" s="3"/>
    </row>
    <row r="389" spans="11:11">
      <c r="K389" s="3"/>
    </row>
    <row r="390" spans="11:11">
      <c r="K390" s="3"/>
    </row>
    <row r="391" spans="11:11">
      <c r="K391" s="3"/>
    </row>
    <row r="392" spans="11:11">
      <c r="K392" s="3"/>
    </row>
    <row r="393" spans="11:11">
      <c r="K393" s="3"/>
    </row>
    <row r="394" spans="11:11">
      <c r="K394" s="3"/>
    </row>
    <row r="395" spans="11:11">
      <c r="K395" s="3"/>
    </row>
    <row r="396" spans="11:11">
      <c r="K396" s="3"/>
    </row>
    <row r="397" spans="11:11">
      <c r="K397" s="3"/>
    </row>
    <row r="398" spans="11:11">
      <c r="K398" s="3"/>
    </row>
    <row r="399" spans="11:11">
      <c r="K399" s="3"/>
    </row>
    <row r="400" spans="11:11">
      <c r="K400" s="3"/>
    </row>
    <row r="401" spans="11:11">
      <c r="K401" s="3"/>
    </row>
    <row r="402" spans="11:11">
      <c r="K402" s="3"/>
    </row>
    <row r="403" spans="11:11">
      <c r="K403" s="3"/>
    </row>
    <row r="404" spans="11:11">
      <c r="K404" s="3"/>
    </row>
    <row r="405" spans="11:11">
      <c r="K405" s="3"/>
    </row>
    <row r="406" spans="11:11">
      <c r="K406" s="3"/>
    </row>
    <row r="407" spans="11:11">
      <c r="K407" s="3"/>
    </row>
    <row r="408" spans="11:11">
      <c r="K408" s="3"/>
    </row>
    <row r="409" spans="11:11">
      <c r="K409" s="3"/>
    </row>
    <row r="410" spans="11:11">
      <c r="K410" s="3"/>
    </row>
    <row r="411" spans="11:11">
      <c r="K411" s="3"/>
    </row>
    <row r="412" spans="11:11">
      <c r="K412" s="3"/>
    </row>
    <row r="413" spans="11:11">
      <c r="K413" s="3"/>
    </row>
    <row r="414" spans="11:11">
      <c r="K414" s="3"/>
    </row>
    <row r="415" spans="11:11">
      <c r="K415" s="3"/>
    </row>
    <row r="416" spans="11:11">
      <c r="K416" s="3"/>
    </row>
    <row r="417" spans="11:11">
      <c r="K417" s="3"/>
    </row>
    <row r="418" spans="11:11">
      <c r="K418" s="3"/>
    </row>
    <row r="419" spans="11:11">
      <c r="K419" s="3"/>
    </row>
    <row r="420" spans="11:11">
      <c r="K420" s="3"/>
    </row>
    <row r="421" spans="11:11">
      <c r="K421" s="3"/>
    </row>
    <row r="422" spans="11:11">
      <c r="K422" s="3"/>
    </row>
    <row r="423" spans="11:11">
      <c r="K423" s="3"/>
    </row>
    <row r="424" spans="11:11">
      <c r="K424" s="3"/>
    </row>
    <row r="425" spans="11:11">
      <c r="K425" s="3"/>
    </row>
    <row r="426" spans="11:11">
      <c r="K426" s="3"/>
    </row>
    <row r="427" spans="11:11">
      <c r="K427" s="3"/>
    </row>
    <row r="428" spans="11:11">
      <c r="K428" s="3"/>
    </row>
    <row r="429" spans="11:11">
      <c r="K429" s="3"/>
    </row>
    <row r="430" spans="11:11">
      <c r="K430" s="3"/>
    </row>
    <row r="431" spans="11:11">
      <c r="K431" s="3"/>
    </row>
    <row r="432" spans="11:11">
      <c r="K432" s="3"/>
    </row>
    <row r="433" spans="11:11">
      <c r="K433" s="3"/>
    </row>
    <row r="434" spans="11:11">
      <c r="K434" s="3"/>
    </row>
    <row r="435" spans="11:11">
      <c r="K435" s="3"/>
    </row>
    <row r="436" spans="11:11">
      <c r="K436" s="3"/>
    </row>
    <row r="437" spans="11:11">
      <c r="K437" s="3"/>
    </row>
    <row r="438" spans="11:11">
      <c r="K438" s="3"/>
    </row>
    <row r="439" spans="11:11">
      <c r="K439" s="3"/>
    </row>
    <row r="440" spans="11:11">
      <c r="K440" s="3"/>
    </row>
    <row r="441" spans="11:11">
      <c r="K441" s="3"/>
    </row>
    <row r="442" spans="11:11">
      <c r="K442" s="3"/>
    </row>
    <row r="443" spans="11:11">
      <c r="K443" s="3"/>
    </row>
    <row r="444" spans="11:11">
      <c r="K444" s="3"/>
    </row>
    <row r="445" spans="11:11">
      <c r="K445" s="3"/>
    </row>
    <row r="446" spans="11:11">
      <c r="K446" s="3"/>
    </row>
    <row r="447" spans="11:11">
      <c r="K447" s="3"/>
    </row>
    <row r="448" spans="11:11">
      <c r="K448" s="3"/>
    </row>
    <row r="449" spans="11:11">
      <c r="K449" s="3"/>
    </row>
    <row r="450" spans="11:11">
      <c r="K450" s="3"/>
    </row>
    <row r="451" spans="11:11">
      <c r="K451" s="3"/>
    </row>
    <row r="452" spans="11:11">
      <c r="K452" s="3"/>
    </row>
    <row r="453" spans="11:11">
      <c r="K453" s="3"/>
    </row>
    <row r="454" spans="11:11">
      <c r="K454" s="3"/>
    </row>
    <row r="455" spans="11:11">
      <c r="K455" s="3"/>
    </row>
    <row r="456" spans="11:11">
      <c r="K456" s="3"/>
    </row>
    <row r="457" spans="11:11">
      <c r="K457" s="3"/>
    </row>
    <row r="458" spans="11:11">
      <c r="K458" s="3"/>
    </row>
    <row r="459" spans="11:11">
      <c r="K459" s="3"/>
    </row>
    <row r="460" spans="11:11">
      <c r="K460" s="3"/>
    </row>
    <row r="461" spans="11:11">
      <c r="K461" s="3"/>
    </row>
    <row r="462" spans="11:11">
      <c r="K462" s="3"/>
    </row>
    <row r="463" spans="11:11">
      <c r="K463" s="3"/>
    </row>
    <row r="464" spans="11:11">
      <c r="K464" s="3"/>
    </row>
    <row r="465" spans="11:11">
      <c r="K465" s="3"/>
    </row>
    <row r="466" spans="11:11">
      <c r="K466" s="3"/>
    </row>
    <row r="467" spans="11:11">
      <c r="K467" s="3"/>
    </row>
    <row r="468" spans="11:11">
      <c r="K468" s="3"/>
    </row>
    <row r="469" spans="11:11">
      <c r="K469" s="3"/>
    </row>
    <row r="470" spans="11:11">
      <c r="K470" s="3"/>
    </row>
    <row r="471" spans="11:11">
      <c r="K471" s="3"/>
    </row>
    <row r="472" spans="11:11">
      <c r="K472" s="3"/>
    </row>
    <row r="473" spans="11:11">
      <c r="K473" s="3"/>
    </row>
    <row r="474" spans="11:11">
      <c r="K474" s="3"/>
    </row>
    <row r="475" spans="11:11">
      <c r="K475" s="3"/>
    </row>
    <row r="476" spans="11:11">
      <c r="K476" s="3"/>
    </row>
    <row r="477" spans="11:11">
      <c r="K477" s="3"/>
    </row>
    <row r="478" spans="11:11">
      <c r="K478" s="3"/>
    </row>
    <row r="479" spans="11:11">
      <c r="K479" s="3"/>
    </row>
    <row r="480" spans="11:11">
      <c r="K480" s="3"/>
    </row>
    <row r="481" spans="11:11">
      <c r="K481" s="3"/>
    </row>
    <row r="482" spans="11:11">
      <c r="K482" s="3"/>
    </row>
    <row r="483" spans="11:11">
      <c r="K483" s="3"/>
    </row>
    <row r="484" spans="11:11">
      <c r="K484" s="3"/>
    </row>
    <row r="485" spans="11:11">
      <c r="K485" s="3"/>
    </row>
    <row r="486" spans="11:11">
      <c r="K486" s="3"/>
    </row>
    <row r="487" spans="11:11">
      <c r="K487" s="3"/>
    </row>
    <row r="488" spans="11:11">
      <c r="K488" s="3"/>
    </row>
    <row r="489" spans="11:11">
      <c r="K489" s="3"/>
    </row>
    <row r="490" spans="11:11">
      <c r="K490" s="3"/>
    </row>
    <row r="491" spans="11:11">
      <c r="K491" s="3"/>
    </row>
    <row r="492" spans="11:11">
      <c r="K492" s="3"/>
    </row>
    <row r="493" spans="11:11">
      <c r="K493" s="3"/>
    </row>
    <row r="494" spans="11:11">
      <c r="K494" s="3"/>
    </row>
    <row r="495" spans="11:11">
      <c r="K495" s="3"/>
    </row>
    <row r="496" spans="11:11">
      <c r="K496" s="3"/>
    </row>
    <row r="497" spans="11:11">
      <c r="K497" s="3"/>
    </row>
    <row r="498" spans="11:11">
      <c r="K498" s="3"/>
    </row>
    <row r="499" spans="11:11">
      <c r="K499" s="3"/>
    </row>
    <row r="500" spans="11:11">
      <c r="K500" s="3"/>
    </row>
    <row r="501" spans="11:11">
      <c r="K501" s="3"/>
    </row>
    <row r="502" spans="11:11">
      <c r="K502" s="3"/>
    </row>
    <row r="503" spans="11:11">
      <c r="K503" s="3"/>
    </row>
    <row r="504" spans="11:11">
      <c r="K504" s="3"/>
    </row>
    <row r="505" spans="11:11">
      <c r="K505" s="3"/>
    </row>
    <row r="506" spans="11:11">
      <c r="K506" s="3"/>
    </row>
    <row r="507" spans="11:11">
      <c r="K507" s="3"/>
    </row>
    <row r="508" spans="11:11">
      <c r="K508" s="3"/>
    </row>
    <row r="509" spans="11:11">
      <c r="K509" s="3"/>
    </row>
    <row r="510" spans="11:11">
      <c r="K510" s="3"/>
    </row>
    <row r="511" spans="11:11">
      <c r="K511" s="3"/>
    </row>
    <row r="512" spans="11:11">
      <c r="K512" s="3"/>
    </row>
    <row r="513" spans="11:11">
      <c r="K513" s="3"/>
    </row>
    <row r="514" spans="11:11">
      <c r="K514" s="3"/>
    </row>
    <row r="515" spans="11:11">
      <c r="K515" s="3"/>
    </row>
    <row r="516" spans="11:11">
      <c r="K516" s="3"/>
    </row>
    <row r="517" spans="11:11">
      <c r="K517" s="3"/>
    </row>
    <row r="518" spans="11:11">
      <c r="K518" s="3"/>
    </row>
    <row r="519" spans="11:11">
      <c r="K519" s="3"/>
    </row>
    <row r="520" spans="11:11">
      <c r="K520" s="3"/>
    </row>
    <row r="521" spans="11:11">
      <c r="K521" s="3"/>
    </row>
    <row r="522" spans="11:11">
      <c r="K522" s="3"/>
    </row>
    <row r="523" spans="11:11">
      <c r="K523" s="3"/>
    </row>
    <row r="524" spans="11:11">
      <c r="K524" s="3"/>
    </row>
    <row r="525" spans="11:11">
      <c r="K525" s="3"/>
    </row>
    <row r="526" spans="11:11">
      <c r="K526" s="3"/>
    </row>
    <row r="527" spans="11:11">
      <c r="K527" s="3"/>
    </row>
    <row r="528" spans="11:11">
      <c r="K528" s="3"/>
    </row>
    <row r="529" spans="11:11">
      <c r="K529" s="3"/>
    </row>
    <row r="530" spans="11:11">
      <c r="K530" s="3"/>
    </row>
    <row r="531" spans="11:11">
      <c r="K531" s="3"/>
    </row>
    <row r="532" spans="11:11">
      <c r="K532" s="3"/>
    </row>
    <row r="533" spans="11:11">
      <c r="K533" s="3"/>
    </row>
    <row r="534" spans="11:11">
      <c r="K534" s="3"/>
    </row>
    <row r="535" spans="11:11">
      <c r="K535" s="3"/>
    </row>
    <row r="536" spans="11:11">
      <c r="K536" s="3"/>
    </row>
    <row r="537" spans="11:11">
      <c r="K537" s="3"/>
    </row>
    <row r="538" spans="11:11">
      <c r="K538" s="3"/>
    </row>
    <row r="539" spans="11:11">
      <c r="K539" s="3"/>
    </row>
    <row r="540" spans="11:11">
      <c r="K540" s="3"/>
    </row>
    <row r="541" spans="11:11">
      <c r="K541" s="3"/>
    </row>
    <row r="542" spans="11:11">
      <c r="K542" s="3"/>
    </row>
    <row r="543" spans="11:11">
      <c r="K543" s="3"/>
    </row>
    <row r="544" spans="11:11">
      <c r="K544" s="3"/>
    </row>
    <row r="545" spans="11:11">
      <c r="K545" s="3"/>
    </row>
    <row r="546" spans="11:11">
      <c r="K546" s="3"/>
    </row>
    <row r="547" spans="11:11">
      <c r="K547" s="3"/>
    </row>
    <row r="548" spans="11:11">
      <c r="K548" s="3"/>
    </row>
    <row r="549" spans="11:11">
      <c r="K549" s="3"/>
    </row>
    <row r="550" spans="11:11">
      <c r="K550" s="3"/>
    </row>
    <row r="551" spans="11:11">
      <c r="K551" s="3"/>
    </row>
    <row r="552" spans="11:11">
      <c r="K552" s="3"/>
    </row>
    <row r="553" spans="11:11">
      <c r="K553" s="3"/>
    </row>
    <row r="554" spans="11:11">
      <c r="K554" s="3"/>
    </row>
    <row r="555" spans="11:11">
      <c r="K555" s="3"/>
    </row>
    <row r="556" spans="11:11">
      <c r="K556" s="3"/>
    </row>
    <row r="557" spans="11:11">
      <c r="K557" s="3"/>
    </row>
    <row r="558" spans="11:11">
      <c r="K558" s="3"/>
    </row>
    <row r="559" spans="11:11">
      <c r="K559" s="3"/>
    </row>
    <row r="560" spans="11:11">
      <c r="K560" s="3"/>
    </row>
    <row r="561" spans="11:11">
      <c r="K561" s="3"/>
    </row>
    <row r="562" spans="11:11">
      <c r="K562" s="3"/>
    </row>
    <row r="563" spans="11:11">
      <c r="K563" s="3"/>
    </row>
    <row r="564" spans="11:11">
      <c r="K564" s="3"/>
    </row>
    <row r="565" spans="11:11">
      <c r="K565" s="3"/>
    </row>
    <row r="566" spans="11:11">
      <c r="K566" s="3"/>
    </row>
    <row r="567" spans="11:11">
      <c r="K567" s="3"/>
    </row>
    <row r="568" spans="11:11">
      <c r="K568" s="3"/>
    </row>
    <row r="569" spans="11:11">
      <c r="K569" s="3"/>
    </row>
    <row r="570" spans="11:11">
      <c r="K570" s="3"/>
    </row>
    <row r="571" spans="11:11">
      <c r="K571" s="3"/>
    </row>
    <row r="572" spans="11:11">
      <c r="K572" s="3"/>
    </row>
    <row r="573" spans="11:11">
      <c r="K573" s="3"/>
    </row>
    <row r="574" spans="11:11">
      <c r="K574" s="3"/>
    </row>
    <row r="575" spans="11:11">
      <c r="K575" s="3"/>
    </row>
    <row r="576" spans="11:11">
      <c r="K576" s="3"/>
    </row>
    <row r="577" spans="11:11">
      <c r="K577" s="3"/>
    </row>
    <row r="578" spans="11:11">
      <c r="K578" s="3"/>
    </row>
    <row r="579" spans="11:11">
      <c r="K579" s="3"/>
    </row>
    <row r="580" spans="11:11">
      <c r="K580" s="3"/>
    </row>
    <row r="581" spans="11:11">
      <c r="K581" s="3"/>
    </row>
    <row r="582" spans="11:11">
      <c r="K582" s="3"/>
    </row>
    <row r="583" spans="11:11">
      <c r="K583" s="3"/>
    </row>
    <row r="584" spans="11:11">
      <c r="K584" s="3"/>
    </row>
    <row r="585" spans="11:11">
      <c r="K585" s="3"/>
    </row>
    <row r="586" spans="11:11">
      <c r="K586" s="3"/>
    </row>
    <row r="587" spans="11:11">
      <c r="K587" s="3"/>
    </row>
    <row r="588" spans="11:11">
      <c r="K588" s="3"/>
    </row>
    <row r="589" spans="11:11">
      <c r="K589" s="3"/>
    </row>
    <row r="590" spans="11:11">
      <c r="K590" s="3"/>
    </row>
    <row r="591" spans="11:11">
      <c r="K591" s="3"/>
    </row>
    <row r="592" spans="11:11">
      <c r="K592" s="3"/>
    </row>
    <row r="593" spans="11:11">
      <c r="K593" s="3"/>
    </row>
    <row r="594" spans="11:11">
      <c r="K594" s="3"/>
    </row>
    <row r="595" spans="11:11">
      <c r="K595" s="3"/>
    </row>
    <row r="596" spans="11:11">
      <c r="K596" s="3"/>
    </row>
    <row r="597" spans="11:11">
      <c r="K597" s="3"/>
    </row>
    <row r="598" spans="11:11">
      <c r="K598" s="3"/>
    </row>
    <row r="599" spans="11:11">
      <c r="K599" s="3"/>
    </row>
    <row r="600" spans="11:11">
      <c r="K600" s="3"/>
    </row>
    <row r="601" spans="11:11">
      <c r="K601" s="3"/>
    </row>
    <row r="602" spans="11:11">
      <c r="K602" s="3"/>
    </row>
    <row r="603" spans="11:11">
      <c r="K603" s="3"/>
    </row>
    <row r="604" spans="11:11">
      <c r="K604" s="3"/>
    </row>
    <row r="605" spans="11:11">
      <c r="K605" s="3"/>
    </row>
    <row r="606" spans="11:11">
      <c r="K606" s="3"/>
    </row>
    <row r="607" spans="11:11">
      <c r="K607" s="3"/>
    </row>
    <row r="608" spans="11:11">
      <c r="K608" s="3"/>
    </row>
    <row r="609" spans="11:11">
      <c r="K609" s="3"/>
    </row>
    <row r="610" spans="11:11">
      <c r="K610" s="3"/>
    </row>
    <row r="611" spans="11:11">
      <c r="K611" s="3"/>
    </row>
    <row r="612" spans="11:11">
      <c r="K612" s="3"/>
    </row>
    <row r="613" spans="11:11">
      <c r="K613" s="3"/>
    </row>
    <row r="614" spans="11:11">
      <c r="K614" s="3"/>
    </row>
    <row r="615" spans="11:11">
      <c r="K615" s="3"/>
    </row>
    <row r="616" spans="11:11">
      <c r="K616" s="3"/>
    </row>
    <row r="617" spans="11:11">
      <c r="K617" s="3"/>
    </row>
    <row r="618" spans="11:11">
      <c r="K618" s="3"/>
    </row>
    <row r="619" spans="11:11">
      <c r="K619" s="3"/>
    </row>
    <row r="620" spans="11:11">
      <c r="K620" s="3"/>
    </row>
    <row r="621" spans="11:11">
      <c r="K621" s="3"/>
    </row>
    <row r="622" spans="11:11">
      <c r="K622" s="3"/>
    </row>
    <row r="623" spans="11:11">
      <c r="K623" s="3"/>
    </row>
    <row r="624" spans="11:11">
      <c r="K624" s="3"/>
    </row>
    <row r="625" spans="11:11">
      <c r="K625" s="3"/>
    </row>
    <row r="626" spans="11:11">
      <c r="K626" s="3"/>
    </row>
    <row r="627" spans="11:11">
      <c r="K627" s="3"/>
    </row>
    <row r="628" spans="11:11">
      <c r="K628" s="3"/>
    </row>
    <row r="629" spans="11:11">
      <c r="K629" s="3"/>
    </row>
    <row r="630" spans="11:11">
      <c r="K630" s="3"/>
    </row>
    <row r="631" spans="11:11">
      <c r="K631" s="3"/>
    </row>
    <row r="632" spans="11:11">
      <c r="K632" s="3"/>
    </row>
    <row r="633" spans="11:11">
      <c r="K633" s="3"/>
    </row>
    <row r="634" spans="11:11">
      <c r="K634" s="3"/>
    </row>
    <row r="635" spans="11:11">
      <c r="K635" s="3"/>
    </row>
    <row r="636" spans="11:11">
      <c r="K636" s="3"/>
    </row>
    <row r="637" spans="11:11">
      <c r="K637" s="3"/>
    </row>
    <row r="638" spans="11:11">
      <c r="K638" s="3"/>
    </row>
    <row r="639" spans="11:11">
      <c r="K639" s="3"/>
    </row>
    <row r="640" spans="11:11">
      <c r="K640" s="3"/>
    </row>
    <row r="641" spans="11:11">
      <c r="K641" s="3"/>
    </row>
    <row r="642" spans="11:11">
      <c r="K642" s="3"/>
    </row>
    <row r="643" spans="11:11">
      <c r="K643" s="3"/>
    </row>
    <row r="644" spans="11:11">
      <c r="K644" s="3"/>
    </row>
    <row r="645" spans="11:11">
      <c r="K645" s="3"/>
    </row>
    <row r="646" spans="11:11">
      <c r="K646" s="3"/>
    </row>
    <row r="647" spans="11:11">
      <c r="K647" s="3"/>
    </row>
    <row r="648" spans="11:11">
      <c r="K648" s="3"/>
    </row>
    <row r="649" spans="11:11">
      <c r="K649" s="3"/>
    </row>
    <row r="650" spans="11:11">
      <c r="K650" s="3"/>
    </row>
    <row r="651" spans="11:11">
      <c r="K651" s="3"/>
    </row>
    <row r="652" spans="11:11">
      <c r="K652" s="3"/>
    </row>
    <row r="653" spans="11:11">
      <c r="K653" s="3"/>
    </row>
    <row r="654" spans="11:11">
      <c r="K654" s="3"/>
    </row>
    <row r="655" spans="11:11">
      <c r="K655" s="3"/>
    </row>
    <row r="656" spans="11:11">
      <c r="K656" s="3"/>
    </row>
    <row r="657" spans="11:11">
      <c r="K657" s="3"/>
    </row>
    <row r="658" spans="11:11">
      <c r="K658" s="3"/>
    </row>
    <row r="659" spans="11:11">
      <c r="K659" s="3"/>
    </row>
    <row r="660" spans="11:11">
      <c r="K660" s="3"/>
    </row>
    <row r="661" spans="11:11">
      <c r="K661" s="3"/>
    </row>
    <row r="662" spans="11:11">
      <c r="K662" s="3"/>
    </row>
    <row r="663" spans="11:11">
      <c r="K663" s="3"/>
    </row>
    <row r="664" spans="11:11">
      <c r="K664" s="3"/>
    </row>
    <row r="665" spans="11:11">
      <c r="K665" s="3"/>
    </row>
    <row r="666" spans="11:11">
      <c r="K666" s="3"/>
    </row>
    <row r="667" spans="11:11">
      <c r="K667" s="3"/>
    </row>
    <row r="668" spans="11:11">
      <c r="K668" s="3"/>
    </row>
    <row r="669" spans="11:11">
      <c r="K669" s="3"/>
    </row>
    <row r="670" spans="11:11">
      <c r="K670" s="3"/>
    </row>
    <row r="671" spans="11:11">
      <c r="K671" s="3"/>
    </row>
    <row r="672" spans="11:11">
      <c r="K672" s="3"/>
    </row>
    <row r="673" spans="11:11">
      <c r="K673" s="3"/>
    </row>
    <row r="674" spans="11:11">
      <c r="K674" s="3"/>
    </row>
    <row r="675" spans="11:11">
      <c r="K675" s="3"/>
    </row>
    <row r="676" spans="11:11">
      <c r="K676" s="3"/>
    </row>
    <row r="677" spans="11:11">
      <c r="K677" s="3"/>
    </row>
    <row r="678" spans="11:11">
      <c r="K678" s="3"/>
    </row>
    <row r="679" spans="11:11">
      <c r="K679" s="3"/>
    </row>
    <row r="680" spans="11:11">
      <c r="K680" s="3"/>
    </row>
    <row r="681" spans="11:11">
      <c r="K681" s="3"/>
    </row>
    <row r="682" spans="11:11">
      <c r="K682" s="3"/>
    </row>
    <row r="683" spans="11:11">
      <c r="K683" s="3"/>
    </row>
    <row r="684" spans="11:11">
      <c r="K684" s="3"/>
    </row>
    <row r="685" spans="11:11">
      <c r="K685" s="3"/>
    </row>
    <row r="686" spans="11:11">
      <c r="K686" s="3"/>
    </row>
    <row r="687" spans="11:11">
      <c r="K687" s="3"/>
    </row>
    <row r="688" spans="11:11">
      <c r="K688" s="3"/>
    </row>
    <row r="689" spans="11:11">
      <c r="K689" s="3"/>
    </row>
    <row r="690" spans="11:11">
      <c r="K690" s="3"/>
    </row>
    <row r="691" spans="11:11">
      <c r="K691" s="3"/>
    </row>
    <row r="692" spans="11:11">
      <c r="K692" s="3"/>
    </row>
    <row r="693" spans="11:11">
      <c r="K693" s="3"/>
    </row>
    <row r="694" spans="11:11">
      <c r="K694" s="3"/>
    </row>
    <row r="695" spans="11:11">
      <c r="K695" s="3"/>
    </row>
    <row r="696" spans="11:11">
      <c r="K696" s="3"/>
    </row>
    <row r="697" spans="11:11">
      <c r="K697" s="3"/>
    </row>
    <row r="698" spans="11:11">
      <c r="K698" s="3"/>
    </row>
    <row r="699" spans="11:11">
      <c r="K699" s="3"/>
    </row>
    <row r="700" spans="11:11">
      <c r="K700" s="3"/>
    </row>
    <row r="701" spans="11:11">
      <c r="K701" s="3"/>
    </row>
    <row r="702" spans="11:11">
      <c r="K702" s="3"/>
    </row>
    <row r="703" spans="11:11">
      <c r="K703" s="3"/>
    </row>
    <row r="704" spans="11:11">
      <c r="K704" s="3"/>
    </row>
    <row r="705" spans="11:11">
      <c r="K705" s="3"/>
    </row>
    <row r="706" spans="11:11">
      <c r="K706" s="3"/>
    </row>
    <row r="707" spans="11:11">
      <c r="K707" s="3"/>
    </row>
    <row r="708" spans="11:11">
      <c r="K708" s="3"/>
    </row>
    <row r="709" spans="11:11">
      <c r="K709" s="3"/>
    </row>
    <row r="710" spans="11:11">
      <c r="K710" s="3"/>
    </row>
    <row r="711" spans="11:11">
      <c r="K711" s="3"/>
    </row>
    <row r="712" spans="11:11">
      <c r="K712" s="3"/>
    </row>
    <row r="713" spans="11:11">
      <c r="K713" s="3"/>
    </row>
    <row r="714" spans="11:11">
      <c r="K714" s="3"/>
    </row>
    <row r="715" spans="11:11">
      <c r="K715" s="3"/>
    </row>
    <row r="716" spans="11:11">
      <c r="K716" s="3"/>
    </row>
    <row r="717" spans="11:11">
      <c r="K717" s="3"/>
    </row>
    <row r="718" spans="11:11">
      <c r="K718" s="3"/>
    </row>
    <row r="719" spans="11:11">
      <c r="K719" s="3"/>
    </row>
    <row r="720" spans="11:11">
      <c r="K720" s="3"/>
    </row>
    <row r="721" spans="11:11">
      <c r="K721" s="3"/>
    </row>
    <row r="722" spans="11:11">
      <c r="K722" s="3"/>
    </row>
    <row r="723" spans="11:11">
      <c r="K723" s="3"/>
    </row>
    <row r="724" spans="11:11">
      <c r="K724" s="3"/>
    </row>
    <row r="725" spans="11:11">
      <c r="K725" s="3"/>
    </row>
    <row r="726" spans="11:11">
      <c r="K726" s="3"/>
    </row>
    <row r="727" spans="11:11">
      <c r="K727" s="3"/>
    </row>
    <row r="728" spans="11:11">
      <c r="K728" s="3"/>
    </row>
    <row r="729" spans="11:11">
      <c r="K729" s="3"/>
    </row>
    <row r="730" spans="11:11">
      <c r="K730" s="3"/>
    </row>
    <row r="731" spans="11:11">
      <c r="K731" s="3"/>
    </row>
    <row r="732" spans="11:11">
      <c r="K732" s="3"/>
    </row>
    <row r="733" spans="11:11">
      <c r="K733" s="3"/>
    </row>
    <row r="734" spans="11:11">
      <c r="K734" s="3"/>
    </row>
    <row r="735" spans="11:11">
      <c r="K735" s="3"/>
    </row>
    <row r="736" spans="11:11">
      <c r="K736" s="3"/>
    </row>
    <row r="737" spans="11:11">
      <c r="K737" s="3"/>
    </row>
    <row r="738" spans="11:11">
      <c r="K738" s="3"/>
    </row>
    <row r="739" spans="11:11">
      <c r="K739" s="3"/>
    </row>
    <row r="740" spans="11:11">
      <c r="K740" s="3"/>
    </row>
    <row r="741" spans="11:11">
      <c r="K741" s="3"/>
    </row>
    <row r="742" spans="11:11">
      <c r="K742" s="3"/>
    </row>
    <row r="743" spans="11:11">
      <c r="K743" s="3"/>
    </row>
    <row r="744" spans="11:11">
      <c r="K744" s="3"/>
    </row>
    <row r="745" spans="11:11">
      <c r="K745" s="3"/>
    </row>
    <row r="746" spans="11:11">
      <c r="K746" s="3"/>
    </row>
    <row r="747" spans="11:11">
      <c r="K747" s="3"/>
    </row>
    <row r="748" spans="11:11">
      <c r="K748" s="3"/>
    </row>
    <row r="749" spans="11:11">
      <c r="K749" s="3"/>
    </row>
    <row r="750" spans="11:11">
      <c r="K750" s="3"/>
    </row>
    <row r="751" spans="11:11">
      <c r="K751" s="3"/>
    </row>
    <row r="752" spans="11:11">
      <c r="K752" s="3"/>
    </row>
    <row r="753" spans="11:11">
      <c r="K753" s="3"/>
    </row>
    <row r="754" spans="11:11">
      <c r="K754" s="3"/>
    </row>
    <row r="755" spans="11:11">
      <c r="K755" s="3"/>
    </row>
    <row r="756" spans="11:11">
      <c r="K756" s="3"/>
    </row>
    <row r="757" spans="11:11">
      <c r="K757" s="3"/>
    </row>
    <row r="758" spans="11:11">
      <c r="K758" s="3"/>
    </row>
    <row r="759" spans="11:11">
      <c r="K759" s="3"/>
    </row>
    <row r="760" spans="11:11">
      <c r="K760" s="3"/>
    </row>
    <row r="761" spans="11:11">
      <c r="K761" s="3"/>
    </row>
    <row r="762" spans="11:11">
      <c r="K762" s="3"/>
    </row>
    <row r="763" spans="11:11">
      <c r="K763" s="3"/>
    </row>
    <row r="764" spans="11:11">
      <c r="K764" s="3"/>
    </row>
    <row r="765" spans="11:11">
      <c r="K765" s="3"/>
    </row>
    <row r="766" spans="11:11">
      <c r="K766" s="3"/>
    </row>
    <row r="767" spans="11:11">
      <c r="K767" s="3"/>
    </row>
    <row r="768" spans="11:11">
      <c r="K768" s="3"/>
    </row>
    <row r="769" spans="11:11">
      <c r="K769" s="3"/>
    </row>
    <row r="770" spans="11:11">
      <c r="K770" s="3"/>
    </row>
    <row r="771" spans="11:11">
      <c r="K771" s="3"/>
    </row>
    <row r="772" spans="11:11">
      <c r="K772" s="3"/>
    </row>
    <row r="773" spans="11:11">
      <c r="K773" s="3"/>
    </row>
    <row r="774" spans="11:11">
      <c r="K774" s="3"/>
    </row>
    <row r="775" spans="11:11">
      <c r="K775" s="3"/>
    </row>
    <row r="776" spans="11:11">
      <c r="K776" s="3"/>
    </row>
    <row r="777" spans="11:11">
      <c r="K777" s="3"/>
    </row>
    <row r="778" spans="11:11">
      <c r="K778" s="3"/>
    </row>
    <row r="779" spans="11:11">
      <c r="K779" s="3"/>
    </row>
    <row r="780" spans="11:11">
      <c r="K780" s="3"/>
    </row>
    <row r="781" spans="11:11">
      <c r="K781" s="3"/>
    </row>
    <row r="782" spans="11:11">
      <c r="K782" s="3"/>
    </row>
    <row r="783" spans="11:11">
      <c r="K783" s="3"/>
    </row>
    <row r="784" spans="11:11">
      <c r="K784" s="3"/>
    </row>
    <row r="785" spans="11:11">
      <c r="K785" s="3"/>
    </row>
    <row r="786" spans="11:11">
      <c r="K786" s="3"/>
    </row>
    <row r="787" spans="11:11">
      <c r="K787" s="3"/>
    </row>
    <row r="788" spans="11:11">
      <c r="K788" s="3"/>
    </row>
    <row r="789" spans="11:11">
      <c r="K789" s="3"/>
    </row>
    <row r="790" spans="11:11">
      <c r="K790" s="3"/>
    </row>
    <row r="791" spans="11:11">
      <c r="K791" s="3"/>
    </row>
    <row r="792" spans="11:11">
      <c r="K792" s="3"/>
    </row>
    <row r="793" spans="11:11">
      <c r="K793" s="3"/>
    </row>
    <row r="794" spans="11:11">
      <c r="K794" s="3"/>
    </row>
    <row r="795" spans="11:11">
      <c r="K795" s="3"/>
    </row>
    <row r="796" spans="11:11">
      <c r="K796" s="3"/>
    </row>
    <row r="797" spans="11:11">
      <c r="K797" s="3"/>
    </row>
    <row r="798" spans="11:11">
      <c r="K798" s="3"/>
    </row>
    <row r="799" spans="11:11">
      <c r="K799" s="3"/>
    </row>
    <row r="800" spans="11:11">
      <c r="K800" s="3"/>
    </row>
    <row r="801" spans="11:11">
      <c r="K801" s="3"/>
    </row>
    <row r="802" spans="11:11">
      <c r="K802" s="3"/>
    </row>
    <row r="803" spans="11:11">
      <c r="K803" s="3"/>
    </row>
    <row r="804" spans="11:11">
      <c r="K804" s="3"/>
    </row>
    <row r="805" spans="11:11">
      <c r="K805" s="3"/>
    </row>
    <row r="806" spans="11:11">
      <c r="K806" s="3"/>
    </row>
    <row r="807" spans="11:11">
      <c r="K807" s="3"/>
    </row>
    <row r="808" spans="11:11">
      <c r="K808" s="3"/>
    </row>
    <row r="809" spans="11:11">
      <c r="K809" s="3"/>
    </row>
    <row r="810" spans="11:11">
      <c r="K810" s="3"/>
    </row>
    <row r="811" spans="11:11">
      <c r="K811" s="3"/>
    </row>
    <row r="812" spans="11:11">
      <c r="K812" s="3"/>
    </row>
    <row r="813" spans="11:11">
      <c r="K813" s="3"/>
    </row>
    <row r="814" spans="11:11">
      <c r="K814" s="3"/>
    </row>
    <row r="815" spans="11:11">
      <c r="K815" s="3"/>
    </row>
    <row r="816" spans="11:11">
      <c r="K816" s="3"/>
    </row>
    <row r="817" spans="11:11">
      <c r="K817" s="3"/>
    </row>
    <row r="818" spans="11:11">
      <c r="K818" s="3"/>
    </row>
    <row r="819" spans="11:11">
      <c r="K819" s="3"/>
    </row>
    <row r="820" spans="11:11">
      <c r="K820" s="3"/>
    </row>
    <row r="821" spans="11:11">
      <c r="K821" s="3"/>
    </row>
    <row r="822" spans="11:11">
      <c r="K822" s="3"/>
    </row>
    <row r="823" spans="11:11">
      <c r="K823" s="3"/>
    </row>
    <row r="824" spans="11:11">
      <c r="K824" s="3"/>
    </row>
    <row r="825" spans="11:11">
      <c r="K825" s="3"/>
    </row>
    <row r="826" spans="11:11">
      <c r="K826" s="3"/>
    </row>
    <row r="827" spans="11:11">
      <c r="K827" s="3"/>
    </row>
    <row r="828" spans="11:11">
      <c r="K828" s="3"/>
    </row>
    <row r="829" spans="11:11">
      <c r="K829" s="3"/>
    </row>
    <row r="830" spans="11:11">
      <c r="K830" s="3"/>
    </row>
    <row r="831" spans="11:11">
      <c r="K831" s="3"/>
    </row>
    <row r="832" spans="11:11">
      <c r="K832" s="3"/>
    </row>
    <row r="833" spans="11:11">
      <c r="K833" s="3"/>
    </row>
    <row r="834" spans="11:11">
      <c r="K834" s="3"/>
    </row>
    <row r="835" spans="11:11">
      <c r="K835" s="3"/>
    </row>
    <row r="836" spans="11:11">
      <c r="K836" s="3"/>
    </row>
    <row r="837" spans="11:11">
      <c r="K837" s="3"/>
    </row>
    <row r="838" spans="11:11">
      <c r="K838" s="3"/>
    </row>
    <row r="839" spans="11:11">
      <c r="K839" s="3"/>
    </row>
    <row r="840" spans="11:11">
      <c r="K840" s="3"/>
    </row>
    <row r="841" spans="11:11">
      <c r="K841" s="3"/>
    </row>
    <row r="842" spans="11:11">
      <c r="K842" s="3"/>
    </row>
    <row r="843" spans="11:11">
      <c r="K843" s="3"/>
    </row>
    <row r="844" spans="11:11">
      <c r="K844" s="3"/>
    </row>
    <row r="845" spans="11:11">
      <c r="K845" s="3"/>
    </row>
    <row r="846" spans="11:11">
      <c r="K846" s="3"/>
    </row>
    <row r="847" spans="11:11">
      <c r="K847" s="3"/>
    </row>
    <row r="848" spans="11:11">
      <c r="K848" s="3"/>
    </row>
    <row r="849" spans="11:11">
      <c r="K849" s="3"/>
    </row>
    <row r="850" spans="11:11">
      <c r="K850" s="3"/>
    </row>
    <row r="851" spans="11:11">
      <c r="K851" s="3"/>
    </row>
    <row r="852" spans="11:11">
      <c r="K852" s="3"/>
    </row>
    <row r="853" spans="11:11">
      <c r="K853" s="3"/>
    </row>
    <row r="854" spans="11:11">
      <c r="K854" s="3"/>
    </row>
    <row r="855" spans="11:11">
      <c r="K855" s="3"/>
    </row>
    <row r="856" spans="11:11">
      <c r="K856" s="3"/>
    </row>
    <row r="857" spans="11:11">
      <c r="K857" s="3"/>
    </row>
    <row r="858" spans="11:11">
      <c r="K858" s="3"/>
    </row>
    <row r="859" spans="11:11">
      <c r="K859" s="3"/>
    </row>
    <row r="860" spans="11:11">
      <c r="K860" s="3"/>
    </row>
    <row r="861" spans="11:11">
      <c r="K861" s="3"/>
    </row>
    <row r="862" spans="11:11">
      <c r="K862" s="3"/>
    </row>
    <row r="863" spans="11:11">
      <c r="K863" s="3"/>
    </row>
    <row r="864" spans="11:11">
      <c r="K864" s="3"/>
    </row>
    <row r="865" spans="11:11">
      <c r="K865" s="3"/>
    </row>
    <row r="866" spans="11:11">
      <c r="K866" s="3"/>
    </row>
    <row r="867" spans="11:11">
      <c r="K867" s="3"/>
    </row>
    <row r="868" spans="11:11">
      <c r="K868" s="3"/>
    </row>
    <row r="869" spans="11:11">
      <c r="K869" s="3"/>
    </row>
    <row r="870" spans="11:11">
      <c r="K870" s="3"/>
    </row>
    <row r="871" spans="11:11">
      <c r="K871" s="3"/>
    </row>
    <row r="872" spans="11:11">
      <c r="K872" s="3"/>
    </row>
    <row r="873" spans="11:11">
      <c r="K873" s="3"/>
    </row>
    <row r="874" spans="11:11">
      <c r="K874" s="3"/>
    </row>
    <row r="875" spans="11:11">
      <c r="K875" s="3"/>
    </row>
    <row r="876" spans="11:11">
      <c r="K876" s="3"/>
    </row>
    <row r="877" spans="11:11">
      <c r="K877" s="3"/>
    </row>
    <row r="878" spans="11:11">
      <c r="K878" s="3"/>
    </row>
    <row r="879" spans="11:11">
      <c r="K879" s="3"/>
    </row>
    <row r="880" spans="11:11">
      <c r="K880" s="3"/>
    </row>
    <row r="881" spans="11:11">
      <c r="K881" s="3"/>
    </row>
    <row r="882" spans="11:11">
      <c r="K882" s="3"/>
    </row>
    <row r="883" spans="11:11">
      <c r="K883" s="3"/>
    </row>
    <row r="884" spans="11:11">
      <c r="K884" s="3"/>
    </row>
    <row r="885" spans="11:11">
      <c r="K885" s="3"/>
    </row>
    <row r="886" spans="11:11">
      <c r="K886" s="3"/>
    </row>
    <row r="887" spans="11:11">
      <c r="K887" s="3"/>
    </row>
    <row r="888" spans="11:11">
      <c r="K888" s="3"/>
    </row>
    <row r="889" spans="11:11">
      <c r="K889" s="3"/>
    </row>
    <row r="890" spans="11:11">
      <c r="K890" s="3"/>
    </row>
    <row r="891" spans="11:11">
      <c r="K891" s="3"/>
    </row>
    <row r="892" spans="11:11">
      <c r="K892" s="3"/>
    </row>
    <row r="893" spans="11:11">
      <c r="K893" s="3"/>
    </row>
    <row r="894" spans="11:11">
      <c r="K894" s="3"/>
    </row>
    <row r="895" spans="11:11">
      <c r="K895" s="3"/>
    </row>
    <row r="896" spans="11:11">
      <c r="K896" s="3"/>
    </row>
    <row r="897" spans="11:11">
      <c r="K897" s="3"/>
    </row>
    <row r="898" spans="11:11">
      <c r="K898" s="3"/>
    </row>
    <row r="899" spans="11:11">
      <c r="K899" s="3"/>
    </row>
    <row r="900" spans="11:11">
      <c r="K900" s="3"/>
    </row>
    <row r="901" spans="11:11">
      <c r="K901" s="3"/>
    </row>
    <row r="902" spans="11:11">
      <c r="K902" s="3"/>
    </row>
    <row r="903" spans="11:11">
      <c r="K903" s="3"/>
    </row>
    <row r="904" spans="11:11">
      <c r="K904" s="3"/>
    </row>
    <row r="905" spans="11:11">
      <c r="K905" s="3"/>
    </row>
    <row r="906" spans="11:11">
      <c r="K906" s="3"/>
    </row>
    <row r="907" spans="11:11">
      <c r="K907" s="3"/>
    </row>
    <row r="908" spans="11:11">
      <c r="K908" s="3"/>
    </row>
    <row r="909" spans="11:11">
      <c r="K909" s="3"/>
    </row>
    <row r="910" spans="11:11">
      <c r="K910" s="3"/>
    </row>
    <row r="911" spans="11:11">
      <c r="K911" s="3"/>
    </row>
    <row r="912" spans="11:11">
      <c r="K912" s="3"/>
    </row>
    <row r="913" spans="11:11">
      <c r="K913" s="3"/>
    </row>
    <row r="914" spans="11:11">
      <c r="K914" s="3"/>
    </row>
    <row r="915" spans="11:11">
      <c r="K915" s="3"/>
    </row>
    <row r="916" spans="11:11">
      <c r="K916" s="3"/>
    </row>
    <row r="917" spans="11:11">
      <c r="K917" s="3"/>
    </row>
    <row r="918" spans="11:11">
      <c r="K918" s="3"/>
    </row>
    <row r="919" spans="11:11">
      <c r="K919" s="3"/>
    </row>
    <row r="920" spans="11:11">
      <c r="K920" s="3"/>
    </row>
    <row r="921" spans="11:11">
      <c r="K921" s="3"/>
    </row>
    <row r="922" spans="11:11">
      <c r="K922" s="3"/>
    </row>
    <row r="923" spans="11:11">
      <c r="K923" s="3"/>
    </row>
    <row r="924" spans="11:11">
      <c r="K924" s="3"/>
    </row>
    <row r="925" spans="11:11">
      <c r="K925" s="3"/>
    </row>
    <row r="926" spans="11:11">
      <c r="K926" s="3"/>
    </row>
    <row r="927" spans="11:11">
      <c r="K927" s="3"/>
    </row>
    <row r="928" spans="11:11">
      <c r="K928" s="3"/>
    </row>
    <row r="929" spans="11:11">
      <c r="K929" s="3"/>
    </row>
    <row r="930" spans="11:11">
      <c r="K930" s="3"/>
    </row>
    <row r="931" spans="11:11">
      <c r="K931" s="3"/>
    </row>
    <row r="932" spans="11:11">
      <c r="K932" s="3"/>
    </row>
    <row r="933" spans="11:11">
      <c r="K933" s="3"/>
    </row>
    <row r="934" spans="11:11">
      <c r="K934" s="3"/>
    </row>
    <row r="935" spans="11:11">
      <c r="K935" s="3"/>
    </row>
    <row r="936" spans="11:11">
      <c r="K936" s="3"/>
    </row>
    <row r="937" spans="11:11">
      <c r="K937" s="3"/>
    </row>
    <row r="938" spans="11:11">
      <c r="K938" s="3"/>
    </row>
    <row r="939" spans="11:11">
      <c r="K939" s="3"/>
    </row>
    <row r="940" spans="11:11">
      <c r="K940" s="3"/>
    </row>
    <row r="941" spans="11:11">
      <c r="K941" s="3"/>
    </row>
    <row r="942" spans="11:11">
      <c r="K942" s="3"/>
    </row>
    <row r="943" spans="11:11">
      <c r="K943" s="3"/>
    </row>
    <row r="944" spans="11:11">
      <c r="K944" s="3"/>
    </row>
    <row r="945" spans="11:11">
      <c r="K945" s="3"/>
    </row>
    <row r="946" spans="11:11">
      <c r="K946" s="3"/>
    </row>
    <row r="947" spans="11:11">
      <c r="K947" s="3"/>
    </row>
    <row r="948" spans="11:11">
      <c r="K948" s="3"/>
    </row>
    <row r="949" spans="11:11">
      <c r="K949" s="3"/>
    </row>
    <row r="950" spans="11:11">
      <c r="K950" s="3"/>
    </row>
    <row r="951" spans="11:11">
      <c r="K951" s="3"/>
    </row>
    <row r="952" spans="11:11">
      <c r="K952" s="3"/>
    </row>
    <row r="953" spans="11:11">
      <c r="K953" s="3"/>
    </row>
    <row r="954" spans="11:11">
      <c r="K954" s="3"/>
    </row>
    <row r="955" spans="11:11">
      <c r="K955" s="3"/>
    </row>
    <row r="956" spans="11:11">
      <c r="K956" s="3"/>
    </row>
    <row r="957" spans="11:11">
      <c r="K957" s="3"/>
    </row>
    <row r="958" spans="11:11">
      <c r="K958" s="3"/>
    </row>
    <row r="959" spans="11:11">
      <c r="K959" s="3"/>
    </row>
    <row r="960" spans="11:11">
      <c r="K960" s="3"/>
    </row>
    <row r="961" spans="11:11">
      <c r="K961" s="3"/>
    </row>
    <row r="962" spans="11:11">
      <c r="K962" s="3"/>
    </row>
    <row r="963" spans="11:11">
      <c r="K963" s="3"/>
    </row>
    <row r="964" spans="11:11">
      <c r="K964" s="3"/>
    </row>
    <row r="965" spans="11:11">
      <c r="K965" s="3"/>
    </row>
    <row r="966" spans="11:11">
      <c r="K966" s="3"/>
    </row>
    <row r="967" spans="11:11">
      <c r="K967" s="3"/>
    </row>
    <row r="968" spans="11:11">
      <c r="K968" s="3"/>
    </row>
    <row r="969" spans="11:11">
      <c r="K969" s="3"/>
    </row>
    <row r="970" spans="11:11">
      <c r="K970" s="3"/>
    </row>
    <row r="971" spans="11:11">
      <c r="K971" s="3"/>
    </row>
    <row r="972" spans="11:11">
      <c r="K972" s="3"/>
    </row>
    <row r="973" spans="11:11">
      <c r="K973" s="3"/>
    </row>
    <row r="974" spans="11:11">
      <c r="K974" s="3"/>
    </row>
    <row r="975" spans="11:11">
      <c r="K975" s="3"/>
    </row>
    <row r="976" spans="11:11">
      <c r="K976" s="3"/>
    </row>
    <row r="977" spans="11:11">
      <c r="K977" s="3"/>
    </row>
    <row r="978" spans="11:11">
      <c r="K978" s="3"/>
    </row>
    <row r="979" spans="11:11">
      <c r="K979" s="3"/>
    </row>
    <row r="980" spans="11:11">
      <c r="K980" s="3"/>
    </row>
    <row r="981" spans="11:11">
      <c r="K981" s="3"/>
    </row>
    <row r="982" spans="11:11">
      <c r="K982" s="3"/>
    </row>
    <row r="983" spans="11:11">
      <c r="K983" s="3"/>
    </row>
    <row r="984" spans="11:11">
      <c r="K984" s="3"/>
    </row>
    <row r="985" spans="11:11">
      <c r="K985" s="3"/>
    </row>
    <row r="986" spans="11:11">
      <c r="K986" s="3"/>
    </row>
    <row r="987" spans="11:11">
      <c r="K987" s="3"/>
    </row>
    <row r="988" spans="11:11">
      <c r="K988" s="3"/>
    </row>
    <row r="989" spans="11:11">
      <c r="K989" s="3"/>
    </row>
    <row r="990" spans="11:11">
      <c r="K990" s="3"/>
    </row>
    <row r="991" spans="11:11">
      <c r="K991" s="3"/>
    </row>
    <row r="992" spans="11:11">
      <c r="K992" s="3"/>
    </row>
    <row r="993" spans="11:11">
      <c r="K993" s="3"/>
    </row>
    <row r="994" spans="11:11">
      <c r="K994" s="3"/>
    </row>
    <row r="995" spans="11:11">
      <c r="K995" s="3"/>
    </row>
    <row r="996" spans="11:11">
      <c r="K996" s="3"/>
    </row>
    <row r="997" spans="11:11">
      <c r="K997" s="3"/>
    </row>
    <row r="998" spans="11:11">
      <c r="K998" s="3"/>
    </row>
    <row r="999" spans="11:11">
      <c r="K999" s="3"/>
    </row>
    <row r="1000" spans="11:11">
      <c r="K1000" s="3"/>
    </row>
    <row r="1001" spans="11:11">
      <c r="K1001" s="3"/>
    </row>
    <row r="1002" spans="11:11">
      <c r="K1002" s="3"/>
    </row>
    <row r="1003" spans="11:11">
      <c r="K1003" s="3"/>
    </row>
    <row r="1004" spans="11:11">
      <c r="K1004" s="3"/>
    </row>
    <row r="1005" spans="11:11">
      <c r="K1005" s="3"/>
    </row>
    <row r="1006" spans="11:11">
      <c r="K1006" s="3"/>
    </row>
    <row r="1007" spans="11:11">
      <c r="K1007" s="3"/>
    </row>
    <row r="1008" spans="11:11">
      <c r="K1008" s="3"/>
    </row>
    <row r="1009" spans="11:11">
      <c r="K1009" s="3"/>
    </row>
    <row r="1010" spans="11:11">
      <c r="K1010" s="3"/>
    </row>
    <row r="1011" spans="11:11">
      <c r="K1011" s="3"/>
    </row>
    <row r="1012" spans="11:11">
      <c r="K1012" s="3"/>
    </row>
    <row r="1013" spans="11:11">
      <c r="K1013" s="3"/>
    </row>
    <row r="1014" spans="11:11">
      <c r="K1014" s="3"/>
    </row>
    <row r="1015" spans="11:11">
      <c r="K1015" s="3"/>
    </row>
    <row r="1016" spans="11:11">
      <c r="K1016" s="3"/>
    </row>
    <row r="1017" spans="11:11">
      <c r="K1017" s="3"/>
    </row>
    <row r="1018" spans="11:11">
      <c r="K1018" s="3"/>
    </row>
    <row r="1019" spans="11:11">
      <c r="K1019" s="3"/>
    </row>
    <row r="1020" spans="11:11">
      <c r="K1020" s="3"/>
    </row>
    <row r="1021" spans="11:11">
      <c r="K1021" s="3"/>
    </row>
    <row r="1022" spans="11:11">
      <c r="K1022" s="3"/>
    </row>
    <row r="1023" spans="11:11">
      <c r="K1023" s="3"/>
    </row>
    <row r="1024" spans="11:11">
      <c r="K1024" s="3"/>
    </row>
    <row r="1025" spans="11:11">
      <c r="K1025" s="3"/>
    </row>
    <row r="1026" spans="11:11">
      <c r="K1026" s="3"/>
    </row>
    <row r="1027" spans="11:11">
      <c r="K1027" s="3"/>
    </row>
    <row r="1028" spans="11:11">
      <c r="K1028" s="3"/>
    </row>
    <row r="1029" spans="11:11">
      <c r="K1029" s="3"/>
    </row>
    <row r="1030" spans="11:11">
      <c r="K1030" s="3"/>
    </row>
    <row r="1031" spans="11:11">
      <c r="K1031" s="3"/>
    </row>
    <row r="1032" spans="11:11">
      <c r="K1032" s="3"/>
    </row>
    <row r="1033" spans="11:11">
      <c r="K1033" s="3"/>
    </row>
    <row r="1034" spans="11:11">
      <c r="K1034" s="3"/>
    </row>
    <row r="1035" spans="11:11">
      <c r="K1035" s="3"/>
    </row>
    <row r="1036" spans="11:11">
      <c r="K1036" s="3"/>
    </row>
    <row r="1037" spans="11:11">
      <c r="K1037" s="3"/>
    </row>
    <row r="1038" spans="11:11">
      <c r="K1038" s="3"/>
    </row>
    <row r="1039" spans="11:11">
      <c r="K1039" s="3"/>
    </row>
    <row r="1040" spans="11:11">
      <c r="K1040" s="3"/>
    </row>
    <row r="1041" spans="11:11">
      <c r="K1041" s="3"/>
    </row>
    <row r="1042" spans="11:11">
      <c r="K1042" s="3"/>
    </row>
    <row r="1043" spans="11:11">
      <c r="K1043" s="3"/>
    </row>
    <row r="1044" spans="11:11">
      <c r="K1044" s="3"/>
    </row>
    <row r="1045" spans="11:11">
      <c r="K1045" s="3"/>
    </row>
    <row r="1046" spans="11:11">
      <c r="K1046" s="3"/>
    </row>
    <row r="1047" spans="11:11">
      <c r="K1047" s="3"/>
    </row>
    <row r="1048" spans="11:11">
      <c r="K1048" s="3"/>
    </row>
    <row r="1049" spans="11:11">
      <c r="K1049" s="3"/>
    </row>
    <row r="1050" spans="11:11">
      <c r="K1050" s="3"/>
    </row>
    <row r="1051" spans="11:11">
      <c r="K1051" s="3"/>
    </row>
    <row r="1052" spans="11:11">
      <c r="K1052" s="3"/>
    </row>
    <row r="1053" spans="11:11">
      <c r="K1053" s="3"/>
    </row>
    <row r="1054" spans="11:11">
      <c r="K1054" s="3"/>
    </row>
    <row r="1055" spans="11:11">
      <c r="K1055" s="3"/>
    </row>
    <row r="1056" spans="11:11">
      <c r="K1056" s="3"/>
    </row>
    <row r="1057" spans="11:11">
      <c r="K1057" s="3"/>
    </row>
    <row r="1058" spans="11:11">
      <c r="K1058" s="3"/>
    </row>
    <row r="1059" spans="11:11">
      <c r="K1059" s="3"/>
    </row>
    <row r="1060" spans="11:11">
      <c r="K1060" s="3"/>
    </row>
    <row r="1061" spans="11:11">
      <c r="K1061" s="3"/>
    </row>
    <row r="1062" spans="11:11">
      <c r="K1062" s="3"/>
    </row>
    <row r="1063" spans="11:11">
      <c r="K1063" s="3"/>
    </row>
    <row r="1064" spans="11:11">
      <c r="K1064" s="3"/>
    </row>
    <row r="1065" spans="11:11">
      <c r="K1065" s="3"/>
    </row>
    <row r="1066" spans="11:11">
      <c r="K1066" s="3"/>
    </row>
    <row r="1067" spans="11:11">
      <c r="K1067" s="3"/>
    </row>
    <row r="1068" spans="11:11">
      <c r="K1068" s="3"/>
    </row>
    <row r="1069" spans="11:11">
      <c r="K1069" s="3"/>
    </row>
    <row r="1070" spans="11:11">
      <c r="K1070" s="3"/>
    </row>
    <row r="1071" spans="11:11">
      <c r="K1071" s="3"/>
    </row>
    <row r="1072" spans="11:11">
      <c r="K1072" s="3"/>
    </row>
    <row r="1073" spans="11:11">
      <c r="K1073" s="3"/>
    </row>
    <row r="1074" spans="11:11">
      <c r="K1074" s="3"/>
    </row>
    <row r="1075" spans="11:11">
      <c r="K1075" s="3"/>
    </row>
    <row r="1076" spans="11:11">
      <c r="K1076" s="3"/>
    </row>
    <row r="1077" spans="11:11">
      <c r="K1077" s="3"/>
    </row>
    <row r="1078" spans="11:11">
      <c r="K1078" s="3"/>
    </row>
    <row r="1079" spans="11:11">
      <c r="K1079" s="3"/>
    </row>
    <row r="1080" spans="11:11">
      <c r="K1080" s="3"/>
    </row>
    <row r="1081" spans="11:11">
      <c r="K1081" s="3"/>
    </row>
    <row r="1082" spans="11:11">
      <c r="K1082" s="3"/>
    </row>
    <row r="1083" spans="11:11">
      <c r="K1083" s="3"/>
    </row>
    <row r="1084" spans="11:11">
      <c r="K1084" s="3"/>
    </row>
    <row r="1085" spans="11:11">
      <c r="K1085" s="3"/>
    </row>
    <row r="1086" spans="11:11">
      <c r="K1086" s="3"/>
    </row>
    <row r="1087" spans="11:11">
      <c r="K1087" s="3"/>
    </row>
    <row r="1088" spans="11:11">
      <c r="K1088" s="3"/>
    </row>
    <row r="1089" spans="11:11">
      <c r="K1089" s="3"/>
    </row>
    <row r="1090" spans="11:11">
      <c r="K1090" s="3"/>
    </row>
    <row r="1091" spans="11:11">
      <c r="K1091" s="3"/>
    </row>
    <row r="1092" spans="11:11">
      <c r="K1092" s="3"/>
    </row>
    <row r="1093" spans="11:11">
      <c r="K1093" s="3"/>
    </row>
    <row r="1094" spans="11:11">
      <c r="K1094" s="3"/>
    </row>
    <row r="1095" spans="11:11">
      <c r="K1095" s="3"/>
    </row>
    <row r="1096" spans="11:11">
      <c r="K1096" s="3"/>
    </row>
    <row r="1097" spans="11:11">
      <c r="K1097" s="3"/>
    </row>
    <row r="1098" spans="11:11">
      <c r="K1098" s="3"/>
    </row>
    <row r="1099" spans="11:11">
      <c r="K1099" s="3"/>
    </row>
    <row r="1100" spans="11:11">
      <c r="K1100" s="3"/>
    </row>
    <row r="1101" spans="11:11">
      <c r="K1101" s="3"/>
    </row>
    <row r="1102" spans="11:11">
      <c r="K1102" s="3"/>
    </row>
    <row r="1103" spans="11:11">
      <c r="K1103" s="3"/>
    </row>
    <row r="1104" spans="11:11">
      <c r="K1104" s="3"/>
    </row>
    <row r="1105" spans="11:11">
      <c r="K1105" s="3"/>
    </row>
    <row r="1106" spans="11:11">
      <c r="K1106" s="3"/>
    </row>
    <row r="1107" spans="11:11">
      <c r="K1107" s="3"/>
    </row>
    <row r="1108" spans="11:11">
      <c r="K1108" s="3"/>
    </row>
    <row r="1109" spans="11:11">
      <c r="K1109" s="3"/>
    </row>
    <row r="1110" spans="11:11">
      <c r="K1110" s="3"/>
    </row>
    <row r="1111" spans="11:11">
      <c r="K1111" s="3"/>
    </row>
    <row r="1112" spans="11:11">
      <c r="K1112" s="3"/>
    </row>
    <row r="1113" spans="11:11">
      <c r="K1113" s="3"/>
    </row>
    <row r="1114" spans="11:11">
      <c r="K1114" s="3"/>
    </row>
    <row r="1115" spans="11:11">
      <c r="K1115" s="3"/>
    </row>
    <row r="1116" spans="11:11">
      <c r="K1116" s="3"/>
    </row>
    <row r="1117" spans="11:11">
      <c r="K1117" s="3"/>
    </row>
    <row r="1118" spans="11:11">
      <c r="K1118" s="3"/>
    </row>
    <row r="1119" spans="11:11">
      <c r="K1119" s="3"/>
    </row>
    <row r="1120" spans="11:11">
      <c r="K1120" s="3"/>
    </row>
    <row r="1121" spans="11:11">
      <c r="K1121" s="3"/>
    </row>
    <row r="1122" spans="11:11">
      <c r="K1122" s="3"/>
    </row>
    <row r="1123" spans="11:11">
      <c r="K1123" s="3"/>
    </row>
    <row r="1124" spans="11:11">
      <c r="K1124" s="3"/>
    </row>
    <row r="1125" spans="11:11">
      <c r="K1125" s="3"/>
    </row>
    <row r="1126" spans="11:11">
      <c r="K1126" s="3"/>
    </row>
    <row r="1127" spans="11:11">
      <c r="K1127" s="3"/>
    </row>
    <row r="1128" spans="11:11">
      <c r="K1128" s="3"/>
    </row>
    <row r="1129" spans="11:11">
      <c r="K1129" s="3"/>
    </row>
    <row r="1130" spans="11:11">
      <c r="K1130" s="3"/>
    </row>
    <row r="1131" spans="11:11">
      <c r="K1131" s="3"/>
    </row>
    <row r="1132" spans="11:11">
      <c r="K1132" s="3"/>
    </row>
    <row r="1133" spans="11:11">
      <c r="K1133" s="3"/>
    </row>
    <row r="1134" spans="11:11">
      <c r="K1134" s="3"/>
    </row>
    <row r="1135" spans="11:11">
      <c r="K1135" s="3"/>
    </row>
    <row r="1136" spans="11:11">
      <c r="K1136" s="3"/>
    </row>
    <row r="1137" spans="11:11">
      <c r="K1137" s="3"/>
    </row>
    <row r="1138" spans="11:11">
      <c r="K1138" s="3"/>
    </row>
    <row r="1139" spans="11:11">
      <c r="K1139" s="3"/>
    </row>
    <row r="1140" spans="11:11">
      <c r="K1140" s="3"/>
    </row>
    <row r="1141" spans="11:11">
      <c r="K1141" s="3"/>
    </row>
    <row r="1142" spans="11:11">
      <c r="K1142" s="3"/>
    </row>
    <row r="1143" spans="11:11">
      <c r="K1143" s="3"/>
    </row>
    <row r="1144" spans="11:11">
      <c r="K1144" s="3"/>
    </row>
    <row r="1145" spans="11:11">
      <c r="K1145" s="3"/>
    </row>
    <row r="1146" spans="11:11">
      <c r="K1146" s="3"/>
    </row>
    <row r="1147" spans="11:11">
      <c r="K1147" s="3"/>
    </row>
    <row r="1148" spans="11:11">
      <c r="K1148" s="3"/>
    </row>
    <row r="1149" spans="11:11">
      <c r="K1149" s="3"/>
    </row>
    <row r="1150" spans="11:11">
      <c r="K1150" s="3"/>
    </row>
    <row r="1151" spans="11:11">
      <c r="K1151" s="3"/>
    </row>
    <row r="1152" spans="11:11">
      <c r="K1152" s="3"/>
    </row>
    <row r="1153" spans="11:11">
      <c r="K1153" s="3"/>
    </row>
    <row r="1154" spans="11:11">
      <c r="K1154" s="3"/>
    </row>
    <row r="1155" spans="11:11">
      <c r="K1155" s="3"/>
    </row>
    <row r="1156" spans="11:11">
      <c r="K1156" s="3"/>
    </row>
    <row r="1157" spans="11:11">
      <c r="K1157" s="3"/>
    </row>
    <row r="1158" spans="11:11">
      <c r="K1158" s="3"/>
    </row>
    <row r="1159" spans="11:11">
      <c r="K1159" s="3"/>
    </row>
    <row r="1160" spans="11:11">
      <c r="K1160" s="3"/>
    </row>
    <row r="1161" spans="11:11">
      <c r="K1161" s="3"/>
    </row>
    <row r="1162" spans="11:11">
      <c r="K1162" s="3"/>
    </row>
    <row r="1163" spans="11:11">
      <c r="K1163" s="3"/>
    </row>
    <row r="1164" spans="11:11">
      <c r="K1164" s="3"/>
    </row>
    <row r="1165" spans="11:11">
      <c r="K1165" s="3"/>
    </row>
    <row r="1166" spans="11:11">
      <c r="K1166" s="3"/>
    </row>
    <row r="1167" spans="11:11">
      <c r="K1167" s="3"/>
    </row>
    <row r="1168" spans="11:11">
      <c r="K1168" s="3"/>
    </row>
    <row r="1169" spans="11:11">
      <c r="K1169" s="3"/>
    </row>
    <row r="1170" spans="11:11">
      <c r="K1170" s="3"/>
    </row>
    <row r="1171" spans="11:11">
      <c r="K1171" s="3"/>
    </row>
    <row r="1172" spans="11:11">
      <c r="K1172" s="3"/>
    </row>
    <row r="1173" spans="11:11">
      <c r="K1173" s="3"/>
    </row>
    <row r="1174" spans="11:11">
      <c r="K1174" s="3"/>
    </row>
    <row r="1175" spans="11:11">
      <c r="K1175" s="3"/>
    </row>
    <row r="1176" spans="11:11">
      <c r="K1176" s="3"/>
    </row>
    <row r="1177" spans="11:11">
      <c r="K1177" s="3"/>
    </row>
    <row r="1178" spans="11:11">
      <c r="K1178" s="3"/>
    </row>
    <row r="1179" spans="11:11">
      <c r="K1179" s="3"/>
    </row>
    <row r="1180" spans="11:11">
      <c r="K1180" s="3"/>
    </row>
    <row r="1181" spans="11:11">
      <c r="K1181" s="3"/>
    </row>
    <row r="1182" spans="11:11">
      <c r="K1182" s="3"/>
    </row>
    <row r="1183" spans="11:11">
      <c r="K1183" s="3"/>
    </row>
    <row r="1184" spans="11:11">
      <c r="K1184" s="3"/>
    </row>
    <row r="1185" spans="11:11">
      <c r="K1185" s="3"/>
    </row>
    <row r="1186" spans="11:11">
      <c r="K1186" s="3"/>
    </row>
    <row r="1187" spans="11:11">
      <c r="K1187" s="3"/>
    </row>
    <row r="1188" spans="11:11">
      <c r="K1188" s="3"/>
    </row>
    <row r="1189" spans="11:11">
      <c r="K1189" s="3"/>
    </row>
    <row r="1190" spans="11:11">
      <c r="K1190" s="3"/>
    </row>
    <row r="1191" spans="11:11">
      <c r="K1191" s="3"/>
    </row>
    <row r="1192" spans="11:11">
      <c r="K1192" s="3"/>
    </row>
    <row r="1193" spans="11:11">
      <c r="K1193" s="3"/>
    </row>
    <row r="1194" spans="11:11">
      <c r="K1194" s="3"/>
    </row>
    <row r="1195" spans="11:11">
      <c r="K1195" s="3"/>
    </row>
    <row r="1196" spans="11:11">
      <c r="K1196" s="3"/>
    </row>
    <row r="1197" spans="11:11">
      <c r="K1197" s="3"/>
    </row>
    <row r="1198" spans="11:11">
      <c r="K1198" s="3"/>
    </row>
    <row r="1199" spans="11:11">
      <c r="K1199" s="3"/>
    </row>
    <row r="1200" spans="11:11">
      <c r="K1200" s="3"/>
    </row>
    <row r="1201" spans="11:11">
      <c r="K1201" s="3"/>
    </row>
    <row r="1202" spans="11:11">
      <c r="K1202" s="3"/>
    </row>
    <row r="1203" spans="11:11">
      <c r="K1203" s="3"/>
    </row>
    <row r="1204" spans="11:11">
      <c r="K1204" s="3"/>
    </row>
    <row r="1205" spans="11:11">
      <c r="K1205" s="3"/>
    </row>
    <row r="1206" spans="11:11">
      <c r="K1206" s="3"/>
    </row>
    <row r="1207" spans="11:11">
      <c r="K1207" s="3"/>
    </row>
    <row r="1208" spans="11:11">
      <c r="K1208" s="3"/>
    </row>
    <row r="1209" spans="11:11">
      <c r="K1209" s="3"/>
    </row>
    <row r="1210" spans="11:11">
      <c r="K1210" s="3"/>
    </row>
    <row r="1211" spans="11:11">
      <c r="K1211" s="3"/>
    </row>
    <row r="1212" spans="11:11">
      <c r="K1212" s="3"/>
    </row>
    <row r="1213" spans="11:11">
      <c r="K1213" s="3"/>
    </row>
    <row r="1214" spans="11:11">
      <c r="K1214" s="3"/>
    </row>
    <row r="1215" spans="11:11">
      <c r="K1215" s="3"/>
    </row>
    <row r="1216" spans="11:11">
      <c r="K1216" s="3"/>
    </row>
    <row r="1217" spans="11:11">
      <c r="K1217" s="3"/>
    </row>
    <row r="1218" spans="11:11">
      <c r="K1218" s="3"/>
    </row>
    <row r="1219" spans="11:11">
      <c r="K1219" s="3"/>
    </row>
    <row r="1220" spans="11:11">
      <c r="K1220" s="3"/>
    </row>
    <row r="1221" spans="11:11">
      <c r="K1221" s="3"/>
    </row>
    <row r="1222" spans="11:11">
      <c r="K1222" s="3"/>
    </row>
    <row r="1223" spans="11:11">
      <c r="K1223" s="3"/>
    </row>
    <row r="1224" spans="11:11">
      <c r="K1224" s="3"/>
    </row>
    <row r="1225" spans="11:11">
      <c r="K1225" s="3"/>
    </row>
    <row r="1226" spans="11:11">
      <c r="K1226" s="3"/>
    </row>
    <row r="1227" spans="11:11">
      <c r="K1227" s="3"/>
    </row>
    <row r="1228" spans="11:11">
      <c r="K1228" s="3"/>
    </row>
    <row r="1229" spans="11:11">
      <c r="K1229" s="3"/>
    </row>
    <row r="1230" spans="11:11">
      <c r="K1230" s="3"/>
    </row>
    <row r="1231" spans="11:11">
      <c r="K1231" s="3"/>
    </row>
    <row r="1232" spans="11:11">
      <c r="K1232" s="3"/>
    </row>
    <row r="1233" spans="11:11">
      <c r="K1233" s="3"/>
    </row>
    <row r="1234" spans="11:11">
      <c r="K1234" s="3"/>
    </row>
    <row r="1235" spans="11:11">
      <c r="K1235" s="3"/>
    </row>
    <row r="1236" spans="11:11">
      <c r="K1236" s="3"/>
    </row>
    <row r="1237" spans="11:11">
      <c r="K1237" s="3"/>
    </row>
    <row r="1238" spans="11:11">
      <c r="K1238" s="3"/>
    </row>
    <row r="1239" spans="11:11">
      <c r="K1239" s="3"/>
    </row>
    <row r="1240" spans="11:11">
      <c r="K1240" s="3"/>
    </row>
    <row r="1241" spans="11:11">
      <c r="K1241" s="3"/>
    </row>
    <row r="1242" spans="11:11">
      <c r="K1242" s="3"/>
    </row>
    <row r="1243" spans="11:11">
      <c r="K1243" s="3"/>
    </row>
    <row r="1244" spans="11:11">
      <c r="K1244" s="3"/>
    </row>
    <row r="1245" spans="11:11">
      <c r="K1245" s="3"/>
    </row>
    <row r="1246" spans="11:11">
      <c r="K1246" s="3"/>
    </row>
    <row r="1247" spans="11:11">
      <c r="K1247" s="3"/>
    </row>
    <row r="1248" spans="11:11">
      <c r="K1248" s="3"/>
    </row>
    <row r="1249" spans="11:11">
      <c r="K1249" s="3"/>
    </row>
    <row r="1250" spans="11:11">
      <c r="K1250" s="3"/>
    </row>
    <row r="1251" spans="11:11">
      <c r="K1251" s="3"/>
    </row>
    <row r="1252" spans="11:11">
      <c r="K1252" s="3"/>
    </row>
    <row r="1253" spans="11:11">
      <c r="K1253" s="3"/>
    </row>
    <row r="1254" spans="11:11">
      <c r="K1254" s="3"/>
    </row>
    <row r="1255" spans="11:11">
      <c r="K1255" s="3"/>
    </row>
    <row r="1256" spans="11:11">
      <c r="K1256" s="3"/>
    </row>
    <row r="1257" spans="11:11">
      <c r="K1257" s="3"/>
    </row>
    <row r="1258" spans="11:11">
      <c r="K1258" s="3"/>
    </row>
    <row r="1259" spans="11:11">
      <c r="K1259" s="3"/>
    </row>
    <row r="1260" spans="11:11">
      <c r="K1260" s="3"/>
    </row>
    <row r="1261" spans="11:11">
      <c r="K1261" s="3"/>
    </row>
    <row r="1262" spans="11:11">
      <c r="K1262" s="3"/>
    </row>
    <row r="1263" spans="11:11">
      <c r="K1263" s="3"/>
    </row>
    <row r="1264" spans="11:11">
      <c r="K1264" s="3"/>
    </row>
    <row r="1265" spans="11:11">
      <c r="K1265" s="3"/>
    </row>
    <row r="1266" spans="11:11">
      <c r="K1266" s="3"/>
    </row>
    <row r="1267" spans="11:11">
      <c r="K1267" s="3"/>
    </row>
    <row r="1268" spans="11:11">
      <c r="K1268" s="3"/>
    </row>
    <row r="1269" spans="11:11">
      <c r="K1269" s="3"/>
    </row>
    <row r="1270" spans="11:11">
      <c r="K1270" s="3"/>
    </row>
    <row r="1271" spans="11:11">
      <c r="K1271" s="3"/>
    </row>
    <row r="1272" spans="11:11">
      <c r="K1272" s="3"/>
    </row>
    <row r="1273" spans="11:11">
      <c r="K1273" s="3"/>
    </row>
    <row r="1274" spans="11:11">
      <c r="K1274" s="3"/>
    </row>
    <row r="1275" spans="11:11">
      <c r="K1275" s="3"/>
    </row>
    <row r="1276" spans="11:11">
      <c r="K1276" s="3"/>
    </row>
    <row r="1277" spans="11:11">
      <c r="K1277" s="3"/>
    </row>
    <row r="1278" spans="11:11">
      <c r="K1278" s="3"/>
    </row>
    <row r="1279" spans="11:11">
      <c r="K1279" s="3"/>
    </row>
    <row r="1280" spans="11:11">
      <c r="K1280" s="3"/>
    </row>
    <row r="1281" spans="11:11">
      <c r="K1281" s="3"/>
    </row>
    <row r="1282" spans="11:11">
      <c r="K1282" s="3"/>
    </row>
    <row r="1283" spans="11:11">
      <c r="K1283" s="3"/>
    </row>
    <row r="1284" spans="11:11">
      <c r="K1284" s="3"/>
    </row>
    <row r="1285" spans="11:11">
      <c r="K1285" s="3"/>
    </row>
    <row r="1286" spans="11:11">
      <c r="K1286" s="3"/>
    </row>
    <row r="1287" spans="11:11">
      <c r="K1287" s="3"/>
    </row>
    <row r="1288" spans="11:11">
      <c r="K1288" s="3"/>
    </row>
    <row r="1289" spans="11:11">
      <c r="K1289" s="3"/>
    </row>
    <row r="1290" spans="11:11">
      <c r="K1290" s="3"/>
    </row>
    <row r="1291" spans="11:11">
      <c r="K1291" s="3"/>
    </row>
    <row r="1292" spans="11:11">
      <c r="K1292" s="3"/>
    </row>
    <row r="1293" spans="11:11">
      <c r="K1293" s="3"/>
    </row>
    <row r="1294" spans="11:11">
      <c r="K1294" s="3"/>
    </row>
    <row r="1295" spans="11:11">
      <c r="K1295" s="3"/>
    </row>
    <row r="1296" spans="11:11">
      <c r="K1296" s="3"/>
    </row>
    <row r="1297" spans="11:11">
      <c r="K1297" s="3"/>
    </row>
    <row r="1298" spans="11:11">
      <c r="K1298" s="3"/>
    </row>
    <row r="1299" spans="11:11">
      <c r="K1299" s="3"/>
    </row>
    <row r="1300" spans="11:11">
      <c r="K1300" s="3"/>
    </row>
    <row r="1301" spans="11:11">
      <c r="K1301" s="3"/>
    </row>
    <row r="1302" spans="11:11">
      <c r="K1302" s="3"/>
    </row>
    <row r="1303" spans="11:11">
      <c r="K1303" s="3"/>
    </row>
    <row r="1304" spans="11:11">
      <c r="K1304" s="3"/>
    </row>
    <row r="1305" spans="11:11">
      <c r="K1305" s="3"/>
    </row>
    <row r="1306" spans="11:11">
      <c r="K1306" s="3"/>
    </row>
    <row r="1307" spans="11:11">
      <c r="K1307" s="3"/>
    </row>
    <row r="1308" spans="11:11">
      <c r="K1308" s="3"/>
    </row>
    <row r="1309" spans="11:11">
      <c r="K1309" s="3"/>
    </row>
    <row r="1310" spans="11:11">
      <c r="K1310" s="3"/>
    </row>
    <row r="1311" spans="11:11">
      <c r="K1311" s="3"/>
    </row>
    <row r="1312" spans="11:11">
      <c r="K1312" s="3"/>
    </row>
    <row r="1313" spans="11:11">
      <c r="K1313" s="3"/>
    </row>
    <row r="1314" spans="11:11">
      <c r="K1314" s="3"/>
    </row>
    <row r="1315" spans="11:11">
      <c r="K1315" s="3"/>
    </row>
    <row r="1316" spans="11:11">
      <c r="K1316" s="3"/>
    </row>
    <row r="1317" spans="11:11">
      <c r="K1317" s="3"/>
    </row>
    <row r="1318" spans="11:11">
      <c r="K1318" s="3"/>
    </row>
    <row r="1319" spans="11:11">
      <c r="K1319" s="3"/>
    </row>
    <row r="1320" spans="11:11">
      <c r="K1320" s="3"/>
    </row>
    <row r="1321" spans="11:11">
      <c r="K1321" s="3"/>
    </row>
    <row r="1322" spans="11:11">
      <c r="K1322" s="3"/>
    </row>
    <row r="1323" spans="11:11">
      <c r="K1323" s="3"/>
    </row>
    <row r="1324" spans="11:11">
      <c r="K1324" s="3"/>
    </row>
    <row r="1325" spans="11:11">
      <c r="K1325" s="3"/>
    </row>
    <row r="1326" spans="11:11">
      <c r="K1326" s="3"/>
    </row>
    <row r="1327" spans="11:11">
      <c r="K1327" s="3"/>
    </row>
    <row r="1328" spans="11:11">
      <c r="K1328" s="3"/>
    </row>
    <row r="1329" spans="11:11">
      <c r="K1329" s="3"/>
    </row>
    <row r="1330" spans="11:11">
      <c r="K1330" s="3"/>
    </row>
    <row r="1331" spans="11:11">
      <c r="K1331" s="3"/>
    </row>
    <row r="1332" spans="11:11">
      <c r="K1332" s="3"/>
    </row>
    <row r="1333" spans="11:11">
      <c r="K1333" s="3"/>
    </row>
    <row r="1334" spans="11:11">
      <c r="K1334" s="3"/>
    </row>
    <row r="1335" spans="11:11">
      <c r="K1335" s="3"/>
    </row>
    <row r="1336" spans="11:11">
      <c r="K1336" s="3"/>
    </row>
    <row r="1337" spans="11:11">
      <c r="K1337" s="3"/>
    </row>
    <row r="1338" spans="11:11">
      <c r="K1338" s="3"/>
    </row>
    <row r="1339" spans="11:11">
      <c r="K1339" s="3"/>
    </row>
    <row r="1340" spans="11:11">
      <c r="K1340" s="3"/>
    </row>
    <row r="1341" spans="11:11">
      <c r="K1341" s="3"/>
    </row>
    <row r="1342" spans="11:11">
      <c r="K1342" s="3"/>
    </row>
    <row r="1343" spans="11:11">
      <c r="K1343" s="3"/>
    </row>
    <row r="1344" spans="11:11">
      <c r="K1344" s="3"/>
    </row>
    <row r="1345" spans="11:11">
      <c r="K1345" s="3"/>
    </row>
    <row r="1346" spans="11:11">
      <c r="K1346" s="3"/>
    </row>
    <row r="1347" spans="11:11">
      <c r="K1347" s="3"/>
    </row>
    <row r="1348" spans="11:11">
      <c r="K1348" s="3"/>
    </row>
    <row r="1349" spans="11:11">
      <c r="K1349" s="3"/>
    </row>
    <row r="1350" spans="11:11">
      <c r="K1350" s="3"/>
    </row>
    <row r="1351" spans="11:11">
      <c r="K1351" s="3"/>
    </row>
    <row r="1352" spans="11:11">
      <c r="K1352" s="3"/>
    </row>
    <row r="1353" spans="11:11">
      <c r="K1353" s="3"/>
    </row>
    <row r="1354" spans="11:11">
      <c r="K1354" s="3"/>
    </row>
    <row r="1355" spans="11:11">
      <c r="K1355" s="3"/>
    </row>
    <row r="1356" spans="11:11">
      <c r="K1356" s="3"/>
    </row>
    <row r="1357" spans="11:11">
      <c r="K1357" s="3"/>
    </row>
    <row r="1358" spans="11:11">
      <c r="K1358" s="3"/>
    </row>
    <row r="1359" spans="11:11">
      <c r="K1359" s="3"/>
    </row>
    <row r="1360" spans="11:11">
      <c r="K1360" s="3"/>
    </row>
    <row r="1361" spans="11:11">
      <c r="K1361" s="3"/>
    </row>
    <row r="1362" spans="11:11">
      <c r="K1362" s="3"/>
    </row>
    <row r="1363" spans="11:11">
      <c r="K1363" s="3"/>
    </row>
    <row r="1364" spans="11:11">
      <c r="K1364" s="3"/>
    </row>
    <row r="1365" spans="11:11">
      <c r="K1365" s="3"/>
    </row>
    <row r="1366" spans="11:11">
      <c r="K1366" s="3"/>
    </row>
    <row r="1367" spans="11:11">
      <c r="K1367" s="3"/>
    </row>
    <row r="1368" spans="11:11">
      <c r="K1368" s="3"/>
    </row>
    <row r="1369" spans="11:11">
      <c r="K1369" s="3"/>
    </row>
    <row r="1370" spans="11:11">
      <c r="K1370" s="3"/>
    </row>
    <row r="1371" spans="11:11">
      <c r="K1371" s="3"/>
    </row>
    <row r="1372" spans="11:11">
      <c r="K1372" s="3"/>
    </row>
    <row r="1373" spans="11:11">
      <c r="K1373" s="3"/>
    </row>
    <row r="1374" spans="11:11">
      <c r="K1374" s="3"/>
    </row>
    <row r="1375" spans="11:11">
      <c r="K1375" s="3"/>
    </row>
    <row r="1376" spans="11:11">
      <c r="K1376" s="3"/>
    </row>
    <row r="1377" spans="11:11">
      <c r="K1377" s="3"/>
    </row>
    <row r="1378" spans="11:11">
      <c r="K1378" s="3"/>
    </row>
    <row r="1379" spans="11:11">
      <c r="K1379" s="3"/>
    </row>
    <row r="1380" spans="11:11">
      <c r="K1380" s="3"/>
    </row>
    <row r="1381" spans="11:11">
      <c r="K1381" s="3"/>
    </row>
    <row r="1382" spans="11:11">
      <c r="K1382" s="3"/>
    </row>
    <row r="1383" spans="11:11">
      <c r="K1383" s="3"/>
    </row>
    <row r="1384" spans="11:11">
      <c r="K1384" s="3"/>
    </row>
    <row r="1385" spans="11:11">
      <c r="K1385" s="3"/>
    </row>
    <row r="1386" spans="11:11">
      <c r="K1386" s="3"/>
    </row>
    <row r="1387" spans="11:11">
      <c r="K1387" s="3"/>
    </row>
    <row r="1388" spans="11:11">
      <c r="K1388" s="3"/>
    </row>
    <row r="1389" spans="11:11">
      <c r="K1389" s="3"/>
    </row>
    <row r="1390" spans="11:11">
      <c r="K1390" s="3"/>
    </row>
    <row r="1391" spans="11:11">
      <c r="K1391" s="3"/>
    </row>
    <row r="1392" spans="11:11">
      <c r="K1392" s="3"/>
    </row>
    <row r="1393" spans="11:11">
      <c r="K1393" s="3"/>
    </row>
    <row r="1394" spans="11:11">
      <c r="K1394" s="3"/>
    </row>
    <row r="1395" spans="11:11">
      <c r="K1395" s="3"/>
    </row>
    <row r="1396" spans="11:11">
      <c r="K1396" s="3"/>
    </row>
    <row r="1397" spans="11:11">
      <c r="K1397" s="3"/>
    </row>
    <row r="1398" spans="11:11">
      <c r="K1398" s="3"/>
    </row>
    <row r="1399" spans="11:11">
      <c r="K1399" s="3"/>
    </row>
    <row r="1400" spans="11:11">
      <c r="K1400" s="3"/>
    </row>
    <row r="1401" spans="11:11">
      <c r="K1401" s="3"/>
    </row>
    <row r="1402" spans="11:11">
      <c r="K1402" s="3"/>
    </row>
    <row r="1403" spans="11:11">
      <c r="K1403" s="3"/>
    </row>
    <row r="1404" spans="11:11">
      <c r="K1404" s="3"/>
    </row>
    <row r="1405" spans="11:11">
      <c r="K1405" s="3"/>
    </row>
    <row r="1406" spans="11:11">
      <c r="K1406" s="3"/>
    </row>
    <row r="1407" spans="11:11">
      <c r="K1407" s="3"/>
    </row>
    <row r="1408" spans="11:11">
      <c r="K1408" s="3"/>
    </row>
    <row r="1409" spans="11:11">
      <c r="K1409" s="3"/>
    </row>
    <row r="1410" spans="11:11">
      <c r="K1410" s="3"/>
    </row>
    <row r="1411" spans="11:11">
      <c r="K1411" s="3"/>
    </row>
    <row r="1412" spans="11:11">
      <c r="K1412" s="3"/>
    </row>
    <row r="1413" spans="11:11">
      <c r="K1413" s="3"/>
    </row>
    <row r="1414" spans="11:11">
      <c r="K1414" s="3"/>
    </row>
    <row r="1415" spans="11:11">
      <c r="K1415" s="3"/>
    </row>
    <row r="1416" spans="11:11">
      <c r="K1416" s="3"/>
    </row>
    <row r="1417" spans="11:11">
      <c r="K1417" s="3"/>
    </row>
    <row r="1418" spans="11:11">
      <c r="K1418" s="3"/>
    </row>
    <row r="1419" spans="11:11">
      <c r="K1419" s="3"/>
    </row>
    <row r="1420" spans="11:11">
      <c r="K1420" s="3"/>
    </row>
    <row r="1421" spans="11:11">
      <c r="K1421" s="3"/>
    </row>
    <row r="1422" spans="11:11">
      <c r="K1422" s="3"/>
    </row>
    <row r="1423" spans="11:11">
      <c r="K1423" s="3"/>
    </row>
    <row r="1424" spans="11:11">
      <c r="K1424" s="3"/>
    </row>
    <row r="1425" spans="11:11">
      <c r="K1425" s="3"/>
    </row>
    <row r="1426" spans="11:11">
      <c r="K1426" s="3"/>
    </row>
    <row r="1427" spans="11:11">
      <c r="K1427" s="3"/>
    </row>
    <row r="1428" spans="11:11">
      <c r="K1428" s="3"/>
    </row>
    <row r="1429" spans="11:11">
      <c r="K1429" s="3"/>
    </row>
    <row r="1430" spans="11:11">
      <c r="K1430" s="3"/>
    </row>
    <row r="1431" spans="11:11">
      <c r="K1431" s="3"/>
    </row>
    <row r="1432" spans="11:11">
      <c r="K1432" s="3"/>
    </row>
    <row r="1433" spans="11:11">
      <c r="K1433" s="3"/>
    </row>
    <row r="1434" spans="11:11">
      <c r="K1434" s="3"/>
    </row>
    <row r="1435" spans="11:11">
      <c r="K1435" s="3"/>
    </row>
    <row r="1436" spans="11:11">
      <c r="K1436" s="3"/>
    </row>
    <row r="1437" spans="11:11">
      <c r="K1437" s="3"/>
    </row>
    <row r="1438" spans="11:11">
      <c r="K1438" s="3"/>
    </row>
    <row r="1439" spans="11:11">
      <c r="K1439" s="3"/>
    </row>
    <row r="1440" spans="11:11">
      <c r="K1440" s="3"/>
    </row>
    <row r="1441" spans="11:11">
      <c r="K1441" s="3"/>
    </row>
    <row r="1442" spans="11:11">
      <c r="K1442" s="3"/>
    </row>
    <row r="1443" spans="11:11">
      <c r="K1443" s="3"/>
    </row>
    <row r="1444" spans="11:11">
      <c r="K1444" s="3"/>
    </row>
    <row r="1445" spans="11:11">
      <c r="K1445" s="3"/>
    </row>
    <row r="1446" spans="11:11">
      <c r="K1446" s="3"/>
    </row>
    <row r="1447" spans="11:11">
      <c r="K1447" s="3"/>
    </row>
    <row r="1448" spans="11:11">
      <c r="K1448" s="3"/>
    </row>
    <row r="1449" spans="11:11">
      <c r="K1449" s="3"/>
    </row>
    <row r="1450" spans="11:11">
      <c r="K1450" s="3"/>
    </row>
    <row r="1451" spans="11:11">
      <c r="K1451" s="3"/>
    </row>
    <row r="1452" spans="11:11">
      <c r="K1452" s="3"/>
    </row>
    <row r="1453" spans="11:11">
      <c r="K1453" s="3"/>
    </row>
    <row r="1454" spans="11:11">
      <c r="K1454" s="3"/>
    </row>
    <row r="1455" spans="11:11">
      <c r="K1455" s="3"/>
    </row>
    <row r="1456" spans="11:11">
      <c r="K1456" s="3"/>
    </row>
    <row r="1457" spans="11:11">
      <c r="K1457" s="3"/>
    </row>
    <row r="1458" spans="11:11">
      <c r="K1458" s="3"/>
    </row>
    <row r="1459" spans="11:11">
      <c r="K1459" s="3"/>
    </row>
    <row r="1460" spans="11:11">
      <c r="K1460" s="3"/>
    </row>
    <row r="1461" spans="11:11">
      <c r="K1461" s="3"/>
    </row>
    <row r="1462" spans="11:11">
      <c r="K1462" s="3"/>
    </row>
    <row r="1463" spans="11:11">
      <c r="K1463" s="3"/>
    </row>
    <row r="1464" spans="11:11">
      <c r="K1464" s="3"/>
    </row>
    <row r="1465" spans="11:11">
      <c r="K1465" s="3"/>
    </row>
    <row r="1466" spans="11:11">
      <c r="K1466" s="3"/>
    </row>
    <row r="1467" spans="11:11">
      <c r="K1467" s="3"/>
    </row>
    <row r="1468" spans="11:11">
      <c r="K1468" s="3"/>
    </row>
    <row r="1469" spans="11:11">
      <c r="K1469" s="3"/>
    </row>
    <row r="1470" spans="11:11">
      <c r="K1470" s="3"/>
    </row>
    <row r="1471" spans="11:11">
      <c r="K1471" s="3"/>
    </row>
    <row r="1472" spans="11:11">
      <c r="K1472" s="3"/>
    </row>
    <row r="1473" spans="11:11">
      <c r="K1473" s="3"/>
    </row>
    <row r="1474" spans="11:11">
      <c r="K1474" s="3"/>
    </row>
    <row r="1475" spans="11:11">
      <c r="K1475" s="3"/>
    </row>
    <row r="1476" spans="11:11">
      <c r="K1476" s="3"/>
    </row>
    <row r="1477" spans="11:11">
      <c r="K1477" s="3"/>
    </row>
    <row r="1478" spans="11:11">
      <c r="K1478" s="3"/>
    </row>
    <row r="1479" spans="11:11">
      <c r="K1479" s="3"/>
    </row>
    <row r="1480" spans="11:11">
      <c r="K1480" s="3"/>
    </row>
    <row r="1481" spans="11:11">
      <c r="K1481" s="3"/>
    </row>
    <row r="1482" spans="11:11">
      <c r="K1482" s="3"/>
    </row>
    <row r="1483" spans="11:11">
      <c r="K1483" s="3"/>
    </row>
    <row r="1484" spans="11:11">
      <c r="K1484" s="3"/>
    </row>
    <row r="1485" spans="11:11">
      <c r="K1485" s="3"/>
    </row>
    <row r="1486" spans="11:11">
      <c r="K1486" s="3"/>
    </row>
    <row r="1487" spans="11:11">
      <c r="K1487" s="3"/>
    </row>
    <row r="1488" spans="11:11">
      <c r="K1488" s="3"/>
    </row>
    <row r="1489" spans="11:11">
      <c r="K1489" s="3"/>
    </row>
    <row r="1490" spans="11:11">
      <c r="K1490" s="3"/>
    </row>
    <row r="1491" spans="11:11">
      <c r="K1491" s="3"/>
    </row>
    <row r="1492" spans="11:11">
      <c r="K1492" s="3"/>
    </row>
    <row r="1493" spans="11:11">
      <c r="K1493" s="3"/>
    </row>
    <row r="1494" spans="11:11">
      <c r="K1494" s="3"/>
    </row>
    <row r="1495" spans="11:11">
      <c r="K1495" s="3"/>
    </row>
    <row r="1496" spans="11:11">
      <c r="K1496" s="3"/>
    </row>
    <row r="1497" spans="11:11">
      <c r="K1497" s="3"/>
    </row>
    <row r="1498" spans="11:11">
      <c r="K1498" s="3"/>
    </row>
    <row r="1499" spans="11:11">
      <c r="K1499" s="3"/>
    </row>
    <row r="1500" spans="11:11">
      <c r="K1500" s="3"/>
    </row>
    <row r="1501" spans="11:11">
      <c r="K1501" s="3"/>
    </row>
    <row r="1502" spans="11:11">
      <c r="K1502" s="3"/>
    </row>
    <row r="1503" spans="11:11">
      <c r="K1503" s="3"/>
    </row>
    <row r="1504" spans="11:11">
      <c r="K1504" s="3"/>
    </row>
    <row r="1505" spans="11:11">
      <c r="K1505" s="3"/>
    </row>
    <row r="1506" spans="11:11">
      <c r="K1506" s="3"/>
    </row>
    <row r="1507" spans="11:11">
      <c r="K1507" s="3"/>
    </row>
    <row r="1508" spans="11:11">
      <c r="K1508" s="3"/>
    </row>
    <row r="1509" spans="11:11">
      <c r="K1509" s="3"/>
    </row>
    <row r="1510" spans="11:11">
      <c r="K1510" s="3"/>
    </row>
    <row r="1511" spans="11:11">
      <c r="K1511" s="3"/>
    </row>
    <row r="1512" spans="11:11">
      <c r="K1512" s="3"/>
    </row>
    <row r="1513" spans="11:11">
      <c r="K1513" s="3"/>
    </row>
    <row r="1514" spans="11:11">
      <c r="K1514" s="3"/>
    </row>
    <row r="1515" spans="11:11">
      <c r="K1515" s="3"/>
    </row>
    <row r="1516" spans="11:11">
      <c r="K1516" s="3"/>
    </row>
    <row r="1517" spans="11:11">
      <c r="K1517" s="3"/>
    </row>
    <row r="1518" spans="11:11">
      <c r="K1518" s="3"/>
    </row>
    <row r="1519" spans="11:11">
      <c r="K1519" s="3"/>
    </row>
    <row r="1520" spans="11:11">
      <c r="K1520" s="3"/>
    </row>
    <row r="1521" spans="11:11">
      <c r="K1521" s="3"/>
    </row>
    <row r="1522" spans="11:11">
      <c r="K1522" s="3"/>
    </row>
    <row r="1523" spans="11:11">
      <c r="K1523" s="3"/>
    </row>
    <row r="1524" spans="11:11">
      <c r="K1524" s="3"/>
    </row>
    <row r="1525" spans="11:11">
      <c r="K1525" s="3"/>
    </row>
    <row r="1526" spans="11:11">
      <c r="K1526" s="3"/>
    </row>
    <row r="1527" spans="11:11">
      <c r="K1527" s="3"/>
    </row>
    <row r="1528" spans="11:11">
      <c r="K1528" s="3"/>
    </row>
    <row r="1529" spans="11:11">
      <c r="K1529" s="3"/>
    </row>
    <row r="1530" spans="11:11">
      <c r="K1530" s="3"/>
    </row>
    <row r="1531" spans="11:11">
      <c r="K1531" s="3"/>
    </row>
    <row r="1532" spans="11:11">
      <c r="K1532" s="3"/>
    </row>
    <row r="1533" spans="11:11">
      <c r="K1533" s="3"/>
    </row>
    <row r="1534" spans="11:11">
      <c r="K1534" s="3"/>
    </row>
    <row r="1535" spans="11:11">
      <c r="K1535" s="3"/>
    </row>
    <row r="1536" spans="11:11">
      <c r="K1536" s="3"/>
    </row>
    <row r="1537" spans="11:11">
      <c r="K1537" s="3"/>
    </row>
    <row r="1538" spans="11:11">
      <c r="K1538" s="3"/>
    </row>
    <row r="1539" spans="11:11">
      <c r="K1539" s="3"/>
    </row>
    <row r="1540" spans="11:11">
      <c r="K1540" s="3"/>
    </row>
    <row r="1541" spans="11:11">
      <c r="K1541" s="3"/>
    </row>
    <row r="1542" spans="11:11">
      <c r="K1542" s="3"/>
    </row>
    <row r="1543" spans="11:11">
      <c r="K1543" s="3"/>
    </row>
    <row r="1544" spans="11:11">
      <c r="K1544" s="3"/>
    </row>
    <row r="1545" spans="11:11">
      <c r="K1545" s="3"/>
    </row>
    <row r="1546" spans="11:11">
      <c r="K1546" s="3"/>
    </row>
    <row r="1547" spans="11:11">
      <c r="K1547" s="3"/>
    </row>
    <row r="1548" spans="11:11">
      <c r="K1548" s="3"/>
    </row>
    <row r="1549" spans="11:11">
      <c r="K1549" s="3"/>
    </row>
    <row r="1550" spans="11:11">
      <c r="K1550" s="3"/>
    </row>
    <row r="1551" spans="11:11">
      <c r="K1551" s="3"/>
    </row>
    <row r="1552" spans="11:11">
      <c r="K1552" s="3"/>
    </row>
    <row r="1553" spans="11:11">
      <c r="K1553" s="3"/>
    </row>
    <row r="1554" spans="11:11">
      <c r="K1554" s="3"/>
    </row>
    <row r="1555" spans="11:11">
      <c r="K1555" s="3"/>
    </row>
    <row r="1556" spans="11:11">
      <c r="K1556" s="3"/>
    </row>
    <row r="1557" spans="11:11">
      <c r="K1557" s="3"/>
    </row>
    <row r="1558" spans="11:11">
      <c r="K1558" s="3"/>
    </row>
    <row r="1559" spans="11:11">
      <c r="K1559" s="3"/>
    </row>
    <row r="1560" spans="11:11">
      <c r="K1560" s="3"/>
    </row>
    <row r="1561" spans="11:11">
      <c r="K1561" s="3"/>
    </row>
    <row r="1562" spans="11:11">
      <c r="K1562" s="3"/>
    </row>
    <row r="1563" spans="11:11">
      <c r="K1563" s="3"/>
    </row>
    <row r="1564" spans="11:11">
      <c r="K1564" s="3"/>
    </row>
    <row r="1565" spans="11:11">
      <c r="K1565" s="3"/>
    </row>
    <row r="1566" spans="11:11">
      <c r="K1566" s="3"/>
    </row>
    <row r="1567" spans="11:11">
      <c r="K1567" s="3"/>
    </row>
    <row r="1568" spans="11:11">
      <c r="K1568" s="3"/>
    </row>
    <row r="1569" spans="11:11">
      <c r="K1569" s="3"/>
    </row>
    <row r="1570" spans="11:11">
      <c r="K1570" s="3"/>
    </row>
    <row r="1571" spans="11:11">
      <c r="K1571" s="3"/>
    </row>
    <row r="1572" spans="11:11">
      <c r="K1572" s="3"/>
    </row>
    <row r="1573" spans="11:11">
      <c r="K1573" s="3"/>
    </row>
    <row r="1574" spans="11:11">
      <c r="K1574" s="3"/>
    </row>
    <row r="1575" spans="11:11">
      <c r="K1575" s="3"/>
    </row>
    <row r="1576" spans="11:11">
      <c r="K1576" s="3"/>
    </row>
    <row r="1577" spans="11:11">
      <c r="K1577" s="3"/>
    </row>
    <row r="1578" spans="11:11">
      <c r="K1578" s="3"/>
    </row>
    <row r="1579" spans="11:11">
      <c r="K1579" s="3"/>
    </row>
    <row r="1580" spans="11:11">
      <c r="K1580" s="3"/>
    </row>
    <row r="1581" spans="11:11">
      <c r="K1581" s="3"/>
    </row>
    <row r="1582" spans="11:11">
      <c r="K1582" s="3"/>
    </row>
    <row r="1583" spans="11:11">
      <c r="K1583" s="3"/>
    </row>
    <row r="1584" spans="11:11">
      <c r="K1584" s="3"/>
    </row>
    <row r="1585" spans="11:11">
      <c r="K1585" s="3"/>
    </row>
    <row r="1586" spans="11:11">
      <c r="K1586" s="3"/>
    </row>
    <row r="1587" spans="11:11">
      <c r="K1587" s="3"/>
    </row>
    <row r="1588" spans="11:11">
      <c r="K1588" s="3"/>
    </row>
    <row r="1589" spans="11:11">
      <c r="K1589" s="3"/>
    </row>
    <row r="1590" spans="11:11">
      <c r="K1590" s="3"/>
    </row>
    <row r="1591" spans="11:11">
      <c r="K1591" s="3"/>
    </row>
    <row r="1592" spans="11:11">
      <c r="K1592" s="3"/>
    </row>
    <row r="1593" spans="11:11">
      <c r="K1593" s="3"/>
    </row>
    <row r="1594" spans="11:11">
      <c r="K1594" s="3"/>
    </row>
    <row r="1595" spans="11:11">
      <c r="K1595" s="3"/>
    </row>
    <row r="1596" spans="11:11">
      <c r="K1596" s="3"/>
    </row>
    <row r="1597" spans="11:11">
      <c r="K1597" s="3"/>
    </row>
    <row r="1598" spans="11:11">
      <c r="K1598" s="3"/>
    </row>
    <row r="1599" spans="11:11">
      <c r="K1599" s="3"/>
    </row>
    <row r="1600" spans="11:11">
      <c r="K1600" s="3"/>
    </row>
    <row r="1601" spans="11:11">
      <c r="K1601" s="3"/>
    </row>
    <row r="1602" spans="11:11">
      <c r="K1602" s="3"/>
    </row>
    <row r="1603" spans="11:11">
      <c r="K1603" s="3"/>
    </row>
    <row r="1604" spans="11:11">
      <c r="K1604" s="3"/>
    </row>
    <row r="1605" spans="11:11">
      <c r="K1605" s="3"/>
    </row>
    <row r="1606" spans="11:11">
      <c r="K1606" s="3"/>
    </row>
    <row r="1607" spans="11:11">
      <c r="K1607" s="3"/>
    </row>
    <row r="1608" spans="11:11">
      <c r="K1608" s="3"/>
    </row>
    <row r="1609" spans="11:11">
      <c r="K1609" s="3"/>
    </row>
    <row r="1610" spans="11:11">
      <c r="K1610" s="3"/>
    </row>
    <row r="1611" spans="11:11">
      <c r="K1611" s="3"/>
    </row>
    <row r="1612" spans="11:11">
      <c r="K1612" s="3"/>
    </row>
    <row r="1613" spans="11:11">
      <c r="K1613" s="3"/>
    </row>
    <row r="1614" spans="11:11">
      <c r="K1614" s="3"/>
    </row>
    <row r="1615" spans="11:11">
      <c r="K1615" s="3"/>
    </row>
    <row r="1616" spans="11:11">
      <c r="K1616" s="3"/>
    </row>
    <row r="1617" spans="11:11">
      <c r="K1617" s="3"/>
    </row>
    <row r="1618" spans="11:11">
      <c r="K1618" s="3"/>
    </row>
    <row r="1619" spans="11:11">
      <c r="K1619" s="3"/>
    </row>
    <row r="1620" spans="11:11">
      <c r="K1620" s="3"/>
    </row>
    <row r="1621" spans="11:11">
      <c r="K1621" s="3"/>
    </row>
    <row r="1622" spans="11:11">
      <c r="K1622" s="3"/>
    </row>
    <row r="1623" spans="11:11">
      <c r="K1623" s="3"/>
    </row>
    <row r="1624" spans="11:11">
      <c r="K1624" s="3"/>
    </row>
    <row r="1625" spans="11:11">
      <c r="K1625" s="3"/>
    </row>
    <row r="1626" spans="11:11">
      <c r="K1626" s="3"/>
    </row>
    <row r="1627" spans="11:11">
      <c r="K1627" s="3"/>
    </row>
    <row r="1628" spans="11:11">
      <c r="K1628" s="3"/>
    </row>
    <row r="1629" spans="11:11">
      <c r="K1629" s="3"/>
    </row>
    <row r="1630" spans="11:11">
      <c r="K1630" s="3"/>
    </row>
    <row r="1631" spans="11:11">
      <c r="K1631" s="3"/>
    </row>
    <row r="1632" spans="11:11">
      <c r="K1632" s="3"/>
    </row>
    <row r="1633" spans="11:11">
      <c r="K1633" s="3"/>
    </row>
    <row r="1634" spans="11:11">
      <c r="K1634" s="3"/>
    </row>
    <row r="1635" spans="11:11">
      <c r="K1635" s="3"/>
    </row>
    <row r="1636" spans="11:11">
      <c r="K1636" s="3"/>
    </row>
    <row r="1637" spans="11:11">
      <c r="K1637" s="3"/>
    </row>
    <row r="1638" spans="11:11">
      <c r="K1638" s="3"/>
    </row>
    <row r="1639" spans="11:11">
      <c r="K1639" s="3"/>
    </row>
    <row r="1640" spans="11:11">
      <c r="K1640" s="3"/>
    </row>
    <row r="1641" spans="11:11">
      <c r="K1641" s="3"/>
    </row>
    <row r="1642" spans="11:11">
      <c r="K1642" s="3"/>
    </row>
    <row r="1643" spans="11:11">
      <c r="K1643" s="3"/>
    </row>
    <row r="1644" spans="11:11">
      <c r="K1644" s="3"/>
    </row>
    <row r="1645" spans="11:11">
      <c r="K1645" s="3"/>
    </row>
    <row r="1646" spans="11:11">
      <c r="K1646" s="3"/>
    </row>
    <row r="1647" spans="11:11">
      <c r="K1647" s="3"/>
    </row>
    <row r="1648" spans="11:11">
      <c r="K1648" s="3"/>
    </row>
    <row r="1649" spans="11:11">
      <c r="K1649" s="3"/>
    </row>
    <row r="1650" spans="11:11">
      <c r="K1650" s="3"/>
    </row>
    <row r="1651" spans="11:11">
      <c r="K1651" s="3"/>
    </row>
    <row r="1652" spans="11:11">
      <c r="K1652" s="3"/>
    </row>
    <row r="1653" spans="11:11">
      <c r="K1653" s="3"/>
    </row>
    <row r="1654" spans="11:11">
      <c r="K1654" s="3"/>
    </row>
    <row r="1655" spans="11:11">
      <c r="K1655" s="3"/>
    </row>
    <row r="1656" spans="11:11">
      <c r="K1656" s="3"/>
    </row>
    <row r="1657" spans="11:11">
      <c r="K1657" s="3"/>
    </row>
    <row r="1658" spans="11:11">
      <c r="K1658" s="3"/>
    </row>
    <row r="1659" spans="11:11">
      <c r="K1659" s="3"/>
    </row>
    <row r="1660" spans="11:11">
      <c r="K1660" s="3"/>
    </row>
    <row r="1661" spans="11:11">
      <c r="K1661" s="3"/>
    </row>
    <row r="1662" spans="11:11">
      <c r="K1662" s="3"/>
    </row>
    <row r="1663" spans="11:11">
      <c r="K1663" s="3"/>
    </row>
    <row r="1664" spans="11:11">
      <c r="K1664" s="3"/>
    </row>
    <row r="1665" spans="11:11">
      <c r="K1665" s="3"/>
    </row>
    <row r="1666" spans="11:11">
      <c r="K1666" s="3"/>
    </row>
    <row r="1667" spans="11:11">
      <c r="K1667" s="3"/>
    </row>
    <row r="1668" spans="11:11">
      <c r="K1668" s="3"/>
    </row>
    <row r="1669" spans="11:11">
      <c r="K1669" s="3"/>
    </row>
    <row r="1670" spans="11:11">
      <c r="K1670" s="3"/>
    </row>
    <row r="1671" spans="11:11">
      <c r="K1671" s="3"/>
    </row>
    <row r="1672" spans="11:11">
      <c r="K1672" s="3"/>
    </row>
    <row r="1673" spans="11:11">
      <c r="K1673" s="3"/>
    </row>
    <row r="1674" spans="11:11">
      <c r="K1674" s="3"/>
    </row>
    <row r="1675" spans="11:11">
      <c r="K1675" s="3"/>
    </row>
    <row r="1676" spans="11:11">
      <c r="K1676" s="3"/>
    </row>
    <row r="1677" spans="11:11">
      <c r="K1677" s="3"/>
    </row>
    <row r="1678" spans="11:11">
      <c r="K1678" s="3"/>
    </row>
    <row r="1679" spans="11:11">
      <c r="K1679" s="3"/>
    </row>
    <row r="1680" spans="11:11">
      <c r="K1680" s="3"/>
    </row>
    <row r="1681" spans="11:11">
      <c r="K1681" s="3"/>
    </row>
    <row r="1682" spans="11:11">
      <c r="K1682" s="3"/>
    </row>
    <row r="1683" spans="11:11">
      <c r="K1683" s="3"/>
    </row>
    <row r="1684" spans="11:11">
      <c r="K1684" s="3"/>
    </row>
    <row r="1685" spans="11:11">
      <c r="K1685" s="3"/>
    </row>
    <row r="1686" spans="11:11">
      <c r="K1686" s="3"/>
    </row>
    <row r="1687" spans="11:11">
      <c r="K1687" s="3"/>
    </row>
    <row r="1688" spans="11:11">
      <c r="K1688" s="3"/>
    </row>
    <row r="1689" spans="11:11">
      <c r="K1689" s="3"/>
    </row>
    <row r="1690" spans="11:11">
      <c r="K1690" s="3"/>
    </row>
    <row r="1691" spans="11:11">
      <c r="K1691" s="3"/>
    </row>
    <row r="1692" spans="11:11">
      <c r="K1692" s="3"/>
    </row>
    <row r="1693" spans="11:11">
      <c r="K1693" s="3"/>
    </row>
    <row r="1694" spans="11:11">
      <c r="K1694" s="3"/>
    </row>
    <row r="1695" spans="11:11">
      <c r="K1695" s="3"/>
    </row>
    <row r="1696" spans="11:11">
      <c r="K1696" s="3"/>
    </row>
    <row r="1697" spans="11:11">
      <c r="K1697" s="3"/>
    </row>
    <row r="1698" spans="11:11">
      <c r="K1698" s="3"/>
    </row>
    <row r="1699" spans="11:11">
      <c r="K1699" s="3"/>
    </row>
    <row r="1700" spans="11:11">
      <c r="K1700" s="3"/>
    </row>
    <row r="1701" spans="11:11">
      <c r="K1701" s="3"/>
    </row>
    <row r="1702" spans="11:11">
      <c r="K1702" s="3"/>
    </row>
    <row r="1703" spans="11:11">
      <c r="K1703" s="3"/>
    </row>
    <row r="1704" spans="11:11">
      <c r="K1704" s="3"/>
    </row>
    <row r="1705" spans="11:11">
      <c r="K1705" s="3"/>
    </row>
    <row r="1706" spans="11:11">
      <c r="K1706" s="3"/>
    </row>
    <row r="1707" spans="11:11">
      <c r="K1707" s="3"/>
    </row>
    <row r="1708" spans="11:11">
      <c r="K1708" s="3"/>
    </row>
    <row r="1709" spans="11:11">
      <c r="K1709" s="3"/>
    </row>
    <row r="1710" spans="11:11">
      <c r="K1710" s="3"/>
    </row>
    <row r="1711" spans="11:11">
      <c r="K1711" s="3"/>
    </row>
    <row r="1712" spans="11:11">
      <c r="K1712" s="3"/>
    </row>
    <row r="1713" spans="11:11">
      <c r="K1713" s="3"/>
    </row>
    <row r="1714" spans="11:11">
      <c r="K1714" s="3"/>
    </row>
    <row r="1715" spans="11:11">
      <c r="K1715" s="3"/>
    </row>
    <row r="1716" spans="11:11">
      <c r="K1716" s="3"/>
    </row>
    <row r="1717" spans="11:11">
      <c r="K1717" s="3"/>
    </row>
    <row r="1718" spans="11:11">
      <c r="K1718" s="3"/>
    </row>
    <row r="1719" spans="11:11">
      <c r="K1719" s="3"/>
    </row>
    <row r="1720" spans="11:11">
      <c r="K1720" s="3"/>
    </row>
    <row r="1721" spans="11:11">
      <c r="K1721" s="3"/>
    </row>
    <row r="1722" spans="11:11">
      <c r="K1722" s="3"/>
    </row>
    <row r="1723" spans="11:11">
      <c r="K1723" s="3"/>
    </row>
    <row r="1724" spans="11:11">
      <c r="K1724" s="3"/>
    </row>
    <row r="1725" spans="11:11">
      <c r="K1725" s="3"/>
    </row>
    <row r="1726" spans="11:11">
      <c r="K1726" s="3"/>
    </row>
    <row r="1727" spans="11:11">
      <c r="K1727" s="3"/>
    </row>
    <row r="1728" spans="11:11">
      <c r="K1728" s="3"/>
    </row>
    <row r="1729" spans="11:11">
      <c r="K1729" s="3"/>
    </row>
    <row r="1730" spans="11:11">
      <c r="K1730" s="3"/>
    </row>
    <row r="1731" spans="11:11">
      <c r="K1731" s="3"/>
    </row>
    <row r="1732" spans="11:11">
      <c r="K1732" s="3"/>
    </row>
    <row r="1733" spans="11:11">
      <c r="K1733" s="3"/>
    </row>
    <row r="1734" spans="11:11">
      <c r="K1734" s="3"/>
    </row>
    <row r="1735" spans="11:11">
      <c r="K1735" s="3"/>
    </row>
    <row r="1736" spans="11:11">
      <c r="K1736" s="3"/>
    </row>
    <row r="1737" spans="11:11">
      <c r="K1737" s="3"/>
    </row>
    <row r="1738" spans="11:11">
      <c r="K1738" s="3"/>
    </row>
    <row r="1739" spans="11:11">
      <c r="K1739" s="3"/>
    </row>
    <row r="1740" spans="11:11">
      <c r="K1740" s="3"/>
    </row>
    <row r="1741" spans="11:11">
      <c r="K1741" s="3"/>
    </row>
    <row r="1742" spans="11:11">
      <c r="K1742" s="3"/>
    </row>
    <row r="1743" spans="11:11">
      <c r="K1743" s="3"/>
    </row>
    <row r="1744" spans="11:11">
      <c r="K1744" s="3"/>
    </row>
    <row r="1745" spans="11:11">
      <c r="K1745" s="3"/>
    </row>
    <row r="1746" spans="11:11">
      <c r="K1746" s="3"/>
    </row>
    <row r="1747" spans="11:11">
      <c r="K1747" s="3"/>
    </row>
    <row r="1748" spans="11:11">
      <c r="K1748" s="3"/>
    </row>
    <row r="1749" spans="11:11">
      <c r="K1749" s="3"/>
    </row>
    <row r="1750" spans="11:11">
      <c r="K1750" s="3"/>
    </row>
    <row r="1751" spans="11:11">
      <c r="K1751" s="3"/>
    </row>
    <row r="1752" spans="11:11">
      <c r="K1752" s="3"/>
    </row>
    <row r="1753" spans="11:11">
      <c r="K1753" s="3"/>
    </row>
    <row r="1754" spans="11:11">
      <c r="K1754" s="3"/>
    </row>
    <row r="1755" spans="11:11">
      <c r="K1755" s="3"/>
    </row>
    <row r="1756" spans="11:11">
      <c r="K1756" s="3"/>
    </row>
    <row r="1757" spans="11:11">
      <c r="K1757" s="3"/>
    </row>
    <row r="1758" spans="11:11">
      <c r="K1758" s="3"/>
    </row>
    <row r="1759" spans="11:11">
      <c r="K1759" s="3"/>
    </row>
    <row r="1760" spans="11:11">
      <c r="K1760" s="3"/>
    </row>
    <row r="1761" spans="11:11">
      <c r="K1761" s="3"/>
    </row>
    <row r="1762" spans="11:11">
      <c r="K1762" s="3"/>
    </row>
    <row r="1763" spans="11:11">
      <c r="K1763" s="3"/>
    </row>
    <row r="1764" spans="11:11">
      <c r="K1764" s="3"/>
    </row>
    <row r="1765" spans="11:11">
      <c r="K1765" s="3"/>
    </row>
    <row r="1766" spans="11:11">
      <c r="K1766" s="3"/>
    </row>
    <row r="1767" spans="11:11">
      <c r="K1767" s="3"/>
    </row>
    <row r="1768" spans="11:11">
      <c r="K1768" s="3"/>
    </row>
    <row r="1769" spans="11:11">
      <c r="K1769" s="3"/>
    </row>
    <row r="1770" spans="11:11">
      <c r="K1770" s="3"/>
    </row>
    <row r="1771" spans="11:11">
      <c r="K1771" s="3"/>
    </row>
    <row r="1772" spans="11:11">
      <c r="K1772" s="3"/>
    </row>
    <row r="1773" spans="11:11">
      <c r="K1773" s="3"/>
    </row>
    <row r="1774" spans="11:11">
      <c r="K1774" s="3"/>
    </row>
    <row r="1775" spans="11:11">
      <c r="K1775" s="3"/>
    </row>
    <row r="1776" spans="11:11">
      <c r="K1776" s="3"/>
    </row>
    <row r="1777" spans="11:11">
      <c r="K1777" s="3"/>
    </row>
    <row r="1778" spans="11:11">
      <c r="K1778" s="3"/>
    </row>
    <row r="1779" spans="11:11">
      <c r="K1779" s="3"/>
    </row>
    <row r="1780" spans="11:11">
      <c r="K1780" s="3"/>
    </row>
    <row r="1781" spans="11:11">
      <c r="K1781" s="3"/>
    </row>
    <row r="1782" spans="11:11">
      <c r="K1782" s="3"/>
    </row>
    <row r="1783" spans="11:11">
      <c r="K1783" s="3"/>
    </row>
    <row r="1784" spans="11:11">
      <c r="K1784" s="3"/>
    </row>
    <row r="1785" spans="11:11">
      <c r="K1785" s="3"/>
    </row>
    <row r="1786" spans="11:11">
      <c r="K1786" s="3"/>
    </row>
    <row r="1787" spans="11:11">
      <c r="K1787" s="3"/>
    </row>
    <row r="1788" spans="11:11">
      <c r="K1788" s="3"/>
    </row>
    <row r="1789" spans="11:11">
      <c r="K1789" s="3"/>
    </row>
    <row r="1790" spans="11:11">
      <c r="K1790" s="3"/>
    </row>
    <row r="1791" spans="11:11">
      <c r="K1791" s="3"/>
    </row>
    <row r="1792" spans="11:11">
      <c r="K1792" s="3"/>
    </row>
    <row r="1793" spans="11:11">
      <c r="K1793" s="3"/>
    </row>
    <row r="1794" spans="11:11">
      <c r="K1794" s="3"/>
    </row>
    <row r="1795" spans="11:11">
      <c r="K1795" s="3"/>
    </row>
    <row r="1796" spans="11:11">
      <c r="K1796" s="3"/>
    </row>
    <row r="1797" spans="11:11">
      <c r="K1797" s="3"/>
    </row>
    <row r="1798" spans="11:11">
      <c r="K1798" s="3"/>
    </row>
    <row r="1799" spans="11:11">
      <c r="K1799" s="3"/>
    </row>
    <row r="1800" spans="11:11">
      <c r="K1800" s="3"/>
    </row>
    <row r="1801" spans="11:11">
      <c r="K1801" s="3"/>
    </row>
    <row r="1802" spans="11:11">
      <c r="K1802" s="3"/>
    </row>
    <row r="1803" spans="11:11">
      <c r="K1803" s="3"/>
    </row>
    <row r="1804" spans="11:11">
      <c r="K1804" s="3"/>
    </row>
    <row r="1805" spans="11:11">
      <c r="K1805" s="3"/>
    </row>
    <row r="1806" spans="11:11">
      <c r="K1806" s="3"/>
    </row>
    <row r="1807" spans="11:11">
      <c r="K1807" s="3"/>
    </row>
    <row r="1808" spans="11:11">
      <c r="K1808" s="3"/>
    </row>
    <row r="1809" spans="11:11">
      <c r="K1809" s="3"/>
    </row>
    <row r="1810" spans="11:11">
      <c r="K1810" s="3"/>
    </row>
    <row r="1811" spans="11:11">
      <c r="K1811" s="3"/>
    </row>
    <row r="1812" spans="11:11">
      <c r="K1812" s="3"/>
    </row>
    <row r="1813" spans="11:11">
      <c r="K1813" s="3"/>
    </row>
    <row r="1814" spans="11:11">
      <c r="K1814" s="3"/>
    </row>
    <row r="1815" spans="11:11">
      <c r="K1815" s="3"/>
    </row>
    <row r="1816" spans="11:11">
      <c r="K1816" s="3"/>
    </row>
    <row r="1817" spans="11:11">
      <c r="K1817" s="3"/>
    </row>
    <row r="1818" spans="11:11">
      <c r="K1818" s="3"/>
    </row>
    <row r="1819" spans="11:11">
      <c r="K1819" s="3"/>
    </row>
    <row r="1820" spans="11:11">
      <c r="K1820" s="3"/>
    </row>
    <row r="1821" spans="11:11">
      <c r="K1821" s="3"/>
    </row>
    <row r="1822" spans="11:11">
      <c r="K1822" s="3"/>
    </row>
    <row r="1823" spans="11:11">
      <c r="K1823" s="3"/>
    </row>
    <row r="1824" spans="11:11">
      <c r="K1824" s="3"/>
    </row>
    <row r="1825" spans="11:11">
      <c r="K1825" s="3"/>
    </row>
    <row r="1826" spans="11:11">
      <c r="K1826" s="3"/>
    </row>
    <row r="1827" spans="11:11">
      <c r="K1827" s="3"/>
    </row>
    <row r="1828" spans="11:11">
      <c r="K1828" s="3"/>
    </row>
    <row r="1829" spans="11:11">
      <c r="K1829" s="3"/>
    </row>
    <row r="1830" spans="11:11">
      <c r="K1830" s="3"/>
    </row>
    <row r="1831" spans="11:11">
      <c r="K1831" s="3"/>
    </row>
    <row r="1832" spans="11:11">
      <c r="K1832" s="3"/>
    </row>
    <row r="1833" spans="11:11">
      <c r="K1833" s="3"/>
    </row>
    <row r="1834" spans="11:11">
      <c r="K1834" s="3"/>
    </row>
    <row r="1835" spans="11:11">
      <c r="K1835" s="3"/>
    </row>
    <row r="1836" spans="11:11">
      <c r="K1836" s="3"/>
    </row>
    <row r="1837" spans="11:11">
      <c r="K1837" s="3"/>
    </row>
    <row r="1838" spans="11:11">
      <c r="K1838" s="3"/>
    </row>
    <row r="1839" spans="11:11">
      <c r="K1839" s="3"/>
    </row>
    <row r="1840" spans="11:11">
      <c r="K1840" s="3"/>
    </row>
    <row r="1841" spans="11:11">
      <c r="K1841" s="3"/>
    </row>
    <row r="1842" spans="11:11">
      <c r="K1842" s="3"/>
    </row>
    <row r="1843" spans="11:11">
      <c r="K1843" s="3"/>
    </row>
    <row r="1844" spans="11:11">
      <c r="K1844" s="3"/>
    </row>
    <row r="1845" spans="11:11">
      <c r="K1845" s="3"/>
    </row>
    <row r="1846" spans="11:11">
      <c r="K1846" s="3"/>
    </row>
    <row r="1847" spans="11:11">
      <c r="K1847" s="3"/>
    </row>
    <row r="1848" spans="11:11">
      <c r="K1848" s="3"/>
    </row>
    <row r="1849" spans="11:11">
      <c r="K1849" s="3"/>
    </row>
    <row r="1850" spans="11:11">
      <c r="K1850" s="3"/>
    </row>
    <row r="1851" spans="11:11">
      <c r="K1851" s="3"/>
    </row>
    <row r="1852" spans="11:11">
      <c r="K1852" s="3"/>
    </row>
    <row r="1853" spans="11:11">
      <c r="K1853" s="3"/>
    </row>
    <row r="1854" spans="11:11">
      <c r="K1854" s="3"/>
    </row>
    <row r="1855" spans="11:11">
      <c r="K1855" s="3"/>
    </row>
    <row r="1856" spans="11:11">
      <c r="K1856" s="3"/>
    </row>
    <row r="1857" spans="11:11">
      <c r="K1857" s="3"/>
    </row>
    <row r="1858" spans="11:11">
      <c r="K1858" s="3"/>
    </row>
    <row r="1859" spans="11:11">
      <c r="K1859" s="3"/>
    </row>
    <row r="1860" spans="11:11">
      <c r="K1860" s="3"/>
    </row>
    <row r="1861" spans="11:11">
      <c r="K1861" s="3"/>
    </row>
    <row r="1862" spans="11:11">
      <c r="K1862" s="3"/>
    </row>
    <row r="1863" spans="11:11">
      <c r="K1863" s="3"/>
    </row>
    <row r="1864" spans="11:11">
      <c r="K1864" s="3"/>
    </row>
    <row r="1865" spans="11:11">
      <c r="K1865" s="3"/>
    </row>
    <row r="1866" spans="11:11">
      <c r="K1866" s="3"/>
    </row>
    <row r="1867" spans="11:11">
      <c r="K1867" s="3"/>
    </row>
    <row r="1868" spans="11:11">
      <c r="K1868" s="3"/>
    </row>
    <row r="1869" spans="11:11">
      <c r="K1869" s="3"/>
    </row>
    <row r="1870" spans="11:11">
      <c r="K1870" s="3"/>
    </row>
    <row r="1871" spans="11:11">
      <c r="K1871" s="3"/>
    </row>
    <row r="1872" spans="11:11">
      <c r="K1872" s="3"/>
    </row>
    <row r="1873" spans="11:11">
      <c r="K1873" s="3"/>
    </row>
    <row r="1874" spans="11:11">
      <c r="K1874" s="3"/>
    </row>
    <row r="1875" spans="11:11">
      <c r="K1875" s="3"/>
    </row>
    <row r="1876" spans="11:11">
      <c r="K1876" s="3"/>
    </row>
    <row r="1877" spans="11:11">
      <c r="K1877" s="3"/>
    </row>
    <row r="1878" spans="11:11">
      <c r="K1878" s="3"/>
    </row>
    <row r="1879" spans="11:11">
      <c r="K1879" s="3"/>
    </row>
    <row r="1880" spans="11:11">
      <c r="K1880" s="3"/>
    </row>
    <row r="1881" spans="11:11">
      <c r="K1881" s="3"/>
    </row>
    <row r="1882" spans="11:11">
      <c r="K1882" s="3"/>
    </row>
    <row r="1883" spans="11:11">
      <c r="K1883" s="3"/>
    </row>
    <row r="1884" spans="11:11">
      <c r="K1884" s="3"/>
    </row>
    <row r="1885" spans="11:11">
      <c r="K1885" s="3"/>
    </row>
    <row r="1886" spans="11:11">
      <c r="K1886" s="3"/>
    </row>
    <row r="1887" spans="11:11">
      <c r="K1887" s="3"/>
    </row>
    <row r="1888" spans="11:11">
      <c r="K1888" s="3"/>
    </row>
    <row r="1889" spans="11:11">
      <c r="K1889" s="3"/>
    </row>
    <row r="1890" spans="11:11">
      <c r="K1890" s="3"/>
    </row>
    <row r="1891" spans="11:11">
      <c r="K1891" s="3"/>
    </row>
    <row r="1892" spans="11:11">
      <c r="K1892" s="3"/>
    </row>
    <row r="1893" spans="11:11">
      <c r="K1893" s="3"/>
    </row>
    <row r="1894" spans="11:11">
      <c r="K1894" s="3"/>
    </row>
    <row r="1895" spans="11:11">
      <c r="K1895" s="3"/>
    </row>
    <row r="1896" spans="11:11">
      <c r="K1896" s="3"/>
    </row>
    <row r="1897" spans="11:11">
      <c r="K1897" s="3"/>
    </row>
    <row r="1898" spans="11:11">
      <c r="K1898" s="3"/>
    </row>
    <row r="1899" spans="11:11">
      <c r="K1899" s="3"/>
    </row>
    <row r="1900" spans="11:11">
      <c r="K1900" s="3"/>
    </row>
    <row r="1901" spans="11:11">
      <c r="K1901" s="3"/>
    </row>
    <row r="1902" spans="11:11">
      <c r="K1902" s="3"/>
    </row>
    <row r="1903" spans="11:11">
      <c r="K1903" s="3"/>
    </row>
    <row r="1904" spans="11:11">
      <c r="K1904" s="3"/>
    </row>
    <row r="1905" spans="11:11">
      <c r="K1905" s="3"/>
    </row>
    <row r="1906" spans="11:11">
      <c r="K1906" s="3"/>
    </row>
    <row r="1907" spans="11:11">
      <c r="K1907" s="3"/>
    </row>
    <row r="1908" spans="11:11">
      <c r="K1908" s="3"/>
    </row>
    <row r="1909" spans="11:11">
      <c r="K1909" s="3"/>
    </row>
    <row r="1910" spans="11:11">
      <c r="K1910" s="3"/>
    </row>
    <row r="1911" spans="11:11">
      <c r="K1911" s="3"/>
    </row>
    <row r="1912" spans="11:11">
      <c r="K1912" s="3"/>
    </row>
    <row r="1913" spans="11:11">
      <c r="K1913" s="3"/>
    </row>
    <row r="1914" spans="11:11">
      <c r="K1914" s="3"/>
    </row>
    <row r="1915" spans="11:11">
      <c r="K1915" s="3"/>
    </row>
    <row r="1916" spans="11:11">
      <c r="K1916" s="3"/>
    </row>
    <row r="1917" spans="11:11">
      <c r="K1917" s="3"/>
    </row>
    <row r="1918" spans="11:11">
      <c r="K1918" s="3"/>
    </row>
    <row r="1919" spans="11:11">
      <c r="K1919" s="3"/>
    </row>
    <row r="1920" spans="11:11">
      <c r="K1920" s="3"/>
    </row>
    <row r="1921" spans="11:11">
      <c r="K1921" s="3"/>
    </row>
    <row r="1922" spans="11:11">
      <c r="K1922" s="3"/>
    </row>
    <row r="1923" spans="11:11">
      <c r="K1923" s="3"/>
    </row>
    <row r="1924" spans="11:11">
      <c r="K1924" s="3"/>
    </row>
    <row r="1925" spans="11:11">
      <c r="K1925" s="3"/>
    </row>
    <row r="1926" spans="11:11">
      <c r="K1926" s="3"/>
    </row>
    <row r="1927" spans="11:11">
      <c r="K1927" s="3"/>
    </row>
    <row r="1928" spans="11:11">
      <c r="K1928" s="3"/>
    </row>
    <row r="1929" spans="11:11">
      <c r="K1929" s="3"/>
    </row>
    <row r="1930" spans="11:11">
      <c r="K1930" s="3"/>
    </row>
    <row r="1931" spans="11:11">
      <c r="K1931" s="3"/>
    </row>
    <row r="1932" spans="11:11">
      <c r="K1932" s="3"/>
    </row>
    <row r="1933" spans="11:11">
      <c r="K1933" s="3"/>
    </row>
    <row r="1934" spans="11:11">
      <c r="K1934" s="3"/>
    </row>
    <row r="1935" spans="11:11">
      <c r="K1935" s="3"/>
    </row>
    <row r="1936" spans="11:11">
      <c r="K1936" s="3"/>
    </row>
    <row r="1937" spans="11:11">
      <c r="K1937" s="3"/>
    </row>
    <row r="1938" spans="11:11">
      <c r="K1938" s="3"/>
    </row>
    <row r="1939" spans="11:11">
      <c r="K1939" s="3"/>
    </row>
    <row r="1940" spans="11:11">
      <c r="K1940" s="3"/>
    </row>
    <row r="1941" spans="11:11">
      <c r="K1941" s="3"/>
    </row>
    <row r="1942" spans="11:11">
      <c r="K1942" s="3"/>
    </row>
    <row r="1943" spans="11:11">
      <c r="K1943" s="3"/>
    </row>
    <row r="1944" spans="11:11">
      <c r="K1944" s="3"/>
    </row>
    <row r="1945" spans="11:11">
      <c r="K1945" s="3"/>
    </row>
    <row r="1946" spans="11:11">
      <c r="K1946" s="3"/>
    </row>
    <row r="1947" spans="11:11">
      <c r="K1947" s="3"/>
    </row>
    <row r="1948" spans="11:11">
      <c r="K1948" s="3"/>
    </row>
    <row r="1949" spans="11:11">
      <c r="K1949" s="3"/>
    </row>
    <row r="1950" spans="11:11">
      <c r="K1950" s="3"/>
    </row>
    <row r="1951" spans="11:11">
      <c r="K1951" s="3"/>
    </row>
    <row r="1952" spans="11:11">
      <c r="K1952" s="3"/>
    </row>
    <row r="1953" spans="11:11">
      <c r="K1953" s="3"/>
    </row>
    <row r="1954" spans="11:11">
      <c r="K1954" s="3"/>
    </row>
    <row r="1955" spans="11:11">
      <c r="K1955" s="3"/>
    </row>
    <row r="1956" spans="11:11">
      <c r="K1956" s="3"/>
    </row>
    <row r="1957" spans="11:11">
      <c r="K1957" s="3"/>
    </row>
    <row r="1958" spans="11:11">
      <c r="K1958" s="3"/>
    </row>
    <row r="1959" spans="11:11">
      <c r="K1959" s="3"/>
    </row>
    <row r="1960" spans="11:11">
      <c r="K1960" s="3"/>
    </row>
    <row r="1961" spans="11:11">
      <c r="K1961" s="3"/>
    </row>
    <row r="1962" spans="11:11">
      <c r="K1962" s="3"/>
    </row>
    <row r="1963" spans="11:11">
      <c r="K1963" s="3"/>
    </row>
    <row r="1964" spans="11:11">
      <c r="K1964" s="3"/>
    </row>
    <row r="1965" spans="11:11">
      <c r="K1965" s="3"/>
    </row>
    <row r="1966" spans="11:11">
      <c r="K1966" s="3"/>
    </row>
    <row r="1967" spans="11:11">
      <c r="K1967" s="3"/>
    </row>
    <row r="1968" spans="11:11">
      <c r="K1968" s="3"/>
    </row>
    <row r="1969" spans="11:11">
      <c r="K1969" s="3"/>
    </row>
    <row r="1970" spans="11:11">
      <c r="K1970" s="3"/>
    </row>
    <row r="1971" spans="11:11">
      <c r="K1971" s="3"/>
    </row>
    <row r="1972" spans="11:11">
      <c r="K1972" s="3"/>
    </row>
    <row r="1973" spans="11:11">
      <c r="K1973" s="3"/>
    </row>
    <row r="1974" spans="11:11">
      <c r="K1974" s="3"/>
    </row>
    <row r="1975" spans="11:11">
      <c r="K1975" s="3"/>
    </row>
    <row r="1976" spans="11:11">
      <c r="K1976" s="3"/>
    </row>
    <row r="1977" spans="11:11">
      <c r="K1977" s="3"/>
    </row>
    <row r="1978" spans="11:11">
      <c r="K1978" s="3"/>
    </row>
    <row r="1979" spans="11:11">
      <c r="K1979" s="3"/>
    </row>
    <row r="1980" spans="11:11">
      <c r="K1980" s="3"/>
    </row>
    <row r="1981" spans="11:11">
      <c r="K1981" s="3"/>
    </row>
    <row r="1982" spans="11:11">
      <c r="K1982" s="3"/>
    </row>
    <row r="1983" spans="11:11">
      <c r="K1983" s="3"/>
    </row>
    <row r="1984" spans="11:11">
      <c r="K1984" s="3"/>
    </row>
    <row r="1985" spans="11:11">
      <c r="K1985" s="3"/>
    </row>
    <row r="1986" spans="11:11">
      <c r="K1986" s="3"/>
    </row>
    <row r="1987" spans="11:11">
      <c r="K1987" s="3"/>
    </row>
    <row r="1988" spans="11:11">
      <c r="K1988" s="3"/>
    </row>
    <row r="1989" spans="11:11">
      <c r="K1989" s="3"/>
    </row>
    <row r="1990" spans="11:11">
      <c r="K1990" s="3"/>
    </row>
    <row r="1991" spans="11:11">
      <c r="K1991" s="3"/>
    </row>
    <row r="1992" spans="11:11">
      <c r="K1992" s="3"/>
    </row>
    <row r="1993" spans="11:11">
      <c r="K1993" s="3"/>
    </row>
    <row r="1994" spans="11:11">
      <c r="K1994" s="3"/>
    </row>
  </sheetData>
  <protectedRanges>
    <protectedRange sqref="E164 E153:E154 E146:E150 E134:E143 E123:E125 E115:E120 E111:E112 E77:E78 E69:E74 E57:E65 E52:E54 E43:E49 E36:E40 E30:E33 E21:E27 E83:E108 E128:E131" name="Bereik2"/>
    <protectedRange algorithmName="SHA-512" hashValue="+mSWvqoPWGpeF1WDJqwZ+9+a7aifGpUJAn/2Yl1KQyzkh6o5HaaAXMdHg/vAvdGOIvdVP3vWF25WvwfvMM6bFg==" saltValue="jWfM3AZZl7A00BAJxPOkoA==" spinCount="100000" sqref="E167:E170" name="Bereik1"/>
  </protectedRanges>
  <mergeCells count="6">
    <mergeCell ref="A178:I178"/>
    <mergeCell ref="A14:K14"/>
    <mergeCell ref="A15:K15"/>
    <mergeCell ref="A16:K16"/>
    <mergeCell ref="A3:I3"/>
    <mergeCell ref="A7:I7"/>
  </mergeCells>
  <pageMargins left="0.70866141732283472" right="0.70866141732283472" top="0.74803149606299213" bottom="0.74803149606299213" header="0.31496062992125984" footer="0.31496062992125984"/>
  <pageSetup paperSize="9" scale="40" fitToHeight="4" orientation="landscape" r:id="rId1"/>
  <headerFooter alignWithMargins="0">
    <oddHeader xml:space="preserve">&amp;L&amp;"Arial Vet,Vet"&amp;12&amp;K000000.&amp;C&amp;"Arial Vet,Vet"&amp;K000000PRIJZENBLAD &amp;R&amp;"Arial Vet,Vet"&amp;12&amp;K000000
</oddHeader>
    <oddFooter>&amp;CPagina &amp;P van &amp;N&amp;RVrijdag 3 november 2023</oddFooter>
  </headerFooter>
  <rowBreaks count="1" manualBreakCount="1">
    <brk id="15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Sportinventaris De Bilt</vt:lpstr>
      <vt:lpstr>'Sportinventaris De Bilt'!Afdrukbereik</vt:lpstr>
      <vt:lpstr>'Sportinventaris De Bilt'!Afdruktitels</vt:lpstr>
      <vt:lpstr>'Sportinventaris De Bilt'!odin</vt:lpstr>
    </vt:vector>
  </TitlesOfParts>
  <Company>IBMN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F: Prijzenblad</dc:title>
  <dc:creator>Ralph Rheiter</dc:creator>
  <cp:lastModifiedBy>Ralph Rheiter</cp:lastModifiedBy>
  <cp:lastPrinted>2023-11-03T13:40:43Z</cp:lastPrinted>
  <dcterms:created xsi:type="dcterms:W3CDTF">2005-05-13T12:04:57Z</dcterms:created>
  <dcterms:modified xsi:type="dcterms:W3CDTF">2024-10-08T13:01:45Z</dcterms:modified>
</cp:coreProperties>
</file>