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gembunschoten.sharepoint.com/sites/AanbestedingSchoonmaken/Gedeelde documenten/Aanbesteding schoonmaak/NvI/"/>
    </mc:Choice>
  </mc:AlternateContent>
  <xr:revisionPtr revIDLastSave="104" documentId="13_ncr:1_{8DD9996D-8881-40BF-B703-9A4DBCA01F56}" xr6:coauthVersionLast="47" xr6:coauthVersionMax="47" xr10:uidLastSave="{58B38A9B-28E5-4ACC-A7D7-E4754ACD645E}"/>
  <bookViews>
    <workbookView xWindow="-120" yWindow="-120" windowWidth="38640" windowHeight="21120" firstSheet="1" activeTab="7" xr2:uid="{00000000-000D-0000-FFFF-FFFF00000000}"/>
  </bookViews>
  <sheets>
    <sheet name="Invulinstructie" sheetId="1" r:id="rId1"/>
    <sheet name="1. Inschrijfstaat" sheetId="2" r:id="rId2"/>
    <sheet name="2a. Reguliere schoonmaak" sheetId="3" r:id="rId3"/>
    <sheet name="2b. Periodieke schoonmaak" sheetId="11" r:id="rId4"/>
    <sheet name="2c. Glasbewassing" sheetId="4" r:id="rId5"/>
    <sheet name="2d. Overige werkzaamheden" sheetId="5" r:id="rId6"/>
    <sheet name="3. Werkzaamheden op afroep" sheetId="9" r:id="rId7"/>
    <sheet name="4. Uurtarieven" sheetId="10" r:id="rId8"/>
  </sheets>
  <definedNames>
    <definedName name="_xlnm._FilterDatabase" localSheetId="2" hidden="1">'2a. Reguliere schoonmaak'!$A$4:$P$44</definedName>
    <definedName name="_xlnm._FilterDatabase" localSheetId="3" hidden="1">'2b. Periodieke schoonmaak'!$A$3:$P$3</definedName>
    <definedName name="_xlnm._FilterDatabase" localSheetId="4" hidden="1">'2c. Glasbewassing'!#REF!</definedName>
    <definedName name="_xlnm.Print_Area" localSheetId="1">'1. Inschrijfstaat'!$A$1:$C$18</definedName>
    <definedName name="_xlnm.Print_Area" localSheetId="2">'2a. Reguliere schoonmaak'!$A$1:$P$46</definedName>
    <definedName name="_xlnm.Print_Area" localSheetId="3">'2b. Periodieke schoonmaak'!$A$1:$P$18</definedName>
    <definedName name="_xlnm.Print_Area" localSheetId="4">'2c. Glasbewassing'!$A$1:$H$38</definedName>
    <definedName name="_xlnm.Print_Area" localSheetId="5">'2d. Overige werkzaamheden'!$A$1:$J$31</definedName>
    <definedName name="_xlnm.Print_Area" localSheetId="6">'3. Werkzaamheden op afroep'!$A$1:$E$36</definedName>
    <definedName name="_xlnm.Print_Area" localSheetId="7">'4. Uurtarieven'!$A$1:$J$31</definedName>
    <definedName name="_xlnm.Print_Area" localSheetId="0">Invulinstructie!$A$1:$J$39</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11" l="1"/>
  <c r="H26" i="4"/>
  <c r="P40" i="3"/>
  <c r="P22" i="3"/>
  <c r="P16" i="11"/>
  <c r="P11" i="11"/>
  <c r="H35" i="4"/>
  <c r="H32" i="4"/>
  <c r="H29" i="4"/>
  <c r="H22" i="4"/>
  <c r="H18" i="4"/>
  <c r="H15" i="4"/>
  <c r="H11" i="4"/>
  <c r="H8" i="4"/>
  <c r="P9" i="11"/>
  <c r="G2" i="3"/>
  <c r="P44" i="3"/>
  <c r="P42" i="3"/>
  <c r="P38" i="3"/>
  <c r="P34" i="3"/>
  <c r="P27" i="3"/>
  <c r="P18" i="3"/>
  <c r="J20" i="5"/>
  <c r="B7" i="2" s="1"/>
  <c r="H36" i="4" l="1"/>
  <c r="B6" i="2" s="1"/>
  <c r="P46" i="3"/>
  <c r="B4" i="2" s="1"/>
  <c r="P18" i="11"/>
  <c r="B5" i="2" s="1"/>
  <c r="D35" i="4"/>
  <c r="D32" i="4"/>
  <c r="D29" i="4"/>
  <c r="D26" i="4"/>
  <c r="D22" i="4"/>
  <c r="D18" i="4"/>
  <c r="D15" i="4" l="1"/>
  <c r="D11" i="4"/>
  <c r="D8" i="4"/>
  <c r="D36" i="4" s="1"/>
</calcChain>
</file>

<file path=xl/sharedStrings.xml><?xml version="1.0" encoding="utf-8"?>
<sst xmlns="http://schemas.openxmlformats.org/spreadsheetml/2006/main" count="622" uniqueCount="306">
  <si>
    <t>Invulinstructie Prijzenblad</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</si>
  <si>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t>
  </si>
  <si>
    <r>
      <rPr>
        <b/>
        <sz val="11"/>
        <color rgb="FF586574"/>
        <rFont val="Pt sans"/>
        <family val="2"/>
        <scheme val="major"/>
      </rPr>
      <t>Onderdeel 1: Inschrijfstaat</t>
    </r>
    <r>
      <rPr>
        <b/>
        <sz val="10"/>
        <color rgb="FF586574"/>
        <rFont val="Pt sans"/>
        <family val="2"/>
        <scheme val="major"/>
      </rPr>
      <t xml:space="preserve">
</t>
    </r>
    <r>
      <rPr>
        <sz val="10"/>
        <color rgb="FF586574"/>
        <rFont val="Pt sans"/>
        <family val="2"/>
        <scheme val="major"/>
      </rPr>
      <t>In dit tabblad worden de totaalprijzen van de aanneemsom voor het reguliere schoonmaakonderhoud (tabblad 2a), periodieke schoonmaak onderhoud (tabblad 2b), de glasbewassing (tabblad 2c), de overige werkzaamheden (tabblad 2d) opgegeven. Dit overzicht wordt beoordeeld conform hetgeen beschreven is in de Aanbestedingsleidraad. 
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r>
  </si>
  <si>
    <r>
      <rPr>
        <b/>
        <sz val="11"/>
        <color rgb="FF586574"/>
        <rFont val="Pt sans"/>
        <family val="2"/>
        <scheme val="major"/>
      </rPr>
      <t>Onderdeel 2a: Reguliere schoonmaak</t>
    </r>
    <r>
      <rPr>
        <sz val="11"/>
        <rFont val="Pt sans"/>
        <family val="2"/>
        <scheme val="minor"/>
      </rPr>
      <t xml:space="preserve">
</t>
    </r>
    <r>
      <rPr>
        <sz val="10"/>
        <color rgb="FF586574"/>
        <rFont val="Pt sans"/>
        <family val="2"/>
        <scheme val="minor"/>
      </rPr>
      <t xml:space="preserve">In dit tabblad worden de kosten voor het reguliere schoonmaakwerk opgegeven, rekening houdend met de eisen zoals opgegeven in de aanbestedingsdocumentatie. Opdrachtnemer dient per ruimte de ureninzet en de kosten per jaar te specificeren. </t>
    </r>
  </si>
  <si>
    <r>
      <rPr>
        <b/>
        <sz val="11"/>
        <color rgb="FF586574"/>
        <rFont val="Pt sans"/>
        <family val="2"/>
        <scheme val="major"/>
      </rPr>
      <t>Onderdeel 2b: Periodieke schoonmaak</t>
    </r>
    <r>
      <rPr>
        <sz val="11"/>
        <rFont val="Pt sans"/>
        <family val="2"/>
        <scheme val="minor"/>
      </rPr>
      <t xml:space="preserve">
</t>
    </r>
    <r>
      <rPr>
        <sz val="10"/>
        <color rgb="FF586574"/>
        <rFont val="Pt sans"/>
        <family val="2"/>
        <scheme val="minor"/>
      </rPr>
      <t xml:space="preserve">In dit tabblad worden de kosten voor de periodieek schoonmaakwerk opgegeven, rekening houdend met de eisen zoals opgegeven in de aanbestedingsdocumentatie. Opdrachtnemer dient per ruimte de ureninzet en de kosten per jaar te specificeren. </t>
    </r>
  </si>
  <si>
    <r>
      <rPr>
        <b/>
        <sz val="11"/>
        <color rgb="FF586574"/>
        <rFont val="Pt sans"/>
        <family val="2"/>
        <scheme val="major"/>
      </rPr>
      <t>Onderdeel 2c: Glasbewassing</t>
    </r>
    <r>
      <rPr>
        <sz val="11"/>
        <rFont val="Pt sans"/>
        <family val="2"/>
        <scheme val="minor"/>
      </rPr>
      <t xml:space="preserve">
</t>
    </r>
    <r>
      <rPr>
        <sz val="10"/>
        <color rgb="FF586574"/>
        <rFont val="Pt sans"/>
        <family val="2"/>
        <scheme val="minor"/>
      </rPr>
      <t xml:space="preserve">In dit tabblad worden de kosten ten behoeve van de glasbewassing opgegeven, rekening houdend met de eisen zoals opgegeven in de aanbestedingsdocumentatie. Opdrachtnemer dient per soort glas en per locatie de kosten per beurt en per jaar te specificeren. </t>
    </r>
  </si>
  <si>
    <r>
      <rPr>
        <b/>
        <sz val="11"/>
        <color rgb="FF586574"/>
        <rFont val="Pt sans"/>
        <family val="2"/>
        <scheme val="major"/>
      </rPr>
      <t>Onderdeel 2d: Overige werkzaamheden ter beoordeling</t>
    </r>
    <r>
      <rPr>
        <sz val="11"/>
        <rFont val="Pt sans"/>
        <family val="2"/>
        <scheme val="minor"/>
      </rPr>
      <t xml:space="preserve">
</t>
    </r>
    <r>
      <rPr>
        <sz val="10"/>
        <color rgb="FF586574"/>
        <rFont val="Pt sans"/>
        <family val="2"/>
        <scheme val="minor"/>
      </rPr>
      <t>In dit tabblad staan de overige werkzaamheden benoemd die meegenomen worden in de beoordeling. De genoemde aantallen voor afname vormen een indicatie. Opdrachtnemer kan aan deze aantallen geen rechten ontlenen. Uitvoering van de genoemde extra werkzaamheden zal plaatsvinden in overleg na ingang van de Overeenkomst.</t>
    </r>
  </si>
  <si>
    <r>
      <rPr>
        <b/>
        <sz val="11"/>
        <color rgb="FF586574"/>
        <rFont val="Pt sans"/>
        <family val="2"/>
        <scheme val="major"/>
      </rPr>
      <t>Onderdeel 3: Werkzaamheden op afroep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</si>
  <si>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r>
      <rPr>
        <b/>
        <sz val="11"/>
        <color rgb="FF586574"/>
        <rFont val="Pt sans"/>
        <family val="2"/>
        <scheme val="major"/>
      </rPr>
      <t>Onderdeel 4: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</si>
  <si>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1. Inschrijfstaat</t>
  </si>
  <si>
    <t>Onderdeel</t>
  </si>
  <si>
    <t>Prijs excl. BTW</t>
  </si>
  <si>
    <t>Prijs incl. BTW</t>
  </si>
  <si>
    <t>Totaal: 2a. Reguliere schoonmaak</t>
  </si>
  <si>
    <t>Totaal: 2b. Periodieke schoonmaak</t>
  </si>
  <si>
    <t>Totaal: 2c. Glasbewassing</t>
  </si>
  <si>
    <t>Totaal: 2d. Overige werkzaamheden</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</si>
  <si>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</si>
  <si>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</si>
  <si>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</si>
  <si>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</si>
  <si>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</si>
  <si>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</si>
  <si>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</si>
  <si>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</si>
  <si>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</si>
  <si>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</si>
  <si>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schoonmaak</t>
  </si>
  <si>
    <t>Totaal m2:</t>
  </si>
  <si>
    <t>Locatie</t>
  </si>
  <si>
    <t xml:space="preserve">Adres </t>
  </si>
  <si>
    <t>Etage</t>
  </si>
  <si>
    <t>Ruimtenr.</t>
  </si>
  <si>
    <t>Ruimteomschrijving</t>
  </si>
  <si>
    <t>Ruimte categorie</t>
  </si>
  <si>
    <t>Totaal m2</t>
  </si>
  <si>
    <t>Vloerafwerking</t>
  </si>
  <si>
    <t>Frequentie</t>
  </si>
  <si>
    <t>Kwaliteitseis</t>
  </si>
  <si>
    <t>Kengetal  uren per m² per jaar</t>
  </si>
  <si>
    <t>Kosten productie</t>
  </si>
  <si>
    <t>Kosten toezicht</t>
  </si>
  <si>
    <t>Kosten totaal per jaar excl. BTW</t>
  </si>
  <si>
    <t>Gemeentewerf/Hooistreep</t>
  </si>
  <si>
    <t>Hooistreep 11, 3752LW, Bunschoten-Spakenburg</t>
  </si>
  <si>
    <t>Begane grond</t>
  </si>
  <si>
    <t>Verkeersruimte</t>
  </si>
  <si>
    <t>Verkeersruimten</t>
  </si>
  <si>
    <t>Beton</t>
  </si>
  <si>
    <t>Tegels</t>
  </si>
  <si>
    <t>Overige ruimten</t>
  </si>
  <si>
    <t>0.05</t>
  </si>
  <si>
    <t>Kantoor</t>
  </si>
  <si>
    <t>Bureaukamers</t>
  </si>
  <si>
    <t>0.08</t>
  </si>
  <si>
    <t>Schoonloopmat</t>
  </si>
  <si>
    <t>0.10</t>
  </si>
  <si>
    <t>Toiletruimte</t>
  </si>
  <si>
    <t>Sanitaire ruimten</t>
  </si>
  <si>
    <t>0.11</t>
  </si>
  <si>
    <t>Douche ruimte</t>
  </si>
  <si>
    <t>0.12</t>
  </si>
  <si>
    <t>Miva toilet</t>
  </si>
  <si>
    <t>Eerste verdieping</t>
  </si>
  <si>
    <t>1.03</t>
  </si>
  <si>
    <t>Tapijt</t>
  </si>
  <si>
    <t>1.04</t>
  </si>
  <si>
    <t>1.05</t>
  </si>
  <si>
    <t>1.06</t>
  </si>
  <si>
    <t>1.07</t>
  </si>
  <si>
    <t>ICT Ruimte</t>
  </si>
  <si>
    <t>1.08</t>
  </si>
  <si>
    <t>Kantine</t>
  </si>
  <si>
    <t>1.09</t>
  </si>
  <si>
    <t>Opslag</t>
  </si>
  <si>
    <t>Subtotaal Gemeentewerf/Hooistreep</t>
  </si>
  <si>
    <t xml:space="preserve">Parkeergarage </t>
  </si>
  <si>
    <t>Oostpoort 1, 3751 BP Bunschoten-Spakenburg</t>
  </si>
  <si>
    <t>Onbekend</t>
  </si>
  <si>
    <t>Kelder</t>
  </si>
  <si>
    <t>Trappenhuis/entree</t>
  </si>
  <si>
    <t>Beheerdersruimte</t>
  </si>
  <si>
    <t>Subtotaal parkeergarage</t>
  </si>
  <si>
    <t>Aanbiedstation</t>
  </si>
  <si>
    <t>Groeneweg 1, 3751 LE Bunschoten-Spakenburg</t>
  </si>
  <si>
    <t>0.2</t>
  </si>
  <si>
    <t>Entree</t>
  </si>
  <si>
    <t>Vinyl</t>
  </si>
  <si>
    <t>0.3</t>
  </si>
  <si>
    <t>Berging</t>
  </si>
  <si>
    <t>0.4</t>
  </si>
  <si>
    <t>Toilet</t>
  </si>
  <si>
    <t>0.1</t>
  </si>
  <si>
    <t>Subtotaal Aanbiedstation</t>
  </si>
  <si>
    <t>De Akker</t>
  </si>
  <si>
    <t>De Akkerweg 1,  3751LV , Bunschoten-Spakenburg</t>
  </si>
  <si>
    <t>Gang</t>
  </si>
  <si>
    <t>0.2 / 0.3</t>
  </si>
  <si>
    <t>Spaghettimat</t>
  </si>
  <si>
    <t>0.5</t>
  </si>
  <si>
    <t>0.6</t>
  </si>
  <si>
    <t>Badkamer</t>
  </si>
  <si>
    <t>1.1</t>
  </si>
  <si>
    <t>Hout</t>
  </si>
  <si>
    <t>1.2</t>
  </si>
  <si>
    <t>Subtotaal De Akker</t>
  </si>
  <si>
    <t>Openbare toiletten pleinhuisje</t>
  </si>
  <si>
    <t>Kerkstraat 1, 3751 AT Bunschoten-Spakenburg</t>
  </si>
  <si>
    <t>Toilet heren</t>
  </si>
  <si>
    <t>Toilet dames</t>
  </si>
  <si>
    <t>MIVA toilet</t>
  </si>
  <si>
    <t>Subtotaal openbare toiletten Pleinhuisje</t>
  </si>
  <si>
    <t>Openbare toiletten havenstraat</t>
  </si>
  <si>
    <t>Havenstraat 57, 3752AC Bunschoten-Spakenburg</t>
  </si>
  <si>
    <t>Toilet dames/heren</t>
  </si>
  <si>
    <t>Subtotaal openbare toiletten Havenstraat</t>
  </si>
  <si>
    <t>Openbare toiletten strand</t>
  </si>
  <si>
    <t>Westdijk 26 3752AE Bunschoten-Spakenburg</t>
  </si>
  <si>
    <t>Toilet dames/heren en gang</t>
  </si>
  <si>
    <t>Subtotaal openbare toiletten Strand</t>
  </si>
  <si>
    <t>Pop-up toilet</t>
  </si>
  <si>
    <t>Nabij Hoekstraat 1, object heeft geen adres</t>
  </si>
  <si>
    <t>Kunststof</t>
  </si>
  <si>
    <t>Subtotaal pop-up toilet</t>
  </si>
  <si>
    <t xml:space="preserve">Totale kosten reguliere schoonmaak </t>
  </si>
  <si>
    <t>2b. Periodieke schoonmaak</t>
  </si>
  <si>
    <t>Gemeentehuis Bunschoten</t>
  </si>
  <si>
    <t>Stadsspui 1, 3752 CL  Bunschoten-Spakenburg</t>
  </si>
  <si>
    <t>G-1</t>
  </si>
  <si>
    <t>hal</t>
  </si>
  <si>
    <t>G-2b</t>
  </si>
  <si>
    <t>G-043b</t>
  </si>
  <si>
    <t>Keuken</t>
  </si>
  <si>
    <t>G-047</t>
  </si>
  <si>
    <t>Subtotaal Gemeentehuis Bunschoten</t>
  </si>
  <si>
    <t>Leugenbankje</t>
  </si>
  <si>
    <t>Overkapping</t>
  </si>
  <si>
    <t>Subtotaal Leugenbankje</t>
  </si>
  <si>
    <t>De Toren</t>
  </si>
  <si>
    <t>Dorpstraat 21 3751EM Bunschoten-Spakenburg</t>
  </si>
  <si>
    <t>Vloer 1: 16400+</t>
  </si>
  <si>
    <t>Vloer 2: 19400+</t>
  </si>
  <si>
    <t>Houten planken</t>
  </si>
  <si>
    <t>Vloer 3: 22100+</t>
  </si>
  <si>
    <t>Vloer 4: 24550+</t>
  </si>
  <si>
    <t>Subtotaal De Toren</t>
  </si>
  <si>
    <t xml:space="preserve">Totale kosten periodieke schoonmaak </t>
  </si>
  <si>
    <t>2c. Glasbewassing</t>
  </si>
  <si>
    <t>Adres</t>
  </si>
  <si>
    <t>Soort glas</t>
  </si>
  <si>
    <t xml:space="preserve">Aantal m2 </t>
  </si>
  <si>
    <t>Frequentie per jaar</t>
  </si>
  <si>
    <t>Prijs per m² ex. BTW</t>
  </si>
  <si>
    <t>Prijs per beurt ex. BTW</t>
  </si>
  <si>
    <t>Gemeentehuis</t>
  </si>
  <si>
    <t>Buitengevelglas (enkelzijdig)</t>
  </si>
  <si>
    <t>Binnengevelglas (enkelzijdig)</t>
  </si>
  <si>
    <t>Separatieglas (dubbelzijdig)</t>
  </si>
  <si>
    <t>Subtotaal Gemeentehuis</t>
  </si>
  <si>
    <t>Parkeergarage</t>
  </si>
  <si>
    <t>Oostpoort 1. 3751 DV Bunschoten-Spakenburg</t>
  </si>
  <si>
    <t>Subtotaal Parkeergarage</t>
  </si>
  <si>
    <t>Brandweerkazerne</t>
  </si>
  <si>
    <t>Bikkersweg 2, 3752 WV Bunschoten-Spakenburg</t>
  </si>
  <si>
    <t>Subtotaal Brandweerkazerne</t>
  </si>
  <si>
    <t>Carillon</t>
  </si>
  <si>
    <t>Spuistraat 25, 3752 AJ Bunschoten-Spakenburg</t>
  </si>
  <si>
    <t>Subtotaal Carillon</t>
  </si>
  <si>
    <t>Subtotaal Gemeentewerf</t>
  </si>
  <si>
    <t>Visafslag</t>
  </si>
  <si>
    <t>Havendijk 28, 3751 AJ Bunschoten-Spakenburg</t>
  </si>
  <si>
    <t xml:space="preserve">Subtotaal </t>
  </si>
  <si>
    <t>De Akkerweg 1, 3751LV, Bunschoten-Spakenburg</t>
  </si>
  <si>
    <t>Memento Mori</t>
  </si>
  <si>
    <t>Bikkersweg 3, 3752 WV Bunschoten-Spakenburg</t>
  </si>
  <si>
    <t>Veerhuisje</t>
  </si>
  <si>
    <t>Nabij Eemdijk 94, geen eigen adres</t>
  </si>
  <si>
    <t>Totaal</t>
  </si>
  <si>
    <t>Huur hoogwerker per dagdeel (4 uur) op afroep</t>
  </si>
  <si>
    <t>2d. Overige werkzaamheden</t>
  </si>
  <si>
    <t>Extra werkzaamheden ter indicatie</t>
  </si>
  <si>
    <t>Activiteit</t>
  </si>
  <si>
    <t>Aantal m2</t>
  </si>
  <si>
    <t>Aantal stuks zonnepanelen</t>
  </si>
  <si>
    <t>Aantal m2 boeidelen</t>
  </si>
  <si>
    <t>Aantal m2 (goot) betimmering</t>
  </si>
  <si>
    <t>Toaal aantal m2</t>
  </si>
  <si>
    <t>Prijs per m2/per stuk ex. BTW</t>
  </si>
  <si>
    <t>Totaal per keer</t>
  </si>
  <si>
    <t>Gemeentehuis*</t>
  </si>
  <si>
    <t>Reinigen houtwerk boeidelen</t>
  </si>
  <si>
    <t>Parkeergarage, algemene ruimten*</t>
  </si>
  <si>
    <t>n.v.t.</t>
  </si>
  <si>
    <t>Brandweerkazerne*</t>
  </si>
  <si>
    <t>Carillon*</t>
  </si>
  <si>
    <t>Visafslag*</t>
  </si>
  <si>
    <t>De Akker*</t>
  </si>
  <si>
    <t>Memento Mori*</t>
  </si>
  <si>
    <t>Veerhuisje*</t>
  </si>
  <si>
    <t>Zonnepanelen</t>
  </si>
  <si>
    <t>Parkeerplaatsen</t>
  </si>
  <si>
    <t>Grote schoonmaak</t>
  </si>
  <si>
    <t>Fietsenberging parkeerplaatsen</t>
  </si>
  <si>
    <t>* bij deze werkzaamheden dient ook rekening gehouden te worden met spinbestrijding</t>
  </si>
  <si>
    <t>Prijs per beurt</t>
  </si>
  <si>
    <t>Anti spinbehandeling</t>
  </si>
  <si>
    <t>3. Werkzaamheden op afroep</t>
  </si>
  <si>
    <t>Hier dienen de tarieven exclusief BTW te worden ingevuld. Deze vormen geen onderdeel van de beoordeling, maar worden wel getoetst op marktconformiteit. Opdrachtgever behoudt zich het recht voor om extra werkzaamheden bij derden te beleggen.</t>
  </si>
  <si>
    <t>Vloeronderhoud (incl. middelen en materialen)</t>
  </si>
  <si>
    <t>Handeling (exclusief uit- en inruimen)</t>
  </si>
  <si>
    <t>1 t/m 50 m²</t>
  </si>
  <si>
    <t>51 t/m 500 m²</t>
  </si>
  <si>
    <t>&gt; 500 m²</t>
  </si>
  <si>
    <t>Linoleum/marmoleum</t>
  </si>
  <si>
    <t>sprayen</t>
  </si>
  <si>
    <t>2 laags strippen/conserveren</t>
  </si>
  <si>
    <t>Sproei-extraheren ter plekke</t>
  </si>
  <si>
    <t>Sproei-extraheren</t>
  </si>
  <si>
    <t>Tegels/DHGT</t>
  </si>
  <si>
    <t>Schrobzuigen</t>
  </si>
  <si>
    <t>Parket</t>
  </si>
  <si>
    <t>Reinigen vloer en voorzien van nieuwe boenwaslaag</t>
  </si>
  <si>
    <t>Extra onderhoud (incl. middelen en materialen)</t>
  </si>
  <si>
    <t>51 t/m 100 m²</t>
  </si>
  <si>
    <t>&gt; 100 m²</t>
  </si>
  <si>
    <t>Buitenterrein (o.a. fietsenstalling, speelplein, etc.)</t>
  </si>
  <si>
    <t>Verwijderen van zwerfvuil en asbakken legen</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</si>
  <si>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</si>
  <si>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</si>
  <si>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</si>
  <si>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</si>
  <si>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</si>
  <si>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</si>
  <si>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</si>
  <si>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</si>
  <si>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</si>
  <si>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</si>
  <si>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</si>
  <si>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</si>
  <si>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</si>
  <si>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</si>
  <si>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Pantry</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</si>
  <si>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</si>
  <si>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</si>
  <si>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</si>
  <si>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</si>
  <si>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</si>
  <si>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</si>
  <si>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</si>
  <si>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</si>
  <si>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</si>
  <si>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</si>
  <si>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</si>
  <si>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</si>
  <si>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</si>
  <si>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</si>
  <si>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Luchtroosters</t>
  </si>
  <si>
    <t>Uitwendig stof- en vlekvrij maken</t>
  </si>
  <si>
    <t>Stoelen</t>
  </si>
  <si>
    <t xml:space="preserve">Stoffering reinigen d.m.v. sproei extractie </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</si>
  <si>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</si>
  <si>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</si>
  <si>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</si>
  <si>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</si>
  <si>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</si>
  <si>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</si>
  <si>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</si>
  <si>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4. Uurtarieven </t>
  </si>
  <si>
    <t>Hier dienen de tarieven exclusief BTW te worden ingevuld. Deze vormen geen onderdeel van de beoordeling, maar worden wel getoetst op marktconformiteit.</t>
  </si>
  <si>
    <t>Functie</t>
  </si>
  <si>
    <t>Schoonmaakmedewerker</t>
  </si>
  <si>
    <t>Leidinggevende</t>
  </si>
  <si>
    <t>Specialistisch schoonmaakonderhoud</t>
  </si>
  <si>
    <t>Glazenwasser</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</si>
  <si>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</si>
  <si>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</si>
  <si>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</si>
  <si>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</si>
  <si>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</si>
  <si>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</si>
  <si>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</si>
  <si>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</si>
  <si>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</si>
  <si>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</si>
  <si>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</si>
  <si>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</si>
  <si>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</si>
  <si>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</si>
  <si>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</si>
  <si>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</si>
  <si>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</si>
  <si>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</si>
  <si>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</si>
  <si>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</si>
  <si>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</si>
  <si>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Totaal regulier uurtarief incl. toeslagen</t>
  </si>
  <si>
    <t>Nacht</t>
  </si>
  <si>
    <t>Weekend</t>
  </si>
  <si>
    <t>Feestdagen</t>
  </si>
  <si>
    <t>Opdrachtnemer dient per locatie de kosten per m2, per beurt en per jaar te specificeren. Dit betreffen de kosten inclusief arbeid, materialen en (bereikbaarheids)middelen, met uitzondering van de inzet van een hoogwerker. Voor de inzet van een hoogwerker dient Opdrachtnemer een tarief per dagdeel (4 uur) op te geven.</t>
  </si>
  <si>
    <t>per dagdeel (4 uur) op te geven.</t>
  </si>
  <si>
    <t xml:space="preserve">Opdrachtnemer dient per locatie de kosten per m2/per stuk te specificeren. Dit betreffen de kosten inclusief arbeid, materialen en (bereikbaarheids)middelen, met uitzondering van de inzet van een hoogwerker. Voor de inzet van een hoogwerker dient Opdrachtnemer een tarief </t>
  </si>
  <si>
    <t>G-2a</t>
  </si>
  <si>
    <t>Hal</t>
  </si>
  <si>
    <t>Schoonloop/tegels</t>
  </si>
  <si>
    <t xml:space="preserve">Totaal per jaar ex.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</si>
</sst>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00"/>
    <numFmt numFmtId="165" formatCode="_-* #,##0.00_-;_-* #,##0.00\-;_-* &quot;-&quot;??_-;_-@_-"/>
    <numFmt numFmtId="166" formatCode="_ [$€-2]\ * #,##0.00_ ;_ [$€-2]\ * \-#,##0.00_ ;_ [$€-2]\ * &quot;-&quot;??_ ;_ @_ "/>
    <numFmt numFmtId="167" formatCode="_-* #,##0_-;_-* #,##0\-;_-* &quot;-&quot;??_-;_-@_-"/>
    <numFmt numFmtId="168" formatCode="0.000%"/>
    <numFmt numFmtId="169" formatCode="_-&quot;€&quot;\ * #,##0.00_-;_-&quot;€&quot;\ * #,##0.00\-;_-&quot;€&quot;\ * &quot;-&quot;??_-;_-@_-"/>
    <numFmt numFmtId="170" formatCode="0.0"/>
  </numFmts>
  <fonts count="49"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0"/>
      <name val="MS Sans Serif"/>
      <family val="2"/>
    </font>
    <font>
      <sz val="10"/>
      <color theme="1"/>
      <name val="Arial"/>
      <family val="2"/>
    </font>
    <font>
      <sz val="11"/>
      <name val="Arial"/>
      <family val="2"/>
    </font>
    <font>
      <sz val="10"/>
      <color indexed="8"/>
      <name val="MS Sans Serif"/>
      <family val="2"/>
    </font>
    <font>
      <sz val="11"/>
      <name val="Calibri"/>
      <family val="2"/>
    </font>
    <font>
      <sz val="11"/>
      <color rgb="FFFF0000"/>
      <name val="Calibri"/>
      <family val="2"/>
    </font>
    <font>
      <b/>
      <sz val="11"/>
      <name val="Arial"/>
      <family val="2"/>
    </font>
    <font>
      <sz val="10"/>
      <color theme="0"/>
      <name val="Pt sans"/>
      <family val="2"/>
      <scheme val="minor"/>
    </font>
    <font>
      <sz val="10"/>
      <color rgb="FF586574"/>
      <name val="Pt sans"/>
      <family val="2"/>
      <scheme val="minor"/>
    </font>
    <font>
      <sz val="10"/>
      <color rgb="FFFF0000"/>
      <name val="Pt sans"/>
      <family val="2"/>
      <scheme val="minor"/>
    </font>
    <font>
      <b/>
      <sz val="10"/>
      <name val="Pt sans"/>
      <family val="2"/>
      <scheme val="minor"/>
    </font>
    <font>
      <sz val="10"/>
      <color theme="1"/>
      <name val="Pt sans"/>
      <family val="2"/>
      <scheme val="minor"/>
    </font>
    <font>
      <b/>
      <sz val="10"/>
      <color theme="1"/>
      <name val="Pt sans"/>
      <family val="2"/>
      <scheme val="minor"/>
    </font>
    <font>
      <b/>
      <sz val="10"/>
      <color rgb="FF586574"/>
      <name val="Pt sans"/>
      <family val="2"/>
      <scheme val="minor"/>
    </font>
    <font>
      <sz val="10"/>
      <color rgb="FF586574"/>
      <name val="Pt sans"/>
      <family val="2"/>
      <scheme val="major"/>
    </font>
    <font>
      <b/>
      <sz val="10"/>
      <name val="Pt sans"/>
      <family val="2"/>
      <scheme val="major"/>
    </font>
    <font>
      <b/>
      <sz val="10"/>
      <color rgb="FF586574"/>
      <name val="Pt sans"/>
      <family val="2"/>
      <scheme val="major"/>
    </font>
    <font>
      <sz val="10"/>
      <name val="Pt sans"/>
      <family val="2"/>
      <scheme val="maj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theme="0"/>
      <name val="Pt sans"/>
      <family val="2"/>
      <scheme val="minor"/>
    </font>
    <font>
      <b/>
      <sz val="12"/>
      <color rgb="FFF28A05"/>
      <name val="Open Sans"/>
      <family val="2"/>
    </font>
    <font>
      <b/>
      <sz val="14"/>
      <color rgb="FFF28A05"/>
      <name val="Pt sans"/>
      <family val="2"/>
      <scheme val="minor"/>
    </font>
    <font>
      <sz val="10"/>
      <color theme="0"/>
      <name val="Pt sans"/>
      <family val="2"/>
      <scheme val="major"/>
    </font>
    <font>
      <b/>
      <sz val="11"/>
      <color rgb="FF586574"/>
      <name val="Pt sans"/>
      <family val="2"/>
      <scheme val="minor"/>
    </font>
    <font>
      <b/>
      <sz val="12"/>
      <color rgb="FFF28A05"/>
      <name val="Pt sans"/>
      <family val="2"/>
      <scheme val="major"/>
    </font>
    <font>
      <b/>
      <sz val="14"/>
      <color rgb="FFF28A05"/>
      <name val="Pt sans"/>
      <family val="2"/>
      <scheme val="major"/>
    </font>
    <font>
      <sz val="11"/>
      <color theme="1"/>
      <name val="Pt sans"/>
      <family val="2"/>
      <scheme val="major"/>
    </font>
    <font>
      <sz val="11"/>
      <color theme="3"/>
      <name val="Pt sans"/>
      <family val="2"/>
      <scheme val="major"/>
    </font>
    <font>
      <sz val="11"/>
      <color rgb="FFFF0000"/>
      <name val="Pt sans"/>
      <family val="2"/>
      <scheme val="major"/>
    </font>
    <font>
      <sz val="11"/>
      <name val="Pt sans"/>
      <family val="2"/>
      <scheme val="major"/>
    </font>
    <font>
      <b/>
      <sz val="11"/>
      <name val="Pt sans"/>
      <family val="2"/>
      <scheme val="major"/>
    </font>
    <font>
      <b/>
      <sz val="11"/>
      <color theme="1"/>
      <name val="Pt sans"/>
      <family val="2"/>
      <scheme val="major"/>
    </font>
    <font>
      <sz val="11"/>
      <color indexed="10"/>
      <name val="Pt sans"/>
      <family val="2"/>
      <scheme val="major"/>
    </font>
    <font>
      <sz val="11"/>
      <color theme="0"/>
      <name val="Pt sans"/>
      <family val="2"/>
      <scheme val="major"/>
    </font>
    <font>
      <b/>
      <sz val="11"/>
      <color rgb="FFFF0000"/>
      <name val="Pt sans"/>
      <family val="2"/>
      <scheme val="major"/>
    </font>
    <font>
      <sz val="11"/>
      <color rgb="FFFF0000"/>
      <name val="Arial"/>
      <family val="2"/>
    </font>
    <font>
      <sz val="9"/>
      <color rgb="FF586574"/>
      <name val="Pt sans"/>
      <family val="2"/>
      <scheme val="major"/>
    </font>
  </fonts>
  <fills count="18">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rgb="FFF2F2F2"/>
        <bgColor indexed="64"/>
      </patternFill>
    </fill>
    <fill>
      <patternFill patternType="solid">
        <fgColor theme="1"/>
        <bgColor indexed="64"/>
      </patternFill>
    </fill>
    <fill>
      <patternFill patternType="solid">
        <fgColor theme="6"/>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thin">
        <color rgb="FF586574"/>
      </left>
      <right style="thin">
        <color rgb="FF586574"/>
      </right>
      <top/>
      <bottom style="thin">
        <color rgb="FF586574"/>
      </bottom>
      <diagonal/>
    </border>
    <border>
      <left style="medium">
        <color rgb="FF586574"/>
      </left>
      <right style="thin">
        <color rgb="FF586574"/>
      </right>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style="thin">
        <color rgb="FF586574"/>
      </left>
      <right/>
      <top/>
      <bottom style="thin">
        <color indexed="64"/>
      </bottom>
      <diagonal/>
    </border>
    <border>
      <left/>
      <right/>
      <top/>
      <bottom style="thin">
        <color indexed="64"/>
      </bottom>
      <diagonal/>
    </border>
    <border>
      <left/>
      <right style="thin">
        <color rgb="FF586574"/>
      </right>
      <top/>
      <bottom style="thin">
        <color indexed="64"/>
      </bottom>
      <diagonal/>
    </border>
    <border>
      <left style="thin">
        <color rgb="FF586574"/>
      </left>
      <right/>
      <top style="medium">
        <color rgb="FF586574"/>
      </top>
      <bottom style="thin">
        <color rgb="FF586574"/>
      </bottom>
      <diagonal/>
    </border>
    <border>
      <left/>
      <right style="thin">
        <color rgb="FF586574"/>
      </right>
      <top style="thin">
        <color rgb="FF586574"/>
      </top>
      <bottom/>
      <diagonal/>
    </border>
    <border>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right/>
      <top/>
      <bottom style="medium">
        <color rgb="FF586574"/>
      </bottom>
      <diagonal/>
    </border>
    <border>
      <left style="thin">
        <color rgb="FF586574"/>
      </left>
      <right style="thin">
        <color rgb="FF586574"/>
      </right>
      <top style="thin">
        <color rgb="FF586574"/>
      </top>
      <bottom style="medium">
        <color rgb="FF586574"/>
      </bottom>
      <diagonal/>
    </border>
    <border>
      <left/>
      <right/>
      <top/>
      <bottom style="thin">
        <color rgb="FF586574"/>
      </bottom>
      <diagonal/>
    </border>
    <border>
      <left/>
      <right style="thin">
        <color indexed="64"/>
      </right>
      <top style="thin">
        <color indexed="64"/>
      </top>
      <bottom/>
      <diagonal/>
    </border>
    <border>
      <left/>
      <right/>
      <top style="medium">
        <color rgb="FF586574"/>
      </top>
      <bottom/>
      <diagonal/>
    </border>
    <border>
      <left/>
      <right style="medium">
        <color rgb="FF586574"/>
      </right>
      <top style="medium">
        <color rgb="FF586574"/>
      </top>
      <bottom style="medium">
        <color rgb="FF586574"/>
      </bottom>
      <diagonal/>
    </border>
    <border>
      <left/>
      <right/>
      <top style="medium">
        <color rgb="FF586574"/>
      </top>
      <bottom style="thin">
        <color rgb="FF586574"/>
      </bottom>
      <diagonal/>
    </border>
  </borders>
  <cellStyleXfs count="13">
    <xf numFmtId="0" fontId="0" fillId="0" borderId="0"/>
    <xf numFmtId="44" fontId="1" fillId="0" borderId="0" applyFont="0" applyFill="0" applyBorder="0" applyAlignment="0" applyProtection="0"/>
    <xf numFmtId="0" fontId="2" fillId="0" borderId="0" applyFill="0"/>
    <xf numFmtId="0" fontId="2" fillId="0" borderId="0"/>
    <xf numFmtId="0" fontId="1" fillId="0" borderId="0"/>
    <xf numFmtId="0" fontId="8" fillId="0" borderId="0"/>
    <xf numFmtId="0" fontId="2" fillId="0" borderId="0"/>
    <xf numFmtId="0" fontId="2" fillId="0" borderId="0" applyBorder="0" applyProtection="0"/>
    <xf numFmtId="165" fontId="8" fillId="0" borderId="0" applyFont="0" applyFill="0" applyBorder="0" applyAlignment="0" applyProtection="0"/>
    <xf numFmtId="0" fontId="9" fillId="0" borderId="0"/>
    <xf numFmtId="0" fontId="11" fillId="0" borderId="0"/>
    <xf numFmtId="0" fontId="2" fillId="0" borderId="0"/>
    <xf numFmtId="165" fontId="2" fillId="0" borderId="0" applyFont="0" applyFill="0" applyBorder="0" applyAlignment="0" applyProtection="0"/>
  </cellStyleXfs>
  <cellXfs count="337">
    <xf numFmtId="0" fontId="0" fillId="0" borderId="0" xfId="0"/>
    <xf numFmtId="0" fontId="3" fillId="0" borderId="0" xfId="3" applyFont="1"/>
    <xf numFmtId="0" fontId="5" fillId="0" borderId="0" xfId="3" applyFont="1"/>
    <xf numFmtId="0" fontId="6" fillId="0" borderId="0" xfId="3" applyFont="1"/>
    <xf numFmtId="0" fontId="1" fillId="0" borderId="0" xfId="4"/>
    <xf numFmtId="0" fontId="10" fillId="0" borderId="0" xfId="3" applyFont="1"/>
    <xf numFmtId="4" fontId="10" fillId="0" borderId="0" xfId="3" applyNumberFormat="1" applyFont="1"/>
    <xf numFmtId="44" fontId="10" fillId="0" borderId="0" xfId="3" applyNumberFormat="1" applyFont="1"/>
    <xf numFmtId="0" fontId="12" fillId="0" borderId="0" xfId="3" applyFont="1" applyAlignment="1">
      <alignment horizontal="left"/>
    </xf>
    <xf numFmtId="0" fontId="13" fillId="0" borderId="0" xfId="3" applyFont="1" applyAlignment="1">
      <alignment horizontal="left"/>
    </xf>
    <xf numFmtId="3" fontId="12" fillId="0" borderId="0" xfId="3" applyNumberFormat="1" applyFont="1" applyAlignment="1">
      <alignment horizontal="left"/>
    </xf>
    <xf numFmtId="4" fontId="12" fillId="0" borderId="0" xfId="3" applyNumberFormat="1" applyFont="1" applyAlignment="1">
      <alignment horizontal="left"/>
    </xf>
    <xf numFmtId="0" fontId="14" fillId="0" borderId="0" xfId="3" applyFont="1"/>
    <xf numFmtId="0" fontId="16" fillId="0" borderId="2" xfId="4" applyFont="1" applyBorder="1" applyAlignment="1">
      <alignment horizontal="left"/>
    </xf>
    <xf numFmtId="0" fontId="16" fillId="2" borderId="2" xfId="4" applyFont="1" applyFill="1" applyBorder="1" applyAlignment="1">
      <alignment horizontal="left" vertical="top" wrapText="1"/>
    </xf>
    <xf numFmtId="44" fontId="16" fillId="2" borderId="2" xfId="1" applyFont="1" applyFill="1" applyBorder="1"/>
    <xf numFmtId="0" fontId="16" fillId="0" borderId="2" xfId="4" applyFont="1" applyBorder="1" applyAlignment="1">
      <alignment horizontal="left" vertical="top" wrapText="1"/>
    </xf>
    <xf numFmtId="0" fontId="21" fillId="0" borderId="9" xfId="4" applyFont="1" applyBorder="1" applyAlignment="1">
      <alignment horizontal="left"/>
    </xf>
    <xf numFmtId="44" fontId="21" fillId="0" borderId="10" xfId="1" applyFont="1" applyFill="1" applyBorder="1"/>
    <xf numFmtId="44" fontId="21" fillId="0" borderId="11" xfId="1" applyFont="1" applyFill="1" applyBorder="1"/>
    <xf numFmtId="2" fontId="16" fillId="4" borderId="2" xfId="0" applyNumberFormat="1" applyFont="1" applyFill="1" applyBorder="1"/>
    <xf numFmtId="0" fontId="16" fillId="4" borderId="2" xfId="0" applyFont="1" applyFill="1" applyBorder="1" applyAlignment="1">
      <alignment horizontal="left"/>
    </xf>
    <xf numFmtId="0" fontId="22" fillId="4" borderId="2" xfId="7" quotePrefix="1" applyFont="1" applyFill="1" applyBorder="1" applyAlignment="1">
      <alignment horizontal="center"/>
    </xf>
    <xf numFmtId="0" fontId="23" fillId="5" borderId="2" xfId="7" applyFont="1" applyFill="1" applyBorder="1"/>
    <xf numFmtId="4" fontId="24" fillId="5" borderId="2" xfId="3" applyNumberFormat="1" applyFont="1" applyFill="1" applyBorder="1" applyAlignment="1">
      <alignment horizontal="right"/>
    </xf>
    <xf numFmtId="0" fontId="24" fillId="5" borderId="2" xfId="7" quotePrefix="1" applyFont="1" applyFill="1" applyBorder="1" applyAlignment="1">
      <alignment horizontal="center"/>
    </xf>
    <xf numFmtId="44" fontId="24" fillId="5" borderId="2" xfId="7" quotePrefix="1" applyNumberFormat="1" applyFont="1" applyFill="1" applyBorder="1" applyAlignment="1">
      <alignment horizontal="center"/>
    </xf>
    <xf numFmtId="0" fontId="25" fillId="5" borderId="2" xfId="7" applyFont="1" applyFill="1" applyBorder="1"/>
    <xf numFmtId="0" fontId="22" fillId="5" borderId="2" xfId="7" quotePrefix="1" applyFont="1" applyFill="1" applyBorder="1" applyAlignment="1">
      <alignment horizontal="center"/>
    </xf>
    <xf numFmtId="4" fontId="22" fillId="0" borderId="13" xfId="3" applyNumberFormat="1" applyFont="1" applyBorder="1" applyAlignment="1">
      <alignment horizontal="right"/>
    </xf>
    <xf numFmtId="0" fontId="22" fillId="0" borderId="13" xfId="3" applyFont="1" applyBorder="1" applyAlignment="1">
      <alignment horizontal="center"/>
    </xf>
    <xf numFmtId="0" fontId="22" fillId="0" borderId="13" xfId="3" applyFont="1" applyBorder="1"/>
    <xf numFmtId="0" fontId="10" fillId="2" borderId="0" xfId="3" applyFont="1" applyFill="1"/>
    <xf numFmtId="4" fontId="10" fillId="2" borderId="0" xfId="3" applyNumberFormat="1" applyFont="1" applyFill="1"/>
    <xf numFmtId="44" fontId="10" fillId="2" borderId="0" xfId="3" applyNumberFormat="1" applyFont="1" applyFill="1"/>
    <xf numFmtId="0" fontId="12" fillId="2" borderId="0" xfId="3" applyFont="1" applyFill="1" applyAlignment="1">
      <alignment horizontal="left"/>
    </xf>
    <xf numFmtId="0" fontId="14" fillId="2" borderId="0" xfId="3" applyFont="1" applyFill="1"/>
    <xf numFmtId="0" fontId="3" fillId="2" borderId="0" xfId="3" applyFont="1" applyFill="1"/>
    <xf numFmtId="0" fontId="2" fillId="2" borderId="0" xfId="3" applyFill="1"/>
    <xf numFmtId="4" fontId="2" fillId="2" borderId="0" xfId="3" applyNumberFormat="1" applyFill="1"/>
    <xf numFmtId="44" fontId="2" fillId="2" borderId="0" xfId="3" applyNumberFormat="1" applyFill="1"/>
    <xf numFmtId="0" fontId="6" fillId="2" borderId="0" xfId="3" applyFont="1" applyFill="1"/>
    <xf numFmtId="0" fontId="4" fillId="2" borderId="0" xfId="3" applyFont="1" applyFill="1"/>
    <xf numFmtId="0" fontId="1" fillId="2" borderId="0" xfId="4" applyFill="1" applyAlignment="1">
      <alignment horizontal="left"/>
    </xf>
    <xf numFmtId="0" fontId="1" fillId="2" borderId="0" xfId="4" applyFill="1"/>
    <xf numFmtId="0" fontId="19" fillId="0" borderId="0" xfId="0" applyFont="1" applyAlignment="1">
      <alignment horizontal="left"/>
    </xf>
    <xf numFmtId="0" fontId="19" fillId="0" borderId="0" xfId="0" applyFont="1"/>
    <xf numFmtId="0" fontId="6" fillId="2" borderId="0" xfId="0" applyFont="1" applyFill="1" applyAlignment="1">
      <alignment horizontal="left" vertical="center" wrapText="1"/>
    </xf>
    <xf numFmtId="0" fontId="6" fillId="2" borderId="0" xfId="7" applyFont="1" applyFill="1" applyBorder="1" applyAlignment="1">
      <alignment vertical="top"/>
    </xf>
    <xf numFmtId="0" fontId="19" fillId="2" borderId="0" xfId="0" applyFont="1" applyFill="1"/>
    <xf numFmtId="0" fontId="6" fillId="2" borderId="0" xfId="0" applyFont="1" applyFill="1"/>
    <xf numFmtId="0" fontId="6" fillId="2" borderId="0" xfId="0" applyFont="1" applyFill="1" applyAlignment="1">
      <alignment vertical="top"/>
    </xf>
    <xf numFmtId="0" fontId="6" fillId="2" borderId="0" xfId="0" applyFont="1" applyFill="1" applyAlignment="1">
      <alignment vertical="center" wrapText="1"/>
    </xf>
    <xf numFmtId="0" fontId="18" fillId="2" borderId="0" xfId="0" applyFont="1" applyFill="1" applyAlignment="1">
      <alignment vertical="top"/>
    </xf>
    <xf numFmtId="167" fontId="6" fillId="2" borderId="0" xfId="0" applyNumberFormat="1" applyFont="1" applyFill="1" applyAlignment="1">
      <alignment vertical="top"/>
    </xf>
    <xf numFmtId="0" fontId="16" fillId="0" borderId="0" xfId="3" applyFont="1" applyAlignment="1">
      <alignment horizontal="left" vertical="top"/>
    </xf>
    <xf numFmtId="0" fontId="16" fillId="4" borderId="2" xfId="11" applyFont="1" applyFill="1" applyBorder="1" applyAlignment="1">
      <alignment vertical="top" wrapText="1"/>
    </xf>
    <xf numFmtId="0" fontId="16" fillId="4" borderId="2" xfId="11" applyFont="1" applyFill="1" applyBorder="1" applyAlignment="1">
      <alignment horizontal="left" vertical="top" wrapText="1"/>
    </xf>
    <xf numFmtId="0" fontId="16" fillId="2" borderId="0" xfId="3" applyFont="1" applyFill="1" applyAlignment="1">
      <alignment horizontal="left" vertical="top"/>
    </xf>
    <xf numFmtId="0" fontId="20" fillId="2" borderId="0" xfId="0" applyFont="1" applyFill="1"/>
    <xf numFmtId="0" fontId="19" fillId="2" borderId="0" xfId="0" applyFont="1" applyFill="1" applyAlignment="1">
      <alignment horizontal="left"/>
    </xf>
    <xf numFmtId="2" fontId="16" fillId="12" borderId="23" xfId="11" applyNumberFormat="1" applyFont="1" applyFill="1" applyBorder="1" applyAlignment="1">
      <alignment horizontal="center" vertical="top" wrapText="1"/>
    </xf>
    <xf numFmtId="0" fontId="28" fillId="7" borderId="0" xfId="3" applyFont="1" applyFill="1"/>
    <xf numFmtId="0" fontId="18" fillId="0" borderId="0" xfId="3" applyFont="1"/>
    <xf numFmtId="0" fontId="18" fillId="0" borderId="0" xfId="3" applyFont="1" applyAlignment="1">
      <alignment wrapText="1"/>
    </xf>
    <xf numFmtId="0" fontId="18" fillId="10" borderId="0" xfId="3" applyFont="1" applyFill="1"/>
    <xf numFmtId="0" fontId="6" fillId="2" borderId="0" xfId="3" applyFont="1" applyFill="1" applyAlignment="1">
      <alignment horizontal="left" vertical="top"/>
    </xf>
    <xf numFmtId="0" fontId="28" fillId="2" borderId="0" xfId="3" applyFont="1" applyFill="1" applyAlignment="1">
      <alignment vertical="top"/>
    </xf>
    <xf numFmtId="0" fontId="26" fillId="13" borderId="0" xfId="7" applyFont="1" applyFill="1" applyBorder="1" applyAlignment="1">
      <alignment vertical="center"/>
    </xf>
    <xf numFmtId="0" fontId="27" fillId="13" borderId="0" xfId="7" applyFont="1" applyFill="1" applyBorder="1"/>
    <xf numFmtId="0" fontId="29" fillId="2" borderId="0" xfId="3" applyFont="1" applyFill="1"/>
    <xf numFmtId="0" fontId="6" fillId="2" borderId="0" xfId="3" applyFont="1" applyFill="1" applyAlignment="1">
      <alignment vertical="top"/>
    </xf>
    <xf numFmtId="0" fontId="18" fillId="11" borderId="28" xfId="3" applyFont="1" applyFill="1" applyBorder="1" applyAlignment="1">
      <alignment horizontal="right"/>
    </xf>
    <xf numFmtId="168" fontId="29" fillId="2" borderId="0" xfId="3" applyNumberFormat="1" applyFont="1" applyFill="1" applyAlignment="1">
      <alignment horizontal="center"/>
    </xf>
    <xf numFmtId="0" fontId="16" fillId="7" borderId="24" xfId="3" applyFont="1" applyFill="1" applyBorder="1"/>
    <xf numFmtId="0" fontId="16" fillId="7" borderId="0" xfId="3" applyFont="1" applyFill="1"/>
    <xf numFmtId="0" fontId="16" fillId="0" borderId="24" xfId="3" applyFont="1" applyBorder="1"/>
    <xf numFmtId="0" fontId="16" fillId="0" borderId="0" xfId="3" applyFont="1"/>
    <xf numFmtId="0" fontId="21" fillId="9" borderId="24" xfId="3" applyFont="1" applyFill="1" applyBorder="1"/>
    <xf numFmtId="0" fontId="21" fillId="9" borderId="0" xfId="3" applyFont="1" applyFill="1" applyAlignment="1">
      <alignment horizontal="right"/>
    </xf>
    <xf numFmtId="0" fontId="21" fillId="9" borderId="24" xfId="3" applyFont="1" applyFill="1" applyBorder="1" applyAlignment="1">
      <alignment horizontal="left"/>
    </xf>
    <xf numFmtId="0" fontId="16" fillId="0" borderId="24" xfId="3" applyFont="1" applyBorder="1" applyAlignment="1">
      <alignment horizontal="left"/>
    </xf>
    <xf numFmtId="0" fontId="16" fillId="2" borderId="24" xfId="3" applyFont="1" applyFill="1" applyBorder="1"/>
    <xf numFmtId="0" fontId="21" fillId="10" borderId="24" xfId="3" applyFont="1" applyFill="1" applyBorder="1"/>
    <xf numFmtId="0" fontId="21" fillId="10" borderId="0" xfId="3" applyFont="1" applyFill="1" applyAlignment="1">
      <alignment horizontal="right"/>
    </xf>
    <xf numFmtId="9" fontId="16" fillId="2" borderId="24" xfId="3" applyNumberFormat="1" applyFont="1" applyFill="1" applyBorder="1" applyAlignment="1">
      <alignment horizontal="left" vertical="top"/>
    </xf>
    <xf numFmtId="165" fontId="16" fillId="8" borderId="25" xfId="12" applyFont="1" applyFill="1" applyBorder="1" applyAlignment="1">
      <alignment horizontal="center"/>
    </xf>
    <xf numFmtId="10" fontId="16" fillId="0" borderId="32" xfId="3" applyNumberFormat="1" applyFont="1" applyBorder="1"/>
    <xf numFmtId="169" fontId="16" fillId="4" borderId="33" xfId="3" applyNumberFormat="1" applyFont="1" applyFill="1" applyBorder="1"/>
    <xf numFmtId="10" fontId="16" fillId="4" borderId="34" xfId="3" applyNumberFormat="1" applyFont="1" applyFill="1" applyBorder="1"/>
    <xf numFmtId="169" fontId="16" fillId="0" borderId="35" xfId="3" applyNumberFormat="1" applyFont="1" applyBorder="1"/>
    <xf numFmtId="0" fontId="21" fillId="9" borderId="34" xfId="3" applyFont="1" applyFill="1" applyBorder="1"/>
    <xf numFmtId="169" fontId="21" fillId="9" borderId="35" xfId="3" applyNumberFormat="1" applyFont="1" applyFill="1" applyBorder="1"/>
    <xf numFmtId="169" fontId="16" fillId="7" borderId="35" xfId="3" applyNumberFormat="1" applyFont="1" applyFill="1" applyBorder="1"/>
    <xf numFmtId="0" fontId="21" fillId="10" borderId="34" xfId="3" applyFont="1" applyFill="1" applyBorder="1"/>
    <xf numFmtId="169" fontId="21" fillId="10" borderId="35" xfId="3" applyNumberFormat="1" applyFont="1" applyFill="1" applyBorder="1"/>
    <xf numFmtId="10" fontId="16" fillId="4" borderId="36" xfId="3" applyNumberFormat="1" applyFont="1" applyFill="1" applyBorder="1"/>
    <xf numFmtId="169" fontId="16" fillId="7" borderId="37" xfId="3" applyNumberFormat="1" applyFont="1" applyFill="1" applyBorder="1"/>
    <xf numFmtId="0" fontId="21" fillId="11" borderId="27" xfId="3" applyFont="1" applyFill="1" applyBorder="1"/>
    <xf numFmtId="169" fontId="21" fillId="11" borderId="27" xfId="3" applyNumberFormat="1" applyFont="1" applyFill="1" applyBorder="1"/>
    <xf numFmtId="0" fontId="21" fillId="11" borderId="24" xfId="3" applyFont="1" applyFill="1" applyBorder="1"/>
    <xf numFmtId="0" fontId="21" fillId="10" borderId="38" xfId="3" applyFont="1" applyFill="1" applyBorder="1"/>
    <xf numFmtId="10" fontId="16" fillId="4" borderId="31" xfId="3" applyNumberFormat="1" applyFont="1" applyFill="1" applyBorder="1"/>
    <xf numFmtId="169" fontId="16" fillId="7" borderId="39" xfId="3" applyNumberFormat="1" applyFont="1" applyFill="1" applyBorder="1"/>
    <xf numFmtId="10" fontId="16" fillId="4" borderId="30" xfId="3" applyNumberFormat="1" applyFont="1" applyFill="1" applyBorder="1"/>
    <xf numFmtId="169" fontId="16" fillId="7" borderId="40" xfId="3" applyNumberFormat="1" applyFont="1" applyFill="1" applyBorder="1"/>
    <xf numFmtId="0" fontId="15" fillId="14" borderId="14" xfId="0" applyFont="1" applyFill="1" applyBorder="1" applyAlignment="1">
      <alignment vertical="center"/>
    </xf>
    <xf numFmtId="0" fontId="15" fillId="14" borderId="15" xfId="0" applyFont="1" applyFill="1" applyBorder="1" applyAlignment="1">
      <alignment vertical="center"/>
    </xf>
    <xf numFmtId="0" fontId="15" fillId="14" borderId="24" xfId="0" applyFont="1" applyFill="1" applyBorder="1" applyAlignment="1">
      <alignment vertical="center"/>
    </xf>
    <xf numFmtId="0" fontId="15" fillId="14" borderId="25" xfId="0" applyFont="1" applyFill="1" applyBorder="1" applyAlignment="1">
      <alignment vertical="center"/>
    </xf>
    <xf numFmtId="0" fontId="32" fillId="2" borderId="0" xfId="3" applyFont="1" applyFill="1"/>
    <xf numFmtId="0" fontId="32" fillId="2" borderId="0" xfId="3" applyFont="1" applyFill="1" applyAlignment="1">
      <alignment horizontal="left" vertical="top"/>
    </xf>
    <xf numFmtId="0" fontId="32" fillId="2" borderId="0" xfId="3" applyFont="1" applyFill="1" applyAlignment="1">
      <alignment horizontal="left"/>
    </xf>
    <xf numFmtId="168" fontId="16" fillId="8" borderId="24" xfId="3" applyNumberFormat="1" applyFont="1" applyFill="1" applyBorder="1" applyAlignment="1">
      <alignment horizontal="center"/>
    </xf>
    <xf numFmtId="0" fontId="15" fillId="14" borderId="2" xfId="0" applyFont="1" applyFill="1" applyBorder="1" applyAlignment="1">
      <alignment vertical="center"/>
    </xf>
    <xf numFmtId="0" fontId="15" fillId="14" borderId="2" xfId="0" applyFont="1" applyFill="1" applyBorder="1" applyAlignment="1">
      <alignment vertical="center" wrapText="1"/>
    </xf>
    <xf numFmtId="49" fontId="34" fillId="14" borderId="2" xfId="3" applyNumberFormat="1" applyFont="1" applyFill="1" applyBorder="1" applyAlignment="1">
      <alignment horizontal="left" vertical="top" wrapText="1"/>
    </xf>
    <xf numFmtId="4" fontId="34" fillId="14" borderId="2" xfId="3" applyNumberFormat="1" applyFont="1" applyFill="1" applyBorder="1" applyAlignment="1">
      <alignment horizontal="left" vertical="top" wrapText="1"/>
    </xf>
    <xf numFmtId="0" fontId="34" fillId="14" borderId="2" xfId="10" applyFont="1" applyFill="1" applyBorder="1" applyAlignment="1">
      <alignment horizontal="left" vertical="top" wrapText="1"/>
    </xf>
    <xf numFmtId="44" fontId="34" fillId="14" borderId="2" xfId="3" applyNumberFormat="1" applyFont="1" applyFill="1" applyBorder="1" applyAlignment="1">
      <alignment horizontal="left" vertical="top" wrapText="1"/>
    </xf>
    <xf numFmtId="0" fontId="15" fillId="14" borderId="2" xfId="3" applyFont="1" applyFill="1" applyBorder="1" applyAlignment="1">
      <alignment vertical="top"/>
    </xf>
    <xf numFmtId="0" fontId="15" fillId="14" borderId="2" xfId="3" applyFont="1" applyFill="1" applyBorder="1" applyAlignment="1">
      <alignment vertical="center" wrapText="1"/>
    </xf>
    <xf numFmtId="0" fontId="34" fillId="14" borderId="2" xfId="7" applyFont="1" applyFill="1" applyBorder="1" applyAlignment="1">
      <alignment horizontal="left" vertical="top" wrapText="1"/>
    </xf>
    <xf numFmtId="0" fontId="22" fillId="4" borderId="2" xfId="7" applyFont="1" applyFill="1" applyBorder="1"/>
    <xf numFmtId="0" fontId="22" fillId="4" borderId="2" xfId="7" applyFont="1" applyFill="1" applyBorder="1" applyAlignment="1">
      <alignment wrapText="1"/>
    </xf>
    <xf numFmtId="4" fontId="22" fillId="4" borderId="2" xfId="3" applyNumberFormat="1" applyFont="1" applyFill="1" applyBorder="1" applyAlignment="1">
      <alignment horizontal="right"/>
    </xf>
    <xf numFmtId="0" fontId="24" fillId="5" borderId="2" xfId="7" applyFont="1" applyFill="1" applyBorder="1" applyAlignment="1">
      <alignment horizontal="left" vertical="center"/>
    </xf>
    <xf numFmtId="0" fontId="21" fillId="6" borderId="16" xfId="0" applyFont="1" applyFill="1" applyBorder="1" applyAlignment="1">
      <alignment horizontal="left" vertical="top"/>
    </xf>
    <xf numFmtId="0" fontId="21" fillId="6" borderId="17" xfId="0" applyFont="1" applyFill="1" applyBorder="1" applyAlignment="1">
      <alignment horizontal="left" vertical="top"/>
    </xf>
    <xf numFmtId="0" fontId="21" fillId="6" borderId="17" xfId="0" applyFont="1" applyFill="1" applyBorder="1" applyAlignment="1">
      <alignment horizontal="left" vertical="top" wrapText="1"/>
    </xf>
    <xf numFmtId="0" fontId="21" fillId="6" borderId="18" xfId="0" applyFont="1" applyFill="1" applyBorder="1" applyAlignment="1">
      <alignment horizontal="left" vertical="top"/>
    </xf>
    <xf numFmtId="0" fontId="17" fillId="2" borderId="0" xfId="0" applyFont="1" applyFill="1" applyAlignment="1">
      <alignment horizontal="center" vertical="top"/>
    </xf>
    <xf numFmtId="0" fontId="21" fillId="11" borderId="29" xfId="3" applyFont="1" applyFill="1" applyBorder="1"/>
    <xf numFmtId="0" fontId="22" fillId="4" borderId="2" xfId="7" applyFont="1" applyFill="1" applyBorder="1" applyAlignment="1">
      <alignment horizontal="left" vertical="center"/>
    </xf>
    <xf numFmtId="0" fontId="17" fillId="0" borderId="0" xfId="0" applyFont="1"/>
    <xf numFmtId="0" fontId="16" fillId="4" borderId="19" xfId="0" applyFont="1" applyFill="1" applyBorder="1"/>
    <xf numFmtId="0" fontId="16" fillId="4" borderId="22" xfId="0" applyFont="1" applyFill="1" applyBorder="1" applyAlignment="1">
      <alignment horizontal="left" vertical="top"/>
    </xf>
    <xf numFmtId="0" fontId="16" fillId="0" borderId="0" xfId="0" applyFont="1"/>
    <xf numFmtId="0" fontId="35" fillId="4" borderId="2" xfId="3" applyFont="1" applyFill="1" applyBorder="1" applyAlignment="1">
      <alignment vertical="center" wrapText="1"/>
    </xf>
    <xf numFmtId="0" fontId="35" fillId="4" borderId="2" xfId="3" applyFont="1" applyFill="1" applyBorder="1" applyAlignment="1">
      <alignment vertical="top" wrapText="1"/>
    </xf>
    <xf numFmtId="0" fontId="38" fillId="2" borderId="0" xfId="0" applyFont="1" applyFill="1" applyAlignment="1">
      <alignment horizontal="left"/>
    </xf>
    <xf numFmtId="0" fontId="39" fillId="2" borderId="0" xfId="0" applyFont="1" applyFill="1" applyAlignment="1">
      <alignment vertical="center"/>
    </xf>
    <xf numFmtId="4" fontId="39" fillId="2" borderId="0" xfId="0" applyNumberFormat="1" applyFont="1" applyFill="1" applyAlignment="1">
      <alignment horizontal="left" vertical="center"/>
    </xf>
    <xf numFmtId="0" fontId="39" fillId="2" borderId="0" xfId="0" applyFont="1" applyFill="1" applyAlignment="1">
      <alignment horizontal="left" vertical="center"/>
    </xf>
    <xf numFmtId="44" fontId="39" fillId="2" borderId="0" xfId="0" applyNumberFormat="1" applyFont="1" applyFill="1" applyAlignment="1">
      <alignment horizontal="left" vertical="center"/>
    </xf>
    <xf numFmtId="0" fontId="38" fillId="2" borderId="0" xfId="0" applyFont="1" applyFill="1" applyAlignment="1">
      <alignment vertical="center"/>
    </xf>
    <xf numFmtId="0" fontId="38" fillId="0" borderId="0" xfId="0" applyFont="1"/>
    <xf numFmtId="0" fontId="38" fillId="2" borderId="0" xfId="0" applyFont="1" applyFill="1"/>
    <xf numFmtId="0" fontId="24" fillId="2" borderId="1" xfId="0" applyFont="1" applyFill="1" applyBorder="1"/>
    <xf numFmtId="4" fontId="24" fillId="2" borderId="1" xfId="5" applyNumberFormat="1" applyFont="1" applyFill="1" applyBorder="1" applyAlignment="1">
      <alignment horizontal="left" vertical="center"/>
    </xf>
    <xf numFmtId="0" fontId="40" fillId="2" borderId="0" xfId="0" applyFont="1" applyFill="1" applyAlignment="1">
      <alignment horizontal="left"/>
    </xf>
    <xf numFmtId="44" fontId="38" fillId="2" borderId="0" xfId="0" applyNumberFormat="1" applyFont="1" applyFill="1" applyAlignment="1">
      <alignment horizontal="left"/>
    </xf>
    <xf numFmtId="0" fontId="41" fillId="2" borderId="0" xfId="6" applyFont="1" applyFill="1" applyAlignment="1">
      <alignment horizontal="left" vertical="top"/>
    </xf>
    <xf numFmtId="4" fontId="38" fillId="2" borderId="0" xfId="0" applyNumberFormat="1" applyFont="1" applyFill="1" applyAlignment="1">
      <alignment horizontal="left"/>
    </xf>
    <xf numFmtId="0" fontId="42" fillId="3" borderId="0" xfId="7" applyFont="1" applyFill="1" applyBorder="1" applyAlignment="1">
      <alignment horizontal="left" vertical="center"/>
    </xf>
    <xf numFmtId="0" fontId="15" fillId="14" borderId="2" xfId="0" applyFont="1" applyFill="1" applyBorder="1" applyAlignment="1">
      <alignment horizontal="left" vertical="center"/>
    </xf>
    <xf numFmtId="0" fontId="15" fillId="14" borderId="2" xfId="0" applyFont="1" applyFill="1" applyBorder="1" applyAlignment="1">
      <alignment horizontal="left" vertical="center" wrapText="1"/>
    </xf>
    <xf numFmtId="4" fontId="15" fillId="14" borderId="2" xfId="0" applyNumberFormat="1" applyFont="1" applyFill="1" applyBorder="1" applyAlignment="1">
      <alignment horizontal="left" vertical="center" wrapText="1"/>
    </xf>
    <xf numFmtId="44" fontId="15" fillId="14" borderId="2" xfId="0" applyNumberFormat="1" applyFont="1" applyFill="1" applyBorder="1" applyAlignment="1">
      <alignment horizontal="left" vertical="center" wrapText="1"/>
    </xf>
    <xf numFmtId="0" fontId="0" fillId="0" borderId="0" xfId="0" applyAlignment="1">
      <alignment vertical="center"/>
    </xf>
    <xf numFmtId="2" fontId="16" fillId="4" borderId="2" xfId="0" applyNumberFormat="1" applyFont="1" applyFill="1" applyBorder="1" applyAlignment="1">
      <alignment vertical="center"/>
    </xf>
    <xf numFmtId="1" fontId="16" fillId="4" borderId="2" xfId="0" applyNumberFormat="1" applyFont="1" applyFill="1" applyBorder="1" applyAlignment="1">
      <alignment horizontal="left" vertical="center"/>
    </xf>
    <xf numFmtId="170" fontId="16" fillId="4" borderId="2" xfId="0" applyNumberFormat="1" applyFont="1" applyFill="1" applyBorder="1" applyAlignment="1">
      <alignment horizontal="left" vertical="center"/>
    </xf>
    <xf numFmtId="0" fontId="16" fillId="4" borderId="2" xfId="0" applyFont="1" applyFill="1" applyBorder="1" applyAlignment="1">
      <alignment vertical="center"/>
    </xf>
    <xf numFmtId="4" fontId="16" fillId="4" borderId="2" xfId="0" applyNumberFormat="1" applyFont="1" applyFill="1" applyBorder="1" applyAlignment="1">
      <alignment horizontal="left" vertical="center"/>
    </xf>
    <xf numFmtId="0" fontId="16" fillId="4" borderId="2" xfId="0" applyFont="1" applyFill="1" applyBorder="1" applyAlignment="1">
      <alignment horizontal="left" vertical="center"/>
    </xf>
    <xf numFmtId="9" fontId="16" fillId="4" borderId="2" xfId="0" applyNumberFormat="1" applyFont="1" applyFill="1" applyBorder="1" applyAlignment="1">
      <alignment horizontal="left" vertical="center"/>
    </xf>
    <xf numFmtId="164" fontId="16" fillId="4" borderId="2" xfId="0" applyNumberFormat="1" applyFont="1" applyFill="1" applyBorder="1" applyAlignment="1">
      <alignment horizontal="left" vertical="center"/>
    </xf>
    <xf numFmtId="2" fontId="21" fillId="5" borderId="2" xfId="0" applyNumberFormat="1" applyFont="1" applyFill="1" applyBorder="1" applyAlignment="1">
      <alignment vertical="center"/>
    </xf>
    <xf numFmtId="4" fontId="21" fillId="5" borderId="2" xfId="0" applyNumberFormat="1" applyFont="1" applyFill="1" applyBorder="1" applyAlignment="1">
      <alignment horizontal="left" vertical="center"/>
    </xf>
    <xf numFmtId="0" fontId="34" fillId="14" borderId="2" xfId="0" applyFont="1" applyFill="1" applyBorder="1" applyAlignment="1">
      <alignment horizontal="left" vertical="center"/>
    </xf>
    <xf numFmtId="0" fontId="34" fillId="14" borderId="2" xfId="0" applyFont="1" applyFill="1" applyBorder="1" applyAlignment="1">
      <alignment horizontal="left" vertical="center" wrapText="1"/>
    </xf>
    <xf numFmtId="4" fontId="34" fillId="14" borderId="2" xfId="0" applyNumberFormat="1" applyFont="1" applyFill="1" applyBorder="1" applyAlignment="1">
      <alignment horizontal="left" vertical="center" wrapText="1"/>
    </xf>
    <xf numFmtId="44" fontId="34" fillId="14" borderId="2" xfId="0" applyNumberFormat="1" applyFont="1" applyFill="1" applyBorder="1" applyAlignment="1">
      <alignment horizontal="left" vertical="center" wrapText="1"/>
    </xf>
    <xf numFmtId="0" fontId="43" fillId="2" borderId="0" xfId="0" applyFont="1" applyFill="1" applyAlignment="1">
      <alignment horizontal="left" vertical="center"/>
    </xf>
    <xf numFmtId="0" fontId="43" fillId="0" borderId="0" xfId="0" applyFont="1" applyAlignment="1">
      <alignment horizontal="left" vertical="center"/>
    </xf>
    <xf numFmtId="0" fontId="22" fillId="4" borderId="2" xfId="0" applyFont="1" applyFill="1" applyBorder="1" applyAlignment="1">
      <alignment horizontal="left" vertical="center"/>
    </xf>
    <xf numFmtId="0" fontId="22" fillId="4" borderId="2" xfId="0" applyFont="1" applyFill="1" applyBorder="1" applyAlignment="1">
      <alignment horizontal="left" vertical="center" wrapText="1"/>
    </xf>
    <xf numFmtId="4" fontId="22" fillId="4" borderId="2" xfId="0" applyNumberFormat="1" applyFont="1" applyFill="1" applyBorder="1" applyAlignment="1">
      <alignment horizontal="left" vertical="center" wrapText="1"/>
    </xf>
    <xf numFmtId="9" fontId="22" fillId="4" borderId="2" xfId="0" applyNumberFormat="1" applyFont="1" applyFill="1" applyBorder="1" applyAlignment="1">
      <alignment horizontal="left" vertical="center" wrapText="1"/>
    </xf>
    <xf numFmtId="0" fontId="30" fillId="2" borderId="0" xfId="0" applyFont="1" applyFill="1" applyAlignment="1">
      <alignment horizontal="left" vertical="center"/>
    </xf>
    <xf numFmtId="0" fontId="30" fillId="0" borderId="0" xfId="0" applyFont="1" applyAlignment="1">
      <alignment horizontal="left" vertical="center"/>
    </xf>
    <xf numFmtId="2" fontId="24" fillId="5" borderId="2" xfId="0" applyNumberFormat="1" applyFont="1" applyFill="1" applyBorder="1" applyAlignment="1">
      <alignment vertical="center"/>
    </xf>
    <xf numFmtId="1" fontId="22" fillId="5" borderId="2" xfId="0" applyNumberFormat="1" applyFont="1" applyFill="1" applyBorder="1" applyAlignment="1">
      <alignment horizontal="left" vertical="center"/>
    </xf>
    <xf numFmtId="164" fontId="22" fillId="5" borderId="2" xfId="0" applyNumberFormat="1" applyFont="1" applyFill="1" applyBorder="1" applyAlignment="1">
      <alignment horizontal="left" vertical="center"/>
    </xf>
    <xf numFmtId="0" fontId="22" fillId="5" borderId="2" xfId="0" applyFont="1" applyFill="1" applyBorder="1" applyAlignment="1">
      <alignment vertical="center"/>
    </xf>
    <xf numFmtId="4" fontId="24" fillId="5" borderId="2" xfId="0" applyNumberFormat="1" applyFont="1" applyFill="1" applyBorder="1" applyAlignment="1">
      <alignment horizontal="left" vertical="center"/>
    </xf>
    <xf numFmtId="0" fontId="22" fillId="5" borderId="2" xfId="0" applyFont="1" applyFill="1" applyBorder="1" applyAlignment="1">
      <alignment horizontal="left" vertical="center"/>
    </xf>
    <xf numFmtId="2" fontId="22" fillId="5" borderId="2" xfId="0" applyNumberFormat="1" applyFont="1" applyFill="1" applyBorder="1" applyAlignment="1">
      <alignment horizontal="left" vertical="center"/>
    </xf>
    <xf numFmtId="44" fontId="22" fillId="5" borderId="2" xfId="8" applyNumberFormat="1" applyFont="1" applyFill="1" applyBorder="1" applyAlignment="1">
      <alignment horizontal="left" vertical="center"/>
    </xf>
    <xf numFmtId="165" fontId="22" fillId="5" borderId="2" xfId="8" applyFont="1" applyFill="1" applyBorder="1" applyAlignment="1">
      <alignment horizontal="left" vertical="center"/>
    </xf>
    <xf numFmtId="44" fontId="22" fillId="5" borderId="2" xfId="1" applyFont="1" applyFill="1" applyBorder="1" applyAlignment="1">
      <alignment horizontal="left" vertical="center"/>
    </xf>
    <xf numFmtId="2" fontId="22" fillId="4" borderId="2" xfId="0" applyNumberFormat="1" applyFont="1" applyFill="1" applyBorder="1" applyAlignment="1">
      <alignment vertical="center"/>
    </xf>
    <xf numFmtId="1" fontId="22" fillId="4" borderId="2" xfId="0" applyNumberFormat="1" applyFont="1" applyFill="1" applyBorder="1" applyAlignment="1">
      <alignment horizontal="left" vertical="center"/>
    </xf>
    <xf numFmtId="164" fontId="22" fillId="4" borderId="2" xfId="0" applyNumberFormat="1" applyFont="1" applyFill="1" applyBorder="1" applyAlignment="1">
      <alignment horizontal="left" vertical="center"/>
    </xf>
    <xf numFmtId="0" fontId="22" fillId="4" borderId="2" xfId="0" applyFont="1" applyFill="1" applyBorder="1" applyAlignment="1">
      <alignment vertical="center"/>
    </xf>
    <xf numFmtId="4" fontId="22" fillId="4" borderId="2" xfId="0" applyNumberFormat="1" applyFont="1" applyFill="1" applyBorder="1" applyAlignment="1">
      <alignment horizontal="left" vertical="center"/>
    </xf>
    <xf numFmtId="9" fontId="22" fillId="4" borderId="2" xfId="0" applyNumberFormat="1" applyFont="1" applyFill="1" applyBorder="1" applyAlignment="1">
      <alignment horizontal="left" vertical="center"/>
    </xf>
    <xf numFmtId="0" fontId="44" fillId="2" borderId="0" xfId="0" applyFont="1" applyFill="1" applyAlignment="1">
      <alignment vertical="center"/>
    </xf>
    <xf numFmtId="0" fontId="44" fillId="0" borderId="0" xfId="0" applyFont="1" applyAlignment="1">
      <alignment vertical="center"/>
    </xf>
    <xf numFmtId="0" fontId="40" fillId="2" borderId="0" xfId="0" applyFont="1" applyFill="1" applyAlignment="1">
      <alignment vertical="center"/>
    </xf>
    <xf numFmtId="0" fontId="40" fillId="0" borderId="0" xfId="0" applyFont="1" applyAlignment="1">
      <alignment vertical="center"/>
    </xf>
    <xf numFmtId="0" fontId="45" fillId="16" borderId="0" xfId="0" applyFont="1" applyFill="1" applyAlignment="1">
      <alignment vertical="center"/>
    </xf>
    <xf numFmtId="0" fontId="38" fillId="16" borderId="0" xfId="0" applyFont="1" applyFill="1" applyAlignment="1">
      <alignment vertical="center"/>
    </xf>
    <xf numFmtId="0" fontId="38" fillId="16" borderId="0" xfId="0" applyFont="1" applyFill="1" applyAlignment="1">
      <alignment horizontal="left" vertical="center"/>
    </xf>
    <xf numFmtId="4" fontId="38" fillId="16" borderId="0" xfId="0" applyNumberFormat="1" applyFont="1" applyFill="1" applyAlignment="1">
      <alignment horizontal="left" vertical="center"/>
    </xf>
    <xf numFmtId="44" fontId="38" fillId="16" borderId="0" xfId="0" applyNumberFormat="1" applyFont="1" applyFill="1" applyAlignment="1">
      <alignment horizontal="left" vertical="center"/>
    </xf>
    <xf numFmtId="0" fontId="16" fillId="4" borderId="21" xfId="0" applyFont="1" applyFill="1" applyBorder="1" applyAlignment="1">
      <alignment horizontal="left" vertical="top"/>
    </xf>
    <xf numFmtId="0" fontId="16" fillId="4" borderId="2" xfId="3" applyFont="1" applyFill="1" applyBorder="1"/>
    <xf numFmtId="0" fontId="16" fillId="4" borderId="5" xfId="3" applyFont="1" applyFill="1" applyBorder="1"/>
    <xf numFmtId="44" fontId="16" fillId="17" borderId="2" xfId="1" applyFont="1" applyFill="1" applyBorder="1" applyAlignment="1"/>
    <xf numFmtId="166" fontId="16" fillId="17" borderId="2" xfId="11" applyNumberFormat="1" applyFont="1" applyFill="1" applyBorder="1" applyAlignment="1">
      <alignment vertical="top"/>
    </xf>
    <xf numFmtId="0" fontId="22" fillId="17" borderId="2" xfId="0" applyFont="1" applyFill="1" applyBorder="1" applyAlignment="1">
      <alignment horizontal="left" vertical="center" wrapText="1"/>
    </xf>
    <xf numFmtId="44" fontId="22" fillId="17" borderId="2" xfId="0" applyNumberFormat="1" applyFont="1" applyFill="1" applyBorder="1" applyAlignment="1">
      <alignment horizontal="left" vertical="center" wrapText="1"/>
    </xf>
    <xf numFmtId="0" fontId="22" fillId="17" borderId="2" xfId="0" applyFont="1" applyFill="1" applyBorder="1" applyAlignment="1">
      <alignment horizontal="left" vertical="center"/>
    </xf>
    <xf numFmtId="44" fontId="22" fillId="17" borderId="2" xfId="1" applyFont="1" applyFill="1" applyBorder="1" applyAlignment="1">
      <alignment horizontal="left" vertical="center"/>
    </xf>
    <xf numFmtId="44" fontId="22" fillId="17" borderId="2" xfId="0" applyNumberFormat="1" applyFont="1" applyFill="1" applyBorder="1" applyAlignment="1">
      <alignment horizontal="left" vertical="center"/>
    </xf>
    <xf numFmtId="44" fontId="45" fillId="16" borderId="0" xfId="0" applyNumberFormat="1" applyFont="1" applyFill="1" applyAlignment="1">
      <alignment horizontal="left" vertical="center"/>
    </xf>
    <xf numFmtId="4" fontId="16" fillId="17" borderId="2" xfId="0" applyNumberFormat="1" applyFont="1" applyFill="1" applyBorder="1" applyAlignment="1">
      <alignment horizontal="left" vertical="center"/>
    </xf>
    <xf numFmtId="44" fontId="16" fillId="17" borderId="2" xfId="0" applyNumberFormat="1" applyFont="1" applyFill="1" applyBorder="1" applyAlignment="1">
      <alignment horizontal="left" vertical="center"/>
    </xf>
    <xf numFmtId="44" fontId="16" fillId="17" borderId="2" xfId="1" applyFont="1" applyFill="1" applyBorder="1" applyAlignment="1">
      <alignment horizontal="left" vertical="center"/>
    </xf>
    <xf numFmtId="1" fontId="21" fillId="5" borderId="2" xfId="0" applyNumberFormat="1" applyFont="1" applyFill="1" applyBorder="1" applyAlignment="1">
      <alignment horizontal="left" vertical="center"/>
    </xf>
    <xf numFmtId="164" fontId="21" fillId="5" borderId="2" xfId="0" applyNumberFormat="1" applyFont="1" applyFill="1" applyBorder="1" applyAlignment="1">
      <alignment horizontal="left" vertical="center"/>
    </xf>
    <xf numFmtId="0" fontId="21" fillId="5" borderId="2" xfId="0" applyFont="1" applyFill="1" applyBorder="1" applyAlignment="1">
      <alignment vertical="center"/>
    </xf>
    <xf numFmtId="0" fontId="21" fillId="5" borderId="2" xfId="0" applyFont="1" applyFill="1" applyBorder="1" applyAlignment="1">
      <alignment horizontal="left" vertical="center"/>
    </xf>
    <xf numFmtId="9" fontId="21" fillId="5" borderId="2" xfId="0" applyNumberFormat="1" applyFont="1" applyFill="1" applyBorder="1" applyAlignment="1">
      <alignment horizontal="left" vertical="center"/>
    </xf>
    <xf numFmtId="44" fontId="21" fillId="5" borderId="2" xfId="0" applyNumberFormat="1" applyFont="1" applyFill="1" applyBorder="1" applyAlignment="1">
      <alignment horizontal="left" vertical="center"/>
    </xf>
    <xf numFmtId="44" fontId="21" fillId="5" borderId="2" xfId="1" applyFont="1" applyFill="1" applyBorder="1" applyAlignment="1">
      <alignment horizontal="left" vertical="center"/>
    </xf>
    <xf numFmtId="44" fontId="22" fillId="17" borderId="2" xfId="7" quotePrefix="1" applyNumberFormat="1" applyFont="1" applyFill="1" applyBorder="1" applyAlignment="1">
      <alignment horizontal="center"/>
    </xf>
    <xf numFmtId="2" fontId="16" fillId="4" borderId="7" xfId="3" applyNumberFormat="1" applyFont="1" applyFill="1" applyBorder="1"/>
    <xf numFmtId="2" fontId="16" fillId="4" borderId="2" xfId="0" applyNumberFormat="1" applyFont="1" applyFill="1" applyBorder="1" applyAlignment="1">
      <alignment horizontal="right" vertical="center"/>
    </xf>
    <xf numFmtId="0" fontId="6" fillId="0" borderId="0" xfId="0" applyFont="1" applyAlignment="1">
      <alignment horizontal="left" vertical="center" wrapText="1"/>
    </xf>
    <xf numFmtId="4" fontId="22" fillId="0" borderId="2" xfId="0" applyNumberFormat="1" applyFont="1" applyBorder="1" applyAlignment="1">
      <alignment horizontal="left" vertical="center"/>
    </xf>
    <xf numFmtId="44" fontId="22" fillId="17" borderId="2" xfId="8" applyNumberFormat="1" applyFont="1" applyFill="1" applyBorder="1" applyAlignment="1">
      <alignment horizontal="left" vertical="center"/>
    </xf>
    <xf numFmtId="165" fontId="22" fillId="17" borderId="2" xfId="8" applyFont="1" applyFill="1" applyBorder="1" applyAlignment="1">
      <alignment horizontal="left" vertical="center"/>
    </xf>
    <xf numFmtId="44" fontId="16" fillId="5" borderId="2" xfId="1" applyFont="1" applyFill="1" applyBorder="1" applyAlignment="1">
      <alignment horizontal="left" vertical="center"/>
    </xf>
    <xf numFmtId="0" fontId="21" fillId="6" borderId="46" xfId="0" applyFont="1" applyFill="1" applyBorder="1" applyAlignment="1">
      <alignment horizontal="left" vertical="top"/>
    </xf>
    <xf numFmtId="0" fontId="16" fillId="4" borderId="47" xfId="0" applyFont="1" applyFill="1" applyBorder="1" applyAlignment="1">
      <alignment horizontal="left"/>
    </xf>
    <xf numFmtId="0" fontId="16" fillId="4" borderId="47" xfId="0" applyFont="1" applyFill="1" applyBorder="1"/>
    <xf numFmtId="0" fontId="16" fillId="4" borderId="48" xfId="0" applyFont="1" applyFill="1" applyBorder="1"/>
    <xf numFmtId="0" fontId="16" fillId="4" borderId="48" xfId="0" applyFont="1" applyFill="1" applyBorder="1" applyAlignment="1">
      <alignment horizontal="left"/>
    </xf>
    <xf numFmtId="0" fontId="19" fillId="0" borderId="50" xfId="0" applyFont="1" applyBorder="1"/>
    <xf numFmtId="0" fontId="19" fillId="0" borderId="50" xfId="0" applyFont="1" applyBorder="1" applyAlignment="1">
      <alignment horizontal="left"/>
    </xf>
    <xf numFmtId="44" fontId="16" fillId="17" borderId="20" xfId="0" applyNumberFormat="1" applyFont="1" applyFill="1" applyBorder="1" applyAlignment="1">
      <alignment horizontal="left"/>
    </xf>
    <xf numFmtId="44" fontId="16" fillId="17" borderId="49" xfId="0" applyNumberFormat="1" applyFont="1" applyFill="1" applyBorder="1" applyAlignment="1">
      <alignment horizontal="left"/>
    </xf>
    <xf numFmtId="44" fontId="20" fillId="17" borderId="8" xfId="1" applyFont="1" applyFill="1" applyBorder="1"/>
    <xf numFmtId="2" fontId="17" fillId="5" borderId="2" xfId="0" applyNumberFormat="1" applyFont="1" applyFill="1" applyBorder="1" applyAlignment="1">
      <alignment vertical="center"/>
    </xf>
    <xf numFmtId="1" fontId="17" fillId="5" borderId="2" xfId="0" applyNumberFormat="1" applyFont="1" applyFill="1" applyBorder="1" applyAlignment="1">
      <alignment horizontal="left" vertical="center"/>
    </xf>
    <xf numFmtId="164" fontId="17" fillId="5" borderId="2" xfId="0" applyNumberFormat="1" applyFont="1" applyFill="1" applyBorder="1" applyAlignment="1">
      <alignment horizontal="left" vertical="center"/>
    </xf>
    <xf numFmtId="0" fontId="17" fillId="5" borderId="2" xfId="0" applyFont="1" applyFill="1" applyBorder="1" applyAlignment="1">
      <alignment vertical="center"/>
    </xf>
    <xf numFmtId="4" fontId="17" fillId="5" borderId="2" xfId="0" applyNumberFormat="1" applyFont="1" applyFill="1" applyBorder="1" applyAlignment="1">
      <alignment horizontal="left" vertical="center"/>
    </xf>
    <xf numFmtId="0" fontId="17" fillId="5" borderId="2" xfId="0" applyFont="1" applyFill="1" applyBorder="1" applyAlignment="1">
      <alignment horizontal="left" vertical="center"/>
    </xf>
    <xf numFmtId="9" fontId="17" fillId="5" borderId="2" xfId="0" applyNumberFormat="1" applyFont="1" applyFill="1" applyBorder="1" applyAlignment="1">
      <alignment horizontal="left" vertical="center"/>
    </xf>
    <xf numFmtId="44" fontId="17" fillId="5" borderId="2" xfId="0" applyNumberFormat="1" applyFont="1" applyFill="1" applyBorder="1" applyAlignment="1">
      <alignment horizontal="left" vertical="center"/>
    </xf>
    <xf numFmtId="44" fontId="17" fillId="5" borderId="2" xfId="1" applyFont="1" applyFill="1" applyBorder="1" applyAlignment="1">
      <alignment horizontal="left" vertical="center"/>
    </xf>
    <xf numFmtId="2" fontId="16" fillId="4" borderId="7" xfId="3" applyNumberFormat="1" applyFont="1" applyFill="1" applyBorder="1" applyAlignment="1">
      <alignment horizontal="left"/>
    </xf>
    <xf numFmtId="2" fontId="16" fillId="4" borderId="2" xfId="0" applyNumberFormat="1" applyFont="1" applyFill="1" applyBorder="1" applyAlignment="1">
      <alignment horizontal="left" vertical="center"/>
    </xf>
    <xf numFmtId="0" fontId="16" fillId="4" borderId="7" xfId="0" applyFont="1" applyFill="1" applyBorder="1" applyAlignment="1">
      <alignment horizontal="left"/>
    </xf>
    <xf numFmtId="0" fontId="16" fillId="4" borderId="7" xfId="3" applyFont="1" applyFill="1" applyBorder="1" applyAlignment="1">
      <alignment horizontal="left"/>
    </xf>
    <xf numFmtId="0" fontId="16" fillId="4" borderId="51" xfId="0" applyFont="1" applyFill="1" applyBorder="1" applyAlignment="1">
      <alignment horizontal="left"/>
    </xf>
    <xf numFmtId="0" fontId="16" fillId="4" borderId="42" xfId="0" applyFont="1" applyFill="1" applyBorder="1" applyAlignment="1">
      <alignment horizontal="left"/>
    </xf>
    <xf numFmtId="0" fontId="15" fillId="0" borderId="0" xfId="0" applyFont="1" applyAlignment="1">
      <alignment horizontal="center"/>
    </xf>
    <xf numFmtId="0" fontId="21" fillId="0" borderId="0" xfId="0" applyFont="1" applyAlignment="1">
      <alignment horizontal="left" vertical="top"/>
    </xf>
    <xf numFmtId="44" fontId="16" fillId="0" borderId="0" xfId="0" applyNumberFormat="1" applyFont="1" applyAlignment="1">
      <alignment horizontal="left"/>
    </xf>
    <xf numFmtId="0" fontId="21" fillId="0" borderId="0" xfId="0" applyFont="1" applyAlignment="1">
      <alignment horizontal="left" vertical="top" wrapText="1"/>
    </xf>
    <xf numFmtId="0" fontId="46" fillId="0" borderId="0" xfId="0" applyFont="1" applyAlignment="1">
      <alignment horizontal="left" vertical="center"/>
    </xf>
    <xf numFmtId="0" fontId="47" fillId="0" borderId="0" xfId="3" applyFont="1"/>
    <xf numFmtId="44" fontId="16" fillId="17" borderId="20" xfId="1" applyFont="1" applyFill="1" applyBorder="1"/>
    <xf numFmtId="44" fontId="16" fillId="17" borderId="2" xfId="1" applyFont="1" applyFill="1" applyBorder="1"/>
    <xf numFmtId="0" fontId="0" fillId="0" borderId="52" xfId="0" applyBorder="1"/>
    <xf numFmtId="0" fontId="24" fillId="2" borderId="53" xfId="0" applyFont="1" applyFill="1" applyBorder="1"/>
    <xf numFmtId="44" fontId="24" fillId="0" borderId="8" xfId="7" quotePrefix="1" applyNumberFormat="1" applyFont="1" applyBorder="1" applyAlignment="1">
      <alignment horizontal="center"/>
    </xf>
    <xf numFmtId="0" fontId="3" fillId="0" borderId="3" xfId="2" applyFont="1" applyFill="1" applyBorder="1" applyAlignment="1">
      <alignment horizontal="left" vertical="top" wrapText="1"/>
    </xf>
    <xf numFmtId="0" fontId="3" fillId="0" borderId="0" xfId="2" applyFont="1" applyFill="1" applyAlignment="1">
      <alignment horizontal="left" vertical="top" wrapText="1"/>
    </xf>
    <xf numFmtId="0" fontId="3" fillId="0" borderId="4" xfId="2" applyFont="1" applyFill="1" applyBorder="1" applyAlignment="1">
      <alignment horizontal="left" vertical="top" wrapText="1"/>
    </xf>
    <xf numFmtId="0" fontId="3" fillId="0" borderId="43" xfId="2" applyFont="1" applyFill="1" applyBorder="1" applyAlignment="1">
      <alignment horizontal="left" vertical="top" wrapText="1"/>
    </xf>
    <xf numFmtId="0" fontId="3" fillId="0" borderId="44" xfId="2" applyFont="1" applyFill="1" applyBorder="1" applyAlignment="1">
      <alignment horizontal="left" vertical="top" wrapText="1"/>
    </xf>
    <xf numFmtId="0" fontId="3" fillId="0" borderId="45" xfId="2" applyFont="1" applyFill="1" applyBorder="1" applyAlignment="1">
      <alignment horizontal="left" vertical="top" wrapText="1"/>
    </xf>
    <xf numFmtId="0" fontId="3" fillId="0" borderId="3" xfId="3" applyFont="1" applyBorder="1" applyAlignment="1">
      <alignment horizontal="left" vertical="top" wrapText="1"/>
    </xf>
    <xf numFmtId="0" fontId="3" fillId="0" borderId="0" xfId="3" applyFont="1" applyAlignment="1">
      <alignment horizontal="left" vertical="top" wrapText="1"/>
    </xf>
    <xf numFmtId="0" fontId="3" fillId="0" borderId="4" xfId="3" applyFont="1" applyBorder="1" applyAlignment="1">
      <alignment horizontal="left" vertical="top" wrapText="1"/>
    </xf>
    <xf numFmtId="0" fontId="31" fillId="14" borderId="5" xfId="2" applyFont="1" applyFill="1" applyBorder="1" applyAlignment="1">
      <alignment horizontal="center"/>
    </xf>
    <xf numFmtId="0" fontId="31" fillId="14" borderId="6" xfId="2" applyFont="1" applyFill="1" applyBorder="1" applyAlignment="1">
      <alignment horizontal="center"/>
    </xf>
    <xf numFmtId="0" fontId="31" fillId="14" borderId="7" xfId="2" applyFont="1" applyFill="1" applyBorder="1" applyAlignment="1">
      <alignment horizontal="center"/>
    </xf>
    <xf numFmtId="0" fontId="16" fillId="0" borderId="3" xfId="3" applyFont="1" applyBorder="1" applyAlignment="1">
      <alignment horizontal="left" vertical="top" wrapText="1"/>
    </xf>
    <xf numFmtId="0" fontId="16" fillId="0" borderId="0" xfId="3" applyFont="1" applyAlignment="1">
      <alignment horizontal="left" vertical="top" wrapText="1"/>
    </xf>
    <xf numFmtId="0" fontId="16" fillId="0" borderId="4" xfId="3" applyFont="1" applyBorder="1" applyAlignment="1">
      <alignment horizontal="left" vertical="top" wrapText="1"/>
    </xf>
    <xf numFmtId="0" fontId="24" fillId="0" borderId="3" xfId="2" applyFont="1" applyFill="1" applyBorder="1" applyAlignment="1">
      <alignment horizontal="left" vertical="top" wrapText="1"/>
    </xf>
    <xf numFmtId="0" fontId="24" fillId="0" borderId="0" xfId="2" applyFont="1" applyFill="1" applyAlignment="1">
      <alignment horizontal="left" vertical="top" wrapText="1"/>
    </xf>
    <xf numFmtId="0" fontId="24" fillId="0" borderId="4" xfId="2" applyFont="1" applyFill="1" applyBorder="1" applyAlignment="1">
      <alignment horizontal="left" vertical="top" wrapText="1"/>
    </xf>
    <xf numFmtId="0" fontId="17" fillId="17" borderId="2" xfId="3" applyFont="1" applyFill="1" applyBorder="1" applyAlignment="1">
      <alignment horizontal="center" vertical="center" wrapText="1"/>
    </xf>
    <xf numFmtId="0" fontId="7" fillId="0" borderId="0" xfId="3" applyFont="1" applyAlignment="1">
      <alignment horizontal="left" vertical="top" wrapText="1"/>
    </xf>
    <xf numFmtId="0" fontId="15" fillId="14" borderId="2" xfId="3" applyFont="1" applyFill="1" applyBorder="1" applyAlignment="1">
      <alignment horizontal="left" vertical="center" wrapText="1"/>
    </xf>
    <xf numFmtId="2" fontId="16" fillId="17" borderId="2" xfId="4" applyNumberFormat="1" applyFont="1" applyFill="1" applyBorder="1" applyAlignment="1">
      <alignment horizontal="left"/>
    </xf>
    <xf numFmtId="0" fontId="36" fillId="2" borderId="0" xfId="3" applyFont="1" applyFill="1" applyAlignment="1">
      <alignment horizontal="left" vertical="top" wrapText="1"/>
    </xf>
    <xf numFmtId="0" fontId="37" fillId="2" borderId="0" xfId="3" applyFont="1" applyFill="1" applyAlignment="1">
      <alignment horizontal="left" vertical="top" wrapText="1"/>
    </xf>
    <xf numFmtId="0" fontId="32" fillId="2" borderId="0" xfId="3" applyFont="1" applyFill="1" applyAlignment="1">
      <alignment horizontal="left" vertical="top" wrapText="1"/>
    </xf>
    <xf numFmtId="0" fontId="33" fillId="2" borderId="0" xfId="3" applyFont="1" applyFill="1" applyAlignment="1">
      <alignment horizontal="left" vertical="top" wrapText="1"/>
    </xf>
    <xf numFmtId="0" fontId="22" fillId="4" borderId="2" xfId="7" applyFont="1" applyFill="1" applyBorder="1" applyAlignment="1">
      <alignment horizontal="left" vertical="center"/>
    </xf>
    <xf numFmtId="0" fontId="22" fillId="4" borderId="42" xfId="7" applyFont="1" applyFill="1" applyBorder="1" applyAlignment="1">
      <alignment horizontal="left" vertical="center"/>
    </xf>
    <xf numFmtId="0" fontId="24" fillId="0" borderId="12" xfId="3" applyFont="1" applyBorder="1" applyAlignment="1">
      <alignment horizontal="left"/>
    </xf>
    <xf numFmtId="0" fontId="24" fillId="0" borderId="13" xfId="3" applyFont="1" applyBorder="1" applyAlignment="1">
      <alignment horizontal="left"/>
    </xf>
    <xf numFmtId="0" fontId="20" fillId="0" borderId="12" xfId="0" applyFont="1" applyBorder="1" applyAlignment="1">
      <alignment horizontal="left"/>
    </xf>
    <xf numFmtId="0" fontId="20" fillId="0" borderId="13" xfId="0" applyFont="1" applyBorder="1" applyAlignment="1">
      <alignment horizontal="left"/>
    </xf>
    <xf numFmtId="0" fontId="15" fillId="14" borderId="50" xfId="0" applyFont="1" applyFill="1" applyBorder="1" applyAlignment="1">
      <alignment horizontal="center"/>
    </xf>
    <xf numFmtId="0" fontId="15" fillId="14" borderId="41" xfId="0" applyFont="1" applyFill="1" applyBorder="1" applyAlignment="1">
      <alignment horizontal="center"/>
    </xf>
    <xf numFmtId="0" fontId="17" fillId="2" borderId="0" xfId="0" applyFont="1" applyFill="1" applyAlignment="1">
      <alignment horizontal="center" vertical="top"/>
    </xf>
    <xf numFmtId="0" fontId="15" fillId="14" borderId="24" xfId="0" applyFont="1" applyFill="1" applyBorder="1" applyAlignment="1">
      <alignment horizontal="center" vertical="center" wrapText="1"/>
    </xf>
    <xf numFmtId="0" fontId="15" fillId="14" borderId="25" xfId="0" applyFont="1" applyFill="1" applyBorder="1" applyAlignment="1">
      <alignment horizontal="center" vertical="center" wrapText="1"/>
    </xf>
    <xf numFmtId="0" fontId="21" fillId="7" borderId="26" xfId="3" applyFont="1" applyFill="1" applyBorder="1" applyAlignment="1">
      <alignment horizontal="left" vertical="center"/>
    </xf>
    <xf numFmtId="0" fontId="21" fillId="7" borderId="41" xfId="3" applyFont="1" applyFill="1" applyBorder="1" applyAlignment="1">
      <alignment horizontal="left" vertical="center"/>
    </xf>
    <xf numFmtId="0" fontId="21" fillId="0" borderId="14" xfId="3" applyFont="1" applyBorder="1" applyAlignment="1">
      <alignment horizontal="left" vertical="center"/>
    </xf>
    <xf numFmtId="0" fontId="21" fillId="0" borderId="15" xfId="3" applyFont="1" applyBorder="1" applyAlignment="1">
      <alignment horizontal="left" vertical="center"/>
    </xf>
    <xf numFmtId="0" fontId="21" fillId="0" borderId="24" xfId="3" applyFont="1" applyBorder="1" applyAlignment="1">
      <alignment horizontal="left" vertical="center"/>
    </xf>
    <xf numFmtId="0" fontId="21" fillId="0" borderId="25" xfId="3" applyFont="1" applyBorder="1" applyAlignment="1">
      <alignment horizontal="left" vertical="center"/>
    </xf>
    <xf numFmtId="0" fontId="21" fillId="0" borderId="26" xfId="3" applyFont="1" applyBorder="1" applyAlignment="1">
      <alignment horizontal="left" vertical="center"/>
    </xf>
    <xf numFmtId="0" fontId="21" fillId="0" borderId="41" xfId="3" applyFont="1" applyBorder="1" applyAlignment="1">
      <alignment horizontal="left" vertical="center"/>
    </xf>
    <xf numFmtId="0" fontId="48" fillId="2" borderId="0" xfId="3" applyFont="1" applyFill="1" applyAlignment="1">
      <alignment horizontal="left" vertical="top"/>
    </xf>
    <xf numFmtId="0" fontId="15" fillId="14" borderId="24" xfId="7" applyFont="1" applyFill="1" applyBorder="1" applyAlignment="1">
      <alignment horizontal="center" vertical="top"/>
    </xf>
    <xf numFmtId="0" fontId="48" fillId="2" borderId="0" xfId="3" applyFont="1" applyFill="1" applyBorder="1" applyAlignment="1">
      <alignment horizontal="left" vertical="top"/>
    </xf>
    <xf numFmtId="0" fontId="19" fillId="0" borderId="0" xfId="0" applyFont="1" applyBorder="1" applyAlignment="1">
      <alignment horizontal="left"/>
    </xf>
    <xf numFmtId="0" fontId="17" fillId="0" borderId="0" xfId="0" applyFont="1" applyBorder="1"/>
    <xf numFmtId="0" fontId="19" fillId="0" borderId="0" xfId="0" applyFont="1" applyBorder="1"/>
    <xf numFmtId="0" fontId="7" fillId="0" borderId="0" xfId="3" applyFont="1" applyBorder="1" applyAlignment="1">
      <alignment horizontal="left" vertical="top"/>
    </xf>
    <xf numFmtId="0" fontId="19" fillId="4" borderId="13" xfId="0" applyFont="1" applyFill="1" applyBorder="1" applyAlignment="1">
      <alignment horizontal="left"/>
    </xf>
    <xf numFmtId="0" fontId="19" fillId="0" borderId="54" xfId="0" applyFont="1" applyBorder="1"/>
    <xf numFmtId="0" fontId="19" fillId="0" borderId="13" xfId="0" applyFont="1" applyBorder="1" applyAlignment="1">
      <alignment horizontal="left"/>
    </xf>
    <xf numFmtId="0" fontId="19" fillId="0" borderId="54" xfId="0" applyFont="1" applyBorder="1" applyAlignment="1">
      <alignment horizontal="left"/>
    </xf>
    <xf numFmtId="0" fontId="20" fillId="4" borderId="12" xfId="0" applyFont="1" applyFill="1" applyBorder="1"/>
    <xf numFmtId="0" fontId="19" fillId="4" borderId="13" xfId="0" applyFont="1" applyFill="1" applyBorder="1"/>
    <xf numFmtId="44" fontId="20" fillId="4" borderId="55" xfId="0" applyNumberFormat="1" applyFont="1" applyFill="1" applyBorder="1"/>
    <xf numFmtId="0" fontId="21" fillId="4" borderId="46" xfId="3" applyFont="1" applyFill="1" applyBorder="1"/>
    <xf numFmtId="0" fontId="21" fillId="4" borderId="56" xfId="3" applyFont="1" applyFill="1" applyBorder="1"/>
    <xf numFmtId="0" fontId="16" fillId="4" borderId="56" xfId="3" applyFont="1" applyFill="1" applyBorder="1"/>
    <xf numFmtId="4" fontId="16" fillId="4" borderId="56" xfId="3" applyNumberFormat="1" applyFont="1" applyFill="1" applyBorder="1"/>
    <xf numFmtId="44" fontId="21" fillId="15" borderId="17" xfId="3" applyNumberFormat="1" applyFont="1" applyFill="1" applyBorder="1"/>
    <xf numFmtId="0" fontId="22" fillId="4" borderId="1" xfId="0" applyFont="1" applyFill="1" applyBorder="1" applyAlignment="1">
      <alignment horizontal="left" vertical="top"/>
    </xf>
  </cellXfs>
  <cellStyles count="13">
    <cellStyle name="Komma 2" xfId="8" xr:uid="{90291CEC-F186-434D-86B8-4C621BD128C2}"/>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586574"/>
      <color rgb="FFF2F2F2"/>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view="pageBreakPreview" zoomScale="85" zoomScaleNormal="100" zoomScaleSheetLayoutView="85" workbookViewId="0">
      <selection activeCell="P40" sqref="P40"/>
    </sheetView>
  </sheetViews>
  <sheetFormatPr defaultRowHeight="14.4" x14ac:dyDescent="0.3"/>
  <cols>
    <col min="1" max="9" width="8.59765625" style="1"/>
    <col min="10" max="10" width="18.59765625" style="1" customWidth="1"/>
    <col min="11" max="14" width="8.59765625" style="1"/>
    <col min="15" max="15" width="8.09765625" style="1" customWidth="1"/>
    <col min="16" max="265" width="8.59765625" style="1"/>
    <col min="266" max="266" width="11.59765625" style="1" customWidth="1"/>
    <col min="267" max="270" width="8.59765625" style="1"/>
    <col min="271" max="271" width="8.09765625" style="1" customWidth="1"/>
    <col min="272" max="521" width="8.59765625" style="1"/>
    <col min="522" max="522" width="11.59765625" style="1" customWidth="1"/>
    <col min="523" max="526" width="8.59765625" style="1"/>
    <col min="527" max="527" width="8.09765625" style="1" customWidth="1"/>
    <col min="528" max="777" width="8.59765625" style="1"/>
    <col min="778" max="778" width="11.59765625" style="1" customWidth="1"/>
    <col min="779" max="782" width="8.59765625" style="1"/>
    <col min="783" max="783" width="8.09765625" style="1" customWidth="1"/>
    <col min="784" max="1033" width="8.59765625" style="1"/>
    <col min="1034" max="1034" width="11.59765625" style="1" customWidth="1"/>
    <col min="1035" max="1038" width="8.59765625" style="1"/>
    <col min="1039" max="1039" width="8.09765625" style="1" customWidth="1"/>
    <col min="1040" max="1289" width="8.59765625" style="1"/>
    <col min="1290" max="1290" width="11.59765625" style="1" customWidth="1"/>
    <col min="1291" max="1294" width="8.59765625" style="1"/>
    <col min="1295" max="1295" width="8.09765625" style="1" customWidth="1"/>
    <col min="1296" max="1545" width="8.59765625" style="1"/>
    <col min="1546" max="1546" width="11.59765625" style="1" customWidth="1"/>
    <col min="1547" max="1550" width="8.59765625" style="1"/>
    <col min="1551" max="1551" width="8.09765625" style="1" customWidth="1"/>
    <col min="1552" max="1801" width="8.59765625" style="1"/>
    <col min="1802" max="1802" width="11.59765625" style="1" customWidth="1"/>
    <col min="1803" max="1806" width="8.59765625" style="1"/>
    <col min="1807" max="1807" width="8.09765625" style="1" customWidth="1"/>
    <col min="1808" max="2057" width="8.59765625" style="1"/>
    <col min="2058" max="2058" width="11.59765625" style="1" customWidth="1"/>
    <col min="2059" max="2062" width="8.59765625" style="1"/>
    <col min="2063" max="2063" width="8.09765625" style="1" customWidth="1"/>
    <col min="2064" max="2313" width="8.59765625" style="1"/>
    <col min="2314" max="2314" width="11.59765625" style="1" customWidth="1"/>
    <col min="2315" max="2318" width="8.59765625" style="1"/>
    <col min="2319" max="2319" width="8.09765625" style="1" customWidth="1"/>
    <col min="2320" max="2569" width="8.59765625" style="1"/>
    <col min="2570" max="2570" width="11.59765625" style="1" customWidth="1"/>
    <col min="2571" max="2574" width="8.59765625" style="1"/>
    <col min="2575" max="2575" width="8.09765625" style="1" customWidth="1"/>
    <col min="2576" max="2825" width="8.59765625" style="1"/>
    <col min="2826" max="2826" width="11.59765625" style="1" customWidth="1"/>
    <col min="2827" max="2830" width="8.59765625" style="1"/>
    <col min="2831" max="2831" width="8.09765625" style="1" customWidth="1"/>
    <col min="2832" max="3081" width="8.59765625" style="1"/>
    <col min="3082" max="3082" width="11.59765625" style="1" customWidth="1"/>
    <col min="3083" max="3086" width="8.59765625" style="1"/>
    <col min="3087" max="3087" width="8.09765625" style="1" customWidth="1"/>
    <col min="3088" max="3337" width="8.59765625" style="1"/>
    <col min="3338" max="3338" width="11.59765625" style="1" customWidth="1"/>
    <col min="3339" max="3342" width="8.59765625" style="1"/>
    <col min="3343" max="3343" width="8.09765625" style="1" customWidth="1"/>
    <col min="3344" max="3593" width="8.59765625" style="1"/>
    <col min="3594" max="3594" width="11.59765625" style="1" customWidth="1"/>
    <col min="3595" max="3598" width="8.59765625" style="1"/>
    <col min="3599" max="3599" width="8.09765625" style="1" customWidth="1"/>
    <col min="3600" max="3849" width="8.59765625" style="1"/>
    <col min="3850" max="3850" width="11.59765625" style="1" customWidth="1"/>
    <col min="3851" max="3854" width="8.59765625" style="1"/>
    <col min="3855" max="3855" width="8.09765625" style="1" customWidth="1"/>
    <col min="3856" max="4105" width="8.59765625" style="1"/>
    <col min="4106" max="4106" width="11.59765625" style="1" customWidth="1"/>
    <col min="4107" max="4110" width="8.59765625" style="1"/>
    <col min="4111" max="4111" width="8.09765625" style="1" customWidth="1"/>
    <col min="4112" max="4361" width="8.59765625" style="1"/>
    <col min="4362" max="4362" width="11.59765625" style="1" customWidth="1"/>
    <col min="4363" max="4366" width="8.59765625" style="1"/>
    <col min="4367" max="4367" width="8.09765625" style="1" customWidth="1"/>
    <col min="4368" max="4617" width="8.59765625" style="1"/>
    <col min="4618" max="4618" width="11.59765625" style="1" customWidth="1"/>
    <col min="4619" max="4622" width="8.59765625" style="1"/>
    <col min="4623" max="4623" width="8.09765625" style="1" customWidth="1"/>
    <col min="4624" max="4873" width="8.59765625" style="1"/>
    <col min="4874" max="4874" width="11.59765625" style="1" customWidth="1"/>
    <col min="4875" max="4878" width="8.59765625" style="1"/>
    <col min="4879" max="4879" width="8.09765625" style="1" customWidth="1"/>
    <col min="4880" max="5129" width="8.59765625" style="1"/>
    <col min="5130" max="5130" width="11.59765625" style="1" customWidth="1"/>
    <col min="5131" max="5134" width="8.59765625" style="1"/>
    <col min="5135" max="5135" width="8.09765625" style="1" customWidth="1"/>
    <col min="5136" max="5385" width="8.59765625" style="1"/>
    <col min="5386" max="5386" width="11.59765625" style="1" customWidth="1"/>
    <col min="5387" max="5390" width="8.59765625" style="1"/>
    <col min="5391" max="5391" width="8.09765625" style="1" customWidth="1"/>
    <col min="5392" max="5641" width="8.59765625" style="1"/>
    <col min="5642" max="5642" width="11.59765625" style="1" customWidth="1"/>
    <col min="5643" max="5646" width="8.59765625" style="1"/>
    <col min="5647" max="5647" width="8.09765625" style="1" customWidth="1"/>
    <col min="5648" max="5897" width="8.59765625" style="1"/>
    <col min="5898" max="5898" width="11.59765625" style="1" customWidth="1"/>
    <col min="5899" max="5902" width="8.59765625" style="1"/>
    <col min="5903" max="5903" width="8.09765625" style="1" customWidth="1"/>
    <col min="5904" max="6153" width="8.59765625" style="1"/>
    <col min="6154" max="6154" width="11.59765625" style="1" customWidth="1"/>
    <col min="6155" max="6158" width="8.59765625" style="1"/>
    <col min="6159" max="6159" width="8.09765625" style="1" customWidth="1"/>
    <col min="6160" max="6409" width="8.59765625" style="1"/>
    <col min="6410" max="6410" width="11.59765625" style="1" customWidth="1"/>
    <col min="6411" max="6414" width="8.59765625" style="1"/>
    <col min="6415" max="6415" width="8.09765625" style="1" customWidth="1"/>
    <col min="6416" max="6665" width="8.59765625" style="1"/>
    <col min="6666" max="6666" width="11.59765625" style="1" customWidth="1"/>
    <col min="6667" max="6670" width="8.59765625" style="1"/>
    <col min="6671" max="6671" width="8.09765625" style="1" customWidth="1"/>
    <col min="6672" max="6921" width="8.59765625" style="1"/>
    <col min="6922" max="6922" width="11.59765625" style="1" customWidth="1"/>
    <col min="6923" max="6926" width="8.59765625" style="1"/>
    <col min="6927" max="6927" width="8.09765625" style="1" customWidth="1"/>
    <col min="6928" max="7177" width="8.59765625" style="1"/>
    <col min="7178" max="7178" width="11.59765625" style="1" customWidth="1"/>
    <col min="7179" max="7182" width="8.59765625" style="1"/>
    <col min="7183" max="7183" width="8.09765625" style="1" customWidth="1"/>
    <col min="7184" max="7433" width="8.59765625" style="1"/>
    <col min="7434" max="7434" width="11.59765625" style="1" customWidth="1"/>
    <col min="7435" max="7438" width="8.59765625" style="1"/>
    <col min="7439" max="7439" width="8.09765625" style="1" customWidth="1"/>
    <col min="7440" max="7689" width="8.59765625" style="1"/>
    <col min="7690" max="7690" width="11.59765625" style="1" customWidth="1"/>
    <col min="7691" max="7694" width="8.59765625" style="1"/>
    <col min="7695" max="7695" width="8.09765625" style="1" customWidth="1"/>
    <col min="7696" max="7945" width="8.59765625" style="1"/>
    <col min="7946" max="7946" width="11.59765625" style="1" customWidth="1"/>
    <col min="7947" max="7950" width="8.59765625" style="1"/>
    <col min="7951" max="7951" width="8.09765625" style="1" customWidth="1"/>
    <col min="7952" max="8201" width="8.59765625" style="1"/>
    <col min="8202" max="8202" width="11.59765625" style="1" customWidth="1"/>
    <col min="8203" max="8206" width="8.59765625" style="1"/>
    <col min="8207" max="8207" width="8.09765625" style="1" customWidth="1"/>
    <col min="8208" max="8457" width="8.59765625" style="1"/>
    <col min="8458" max="8458" width="11.59765625" style="1" customWidth="1"/>
    <col min="8459" max="8462" width="8.59765625" style="1"/>
    <col min="8463" max="8463" width="8.09765625" style="1" customWidth="1"/>
    <col min="8464" max="8713" width="8.59765625" style="1"/>
    <col min="8714" max="8714" width="11.59765625" style="1" customWidth="1"/>
    <col min="8715" max="8718" width="8.59765625" style="1"/>
    <col min="8719" max="8719" width="8.09765625" style="1" customWidth="1"/>
    <col min="8720" max="8969" width="8.59765625" style="1"/>
    <col min="8970" max="8970" width="11.59765625" style="1" customWidth="1"/>
    <col min="8971" max="8974" width="8.59765625" style="1"/>
    <col min="8975" max="8975" width="8.09765625" style="1" customWidth="1"/>
    <col min="8976" max="9225" width="8.59765625" style="1"/>
    <col min="9226" max="9226" width="11.59765625" style="1" customWidth="1"/>
    <col min="9227" max="9230" width="8.59765625" style="1"/>
    <col min="9231" max="9231" width="8.09765625" style="1" customWidth="1"/>
    <col min="9232" max="9481" width="8.59765625" style="1"/>
    <col min="9482" max="9482" width="11.59765625" style="1" customWidth="1"/>
    <col min="9483" max="9486" width="8.59765625" style="1"/>
    <col min="9487" max="9487" width="8.09765625" style="1" customWidth="1"/>
    <col min="9488" max="9737" width="8.59765625" style="1"/>
    <col min="9738" max="9738" width="11.59765625" style="1" customWidth="1"/>
    <col min="9739" max="9742" width="8.59765625" style="1"/>
    <col min="9743" max="9743" width="8.09765625" style="1" customWidth="1"/>
    <col min="9744" max="9993" width="8.59765625" style="1"/>
    <col min="9994" max="9994" width="11.59765625" style="1" customWidth="1"/>
    <col min="9995" max="9998" width="8.59765625" style="1"/>
    <col min="9999" max="9999" width="8.09765625" style="1" customWidth="1"/>
    <col min="10000" max="10249" width="8.59765625" style="1"/>
    <col min="10250" max="10250" width="11.59765625" style="1" customWidth="1"/>
    <col min="10251" max="10254" width="8.59765625" style="1"/>
    <col min="10255" max="10255" width="8.09765625" style="1" customWidth="1"/>
    <col min="10256" max="10505" width="8.59765625" style="1"/>
    <col min="10506" max="10506" width="11.59765625" style="1" customWidth="1"/>
    <col min="10507" max="10510" width="8.59765625" style="1"/>
    <col min="10511" max="10511" width="8.09765625" style="1" customWidth="1"/>
    <col min="10512" max="10761" width="8.59765625" style="1"/>
    <col min="10762" max="10762" width="11.59765625" style="1" customWidth="1"/>
    <col min="10763" max="10766" width="8.59765625" style="1"/>
    <col min="10767" max="10767" width="8.09765625" style="1" customWidth="1"/>
    <col min="10768" max="11017" width="8.59765625" style="1"/>
    <col min="11018" max="11018" width="11.59765625" style="1" customWidth="1"/>
    <col min="11019" max="11022" width="8.59765625" style="1"/>
    <col min="11023" max="11023" width="8.09765625" style="1" customWidth="1"/>
    <col min="11024" max="11273" width="8.59765625" style="1"/>
    <col min="11274" max="11274" width="11.59765625" style="1" customWidth="1"/>
    <col min="11275" max="11278" width="8.59765625" style="1"/>
    <col min="11279" max="11279" width="8.09765625" style="1" customWidth="1"/>
    <col min="11280" max="11529" width="8.59765625" style="1"/>
    <col min="11530" max="11530" width="11.59765625" style="1" customWidth="1"/>
    <col min="11531" max="11534" width="8.59765625" style="1"/>
    <col min="11535" max="11535" width="8.09765625" style="1" customWidth="1"/>
    <col min="11536" max="11785" width="8.59765625" style="1"/>
    <col min="11786" max="11786" width="11.59765625" style="1" customWidth="1"/>
    <col min="11787" max="11790" width="8.59765625" style="1"/>
    <col min="11791" max="11791" width="8.09765625" style="1" customWidth="1"/>
    <col min="11792" max="12041" width="8.59765625" style="1"/>
    <col min="12042" max="12042" width="11.59765625" style="1" customWidth="1"/>
    <col min="12043" max="12046" width="8.59765625" style="1"/>
    <col min="12047" max="12047" width="8.09765625" style="1" customWidth="1"/>
    <col min="12048" max="12297" width="8.59765625" style="1"/>
    <col min="12298" max="12298" width="11.59765625" style="1" customWidth="1"/>
    <col min="12299" max="12302" width="8.59765625" style="1"/>
    <col min="12303" max="12303" width="8.09765625" style="1" customWidth="1"/>
    <col min="12304" max="12553" width="8.59765625" style="1"/>
    <col min="12554" max="12554" width="11.59765625" style="1" customWidth="1"/>
    <col min="12555" max="12558" width="8.59765625" style="1"/>
    <col min="12559" max="12559" width="8.09765625" style="1" customWidth="1"/>
    <col min="12560" max="12809" width="8.59765625" style="1"/>
    <col min="12810" max="12810" width="11.59765625" style="1" customWidth="1"/>
    <col min="12811" max="12814" width="8.59765625" style="1"/>
    <col min="12815" max="12815" width="8.09765625" style="1" customWidth="1"/>
    <col min="12816" max="13065" width="8.59765625" style="1"/>
    <col min="13066" max="13066" width="11.59765625" style="1" customWidth="1"/>
    <col min="13067" max="13070" width="8.59765625" style="1"/>
    <col min="13071" max="13071" width="8.09765625" style="1" customWidth="1"/>
    <col min="13072" max="13321" width="8.59765625" style="1"/>
    <col min="13322" max="13322" width="11.59765625" style="1" customWidth="1"/>
    <col min="13323" max="13326" width="8.59765625" style="1"/>
    <col min="13327" max="13327" width="8.09765625" style="1" customWidth="1"/>
    <col min="13328" max="13577" width="8.59765625" style="1"/>
    <col min="13578" max="13578" width="11.59765625" style="1" customWidth="1"/>
    <col min="13579" max="13582" width="8.59765625" style="1"/>
    <col min="13583" max="13583" width="8.09765625" style="1" customWidth="1"/>
    <col min="13584" max="13833" width="8.59765625" style="1"/>
    <col min="13834" max="13834" width="11.59765625" style="1" customWidth="1"/>
    <col min="13835" max="13838" width="8.59765625" style="1"/>
    <col min="13839" max="13839" width="8.09765625" style="1" customWidth="1"/>
    <col min="13840" max="14089" width="8.59765625" style="1"/>
    <col min="14090" max="14090" width="11.59765625" style="1" customWidth="1"/>
    <col min="14091" max="14094" width="8.59765625" style="1"/>
    <col min="14095" max="14095" width="8.09765625" style="1" customWidth="1"/>
    <col min="14096" max="14345" width="8.59765625" style="1"/>
    <col min="14346" max="14346" width="11.59765625" style="1" customWidth="1"/>
    <col min="14347" max="14350" width="8.59765625" style="1"/>
    <col min="14351" max="14351" width="8.09765625" style="1" customWidth="1"/>
    <col min="14352" max="14601" width="8.59765625" style="1"/>
    <col min="14602" max="14602" width="11.59765625" style="1" customWidth="1"/>
    <col min="14603" max="14606" width="8.59765625" style="1"/>
    <col min="14607" max="14607" width="8.09765625" style="1" customWidth="1"/>
    <col min="14608" max="14857" width="8.59765625" style="1"/>
    <col min="14858" max="14858" width="11.59765625" style="1" customWidth="1"/>
    <col min="14859" max="14862" width="8.59765625" style="1"/>
    <col min="14863" max="14863" width="8.09765625" style="1" customWidth="1"/>
    <col min="14864" max="15113" width="8.59765625" style="1"/>
    <col min="15114" max="15114" width="11.59765625" style="1" customWidth="1"/>
    <col min="15115" max="15118" width="8.59765625" style="1"/>
    <col min="15119" max="15119" width="8.09765625" style="1" customWidth="1"/>
    <col min="15120" max="15369" width="8.59765625" style="1"/>
    <col min="15370" max="15370" width="11.59765625" style="1" customWidth="1"/>
    <col min="15371" max="15374" width="8.59765625" style="1"/>
    <col min="15375" max="15375" width="8.09765625" style="1" customWidth="1"/>
    <col min="15376" max="15625" width="8.59765625" style="1"/>
    <col min="15626" max="15626" width="11.59765625" style="1" customWidth="1"/>
    <col min="15627" max="15630" width="8.59765625" style="1"/>
    <col min="15631" max="15631" width="8.09765625" style="1" customWidth="1"/>
    <col min="15632" max="15881" width="8.59765625" style="1"/>
    <col min="15882" max="15882" width="11.59765625" style="1" customWidth="1"/>
    <col min="15883" max="15886" width="8.59765625" style="1"/>
    <col min="15887" max="15887" width="8.09765625" style="1" customWidth="1"/>
    <col min="15888" max="16137" width="8.59765625" style="1"/>
    <col min="16138" max="16138" width="11.59765625" style="1" customWidth="1"/>
    <col min="16139" max="16142" width="8.59765625" style="1"/>
    <col min="16143" max="16143" width="8.09765625" style="1" customWidth="1"/>
    <col min="16144" max="16384" width="8.59765625" style="1"/>
  </cols>
  <sheetData>
    <row r="1" spans="1:11" x14ac:dyDescent="0.3">
      <c r="A1" s="281" t="s">
        <v>0</v>
      </c>
      <c r="B1" s="282"/>
      <c r="C1" s="282"/>
      <c r="D1" s="282"/>
      <c r="E1" s="282"/>
      <c r="F1" s="282"/>
      <c r="G1" s="282"/>
      <c r="H1" s="282"/>
      <c r="I1" s="282"/>
      <c r="J1" s="283"/>
      <c r="K1" s="37"/>
    </row>
    <row r="2" spans="1:11" x14ac:dyDescent="0.3">
      <c r="A2" s="284" t="s">
        <v>1</v>
      </c>
      <c r="B2" s="285"/>
      <c r="C2" s="285"/>
      <c r="D2" s="285"/>
      <c r="E2" s="285"/>
      <c r="F2" s="285"/>
      <c r="G2" s="285"/>
      <c r="H2" s="285"/>
      <c r="I2" s="285"/>
      <c r="J2" s="286"/>
      <c r="K2" s="37"/>
    </row>
    <row r="3" spans="1:11" x14ac:dyDescent="0.3">
      <c r="A3" s="284"/>
      <c r="B3" s="285"/>
      <c r="C3" s="285"/>
      <c r="D3" s="285"/>
      <c r="E3" s="285"/>
      <c r="F3" s="285"/>
      <c r="G3" s="285"/>
      <c r="H3" s="285"/>
      <c r="I3" s="285"/>
      <c r="J3" s="286"/>
      <c r="K3" s="37"/>
    </row>
    <row r="4" spans="1:11" ht="1.5" customHeight="1" x14ac:dyDescent="0.3">
      <c r="A4" s="284"/>
      <c r="B4" s="285"/>
      <c r="C4" s="285"/>
      <c r="D4" s="285"/>
      <c r="E4" s="285"/>
      <c r="F4" s="285"/>
      <c r="G4" s="285"/>
      <c r="H4" s="285"/>
      <c r="I4" s="285"/>
      <c r="J4" s="286"/>
      <c r="K4" s="37"/>
    </row>
    <row r="5" spans="1:11" hidden="1" x14ac:dyDescent="0.3">
      <c r="A5" s="284"/>
      <c r="B5" s="285"/>
      <c r="C5" s="285"/>
      <c r="D5" s="285"/>
      <c r="E5" s="285"/>
      <c r="F5" s="285"/>
      <c r="G5" s="285"/>
      <c r="H5" s="285"/>
      <c r="I5" s="285"/>
      <c r="J5" s="286"/>
      <c r="K5" s="37"/>
    </row>
    <row r="6" spans="1:11" x14ac:dyDescent="0.3">
      <c r="A6" s="287" t="s">
        <v>2</v>
      </c>
      <c r="B6" s="288"/>
      <c r="C6" s="288"/>
      <c r="D6" s="288"/>
      <c r="E6" s="288"/>
      <c r="F6" s="288"/>
      <c r="G6" s="288"/>
      <c r="H6" s="288"/>
      <c r="I6" s="288"/>
      <c r="J6" s="289"/>
      <c r="K6" s="37"/>
    </row>
    <row r="7" spans="1:11" x14ac:dyDescent="0.3">
      <c r="A7" s="287"/>
      <c r="B7" s="288"/>
      <c r="C7" s="288"/>
      <c r="D7" s="288"/>
      <c r="E7" s="288"/>
      <c r="F7" s="288"/>
      <c r="G7" s="288"/>
      <c r="H7" s="288"/>
      <c r="I7" s="288"/>
      <c r="J7" s="289"/>
      <c r="K7" s="37"/>
    </row>
    <row r="8" spans="1:11" x14ac:dyDescent="0.3">
      <c r="A8" s="287"/>
      <c r="B8" s="288"/>
      <c r="C8" s="288"/>
      <c r="D8" s="288"/>
      <c r="E8" s="288"/>
      <c r="F8" s="288"/>
      <c r="G8" s="288"/>
      <c r="H8" s="288"/>
      <c r="I8" s="288"/>
      <c r="J8" s="289"/>
      <c r="K8" s="37"/>
    </row>
    <row r="9" spans="1:11" x14ac:dyDescent="0.3">
      <c r="A9" s="287"/>
      <c r="B9" s="288"/>
      <c r="C9" s="288"/>
      <c r="D9" s="288"/>
      <c r="E9" s="288"/>
      <c r="F9" s="288"/>
      <c r="G9" s="288"/>
      <c r="H9" s="288"/>
      <c r="I9" s="288"/>
      <c r="J9" s="289"/>
      <c r="K9" s="37"/>
    </row>
    <row r="10" spans="1:11" x14ac:dyDescent="0.3">
      <c r="A10" s="287"/>
      <c r="B10" s="288"/>
      <c r="C10" s="288"/>
      <c r="D10" s="288"/>
      <c r="E10" s="288"/>
      <c r="F10" s="288"/>
      <c r="G10" s="288"/>
      <c r="H10" s="288"/>
      <c r="I10" s="288"/>
      <c r="J10" s="289"/>
      <c r="K10" s="37"/>
    </row>
    <row r="11" spans="1:11" x14ac:dyDescent="0.3">
      <c r="A11" s="287"/>
      <c r="B11" s="288"/>
      <c r="C11" s="288"/>
      <c r="D11" s="288"/>
      <c r="E11" s="288"/>
      <c r="F11" s="288"/>
      <c r="G11" s="288"/>
      <c r="H11" s="288"/>
      <c r="I11" s="288"/>
      <c r="J11" s="289"/>
      <c r="K11" s="37"/>
    </row>
    <row r="12" spans="1:11" x14ac:dyDescent="0.3">
      <c r="A12" s="287"/>
      <c r="B12" s="288"/>
      <c r="C12" s="288"/>
      <c r="D12" s="288"/>
      <c r="E12" s="288"/>
      <c r="F12" s="288"/>
      <c r="G12" s="288"/>
      <c r="H12" s="288"/>
      <c r="I12" s="288"/>
      <c r="J12" s="289"/>
      <c r="K12" s="37"/>
    </row>
    <row r="13" spans="1:11" x14ac:dyDescent="0.3">
      <c r="A13" s="287"/>
      <c r="B13" s="288"/>
      <c r="C13" s="288"/>
      <c r="D13" s="288"/>
      <c r="E13" s="288"/>
      <c r="F13" s="288"/>
      <c r="G13" s="288"/>
      <c r="H13" s="288"/>
      <c r="I13" s="288"/>
      <c r="J13" s="289"/>
      <c r="K13" s="37"/>
    </row>
    <row r="14" spans="1:11" x14ac:dyDescent="0.3">
      <c r="A14" s="272" t="s">
        <v>3</v>
      </c>
      <c r="B14" s="273"/>
      <c r="C14" s="273"/>
      <c r="D14" s="273"/>
      <c r="E14" s="273"/>
      <c r="F14" s="273"/>
      <c r="G14" s="273"/>
      <c r="H14" s="273"/>
      <c r="I14" s="273"/>
      <c r="J14" s="274"/>
      <c r="K14" s="37"/>
    </row>
    <row r="15" spans="1:11" x14ac:dyDescent="0.3">
      <c r="A15" s="272"/>
      <c r="B15" s="273"/>
      <c r="C15" s="273"/>
      <c r="D15" s="273"/>
      <c r="E15" s="273"/>
      <c r="F15" s="273"/>
      <c r="G15" s="273"/>
      <c r="H15" s="273"/>
      <c r="I15" s="273"/>
      <c r="J15" s="274"/>
      <c r="K15" s="37"/>
    </row>
    <row r="16" spans="1:11" x14ac:dyDescent="0.3">
      <c r="A16" s="272"/>
      <c r="B16" s="273"/>
      <c r="C16" s="273"/>
      <c r="D16" s="273"/>
      <c r="E16" s="273"/>
      <c r="F16" s="273"/>
      <c r="G16" s="273"/>
      <c r="H16" s="273"/>
      <c r="I16" s="273"/>
      <c r="J16" s="274"/>
      <c r="K16" s="37"/>
    </row>
    <row r="17" spans="1:12" x14ac:dyDescent="0.3">
      <c r="A17" s="272"/>
      <c r="B17" s="273"/>
      <c r="C17" s="273"/>
      <c r="D17" s="273"/>
      <c r="E17" s="273"/>
      <c r="F17" s="273"/>
      <c r="G17" s="273"/>
      <c r="H17" s="273"/>
      <c r="I17" s="273"/>
      <c r="J17" s="274"/>
      <c r="K17" s="37"/>
    </row>
    <row r="18" spans="1:12" x14ac:dyDescent="0.3">
      <c r="A18" s="272" t="s">
        <v>4</v>
      </c>
      <c r="B18" s="273"/>
      <c r="C18" s="273"/>
      <c r="D18" s="273"/>
      <c r="E18" s="273"/>
      <c r="F18" s="273"/>
      <c r="G18" s="273"/>
      <c r="H18" s="273"/>
      <c r="I18" s="273"/>
      <c r="J18" s="274"/>
      <c r="K18" s="37"/>
    </row>
    <row r="19" spans="1:12" x14ac:dyDescent="0.3">
      <c r="A19" s="272"/>
      <c r="B19" s="273"/>
      <c r="C19" s="273"/>
      <c r="D19" s="273"/>
      <c r="E19" s="273"/>
      <c r="F19" s="273"/>
      <c r="G19" s="273"/>
      <c r="H19" s="273"/>
      <c r="I19" s="273"/>
      <c r="J19" s="274"/>
      <c r="K19" s="37"/>
    </row>
    <row r="20" spans="1:12" x14ac:dyDescent="0.3">
      <c r="A20" s="272"/>
      <c r="B20" s="273"/>
      <c r="C20" s="273"/>
      <c r="D20" s="273"/>
      <c r="E20" s="273"/>
      <c r="F20" s="273"/>
      <c r="G20" s="273"/>
      <c r="H20" s="273"/>
      <c r="I20" s="273"/>
      <c r="J20" s="274"/>
      <c r="K20" s="37"/>
    </row>
    <row r="21" spans="1:12" x14ac:dyDescent="0.3">
      <c r="A21" s="272"/>
      <c r="B21" s="273"/>
      <c r="C21" s="273"/>
      <c r="D21" s="273"/>
      <c r="E21" s="273"/>
      <c r="F21" s="273"/>
      <c r="G21" s="273"/>
      <c r="H21" s="273"/>
      <c r="I21" s="273"/>
      <c r="J21" s="274"/>
      <c r="K21" s="37"/>
    </row>
    <row r="22" spans="1:12" x14ac:dyDescent="0.3">
      <c r="A22" s="278" t="s">
        <v>5</v>
      </c>
      <c r="B22" s="279"/>
      <c r="C22" s="279"/>
      <c r="D22" s="279"/>
      <c r="E22" s="279"/>
      <c r="F22" s="279"/>
      <c r="G22" s="279"/>
      <c r="H22" s="279"/>
      <c r="I22" s="279"/>
      <c r="J22" s="280"/>
      <c r="K22" s="37"/>
      <c r="L22" s="2"/>
    </row>
    <row r="23" spans="1:12" x14ac:dyDescent="0.3">
      <c r="A23" s="278"/>
      <c r="B23" s="279"/>
      <c r="C23" s="279"/>
      <c r="D23" s="279"/>
      <c r="E23" s="279"/>
      <c r="F23" s="279"/>
      <c r="G23" s="279"/>
      <c r="H23" s="279"/>
      <c r="I23" s="279"/>
      <c r="J23" s="280"/>
      <c r="K23" s="37"/>
      <c r="L23" s="2"/>
    </row>
    <row r="24" spans="1:12" x14ac:dyDescent="0.3">
      <c r="A24" s="278"/>
      <c r="B24" s="279"/>
      <c r="C24" s="279"/>
      <c r="D24" s="279"/>
      <c r="E24" s="279"/>
      <c r="F24" s="279"/>
      <c r="G24" s="279"/>
      <c r="H24" s="279"/>
      <c r="I24" s="279"/>
      <c r="J24" s="280"/>
      <c r="K24" s="37"/>
      <c r="L24" s="2"/>
    </row>
    <row r="25" spans="1:12" x14ac:dyDescent="0.3">
      <c r="A25" s="278"/>
      <c r="B25" s="279"/>
      <c r="C25" s="279"/>
      <c r="D25" s="279"/>
      <c r="E25" s="279"/>
      <c r="F25" s="279"/>
      <c r="G25" s="279"/>
      <c r="H25" s="279"/>
      <c r="I25" s="279"/>
      <c r="J25" s="280"/>
      <c r="K25" s="37"/>
      <c r="L25" s="2"/>
    </row>
    <row r="26" spans="1:12" x14ac:dyDescent="0.3">
      <c r="A26" s="278" t="s">
        <v>6</v>
      </c>
      <c r="B26" s="279"/>
      <c r="C26" s="279"/>
      <c r="D26" s="279"/>
      <c r="E26" s="279"/>
      <c r="F26" s="279"/>
      <c r="G26" s="279"/>
      <c r="H26" s="279"/>
      <c r="I26" s="279"/>
      <c r="J26" s="280"/>
      <c r="K26" s="37"/>
      <c r="L26" s="2"/>
    </row>
    <row r="27" spans="1:12" x14ac:dyDescent="0.3">
      <c r="A27" s="278"/>
      <c r="B27" s="279"/>
      <c r="C27" s="279"/>
      <c r="D27" s="279"/>
      <c r="E27" s="279"/>
      <c r="F27" s="279"/>
      <c r="G27" s="279"/>
      <c r="H27" s="279"/>
      <c r="I27" s="279"/>
      <c r="J27" s="280"/>
      <c r="K27" s="37"/>
      <c r="L27" s="2"/>
    </row>
    <row r="28" spans="1:12" x14ac:dyDescent="0.3">
      <c r="A28" s="278"/>
      <c r="B28" s="279"/>
      <c r="C28" s="279"/>
      <c r="D28" s="279"/>
      <c r="E28" s="279"/>
      <c r="F28" s="279"/>
      <c r="G28" s="279"/>
      <c r="H28" s="279"/>
      <c r="I28" s="279"/>
      <c r="J28" s="280"/>
      <c r="K28" s="37"/>
      <c r="L28" s="2"/>
    </row>
    <row r="29" spans="1:12" x14ac:dyDescent="0.3">
      <c r="A29" s="278"/>
      <c r="B29" s="279"/>
      <c r="C29" s="279"/>
      <c r="D29" s="279"/>
      <c r="E29" s="279"/>
      <c r="F29" s="279"/>
      <c r="G29" s="279"/>
      <c r="H29" s="279"/>
      <c r="I29" s="279"/>
      <c r="J29" s="280"/>
      <c r="K29" s="37"/>
      <c r="L29" s="2"/>
    </row>
    <row r="30" spans="1:12" x14ac:dyDescent="0.3">
      <c r="A30" s="272" t="s">
        <v>7</v>
      </c>
      <c r="B30" s="273"/>
      <c r="C30" s="273"/>
      <c r="D30" s="273"/>
      <c r="E30" s="273"/>
      <c r="F30" s="273"/>
      <c r="G30" s="273"/>
      <c r="H30" s="273"/>
      <c r="I30" s="273"/>
      <c r="J30" s="274"/>
      <c r="K30" s="37"/>
    </row>
    <row r="31" spans="1:12" x14ac:dyDescent="0.3">
      <c r="A31" s="272"/>
      <c r="B31" s="273"/>
      <c r="C31" s="273"/>
      <c r="D31" s="273"/>
      <c r="E31" s="273"/>
      <c r="F31" s="273"/>
      <c r="G31" s="273"/>
      <c r="H31" s="273"/>
      <c r="I31" s="273"/>
      <c r="J31" s="274"/>
      <c r="K31" s="37"/>
    </row>
    <row r="32" spans="1:12" x14ac:dyDescent="0.3">
      <c r="A32" s="272"/>
      <c r="B32" s="273"/>
      <c r="C32" s="273"/>
      <c r="D32" s="273"/>
      <c r="E32" s="273"/>
      <c r="F32" s="273"/>
      <c r="G32" s="273"/>
      <c r="H32" s="273"/>
      <c r="I32" s="273"/>
      <c r="J32" s="274"/>
      <c r="K32" s="37"/>
    </row>
    <row r="33" spans="1:11" x14ac:dyDescent="0.3">
      <c r="A33" s="272"/>
      <c r="B33" s="273"/>
      <c r="C33" s="273"/>
      <c r="D33" s="273"/>
      <c r="E33" s="273"/>
      <c r="F33" s="273"/>
      <c r="G33" s="273"/>
      <c r="H33" s="273"/>
      <c r="I33" s="273"/>
      <c r="J33" s="274"/>
      <c r="K33" s="37"/>
    </row>
    <row r="34" spans="1:11" x14ac:dyDescent="0.3">
      <c r="A34" s="272"/>
      <c r="B34" s="273"/>
      <c r="C34" s="273"/>
      <c r="D34" s="273"/>
      <c r="E34" s="273"/>
      <c r="F34" s="273"/>
      <c r="G34" s="273"/>
      <c r="H34" s="273"/>
      <c r="I34" s="273"/>
      <c r="J34" s="274"/>
      <c r="K34" s="37"/>
    </row>
    <row r="35" spans="1:11" x14ac:dyDescent="0.3">
      <c r="A35" s="272" t="s">
        <v>8</v>
      </c>
      <c r="B35" s="273"/>
      <c r="C35" s="273"/>
      <c r="D35" s="273"/>
      <c r="E35" s="273"/>
      <c r="F35" s="273"/>
      <c r="G35" s="273"/>
      <c r="H35" s="273"/>
      <c r="I35" s="273"/>
      <c r="J35" s="274"/>
      <c r="K35" s="37"/>
    </row>
    <row r="36" spans="1:11" x14ac:dyDescent="0.3">
      <c r="A36" s="272"/>
      <c r="B36" s="273"/>
      <c r="C36" s="273"/>
      <c r="D36" s="273"/>
      <c r="E36" s="273"/>
      <c r="F36" s="273"/>
      <c r="G36" s="273"/>
      <c r="H36" s="273"/>
      <c r="I36" s="273"/>
      <c r="J36" s="274"/>
      <c r="K36" s="37"/>
    </row>
    <row r="37" spans="1:11" x14ac:dyDescent="0.3">
      <c r="A37" s="272"/>
      <c r="B37" s="273"/>
      <c r="C37" s="273"/>
      <c r="D37" s="273"/>
      <c r="E37" s="273"/>
      <c r="F37" s="273"/>
      <c r="G37" s="273"/>
      <c r="H37" s="273"/>
      <c r="I37" s="273"/>
      <c r="J37" s="274"/>
      <c r="K37" s="37"/>
    </row>
    <row r="38" spans="1:11" x14ac:dyDescent="0.3">
      <c r="A38" s="272"/>
      <c r="B38" s="273"/>
      <c r="C38" s="273"/>
      <c r="D38" s="273"/>
      <c r="E38" s="273"/>
      <c r="F38" s="273"/>
      <c r="G38" s="273"/>
      <c r="H38" s="273"/>
      <c r="I38" s="273"/>
      <c r="J38" s="274"/>
      <c r="K38" s="37"/>
    </row>
    <row r="39" spans="1:11" x14ac:dyDescent="0.3">
      <c r="A39" s="275"/>
      <c r="B39" s="276"/>
      <c r="C39" s="276"/>
      <c r="D39" s="276"/>
      <c r="E39" s="276"/>
      <c r="F39" s="276"/>
      <c r="G39" s="276"/>
      <c r="H39" s="276"/>
      <c r="I39" s="276"/>
      <c r="J39" s="277"/>
      <c r="K39" s="37"/>
    </row>
  </sheetData>
  <mergeCells count="9">
    <mergeCell ref="A35:J39"/>
    <mergeCell ref="A22:J25"/>
    <mergeCell ref="A26:J29"/>
    <mergeCell ref="A1:J1"/>
    <mergeCell ref="A2:J5"/>
    <mergeCell ref="A6:J13"/>
    <mergeCell ref="A14:J17"/>
    <mergeCell ref="A30:J34"/>
    <mergeCell ref="A18:J21"/>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21"/>
  <sheetViews>
    <sheetView view="pageBreakPreview" zoomScaleNormal="100" zoomScaleSheetLayoutView="100" workbookViewId="0">
      <selection activeCell="B7" sqref="B7"/>
    </sheetView>
  </sheetViews>
  <sheetFormatPr defaultRowHeight="13.8" x14ac:dyDescent="0.3"/>
  <cols>
    <col min="1" max="1" width="44" style="3" customWidth="1"/>
    <col min="2" max="3" width="23.59765625" style="3" customWidth="1"/>
    <col min="4" max="4" width="4.09765625" style="3" customWidth="1"/>
    <col min="5" max="251" width="8.59765625" style="3"/>
    <col min="252" max="252" width="34.09765625" style="3" bestFit="1" customWidth="1"/>
    <col min="253" max="253" width="31.09765625" style="3" customWidth="1"/>
    <col min="254" max="507" width="8.59765625" style="3"/>
    <col min="508" max="508" width="34.09765625" style="3" bestFit="1" customWidth="1"/>
    <col min="509" max="509" width="31.09765625" style="3" customWidth="1"/>
    <col min="510" max="763" width="8.59765625" style="3"/>
    <col min="764" max="764" width="34.09765625" style="3" bestFit="1" customWidth="1"/>
    <col min="765" max="765" width="31.09765625" style="3" customWidth="1"/>
    <col min="766" max="1019" width="8.59765625" style="3"/>
    <col min="1020" max="1020" width="34.09765625" style="3" bestFit="1" customWidth="1"/>
    <col min="1021" max="1021" width="31.09765625" style="3" customWidth="1"/>
    <col min="1022" max="1275" width="8.59765625" style="3"/>
    <col min="1276" max="1276" width="34.09765625" style="3" bestFit="1" customWidth="1"/>
    <col min="1277" max="1277" width="31.09765625" style="3" customWidth="1"/>
    <col min="1278" max="1531" width="8.59765625" style="3"/>
    <col min="1532" max="1532" width="34.09765625" style="3" bestFit="1" customWidth="1"/>
    <col min="1533" max="1533" width="31.09765625" style="3" customWidth="1"/>
    <col min="1534" max="1787" width="8.59765625" style="3"/>
    <col min="1788" max="1788" width="34.09765625" style="3" bestFit="1" customWidth="1"/>
    <col min="1789" max="1789" width="31.09765625" style="3" customWidth="1"/>
    <col min="1790" max="2043" width="8.59765625" style="3"/>
    <col min="2044" max="2044" width="34.09765625" style="3" bestFit="1" customWidth="1"/>
    <col min="2045" max="2045" width="31.09765625" style="3" customWidth="1"/>
    <col min="2046" max="2299" width="8.59765625" style="3"/>
    <col min="2300" max="2300" width="34.09765625" style="3" bestFit="1" customWidth="1"/>
    <col min="2301" max="2301" width="31.09765625" style="3" customWidth="1"/>
    <col min="2302" max="2555" width="8.59765625" style="3"/>
    <col min="2556" max="2556" width="34.09765625" style="3" bestFit="1" customWidth="1"/>
    <col min="2557" max="2557" width="31.09765625" style="3" customWidth="1"/>
    <col min="2558" max="2811" width="8.59765625" style="3"/>
    <col min="2812" max="2812" width="34.09765625" style="3" bestFit="1" customWidth="1"/>
    <col min="2813" max="2813" width="31.09765625" style="3" customWidth="1"/>
    <col min="2814" max="3067" width="8.59765625" style="3"/>
    <col min="3068" max="3068" width="34.09765625" style="3" bestFit="1" customWidth="1"/>
    <col min="3069" max="3069" width="31.09765625" style="3" customWidth="1"/>
    <col min="3070" max="3323" width="8.59765625" style="3"/>
    <col min="3324" max="3324" width="34.09765625" style="3" bestFit="1" customWidth="1"/>
    <col min="3325" max="3325" width="31.09765625" style="3" customWidth="1"/>
    <col min="3326" max="3579" width="8.59765625" style="3"/>
    <col min="3580" max="3580" width="34.09765625" style="3" bestFit="1" customWidth="1"/>
    <col min="3581" max="3581" width="31.09765625" style="3" customWidth="1"/>
    <col min="3582" max="3835" width="8.59765625" style="3"/>
    <col min="3836" max="3836" width="34.09765625" style="3" bestFit="1" customWidth="1"/>
    <col min="3837" max="3837" width="31.09765625" style="3" customWidth="1"/>
    <col min="3838" max="4091" width="8.59765625" style="3"/>
    <col min="4092" max="4092" width="34.09765625" style="3" bestFit="1" customWidth="1"/>
    <col min="4093" max="4093" width="31.09765625" style="3" customWidth="1"/>
    <col min="4094" max="4347" width="8.59765625" style="3"/>
    <col min="4348" max="4348" width="34.09765625" style="3" bestFit="1" customWidth="1"/>
    <col min="4349" max="4349" width="31.09765625" style="3" customWidth="1"/>
    <col min="4350" max="4603" width="8.59765625" style="3"/>
    <col min="4604" max="4604" width="34.09765625" style="3" bestFit="1" customWidth="1"/>
    <col min="4605" max="4605" width="31.09765625" style="3" customWidth="1"/>
    <col min="4606" max="4859" width="8.59765625" style="3"/>
    <col min="4860" max="4860" width="34.09765625" style="3" bestFit="1" customWidth="1"/>
    <col min="4861" max="4861" width="31.09765625" style="3" customWidth="1"/>
    <col min="4862" max="5115" width="8.59765625" style="3"/>
    <col min="5116" max="5116" width="34.09765625" style="3" bestFit="1" customWidth="1"/>
    <col min="5117" max="5117" width="31.09765625" style="3" customWidth="1"/>
    <col min="5118" max="5371" width="8.59765625" style="3"/>
    <col min="5372" max="5372" width="34.09765625" style="3" bestFit="1" customWidth="1"/>
    <col min="5373" max="5373" width="31.09765625" style="3" customWidth="1"/>
    <col min="5374" max="5627" width="8.59765625" style="3"/>
    <col min="5628" max="5628" width="34.09765625" style="3" bestFit="1" customWidth="1"/>
    <col min="5629" max="5629" width="31.09765625" style="3" customWidth="1"/>
    <col min="5630" max="5883" width="8.59765625" style="3"/>
    <col min="5884" max="5884" width="34.09765625" style="3" bestFit="1" customWidth="1"/>
    <col min="5885" max="5885" width="31.09765625" style="3" customWidth="1"/>
    <col min="5886" max="6139" width="8.59765625" style="3"/>
    <col min="6140" max="6140" width="34.09765625" style="3" bestFit="1" customWidth="1"/>
    <col min="6141" max="6141" width="31.09765625" style="3" customWidth="1"/>
    <col min="6142" max="6395" width="8.59765625" style="3"/>
    <col min="6396" max="6396" width="34.09765625" style="3" bestFit="1" customWidth="1"/>
    <col min="6397" max="6397" width="31.09765625" style="3" customWidth="1"/>
    <col min="6398" max="6651" width="8.59765625" style="3"/>
    <col min="6652" max="6652" width="34.09765625" style="3" bestFit="1" customWidth="1"/>
    <col min="6653" max="6653" width="31.09765625" style="3" customWidth="1"/>
    <col min="6654" max="6907" width="8.59765625" style="3"/>
    <col min="6908" max="6908" width="34.09765625" style="3" bestFit="1" customWidth="1"/>
    <col min="6909" max="6909" width="31.09765625" style="3" customWidth="1"/>
    <col min="6910" max="7163" width="8.59765625" style="3"/>
    <col min="7164" max="7164" width="34.09765625" style="3" bestFit="1" customWidth="1"/>
    <col min="7165" max="7165" width="31.09765625" style="3" customWidth="1"/>
    <col min="7166" max="7419" width="8.59765625" style="3"/>
    <col min="7420" max="7420" width="34.09765625" style="3" bestFit="1" customWidth="1"/>
    <col min="7421" max="7421" width="31.09765625" style="3" customWidth="1"/>
    <col min="7422" max="7675" width="8.59765625" style="3"/>
    <col min="7676" max="7676" width="34.09765625" style="3" bestFit="1" customWidth="1"/>
    <col min="7677" max="7677" width="31.09765625" style="3" customWidth="1"/>
    <col min="7678" max="7931" width="8.59765625" style="3"/>
    <col min="7932" max="7932" width="34.09765625" style="3" bestFit="1" customWidth="1"/>
    <col min="7933" max="7933" width="31.09765625" style="3" customWidth="1"/>
    <col min="7934" max="8187" width="8.59765625" style="3"/>
    <col min="8188" max="8188" width="34.09765625" style="3" bestFit="1" customWidth="1"/>
    <col min="8189" max="8189" width="31.09765625" style="3" customWidth="1"/>
    <col min="8190" max="8443" width="8.59765625" style="3"/>
    <col min="8444" max="8444" width="34.09765625" style="3" bestFit="1" customWidth="1"/>
    <col min="8445" max="8445" width="31.09765625" style="3" customWidth="1"/>
    <col min="8446" max="8699" width="8.59765625" style="3"/>
    <col min="8700" max="8700" width="34.09765625" style="3" bestFit="1" customWidth="1"/>
    <col min="8701" max="8701" width="31.09765625" style="3" customWidth="1"/>
    <col min="8702" max="8955" width="8.59765625" style="3"/>
    <col min="8956" max="8956" width="34.09765625" style="3" bestFit="1" customWidth="1"/>
    <col min="8957" max="8957" width="31.09765625" style="3" customWidth="1"/>
    <col min="8958" max="9211" width="8.59765625" style="3"/>
    <col min="9212" max="9212" width="34.09765625" style="3" bestFit="1" customWidth="1"/>
    <col min="9213" max="9213" width="31.09765625" style="3" customWidth="1"/>
    <col min="9214" max="9467" width="8.59765625" style="3"/>
    <col min="9468" max="9468" width="34.09765625" style="3" bestFit="1" customWidth="1"/>
    <col min="9469" max="9469" width="31.09765625" style="3" customWidth="1"/>
    <col min="9470" max="9723" width="8.59765625" style="3"/>
    <col min="9724" max="9724" width="34.09765625" style="3" bestFit="1" customWidth="1"/>
    <col min="9725" max="9725" width="31.09765625" style="3" customWidth="1"/>
    <col min="9726" max="9979" width="8.59765625" style="3"/>
    <col min="9980" max="9980" width="34.09765625" style="3" bestFit="1" customWidth="1"/>
    <col min="9981" max="9981" width="31.09765625" style="3" customWidth="1"/>
    <col min="9982" max="10235" width="8.59765625" style="3"/>
    <col min="10236" max="10236" width="34.09765625" style="3" bestFit="1" customWidth="1"/>
    <col min="10237" max="10237" width="31.09765625" style="3" customWidth="1"/>
    <col min="10238" max="10491" width="8.59765625" style="3"/>
    <col min="10492" max="10492" width="34.09765625" style="3" bestFit="1" customWidth="1"/>
    <col min="10493" max="10493" width="31.09765625" style="3" customWidth="1"/>
    <col min="10494" max="10747" width="8.59765625" style="3"/>
    <col min="10748" max="10748" width="34.09765625" style="3" bestFit="1" customWidth="1"/>
    <col min="10749" max="10749" width="31.09765625" style="3" customWidth="1"/>
    <col min="10750" max="11003" width="8.59765625" style="3"/>
    <col min="11004" max="11004" width="34.09765625" style="3" bestFit="1" customWidth="1"/>
    <col min="11005" max="11005" width="31.09765625" style="3" customWidth="1"/>
    <col min="11006" max="11259" width="8.59765625" style="3"/>
    <col min="11260" max="11260" width="34.09765625" style="3" bestFit="1" customWidth="1"/>
    <col min="11261" max="11261" width="31.09765625" style="3" customWidth="1"/>
    <col min="11262" max="11515" width="8.59765625" style="3"/>
    <col min="11516" max="11516" width="34.09765625" style="3" bestFit="1" customWidth="1"/>
    <col min="11517" max="11517" width="31.09765625" style="3" customWidth="1"/>
    <col min="11518" max="11771" width="8.59765625" style="3"/>
    <col min="11772" max="11772" width="34.09765625" style="3" bestFit="1" customWidth="1"/>
    <col min="11773" max="11773" width="31.09765625" style="3" customWidth="1"/>
    <col min="11774" max="12027" width="8.59765625" style="3"/>
    <col min="12028" max="12028" width="34.09765625" style="3" bestFit="1" customWidth="1"/>
    <col min="12029" max="12029" width="31.09765625" style="3" customWidth="1"/>
    <col min="12030" max="12283" width="8.59765625" style="3"/>
    <col min="12284" max="12284" width="34.09765625" style="3" bestFit="1" customWidth="1"/>
    <col min="12285" max="12285" width="31.09765625" style="3" customWidth="1"/>
    <col min="12286" max="12539" width="8.59765625" style="3"/>
    <col min="12540" max="12540" width="34.09765625" style="3" bestFit="1" customWidth="1"/>
    <col min="12541" max="12541" width="31.09765625" style="3" customWidth="1"/>
    <col min="12542" max="12795" width="8.59765625" style="3"/>
    <col min="12796" max="12796" width="34.09765625" style="3" bestFit="1" customWidth="1"/>
    <col min="12797" max="12797" width="31.09765625" style="3" customWidth="1"/>
    <col min="12798" max="13051" width="8.59765625" style="3"/>
    <col min="13052" max="13052" width="34.09765625" style="3" bestFit="1" customWidth="1"/>
    <col min="13053" max="13053" width="31.09765625" style="3" customWidth="1"/>
    <col min="13054" max="13307" width="8.59765625" style="3"/>
    <col min="13308" max="13308" width="34.09765625" style="3" bestFit="1" customWidth="1"/>
    <col min="13309" max="13309" width="31.09765625" style="3" customWidth="1"/>
    <col min="13310" max="13563" width="8.59765625" style="3"/>
    <col min="13564" max="13564" width="34.09765625" style="3" bestFit="1" customWidth="1"/>
    <col min="13565" max="13565" width="31.09765625" style="3" customWidth="1"/>
    <col min="13566" max="13819" width="8.59765625" style="3"/>
    <col min="13820" max="13820" width="34.09765625" style="3" bestFit="1" customWidth="1"/>
    <col min="13821" max="13821" width="31.09765625" style="3" customWidth="1"/>
    <col min="13822" max="14075" width="8.59765625" style="3"/>
    <col min="14076" max="14076" width="34.09765625" style="3" bestFit="1" customWidth="1"/>
    <col min="14077" max="14077" width="31.09765625" style="3" customWidth="1"/>
    <col min="14078" max="14331" width="8.59765625" style="3"/>
    <col min="14332" max="14332" width="34.09765625" style="3" bestFit="1" customWidth="1"/>
    <col min="14333" max="14333" width="31.09765625" style="3" customWidth="1"/>
    <col min="14334" max="14587" width="8.59765625" style="3"/>
    <col min="14588" max="14588" width="34.09765625" style="3" bestFit="1" customWidth="1"/>
    <col min="14589" max="14589" width="31.09765625" style="3" customWidth="1"/>
    <col min="14590" max="14843" width="8.59765625" style="3"/>
    <col min="14844" max="14844" width="34.09765625" style="3" bestFit="1" customWidth="1"/>
    <col min="14845" max="14845" width="31.09765625" style="3" customWidth="1"/>
    <col min="14846" max="15099" width="8.59765625" style="3"/>
    <col min="15100" max="15100" width="34.09765625" style="3" bestFit="1" customWidth="1"/>
    <col min="15101" max="15101" width="31.09765625" style="3" customWidth="1"/>
    <col min="15102" max="15355" width="8.59765625" style="3"/>
    <col min="15356" max="15356" width="34.09765625" style="3" bestFit="1" customWidth="1"/>
    <col min="15357" max="15357" width="31.09765625" style="3" customWidth="1"/>
    <col min="15358" max="15611" width="8.59765625" style="3"/>
    <col min="15612" max="15612" width="34.09765625" style="3" bestFit="1" customWidth="1"/>
    <col min="15613" max="15613" width="31.09765625" style="3" customWidth="1"/>
    <col min="15614" max="15867" width="8.59765625" style="3"/>
    <col min="15868" max="15868" width="34.09765625" style="3" bestFit="1" customWidth="1"/>
    <col min="15869" max="15869" width="31.09765625" style="3" customWidth="1"/>
    <col min="15870" max="16123" width="8.59765625" style="3"/>
    <col min="16124" max="16124" width="34.09765625" style="3" bestFit="1" customWidth="1"/>
    <col min="16125" max="16125" width="31.09765625" style="3" customWidth="1"/>
    <col min="16126" max="16384" width="8.59765625" style="3"/>
  </cols>
  <sheetData>
    <row r="1" spans="1:5" ht="17.399999999999999" x14ac:dyDescent="0.4">
      <c r="A1" s="110" t="s">
        <v>9</v>
      </c>
      <c r="B1" s="41"/>
      <c r="C1" s="41"/>
      <c r="D1" s="41"/>
    </row>
    <row r="2" spans="1:5" ht="14.4" x14ac:dyDescent="0.3">
      <c r="A2" s="42"/>
      <c r="B2" s="41"/>
      <c r="C2" s="41"/>
      <c r="D2" s="41"/>
    </row>
    <row r="3" spans="1:5" x14ac:dyDescent="0.3">
      <c r="A3" s="120" t="s">
        <v>10</v>
      </c>
      <c r="B3" s="121" t="s">
        <v>11</v>
      </c>
      <c r="C3" s="121" t="s">
        <v>12</v>
      </c>
      <c r="D3" s="41"/>
    </row>
    <row r="4" spans="1:5" x14ac:dyDescent="0.3">
      <c r="A4" s="14" t="s">
        <v>13</v>
      </c>
      <c r="B4" s="15">
        <f>'2a. Reguliere schoonmaak'!P46</f>
        <v>0</v>
      </c>
      <c r="C4" s="15">
        <v>0</v>
      </c>
      <c r="D4" s="41"/>
    </row>
    <row r="5" spans="1:5" x14ac:dyDescent="0.3">
      <c r="A5" s="14" t="s">
        <v>14</v>
      </c>
      <c r="B5" s="15">
        <f>'2b. Periodieke schoonmaak'!P18</f>
        <v>0</v>
      </c>
      <c r="C5" s="15">
        <v>0</v>
      </c>
      <c r="D5" s="41"/>
    </row>
    <row r="6" spans="1:5" x14ac:dyDescent="0.3">
      <c r="A6" s="14" t="s">
        <v>15</v>
      </c>
      <c r="B6" s="15">
        <f>'2c. Glasbewassing'!H36</f>
        <v>0</v>
      </c>
      <c r="C6" s="15">
        <v>0</v>
      </c>
      <c r="D6" s="41"/>
    </row>
    <row r="7" spans="1:5" ht="14.4" thickBot="1" x14ac:dyDescent="0.35">
      <c r="A7" s="16" t="s">
        <v>16</v>
      </c>
      <c r="B7" s="15">
        <f>'2d. Overige werkzaamheden'!J20</f>
        <v>0</v>
      </c>
      <c r="C7" s="15">
        <v>0</v>
      </c>
      <c r="D7" s="41"/>
    </row>
    <row r="8" spans="1:5" ht="15" thickBot="1" x14ac:dyDescent="0.35">
      <c r="A8" s="17" t="s">
        <v>17</v>
      </c>
      <c r="B8" s="18">
        <v>0</v>
      </c>
      <c r="C8" s="19">
        <v>0</v>
      </c>
      <c r="D8" s="41"/>
      <c r="E8" s="4"/>
    </row>
    <row r="9" spans="1:5" ht="14.4" x14ac:dyDescent="0.3">
      <c r="A9" s="43"/>
      <c r="B9" s="44"/>
      <c r="C9" s="44"/>
      <c r="D9" s="41"/>
      <c r="E9" s="4"/>
    </row>
    <row r="10" spans="1:5" x14ac:dyDescent="0.3">
      <c r="A10" s="120" t="s">
        <v>18</v>
      </c>
      <c r="B10" s="292" t="s">
        <v>19</v>
      </c>
      <c r="C10" s="292"/>
      <c r="D10" s="41"/>
    </row>
    <row r="11" spans="1:5" ht="14.4" x14ac:dyDescent="0.3">
      <c r="A11" s="13" t="s">
        <v>20</v>
      </c>
      <c r="B11" s="293">
        <v>0</v>
      </c>
      <c r="C11" s="293"/>
      <c r="D11" s="41"/>
      <c r="E11" s="4"/>
    </row>
    <row r="12" spans="1:5" ht="14.4" x14ac:dyDescent="0.3">
      <c r="A12" s="13" t="s">
        <v>21</v>
      </c>
      <c r="B12" s="293">
        <v>0</v>
      </c>
      <c r="C12" s="293"/>
      <c r="D12" s="41"/>
      <c r="E12" s="4"/>
    </row>
    <row r="13" spans="1:5" ht="14.4" x14ac:dyDescent="0.3">
      <c r="A13" s="37"/>
      <c r="B13" s="37"/>
      <c r="C13" s="37"/>
      <c r="D13" s="41"/>
    </row>
    <row r="14" spans="1:5" ht="14.4" x14ac:dyDescent="0.3">
      <c r="A14" s="138" t="s">
        <v>22</v>
      </c>
      <c r="B14" s="290"/>
      <c r="C14" s="290"/>
      <c r="D14" s="41"/>
    </row>
    <row r="15" spans="1:5" ht="37.35" customHeight="1" x14ac:dyDescent="0.3">
      <c r="A15" s="139" t="s">
        <v>23</v>
      </c>
      <c r="B15" s="290"/>
      <c r="C15" s="290"/>
      <c r="D15" s="41"/>
    </row>
    <row r="16" spans="1:5" ht="14.4" x14ac:dyDescent="0.3">
      <c r="A16" s="138" t="s">
        <v>24</v>
      </c>
      <c r="B16" s="290"/>
      <c r="C16" s="290"/>
      <c r="D16" s="41"/>
    </row>
    <row r="17" spans="1:4" ht="14.4" x14ac:dyDescent="0.3">
      <c r="A17" s="138" t="s">
        <v>25</v>
      </c>
      <c r="B17" s="290"/>
      <c r="C17" s="290"/>
      <c r="D17" s="41"/>
    </row>
    <row r="18" spans="1:4" ht="14.4" x14ac:dyDescent="0.3">
      <c r="A18" s="138" t="s">
        <v>26</v>
      </c>
      <c r="B18" s="290"/>
      <c r="C18" s="290"/>
      <c r="D18" s="41"/>
    </row>
    <row r="19" spans="1:4" x14ac:dyDescent="0.3">
      <c r="A19" s="41"/>
      <c r="B19" s="41"/>
      <c r="C19" s="41"/>
      <c r="D19" s="41"/>
    </row>
    <row r="20" spans="1:4" x14ac:dyDescent="0.3">
      <c r="A20" s="291"/>
      <c r="B20" s="291"/>
    </row>
    <row r="21" spans="1:4" ht="14.4" x14ac:dyDescent="0.3">
      <c r="A21" s="1"/>
      <c r="B21" s="1"/>
      <c r="C21" s="1"/>
    </row>
  </sheetData>
  <mergeCells count="9">
    <mergeCell ref="B17:C17"/>
    <mergeCell ref="B18:C18"/>
    <mergeCell ref="A20:B20"/>
    <mergeCell ref="B10:C10"/>
    <mergeCell ref="B11:C11"/>
    <mergeCell ref="B12:C12"/>
    <mergeCell ref="B14:C14"/>
    <mergeCell ref="B15:C15"/>
    <mergeCell ref="B16:C16"/>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dimension ref="A1:AH52"/>
  <sheetViews>
    <sheetView topLeftCell="A14" zoomScale="145" zoomScaleNormal="145" zoomScaleSheetLayoutView="85" workbookViewId="0">
      <selection activeCell="G2" sqref="G2"/>
    </sheetView>
  </sheetViews>
  <sheetFormatPr defaultColWidth="8.09765625" defaultRowHeight="14.4" x14ac:dyDescent="0.3"/>
  <cols>
    <col min="1" max="1" width="31.09765625" style="147" customWidth="1"/>
    <col min="2" max="2" width="38.3984375" style="147" bestFit="1" customWidth="1"/>
    <col min="3" max="3" width="19.8984375" style="140" bestFit="1" customWidth="1"/>
    <col min="4" max="4" width="9.59765625" style="140" customWidth="1"/>
    <col min="5" max="5" width="30.59765625" style="147" bestFit="1" customWidth="1"/>
    <col min="6" max="6" width="30.59765625" style="147" customWidth="1"/>
    <col min="7" max="7" width="13.69921875" style="153" customWidth="1"/>
    <col min="8" max="8" width="19.3984375" style="140" bestFit="1" customWidth="1"/>
    <col min="9" max="9" width="19.3984375" style="140" customWidth="1"/>
    <col min="10" max="10" width="16.59765625" style="140" customWidth="1"/>
    <col min="11" max="11" width="12.8984375" style="140" customWidth="1"/>
    <col min="12" max="12" width="14.09765625" style="140" customWidth="1"/>
    <col min="13" max="13" width="13.59765625" style="151" customWidth="1"/>
    <col min="14" max="14" width="13.5" style="140" bestFit="1" customWidth="1"/>
    <col min="15" max="15" width="12.8984375" style="140" bestFit="1" customWidth="1"/>
    <col min="16" max="16" width="15.8984375" style="140" customWidth="1"/>
    <col min="17" max="16384" width="8.09765625" style="147"/>
  </cols>
  <sheetData>
    <row r="1" spans="1:34" ht="18" x14ac:dyDescent="0.3">
      <c r="A1" s="294" t="s">
        <v>27</v>
      </c>
      <c r="B1" s="294"/>
      <c r="C1" s="295"/>
      <c r="E1" s="141"/>
      <c r="F1" s="141"/>
      <c r="G1" s="142"/>
      <c r="K1" s="143"/>
      <c r="L1" s="143"/>
      <c r="M1" s="144"/>
      <c r="N1" s="143"/>
      <c r="O1" s="143"/>
      <c r="P1" s="143"/>
      <c r="Q1" s="145"/>
      <c r="R1" s="146"/>
      <c r="S1" s="146"/>
      <c r="T1" s="146"/>
      <c r="U1" s="146"/>
      <c r="V1" s="146"/>
      <c r="W1" s="146"/>
      <c r="X1" s="146"/>
      <c r="Y1" s="146"/>
      <c r="Z1" s="146"/>
      <c r="AA1" s="146"/>
      <c r="AB1" s="146"/>
      <c r="AC1" s="146"/>
      <c r="AD1" s="146"/>
      <c r="AE1" s="146"/>
      <c r="AF1" s="146"/>
      <c r="AG1" s="146"/>
      <c r="AH1" s="146"/>
    </row>
    <row r="2" spans="1:34" x14ac:dyDescent="0.3">
      <c r="F2" s="148" t="s">
        <v>28</v>
      </c>
      <c r="G2" s="149">
        <f>SUM(G5:G43)</f>
        <v>496.39999999999992</v>
      </c>
      <c r="H2" s="150"/>
      <c r="P2" s="152"/>
      <c r="R2" s="146"/>
      <c r="S2" s="146"/>
      <c r="T2" s="146"/>
      <c r="U2" s="146"/>
      <c r="V2" s="146"/>
      <c r="W2" s="146"/>
      <c r="X2" s="146"/>
      <c r="Y2" s="146"/>
      <c r="Z2" s="146"/>
      <c r="AA2" s="146"/>
      <c r="AB2" s="146"/>
      <c r="AC2" s="146"/>
      <c r="AD2" s="146"/>
      <c r="AE2" s="146"/>
      <c r="AF2" s="146"/>
      <c r="AG2" s="146"/>
      <c r="AH2" s="146"/>
    </row>
    <row r="3" spans="1:34" x14ac:dyDescent="0.3">
      <c r="N3" s="154"/>
      <c r="O3" s="154"/>
      <c r="P3" s="154"/>
      <c r="R3" s="146"/>
      <c r="S3" s="146"/>
      <c r="T3" s="146"/>
      <c r="U3" s="146"/>
      <c r="V3" s="146"/>
      <c r="W3" s="146"/>
      <c r="X3" s="146"/>
      <c r="Y3" s="146"/>
      <c r="Z3" s="146"/>
      <c r="AA3" s="146"/>
      <c r="AB3" s="146"/>
      <c r="AC3" s="146"/>
      <c r="AD3" s="146"/>
      <c r="AE3" s="146"/>
      <c r="AF3" s="146"/>
      <c r="AG3" s="146"/>
      <c r="AH3" s="146"/>
    </row>
    <row r="4" spans="1:34" s="175" customFormat="1" ht="27.6" x14ac:dyDescent="0.3">
      <c r="A4" s="170" t="s">
        <v>29</v>
      </c>
      <c r="B4" s="170" t="s">
        <v>30</v>
      </c>
      <c r="C4" s="171" t="s">
        <v>31</v>
      </c>
      <c r="D4" s="171" t="s">
        <v>32</v>
      </c>
      <c r="E4" s="171" t="s">
        <v>33</v>
      </c>
      <c r="F4" s="171" t="s">
        <v>34</v>
      </c>
      <c r="G4" s="172" t="s">
        <v>35</v>
      </c>
      <c r="H4" s="171" t="s">
        <v>36</v>
      </c>
      <c r="I4" s="171" t="s">
        <v>37</v>
      </c>
      <c r="J4" s="171" t="s">
        <v>38</v>
      </c>
      <c r="K4" s="171" t="s">
        <v>39</v>
      </c>
      <c r="L4" s="171" t="s">
        <v>20</v>
      </c>
      <c r="M4" s="173" t="s">
        <v>40</v>
      </c>
      <c r="N4" s="171" t="s">
        <v>21</v>
      </c>
      <c r="O4" s="171" t="s">
        <v>41</v>
      </c>
      <c r="P4" s="171" t="s">
        <v>42</v>
      </c>
      <c r="Q4" s="174"/>
    </row>
    <row r="5" spans="1:34" s="181" customFormat="1" x14ac:dyDescent="0.3">
      <c r="A5" s="176" t="s">
        <v>43</v>
      </c>
      <c r="B5" s="176" t="s">
        <v>44</v>
      </c>
      <c r="C5" s="177" t="s">
        <v>45</v>
      </c>
      <c r="D5" s="177" t="s">
        <v>51</v>
      </c>
      <c r="E5" s="177" t="s">
        <v>52</v>
      </c>
      <c r="F5" s="177" t="s">
        <v>53</v>
      </c>
      <c r="G5" s="178">
        <v>23.5</v>
      </c>
      <c r="H5" s="177" t="s">
        <v>49</v>
      </c>
      <c r="I5" s="177">
        <v>255</v>
      </c>
      <c r="J5" s="179">
        <v>7.0000000000000007E-2</v>
      </c>
      <c r="K5" s="212">
        <v>0</v>
      </c>
      <c r="L5" s="212">
        <v>0</v>
      </c>
      <c r="M5" s="213">
        <v>0</v>
      </c>
      <c r="N5" s="212">
        <v>0</v>
      </c>
      <c r="O5" s="213">
        <v>0</v>
      </c>
      <c r="P5" s="213">
        <v>0</v>
      </c>
      <c r="Q5" s="180"/>
    </row>
    <row r="6" spans="1:34" s="181" customFormat="1" x14ac:dyDescent="0.3">
      <c r="A6" s="176" t="s">
        <v>43</v>
      </c>
      <c r="B6" s="176" t="s">
        <v>44</v>
      </c>
      <c r="C6" s="177" t="s">
        <v>45</v>
      </c>
      <c r="D6" s="177" t="s">
        <v>54</v>
      </c>
      <c r="E6" s="177" t="s">
        <v>46</v>
      </c>
      <c r="F6" s="177" t="s">
        <v>47</v>
      </c>
      <c r="G6" s="178">
        <v>5</v>
      </c>
      <c r="H6" s="177" t="s">
        <v>55</v>
      </c>
      <c r="I6" s="177">
        <v>255</v>
      </c>
      <c r="J6" s="179">
        <v>7.0000000000000007E-2</v>
      </c>
      <c r="K6" s="212">
        <v>0</v>
      </c>
      <c r="L6" s="212">
        <v>0</v>
      </c>
      <c r="M6" s="213">
        <v>0</v>
      </c>
      <c r="N6" s="212">
        <v>0</v>
      </c>
      <c r="O6" s="213">
        <v>0</v>
      </c>
      <c r="P6" s="213">
        <v>0</v>
      </c>
      <c r="Q6" s="180"/>
    </row>
    <row r="7" spans="1:34" s="181" customFormat="1" x14ac:dyDescent="0.3">
      <c r="A7" s="176" t="s">
        <v>43</v>
      </c>
      <c r="B7" s="176" t="s">
        <v>44</v>
      </c>
      <c r="C7" s="177" t="s">
        <v>45</v>
      </c>
      <c r="D7" s="177" t="s">
        <v>54</v>
      </c>
      <c r="E7" s="177" t="s">
        <v>46</v>
      </c>
      <c r="F7" s="177" t="s">
        <v>47</v>
      </c>
      <c r="G7" s="178">
        <v>10.8</v>
      </c>
      <c r="H7" s="177" t="s">
        <v>49</v>
      </c>
      <c r="I7" s="177">
        <v>255</v>
      </c>
      <c r="J7" s="179">
        <v>7.0000000000000007E-2</v>
      </c>
      <c r="K7" s="212">
        <v>0</v>
      </c>
      <c r="L7" s="212">
        <v>0</v>
      </c>
      <c r="M7" s="213">
        <v>0</v>
      </c>
      <c r="N7" s="212">
        <v>0</v>
      </c>
      <c r="O7" s="213">
        <v>0</v>
      </c>
      <c r="P7" s="213">
        <v>0</v>
      </c>
      <c r="Q7" s="180"/>
    </row>
    <row r="8" spans="1:34" s="181" customFormat="1" x14ac:dyDescent="0.3">
      <c r="A8" s="176" t="s">
        <v>43</v>
      </c>
      <c r="B8" s="176" t="s">
        <v>44</v>
      </c>
      <c r="C8" s="177" t="s">
        <v>45</v>
      </c>
      <c r="D8" s="177" t="s">
        <v>56</v>
      </c>
      <c r="E8" s="177" t="s">
        <v>57</v>
      </c>
      <c r="F8" s="177" t="s">
        <v>58</v>
      </c>
      <c r="G8" s="178">
        <v>20</v>
      </c>
      <c r="H8" s="177" t="s">
        <v>49</v>
      </c>
      <c r="I8" s="177">
        <v>255</v>
      </c>
      <c r="J8" s="179">
        <v>0.04</v>
      </c>
      <c r="K8" s="212">
        <v>0</v>
      </c>
      <c r="L8" s="212">
        <v>0</v>
      </c>
      <c r="M8" s="213">
        <v>0</v>
      </c>
      <c r="N8" s="212">
        <v>0</v>
      </c>
      <c r="O8" s="213">
        <v>0</v>
      </c>
      <c r="P8" s="213">
        <v>0</v>
      </c>
      <c r="Q8" s="180"/>
    </row>
    <row r="9" spans="1:34" s="181" customFormat="1" x14ac:dyDescent="0.3">
      <c r="A9" s="176" t="s">
        <v>43</v>
      </c>
      <c r="B9" s="176" t="s">
        <v>44</v>
      </c>
      <c r="C9" s="177" t="s">
        <v>45</v>
      </c>
      <c r="D9" s="177" t="s">
        <v>59</v>
      </c>
      <c r="E9" s="177" t="s">
        <v>60</v>
      </c>
      <c r="F9" s="177" t="s">
        <v>58</v>
      </c>
      <c r="G9" s="178">
        <v>2.6</v>
      </c>
      <c r="H9" s="177" t="s">
        <v>49</v>
      </c>
      <c r="I9" s="177">
        <v>255</v>
      </c>
      <c r="J9" s="179">
        <v>0.04</v>
      </c>
      <c r="K9" s="212">
        <v>0</v>
      </c>
      <c r="L9" s="212">
        <v>0</v>
      </c>
      <c r="M9" s="213">
        <v>0</v>
      </c>
      <c r="N9" s="212">
        <v>0</v>
      </c>
      <c r="O9" s="213">
        <v>0</v>
      </c>
      <c r="P9" s="213">
        <v>0</v>
      </c>
      <c r="Q9" s="180"/>
    </row>
    <row r="10" spans="1:34" s="181" customFormat="1" x14ac:dyDescent="0.3">
      <c r="A10" s="176" t="s">
        <v>43</v>
      </c>
      <c r="B10" s="176" t="s">
        <v>44</v>
      </c>
      <c r="C10" s="177" t="s">
        <v>45</v>
      </c>
      <c r="D10" s="177" t="s">
        <v>61</v>
      </c>
      <c r="E10" s="177" t="s">
        <v>62</v>
      </c>
      <c r="F10" s="177" t="s">
        <v>58</v>
      </c>
      <c r="G10" s="178">
        <v>3.7</v>
      </c>
      <c r="H10" s="177" t="s">
        <v>49</v>
      </c>
      <c r="I10" s="177">
        <v>255</v>
      </c>
      <c r="J10" s="179">
        <v>0.04</v>
      </c>
      <c r="K10" s="212">
        <v>0</v>
      </c>
      <c r="L10" s="212">
        <v>0</v>
      </c>
      <c r="M10" s="213">
        <v>0</v>
      </c>
      <c r="N10" s="212">
        <v>0</v>
      </c>
      <c r="O10" s="213">
        <v>0</v>
      </c>
      <c r="P10" s="213">
        <v>0</v>
      </c>
      <c r="Q10" s="180"/>
    </row>
    <row r="11" spans="1:34" s="181" customFormat="1" x14ac:dyDescent="0.3">
      <c r="A11" s="176" t="s">
        <v>43</v>
      </c>
      <c r="B11" s="176" t="s">
        <v>44</v>
      </c>
      <c r="C11" s="177" t="s">
        <v>63</v>
      </c>
      <c r="D11" s="177" t="s">
        <v>64</v>
      </c>
      <c r="E11" s="177" t="s">
        <v>52</v>
      </c>
      <c r="F11" s="177" t="s">
        <v>53</v>
      </c>
      <c r="G11" s="178">
        <v>25.5</v>
      </c>
      <c r="H11" s="177" t="s">
        <v>65</v>
      </c>
      <c r="I11" s="177">
        <v>255</v>
      </c>
      <c r="J11" s="179">
        <v>7.0000000000000007E-2</v>
      </c>
      <c r="K11" s="212">
        <v>0</v>
      </c>
      <c r="L11" s="212">
        <v>0</v>
      </c>
      <c r="M11" s="213">
        <v>0</v>
      </c>
      <c r="N11" s="212">
        <v>0</v>
      </c>
      <c r="O11" s="213">
        <v>0</v>
      </c>
      <c r="P11" s="213">
        <v>0</v>
      </c>
      <c r="Q11" s="180"/>
    </row>
    <row r="12" spans="1:34" s="181" customFormat="1" x14ac:dyDescent="0.3">
      <c r="A12" s="176" t="s">
        <v>43</v>
      </c>
      <c r="B12" s="176" t="s">
        <v>44</v>
      </c>
      <c r="C12" s="177" t="s">
        <v>63</v>
      </c>
      <c r="D12" s="177" t="s">
        <v>66</v>
      </c>
      <c r="E12" s="177" t="s">
        <v>57</v>
      </c>
      <c r="F12" s="177" t="s">
        <v>58</v>
      </c>
      <c r="G12" s="178">
        <v>4.8</v>
      </c>
      <c r="H12" s="177" t="s">
        <v>49</v>
      </c>
      <c r="I12" s="177">
        <v>255</v>
      </c>
      <c r="J12" s="179">
        <v>0.04</v>
      </c>
      <c r="K12" s="212">
        <v>0</v>
      </c>
      <c r="L12" s="212">
        <v>0</v>
      </c>
      <c r="M12" s="213">
        <v>0</v>
      </c>
      <c r="N12" s="212">
        <v>0</v>
      </c>
      <c r="O12" s="213">
        <v>0</v>
      </c>
      <c r="P12" s="213">
        <v>0</v>
      </c>
      <c r="Q12" s="180"/>
    </row>
    <row r="13" spans="1:34" s="181" customFormat="1" x14ac:dyDescent="0.3">
      <c r="A13" s="176" t="s">
        <v>43</v>
      </c>
      <c r="B13" s="176" t="s">
        <v>44</v>
      </c>
      <c r="C13" s="177" t="s">
        <v>63</v>
      </c>
      <c r="D13" s="177" t="s">
        <v>67</v>
      </c>
      <c r="E13" s="177" t="s">
        <v>46</v>
      </c>
      <c r="F13" s="177" t="s">
        <v>47</v>
      </c>
      <c r="G13" s="178">
        <v>7.5</v>
      </c>
      <c r="H13" s="177" t="s">
        <v>49</v>
      </c>
      <c r="I13" s="177">
        <v>255</v>
      </c>
      <c r="J13" s="179">
        <v>7.0000000000000007E-2</v>
      </c>
      <c r="K13" s="212">
        <v>0</v>
      </c>
      <c r="L13" s="212">
        <v>0</v>
      </c>
      <c r="M13" s="213">
        <v>0</v>
      </c>
      <c r="N13" s="212">
        <v>0</v>
      </c>
      <c r="O13" s="213">
        <v>0</v>
      </c>
      <c r="P13" s="213">
        <v>0</v>
      </c>
      <c r="Q13" s="180"/>
    </row>
    <row r="14" spans="1:34" s="181" customFormat="1" x14ac:dyDescent="0.3">
      <c r="A14" s="176" t="s">
        <v>43</v>
      </c>
      <c r="B14" s="176" t="s">
        <v>44</v>
      </c>
      <c r="C14" s="177" t="s">
        <v>63</v>
      </c>
      <c r="D14" s="177" t="s">
        <v>68</v>
      </c>
      <c r="E14" s="177" t="s">
        <v>52</v>
      </c>
      <c r="F14" s="177" t="s">
        <v>53</v>
      </c>
      <c r="G14" s="178">
        <v>24.4</v>
      </c>
      <c r="H14" s="177" t="s">
        <v>48</v>
      </c>
      <c r="I14" s="177">
        <v>255</v>
      </c>
      <c r="J14" s="179">
        <v>7.0000000000000007E-2</v>
      </c>
      <c r="K14" s="212">
        <v>0</v>
      </c>
      <c r="L14" s="212">
        <v>0</v>
      </c>
      <c r="M14" s="213">
        <v>0</v>
      </c>
      <c r="N14" s="212">
        <v>0</v>
      </c>
      <c r="O14" s="213">
        <v>0</v>
      </c>
      <c r="P14" s="213">
        <v>0</v>
      </c>
      <c r="Q14" s="180"/>
    </row>
    <row r="15" spans="1:34" s="181" customFormat="1" x14ac:dyDescent="0.3">
      <c r="A15" s="176" t="s">
        <v>43</v>
      </c>
      <c r="B15" s="176" t="s">
        <v>44</v>
      </c>
      <c r="C15" s="177" t="s">
        <v>63</v>
      </c>
      <c r="D15" s="177" t="s">
        <v>69</v>
      </c>
      <c r="E15" s="177" t="s">
        <v>70</v>
      </c>
      <c r="F15" s="177" t="s">
        <v>50</v>
      </c>
      <c r="G15" s="178">
        <v>7.3</v>
      </c>
      <c r="H15" s="177" t="s">
        <v>48</v>
      </c>
      <c r="I15" s="177">
        <v>12</v>
      </c>
      <c r="J15" s="179">
        <v>7.0000000000000007E-2</v>
      </c>
      <c r="K15" s="212">
        <v>0</v>
      </c>
      <c r="L15" s="212">
        <v>0</v>
      </c>
      <c r="M15" s="213">
        <v>0</v>
      </c>
      <c r="N15" s="212">
        <v>0</v>
      </c>
      <c r="O15" s="213">
        <v>0</v>
      </c>
      <c r="P15" s="213">
        <v>0</v>
      </c>
      <c r="Q15" s="180"/>
    </row>
    <row r="16" spans="1:34" s="181" customFormat="1" x14ac:dyDescent="0.3">
      <c r="A16" s="176" t="s">
        <v>43</v>
      </c>
      <c r="B16" s="176" t="s">
        <v>44</v>
      </c>
      <c r="C16" s="177" t="s">
        <v>63</v>
      </c>
      <c r="D16" s="177" t="s">
        <v>71</v>
      </c>
      <c r="E16" s="177" t="s">
        <v>72</v>
      </c>
      <c r="F16" s="177" t="s">
        <v>53</v>
      </c>
      <c r="G16" s="178">
        <v>105.7</v>
      </c>
      <c r="H16" s="177" t="s">
        <v>49</v>
      </c>
      <c r="I16" s="177">
        <v>255</v>
      </c>
      <c r="J16" s="179">
        <v>7.0000000000000007E-2</v>
      </c>
      <c r="K16" s="212">
        <v>0</v>
      </c>
      <c r="L16" s="212">
        <v>0</v>
      </c>
      <c r="M16" s="213">
        <v>0</v>
      </c>
      <c r="N16" s="212">
        <v>0</v>
      </c>
      <c r="O16" s="213">
        <v>0</v>
      </c>
      <c r="P16" s="213">
        <v>0</v>
      </c>
      <c r="Q16" s="180"/>
    </row>
    <row r="17" spans="1:18" s="181" customFormat="1" x14ac:dyDescent="0.3">
      <c r="A17" s="176" t="s">
        <v>43</v>
      </c>
      <c r="B17" s="176" t="s">
        <v>44</v>
      </c>
      <c r="C17" s="177" t="s">
        <v>63</v>
      </c>
      <c r="D17" s="177" t="s">
        <v>73</v>
      </c>
      <c r="E17" s="177" t="s">
        <v>74</v>
      </c>
      <c r="F17" s="177" t="s">
        <v>50</v>
      </c>
      <c r="G17" s="178">
        <v>10</v>
      </c>
      <c r="H17" s="177" t="s">
        <v>49</v>
      </c>
      <c r="I17" s="177">
        <v>12</v>
      </c>
      <c r="J17" s="179">
        <v>7.0000000000000007E-2</v>
      </c>
      <c r="K17" s="212">
        <v>0</v>
      </c>
      <c r="L17" s="212">
        <v>0</v>
      </c>
      <c r="M17" s="213">
        <v>0</v>
      </c>
      <c r="N17" s="212">
        <v>0</v>
      </c>
      <c r="O17" s="213">
        <v>0</v>
      </c>
      <c r="P17" s="213">
        <v>0</v>
      </c>
      <c r="Q17" s="180"/>
    </row>
    <row r="18" spans="1:18" s="175" customFormat="1" x14ac:dyDescent="0.3">
      <c r="A18" s="182" t="s">
        <v>75</v>
      </c>
      <c r="B18" s="182"/>
      <c r="C18" s="183"/>
      <c r="D18" s="184"/>
      <c r="E18" s="185"/>
      <c r="F18" s="185"/>
      <c r="G18" s="186"/>
      <c r="H18" s="187"/>
      <c r="I18" s="187"/>
      <c r="J18" s="187"/>
      <c r="K18" s="188"/>
      <c r="L18" s="187"/>
      <c r="M18" s="189"/>
      <c r="N18" s="188"/>
      <c r="O18" s="190"/>
      <c r="P18" s="191">
        <f>SUM(P5:P17)</f>
        <v>0</v>
      </c>
      <c r="Q18" s="174"/>
    </row>
    <row r="19" spans="1:18" s="175" customFormat="1" x14ac:dyDescent="0.3">
      <c r="A19" s="192" t="s">
        <v>76</v>
      </c>
      <c r="B19" s="192" t="s">
        <v>77</v>
      </c>
      <c r="C19" s="193" t="s">
        <v>45</v>
      </c>
      <c r="D19" s="194" t="s">
        <v>78</v>
      </c>
      <c r="E19" s="195" t="s">
        <v>79</v>
      </c>
      <c r="F19" s="195" t="s">
        <v>47</v>
      </c>
      <c r="G19" s="196">
        <v>74.099999999999994</v>
      </c>
      <c r="H19" s="176" t="s">
        <v>49</v>
      </c>
      <c r="I19" s="176">
        <v>104</v>
      </c>
      <c r="J19" s="197">
        <v>7.0000000000000007E-2</v>
      </c>
      <c r="K19" s="214">
        <v>0</v>
      </c>
      <c r="L19" s="214">
        <v>0</v>
      </c>
      <c r="M19" s="233">
        <v>0</v>
      </c>
      <c r="N19" s="214">
        <v>0</v>
      </c>
      <c r="O19" s="234">
        <v>0</v>
      </c>
      <c r="P19" s="215">
        <v>0</v>
      </c>
      <c r="Q19" s="174"/>
      <c r="R19" s="265"/>
    </row>
    <row r="20" spans="1:18" s="175" customFormat="1" x14ac:dyDescent="0.3">
      <c r="A20" s="192" t="s">
        <v>76</v>
      </c>
      <c r="B20" s="192" t="s">
        <v>77</v>
      </c>
      <c r="C20" s="193" t="s">
        <v>45</v>
      </c>
      <c r="D20" s="194" t="s">
        <v>78</v>
      </c>
      <c r="E20" s="195" t="s">
        <v>80</v>
      </c>
      <c r="F20" s="195" t="s">
        <v>47</v>
      </c>
      <c r="G20" s="196">
        <v>65.7</v>
      </c>
      <c r="H20" s="176" t="s">
        <v>49</v>
      </c>
      <c r="I20" s="176">
        <v>104</v>
      </c>
      <c r="J20" s="197">
        <v>7.0000000000000007E-2</v>
      </c>
      <c r="K20" s="214">
        <v>0</v>
      </c>
      <c r="L20" s="214">
        <v>0</v>
      </c>
      <c r="M20" s="233">
        <v>0</v>
      </c>
      <c r="N20" s="214">
        <v>0</v>
      </c>
      <c r="O20" s="234">
        <v>0</v>
      </c>
      <c r="P20" s="215">
        <v>0</v>
      </c>
      <c r="Q20" s="174"/>
    </row>
    <row r="21" spans="1:18" s="175" customFormat="1" x14ac:dyDescent="0.3">
      <c r="A21" s="192" t="s">
        <v>76</v>
      </c>
      <c r="B21" s="192" t="s">
        <v>77</v>
      </c>
      <c r="C21" s="193" t="s">
        <v>45</v>
      </c>
      <c r="D21" s="194" t="s">
        <v>78</v>
      </c>
      <c r="E21" s="195" t="s">
        <v>81</v>
      </c>
      <c r="F21" s="195" t="s">
        <v>53</v>
      </c>
      <c r="G21" s="196">
        <v>11.5</v>
      </c>
      <c r="H21" s="176" t="s">
        <v>49</v>
      </c>
      <c r="I21" s="176">
        <v>12</v>
      </c>
      <c r="J21" s="197">
        <v>7.0000000000000007E-2</v>
      </c>
      <c r="K21" s="214">
        <v>0</v>
      </c>
      <c r="L21" s="214">
        <v>0</v>
      </c>
      <c r="M21" s="233">
        <v>0</v>
      </c>
      <c r="N21" s="214">
        <v>0</v>
      </c>
      <c r="O21" s="234">
        <v>0</v>
      </c>
      <c r="P21" s="215">
        <v>0</v>
      </c>
      <c r="Q21" s="174"/>
    </row>
    <row r="22" spans="1:18" s="175" customFormat="1" x14ac:dyDescent="0.3">
      <c r="A22" s="182" t="s">
        <v>82</v>
      </c>
      <c r="B22" s="182"/>
      <c r="C22" s="183"/>
      <c r="D22" s="184"/>
      <c r="E22" s="185"/>
      <c r="F22" s="185"/>
      <c r="G22" s="186"/>
      <c r="H22" s="187"/>
      <c r="I22" s="187"/>
      <c r="J22" s="187"/>
      <c r="K22" s="188"/>
      <c r="L22" s="187"/>
      <c r="M22" s="189"/>
      <c r="N22" s="188"/>
      <c r="O22" s="190"/>
      <c r="P22" s="191">
        <f>SUM(P19:P21)</f>
        <v>0</v>
      </c>
      <c r="Q22" s="174"/>
    </row>
    <row r="23" spans="1:18" s="181" customFormat="1" x14ac:dyDescent="0.3">
      <c r="A23" s="176" t="s">
        <v>83</v>
      </c>
      <c r="B23" s="176" t="s">
        <v>84</v>
      </c>
      <c r="C23" s="177" t="s">
        <v>45</v>
      </c>
      <c r="D23" s="177" t="s">
        <v>85</v>
      </c>
      <c r="E23" s="177" t="s">
        <v>86</v>
      </c>
      <c r="F23" s="177" t="s">
        <v>47</v>
      </c>
      <c r="G23" s="178">
        <v>3.2</v>
      </c>
      <c r="H23" s="177" t="s">
        <v>87</v>
      </c>
      <c r="I23" s="177">
        <v>52</v>
      </c>
      <c r="J23" s="179">
        <v>7.0000000000000007E-2</v>
      </c>
      <c r="K23" s="212">
        <v>0</v>
      </c>
      <c r="L23" s="212">
        <v>0</v>
      </c>
      <c r="M23" s="213">
        <v>0</v>
      </c>
      <c r="N23" s="212">
        <v>0</v>
      </c>
      <c r="O23" s="213">
        <v>0</v>
      </c>
      <c r="P23" s="213">
        <v>0</v>
      </c>
      <c r="Q23" s="180"/>
    </row>
    <row r="24" spans="1:18" s="181" customFormat="1" x14ac:dyDescent="0.3">
      <c r="A24" s="176" t="s">
        <v>83</v>
      </c>
      <c r="B24" s="176" t="s">
        <v>84</v>
      </c>
      <c r="C24" s="177" t="s">
        <v>45</v>
      </c>
      <c r="D24" s="177" t="s">
        <v>88</v>
      </c>
      <c r="E24" s="177" t="s">
        <v>89</v>
      </c>
      <c r="F24" s="177" t="s">
        <v>50</v>
      </c>
      <c r="G24" s="178">
        <v>5.9</v>
      </c>
      <c r="H24" s="177" t="s">
        <v>87</v>
      </c>
      <c r="I24" s="177">
        <v>52</v>
      </c>
      <c r="J24" s="179">
        <v>7.0000000000000007E-2</v>
      </c>
      <c r="K24" s="212">
        <v>0</v>
      </c>
      <c r="L24" s="212">
        <v>0</v>
      </c>
      <c r="M24" s="213">
        <v>0</v>
      </c>
      <c r="N24" s="212">
        <v>0</v>
      </c>
      <c r="O24" s="213">
        <v>0</v>
      </c>
      <c r="P24" s="213">
        <v>0</v>
      </c>
      <c r="Q24" s="180"/>
    </row>
    <row r="25" spans="1:18" s="181" customFormat="1" x14ac:dyDescent="0.3">
      <c r="A25" s="176" t="s">
        <v>83</v>
      </c>
      <c r="B25" s="176" t="s">
        <v>84</v>
      </c>
      <c r="C25" s="177" t="s">
        <v>45</v>
      </c>
      <c r="D25" s="177" t="s">
        <v>90</v>
      </c>
      <c r="E25" s="177" t="s">
        <v>91</v>
      </c>
      <c r="F25" s="177" t="s">
        <v>58</v>
      </c>
      <c r="G25" s="178">
        <v>1.5</v>
      </c>
      <c r="H25" s="177" t="s">
        <v>87</v>
      </c>
      <c r="I25" s="177">
        <v>52</v>
      </c>
      <c r="J25" s="179">
        <v>0.04</v>
      </c>
      <c r="K25" s="212">
        <v>0</v>
      </c>
      <c r="L25" s="212">
        <v>0</v>
      </c>
      <c r="M25" s="213">
        <v>0</v>
      </c>
      <c r="N25" s="212">
        <v>0</v>
      </c>
      <c r="O25" s="213">
        <v>0</v>
      </c>
      <c r="P25" s="213">
        <v>0</v>
      </c>
      <c r="Q25" s="180"/>
    </row>
    <row r="26" spans="1:18" s="181" customFormat="1" x14ac:dyDescent="0.3">
      <c r="A26" s="176" t="s">
        <v>83</v>
      </c>
      <c r="B26" s="176" t="s">
        <v>84</v>
      </c>
      <c r="C26" s="177" t="s">
        <v>45</v>
      </c>
      <c r="D26" s="177" t="s">
        <v>92</v>
      </c>
      <c r="E26" s="177" t="s">
        <v>52</v>
      </c>
      <c r="F26" s="177" t="s">
        <v>53</v>
      </c>
      <c r="G26" s="178">
        <v>14.5</v>
      </c>
      <c r="H26" s="177" t="s">
        <v>87</v>
      </c>
      <c r="I26" s="177">
        <v>52</v>
      </c>
      <c r="J26" s="179">
        <v>7.0000000000000007E-2</v>
      </c>
      <c r="K26" s="212">
        <v>0</v>
      </c>
      <c r="L26" s="212">
        <v>0</v>
      </c>
      <c r="M26" s="213">
        <v>0</v>
      </c>
      <c r="N26" s="212">
        <v>0</v>
      </c>
      <c r="O26" s="213">
        <v>0</v>
      </c>
      <c r="P26" s="213">
        <v>0</v>
      </c>
      <c r="Q26" s="180"/>
    </row>
    <row r="27" spans="1:18" s="175" customFormat="1" x14ac:dyDescent="0.3">
      <c r="A27" s="182" t="s">
        <v>93</v>
      </c>
      <c r="B27" s="182"/>
      <c r="C27" s="183"/>
      <c r="D27" s="184"/>
      <c r="E27" s="185"/>
      <c r="F27" s="185"/>
      <c r="G27" s="186"/>
      <c r="H27" s="187"/>
      <c r="I27" s="187"/>
      <c r="J27" s="187"/>
      <c r="K27" s="188"/>
      <c r="L27" s="187"/>
      <c r="M27" s="189"/>
      <c r="N27" s="188"/>
      <c r="O27" s="190"/>
      <c r="P27" s="191">
        <f>SUM(P23:P26)</f>
        <v>0</v>
      </c>
      <c r="Q27" s="174"/>
    </row>
    <row r="28" spans="1:18" s="181" customFormat="1" x14ac:dyDescent="0.3">
      <c r="A28" s="176" t="s">
        <v>94</v>
      </c>
      <c r="B28" s="176" t="s">
        <v>95</v>
      </c>
      <c r="C28" s="177" t="s">
        <v>45</v>
      </c>
      <c r="D28" s="177" t="s">
        <v>92</v>
      </c>
      <c r="E28" s="177" t="s">
        <v>96</v>
      </c>
      <c r="F28" s="177" t="s">
        <v>47</v>
      </c>
      <c r="G28" s="178">
        <v>3.4</v>
      </c>
      <c r="H28" s="177" t="s">
        <v>55</v>
      </c>
      <c r="I28" s="177">
        <v>52</v>
      </c>
      <c r="J28" s="179">
        <v>7.0000000000000007E-2</v>
      </c>
      <c r="K28" s="212">
        <v>0</v>
      </c>
      <c r="L28" s="212">
        <v>0</v>
      </c>
      <c r="M28" s="213">
        <v>0</v>
      </c>
      <c r="N28" s="212">
        <v>0</v>
      </c>
      <c r="O28" s="213">
        <v>0</v>
      </c>
      <c r="P28" s="213">
        <v>0</v>
      </c>
      <c r="Q28" s="180"/>
    </row>
    <row r="29" spans="1:18" s="181" customFormat="1" x14ac:dyDescent="0.3">
      <c r="A29" s="176" t="s">
        <v>94</v>
      </c>
      <c r="B29" s="176" t="s">
        <v>95</v>
      </c>
      <c r="C29" s="177" t="s">
        <v>45</v>
      </c>
      <c r="D29" s="177" t="s">
        <v>97</v>
      </c>
      <c r="E29" s="177" t="s">
        <v>52</v>
      </c>
      <c r="F29" s="177" t="s">
        <v>53</v>
      </c>
      <c r="G29" s="178">
        <v>14.1</v>
      </c>
      <c r="H29" s="177" t="s">
        <v>98</v>
      </c>
      <c r="I29" s="177">
        <v>52</v>
      </c>
      <c r="J29" s="179">
        <v>7.0000000000000007E-2</v>
      </c>
      <c r="K29" s="212">
        <v>0</v>
      </c>
      <c r="L29" s="212">
        <v>0</v>
      </c>
      <c r="M29" s="213">
        <v>0</v>
      </c>
      <c r="N29" s="212">
        <v>0</v>
      </c>
      <c r="O29" s="213">
        <v>0</v>
      </c>
      <c r="P29" s="213">
        <v>0</v>
      </c>
      <c r="Q29" s="180"/>
    </row>
    <row r="30" spans="1:18" s="181" customFormat="1" x14ac:dyDescent="0.3">
      <c r="A30" s="176" t="s">
        <v>94</v>
      </c>
      <c r="B30" s="176" t="s">
        <v>95</v>
      </c>
      <c r="C30" s="177" t="s">
        <v>45</v>
      </c>
      <c r="D30" s="177" t="s">
        <v>99</v>
      </c>
      <c r="E30" s="177" t="s">
        <v>91</v>
      </c>
      <c r="F30" s="177" t="s">
        <v>58</v>
      </c>
      <c r="G30" s="178">
        <v>4.5999999999999996</v>
      </c>
      <c r="H30" s="177" t="s">
        <v>49</v>
      </c>
      <c r="I30" s="177">
        <v>52</v>
      </c>
      <c r="J30" s="179">
        <v>0.04</v>
      </c>
      <c r="K30" s="212">
        <v>0</v>
      </c>
      <c r="L30" s="212">
        <v>0</v>
      </c>
      <c r="M30" s="213">
        <v>0</v>
      </c>
      <c r="N30" s="212">
        <v>0</v>
      </c>
      <c r="O30" s="213">
        <v>0</v>
      </c>
      <c r="P30" s="213">
        <v>0</v>
      </c>
      <c r="Q30" s="180"/>
    </row>
    <row r="31" spans="1:18" s="181" customFormat="1" x14ac:dyDescent="0.3">
      <c r="A31" s="176" t="s">
        <v>94</v>
      </c>
      <c r="B31" s="176" t="s">
        <v>95</v>
      </c>
      <c r="C31" s="177" t="s">
        <v>45</v>
      </c>
      <c r="D31" s="177" t="s">
        <v>100</v>
      </c>
      <c r="E31" s="177" t="s">
        <v>101</v>
      </c>
      <c r="F31" s="177" t="s">
        <v>58</v>
      </c>
      <c r="G31" s="178">
        <v>3.8</v>
      </c>
      <c r="H31" s="177" t="s">
        <v>49</v>
      </c>
      <c r="I31" s="177">
        <v>52</v>
      </c>
      <c r="J31" s="179">
        <v>0.04</v>
      </c>
      <c r="K31" s="212">
        <v>0</v>
      </c>
      <c r="L31" s="212">
        <v>0</v>
      </c>
      <c r="M31" s="213">
        <v>0</v>
      </c>
      <c r="N31" s="212">
        <v>0</v>
      </c>
      <c r="O31" s="213">
        <v>0</v>
      </c>
      <c r="P31" s="213">
        <v>0</v>
      </c>
      <c r="Q31" s="180"/>
    </row>
    <row r="32" spans="1:18" s="181" customFormat="1" x14ac:dyDescent="0.3">
      <c r="A32" s="176" t="s">
        <v>94</v>
      </c>
      <c r="B32" s="176" t="s">
        <v>95</v>
      </c>
      <c r="C32" s="177" t="s">
        <v>63</v>
      </c>
      <c r="D32" s="177" t="s">
        <v>102</v>
      </c>
      <c r="E32" s="177" t="s">
        <v>74</v>
      </c>
      <c r="F32" s="177" t="s">
        <v>50</v>
      </c>
      <c r="G32" s="178">
        <v>11</v>
      </c>
      <c r="H32" s="177" t="s">
        <v>103</v>
      </c>
      <c r="I32" s="177">
        <v>52</v>
      </c>
      <c r="J32" s="179">
        <v>7.0000000000000007E-2</v>
      </c>
      <c r="K32" s="212">
        <v>0</v>
      </c>
      <c r="L32" s="212">
        <v>0</v>
      </c>
      <c r="M32" s="213">
        <v>0</v>
      </c>
      <c r="N32" s="212">
        <v>0</v>
      </c>
      <c r="O32" s="213">
        <v>0</v>
      </c>
      <c r="P32" s="213">
        <v>0</v>
      </c>
      <c r="Q32" s="180"/>
    </row>
    <row r="33" spans="1:17" s="181" customFormat="1" x14ac:dyDescent="0.3">
      <c r="A33" s="176" t="s">
        <v>94</v>
      </c>
      <c r="B33" s="176" t="s">
        <v>95</v>
      </c>
      <c r="C33" s="177" t="s">
        <v>63</v>
      </c>
      <c r="D33" s="177" t="s">
        <v>104</v>
      </c>
      <c r="E33" s="177" t="s">
        <v>74</v>
      </c>
      <c r="F33" s="177" t="s">
        <v>50</v>
      </c>
      <c r="G33" s="178">
        <v>4.4000000000000004</v>
      </c>
      <c r="H33" s="177" t="s">
        <v>103</v>
      </c>
      <c r="I33" s="177">
        <v>52</v>
      </c>
      <c r="J33" s="179">
        <v>7.0000000000000007E-2</v>
      </c>
      <c r="K33" s="212">
        <v>0</v>
      </c>
      <c r="L33" s="212">
        <v>0</v>
      </c>
      <c r="M33" s="213">
        <v>0</v>
      </c>
      <c r="N33" s="212">
        <v>0</v>
      </c>
      <c r="O33" s="213">
        <v>0</v>
      </c>
      <c r="P33" s="213">
        <v>0</v>
      </c>
      <c r="Q33" s="180"/>
    </row>
    <row r="34" spans="1:17" s="175" customFormat="1" x14ac:dyDescent="0.3">
      <c r="A34" s="182" t="s">
        <v>105</v>
      </c>
      <c r="B34" s="182"/>
      <c r="C34" s="183"/>
      <c r="D34" s="184"/>
      <c r="E34" s="185"/>
      <c r="F34" s="185"/>
      <c r="G34" s="186"/>
      <c r="H34" s="187"/>
      <c r="I34" s="187"/>
      <c r="J34" s="187"/>
      <c r="K34" s="188"/>
      <c r="L34" s="187"/>
      <c r="M34" s="189"/>
      <c r="N34" s="188"/>
      <c r="O34" s="190"/>
      <c r="P34" s="191">
        <f>SUM(P28:P33)</f>
        <v>0</v>
      </c>
      <c r="Q34" s="174"/>
    </row>
    <row r="35" spans="1:17" s="199" customFormat="1" x14ac:dyDescent="0.3">
      <c r="A35" s="192" t="s">
        <v>106</v>
      </c>
      <c r="B35" s="192" t="s">
        <v>107</v>
      </c>
      <c r="C35" s="193" t="s">
        <v>45</v>
      </c>
      <c r="D35" s="194" t="s">
        <v>92</v>
      </c>
      <c r="E35" s="195" t="s">
        <v>108</v>
      </c>
      <c r="F35" s="195" t="s">
        <v>58</v>
      </c>
      <c r="G35" s="196">
        <v>2.9</v>
      </c>
      <c r="H35" s="176" t="s">
        <v>49</v>
      </c>
      <c r="I35" s="176">
        <v>365</v>
      </c>
      <c r="J35" s="197">
        <v>0.04</v>
      </c>
      <c r="K35" s="214">
        <v>0</v>
      </c>
      <c r="L35" s="214">
        <v>0</v>
      </c>
      <c r="M35" s="216">
        <v>0</v>
      </c>
      <c r="N35" s="214">
        <v>0</v>
      </c>
      <c r="O35" s="215">
        <v>0</v>
      </c>
      <c r="P35" s="215">
        <v>0</v>
      </c>
      <c r="Q35" s="198"/>
    </row>
    <row r="36" spans="1:17" s="199" customFormat="1" x14ac:dyDescent="0.3">
      <c r="A36" s="192" t="s">
        <v>106</v>
      </c>
      <c r="B36" s="192" t="s">
        <v>107</v>
      </c>
      <c r="C36" s="193" t="s">
        <v>45</v>
      </c>
      <c r="D36" s="194" t="s">
        <v>85</v>
      </c>
      <c r="E36" s="195" t="s">
        <v>109</v>
      </c>
      <c r="F36" s="195" t="s">
        <v>58</v>
      </c>
      <c r="G36" s="196">
        <v>1.4</v>
      </c>
      <c r="H36" s="176" t="s">
        <v>49</v>
      </c>
      <c r="I36" s="176">
        <v>365</v>
      </c>
      <c r="J36" s="197">
        <v>0.04</v>
      </c>
      <c r="K36" s="214">
        <v>0</v>
      </c>
      <c r="L36" s="214">
        <v>0</v>
      </c>
      <c r="M36" s="216">
        <v>0</v>
      </c>
      <c r="N36" s="214">
        <v>0</v>
      </c>
      <c r="O36" s="215">
        <v>0</v>
      </c>
      <c r="P36" s="215">
        <v>0</v>
      </c>
      <c r="Q36" s="198"/>
    </row>
    <row r="37" spans="1:17" s="199" customFormat="1" x14ac:dyDescent="0.3">
      <c r="A37" s="192" t="s">
        <v>106</v>
      </c>
      <c r="B37" s="192" t="s">
        <v>107</v>
      </c>
      <c r="C37" s="193" t="s">
        <v>45</v>
      </c>
      <c r="D37" s="194" t="s">
        <v>88</v>
      </c>
      <c r="E37" s="195" t="s">
        <v>110</v>
      </c>
      <c r="F37" s="195" t="s">
        <v>58</v>
      </c>
      <c r="G37" s="196">
        <v>2.6</v>
      </c>
      <c r="H37" s="176" t="s">
        <v>49</v>
      </c>
      <c r="I37" s="176">
        <v>365</v>
      </c>
      <c r="J37" s="197">
        <v>0.04</v>
      </c>
      <c r="K37" s="214">
        <v>0</v>
      </c>
      <c r="L37" s="214">
        <v>0</v>
      </c>
      <c r="M37" s="216">
        <v>0</v>
      </c>
      <c r="N37" s="214">
        <v>0</v>
      </c>
      <c r="O37" s="215">
        <v>0</v>
      </c>
      <c r="P37" s="215">
        <v>0</v>
      </c>
      <c r="Q37" s="198"/>
    </row>
    <row r="38" spans="1:17" s="199" customFormat="1" x14ac:dyDescent="0.3">
      <c r="A38" s="182" t="s">
        <v>111</v>
      </c>
      <c r="B38" s="182"/>
      <c r="C38" s="183"/>
      <c r="D38" s="184"/>
      <c r="E38" s="185"/>
      <c r="F38" s="185"/>
      <c r="G38" s="186"/>
      <c r="H38" s="187"/>
      <c r="I38" s="187"/>
      <c r="J38" s="187"/>
      <c r="K38" s="188"/>
      <c r="L38" s="187"/>
      <c r="M38" s="189"/>
      <c r="N38" s="188"/>
      <c r="O38" s="190"/>
      <c r="P38" s="191">
        <f>SUM(P35:P37)</f>
        <v>0</v>
      </c>
      <c r="Q38" s="198"/>
    </row>
    <row r="39" spans="1:17" s="199" customFormat="1" x14ac:dyDescent="0.3">
      <c r="A39" s="192" t="s">
        <v>112</v>
      </c>
      <c r="B39" s="192" t="s">
        <v>113</v>
      </c>
      <c r="C39" s="193" t="s">
        <v>45</v>
      </c>
      <c r="D39" s="194" t="s">
        <v>92</v>
      </c>
      <c r="E39" s="195" t="s">
        <v>114</v>
      </c>
      <c r="F39" s="195" t="s">
        <v>58</v>
      </c>
      <c r="G39" s="196">
        <v>3.2</v>
      </c>
      <c r="H39" s="176" t="s">
        <v>49</v>
      </c>
      <c r="I39" s="176">
        <v>212</v>
      </c>
      <c r="J39" s="197">
        <v>0.04</v>
      </c>
      <c r="K39" s="214">
        <v>0</v>
      </c>
      <c r="L39" s="214">
        <v>0</v>
      </c>
      <c r="M39" s="216">
        <v>0</v>
      </c>
      <c r="N39" s="214">
        <v>0</v>
      </c>
      <c r="O39" s="215">
        <v>0</v>
      </c>
      <c r="P39" s="215">
        <v>0</v>
      </c>
      <c r="Q39" s="198"/>
    </row>
    <row r="40" spans="1:17" s="199" customFormat="1" x14ac:dyDescent="0.3">
      <c r="A40" s="182" t="s">
        <v>115</v>
      </c>
      <c r="B40" s="182"/>
      <c r="C40" s="183"/>
      <c r="D40" s="184"/>
      <c r="E40" s="185"/>
      <c r="F40" s="185"/>
      <c r="G40" s="186"/>
      <c r="H40" s="187"/>
      <c r="I40" s="187"/>
      <c r="J40" s="187"/>
      <c r="K40" s="188"/>
      <c r="L40" s="187"/>
      <c r="M40" s="189"/>
      <c r="N40" s="188"/>
      <c r="O40" s="190"/>
      <c r="P40" s="191">
        <f>P39</f>
        <v>0</v>
      </c>
      <c r="Q40" s="198"/>
    </row>
    <row r="41" spans="1:17" s="199" customFormat="1" x14ac:dyDescent="0.3">
      <c r="A41" s="192" t="s">
        <v>116</v>
      </c>
      <c r="B41" s="192" t="s">
        <v>117</v>
      </c>
      <c r="C41" s="193" t="s">
        <v>45</v>
      </c>
      <c r="D41" s="194" t="s">
        <v>92</v>
      </c>
      <c r="E41" s="195" t="s">
        <v>118</v>
      </c>
      <c r="F41" s="195" t="s">
        <v>58</v>
      </c>
      <c r="G41" s="196">
        <v>14.8</v>
      </c>
      <c r="H41" s="176" t="s">
        <v>49</v>
      </c>
      <c r="I41" s="176">
        <v>153</v>
      </c>
      <c r="J41" s="197">
        <v>0.04</v>
      </c>
      <c r="K41" s="214">
        <v>0</v>
      </c>
      <c r="L41" s="214">
        <v>0</v>
      </c>
      <c r="M41" s="216">
        <v>0</v>
      </c>
      <c r="N41" s="214">
        <v>0</v>
      </c>
      <c r="O41" s="215">
        <v>0</v>
      </c>
      <c r="P41" s="215">
        <v>0</v>
      </c>
      <c r="Q41" s="198"/>
    </row>
    <row r="42" spans="1:17" s="199" customFormat="1" x14ac:dyDescent="0.3">
      <c r="A42" s="182" t="s">
        <v>119</v>
      </c>
      <c r="B42" s="182"/>
      <c r="C42" s="183"/>
      <c r="D42" s="184"/>
      <c r="E42" s="185"/>
      <c r="F42" s="185"/>
      <c r="G42" s="186"/>
      <c r="H42" s="187"/>
      <c r="I42" s="187"/>
      <c r="J42" s="187"/>
      <c r="K42" s="188"/>
      <c r="L42" s="187"/>
      <c r="M42" s="189"/>
      <c r="N42" s="188"/>
      <c r="O42" s="190"/>
      <c r="P42" s="191">
        <f>SUM(P41)</f>
        <v>0</v>
      </c>
      <c r="Q42" s="198"/>
    </row>
    <row r="43" spans="1:17" s="201" customFormat="1" x14ac:dyDescent="0.3">
      <c r="A43" s="192" t="s">
        <v>120</v>
      </c>
      <c r="B43" s="192" t="s">
        <v>121</v>
      </c>
      <c r="C43" s="193" t="s">
        <v>45</v>
      </c>
      <c r="D43" s="194" t="s">
        <v>78</v>
      </c>
      <c r="E43" s="195" t="s">
        <v>108</v>
      </c>
      <c r="F43" s="195" t="s">
        <v>58</v>
      </c>
      <c r="G43" s="232">
        <v>3</v>
      </c>
      <c r="H43" s="176" t="s">
        <v>122</v>
      </c>
      <c r="I43" s="176">
        <v>12</v>
      </c>
      <c r="J43" s="197">
        <v>0.04</v>
      </c>
      <c r="K43" s="214">
        <v>0</v>
      </c>
      <c r="L43" s="214">
        <v>0</v>
      </c>
      <c r="M43" s="216">
        <v>0</v>
      </c>
      <c r="N43" s="214">
        <v>0</v>
      </c>
      <c r="O43" s="215">
        <v>0</v>
      </c>
      <c r="P43" s="215">
        <v>0</v>
      </c>
      <c r="Q43" s="200"/>
    </row>
    <row r="44" spans="1:17" s="199" customFormat="1" x14ac:dyDescent="0.3">
      <c r="A44" s="182" t="s">
        <v>123</v>
      </c>
      <c r="B44" s="182"/>
      <c r="C44" s="183"/>
      <c r="D44" s="184"/>
      <c r="E44" s="185"/>
      <c r="F44" s="185"/>
      <c r="G44" s="186"/>
      <c r="H44" s="187"/>
      <c r="I44" s="187"/>
      <c r="J44" s="187"/>
      <c r="K44" s="188"/>
      <c r="L44" s="187"/>
      <c r="M44" s="189"/>
      <c r="N44" s="188"/>
      <c r="O44" s="190"/>
      <c r="P44" s="191">
        <f>SUM(P43)</f>
        <v>0</v>
      </c>
      <c r="Q44" s="198"/>
    </row>
    <row r="46" spans="1:17" s="145" customFormat="1" x14ac:dyDescent="0.3">
      <c r="A46" s="202" t="s">
        <v>124</v>
      </c>
      <c r="B46" s="203"/>
      <c r="C46" s="204"/>
      <c r="D46" s="204"/>
      <c r="E46" s="203"/>
      <c r="F46" s="203"/>
      <c r="G46" s="205"/>
      <c r="H46" s="204"/>
      <c r="I46" s="204"/>
      <c r="J46" s="204"/>
      <c r="K46" s="204"/>
      <c r="L46" s="204"/>
      <c r="M46" s="206"/>
      <c r="N46" s="204"/>
      <c r="O46" s="204"/>
      <c r="P46" s="217">
        <f>SUM(P44,P42,P40,P38,P34,P27,P22,P18)</f>
        <v>0</v>
      </c>
    </row>
    <row r="51" spans="3:3" x14ac:dyDescent="0.3">
      <c r="C51" s="150"/>
    </row>
    <row r="52" spans="3:3" x14ac:dyDescent="0.3">
      <c r="C52" s="150"/>
    </row>
  </sheetData>
  <autoFilter ref="A4:P44" xr:uid="{DD343895-DA6B-4023-93CD-B5CA639365C3}"/>
  <mergeCells count="1">
    <mergeCell ref="A1:C1"/>
  </mergeCells>
  <pageMargins left="0.7" right="0.7" top="0.75" bottom="0.75" header="0.3" footer="0.3"/>
  <pageSetup paperSize="9" scale="19" orientation="portrait" r:id="rId1"/>
  <ignoredErrors>
    <ignoredError sqref="P27"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B07C2-55E8-47BC-9AF3-C3A4E553CC37}">
  <dimension ref="A1:P18"/>
  <sheetViews>
    <sheetView view="pageBreakPreview" zoomScale="115" zoomScaleNormal="100" zoomScaleSheetLayoutView="115" workbookViewId="0">
      <selection activeCell="G10" sqref="G10"/>
    </sheetView>
  </sheetViews>
  <sheetFormatPr defaultRowHeight="14.4" x14ac:dyDescent="0.3"/>
  <cols>
    <col min="1" max="1" width="31.09765625" customWidth="1"/>
    <col min="2" max="2" width="35" bestFit="1" customWidth="1"/>
    <col min="3" max="3" width="19.8984375" bestFit="1" customWidth="1"/>
    <col min="4" max="4" width="14.69921875" bestFit="1" customWidth="1"/>
    <col min="5" max="5" width="15.69921875" customWidth="1"/>
    <col min="6" max="6" width="14.59765625" customWidth="1"/>
    <col min="7" max="7" width="11" customWidth="1"/>
    <col min="8" max="8" width="14" customWidth="1"/>
    <col min="9" max="9" width="10.3984375" customWidth="1"/>
    <col min="10" max="10" width="14.09765625" customWidth="1"/>
    <col min="11" max="11" width="13" customWidth="1"/>
    <col min="12" max="12" width="12.5" customWidth="1"/>
    <col min="13" max="13" width="13.19921875" customWidth="1"/>
    <col min="14" max="14" width="12.3984375" customWidth="1"/>
    <col min="15" max="15" width="15.19921875" customWidth="1"/>
    <col min="16" max="16" width="12.59765625" customWidth="1"/>
  </cols>
  <sheetData>
    <row r="1" spans="1:16" ht="18" x14ac:dyDescent="0.3">
      <c r="A1" s="296" t="s">
        <v>125</v>
      </c>
      <c r="B1" s="296"/>
      <c r="C1" s="297"/>
      <c r="E1" s="270"/>
      <c r="F1" s="148" t="s">
        <v>28</v>
      </c>
      <c r="G1" s="149">
        <f>SUM(G4:G15)</f>
        <v>628.30000000000007</v>
      </c>
    </row>
    <row r="2" spans="1:16" x14ac:dyDescent="0.3">
      <c r="E2" s="269"/>
    </row>
    <row r="3" spans="1:16" s="159" customFormat="1" ht="33" customHeight="1" x14ac:dyDescent="0.3">
      <c r="A3" s="155" t="s">
        <v>29</v>
      </c>
      <c r="B3" s="155" t="s">
        <v>30</v>
      </c>
      <c r="C3" s="156" t="s">
        <v>31</v>
      </c>
      <c r="D3" s="156" t="s">
        <v>32</v>
      </c>
      <c r="E3" s="156" t="s">
        <v>33</v>
      </c>
      <c r="F3" s="156" t="s">
        <v>34</v>
      </c>
      <c r="G3" s="157" t="s">
        <v>35</v>
      </c>
      <c r="H3" s="156" t="s">
        <v>36</v>
      </c>
      <c r="I3" s="156" t="s">
        <v>37</v>
      </c>
      <c r="J3" s="156" t="s">
        <v>38</v>
      </c>
      <c r="K3" s="156" t="s">
        <v>39</v>
      </c>
      <c r="L3" s="156" t="s">
        <v>20</v>
      </c>
      <c r="M3" s="158" t="s">
        <v>40</v>
      </c>
      <c r="N3" s="156" t="s">
        <v>21</v>
      </c>
      <c r="O3" s="156" t="s">
        <v>41</v>
      </c>
      <c r="P3" s="156" t="s">
        <v>42</v>
      </c>
    </row>
    <row r="4" spans="1:16" s="159" customFormat="1" x14ac:dyDescent="0.3">
      <c r="A4" s="160" t="s">
        <v>126</v>
      </c>
      <c r="B4" s="160" t="s">
        <v>127</v>
      </c>
      <c r="C4" s="161" t="s">
        <v>45</v>
      </c>
      <c r="D4" s="162" t="s">
        <v>128</v>
      </c>
      <c r="E4" s="163" t="s">
        <v>129</v>
      </c>
      <c r="F4" s="163" t="s">
        <v>47</v>
      </c>
      <c r="G4" s="164">
        <v>472.6</v>
      </c>
      <c r="H4" s="165" t="s">
        <v>49</v>
      </c>
      <c r="I4" s="165">
        <v>2</v>
      </c>
      <c r="J4" s="166">
        <v>7.0000000000000007E-2</v>
      </c>
      <c r="K4" s="218">
        <v>0</v>
      </c>
      <c r="L4" s="218">
        <v>0</v>
      </c>
      <c r="M4" s="219">
        <v>0</v>
      </c>
      <c r="N4" s="218">
        <v>0</v>
      </c>
      <c r="O4" s="220">
        <v>0</v>
      </c>
      <c r="P4" s="220">
        <v>0</v>
      </c>
    </row>
    <row r="5" spans="1:16" s="159" customFormat="1" x14ac:dyDescent="0.3">
      <c r="A5" s="160" t="s">
        <v>126</v>
      </c>
      <c r="B5" s="160" t="s">
        <v>127</v>
      </c>
      <c r="C5" s="161" t="s">
        <v>45</v>
      </c>
      <c r="D5" s="336" t="s">
        <v>302</v>
      </c>
      <c r="E5" s="336" t="s">
        <v>303</v>
      </c>
      <c r="F5" s="195" t="s">
        <v>47</v>
      </c>
      <c r="G5" s="336">
        <v>18.600000000000001</v>
      </c>
      <c r="H5" s="336" t="s">
        <v>304</v>
      </c>
      <c r="I5" s="165">
        <v>2</v>
      </c>
      <c r="J5" s="166">
        <v>7.0000000000000007E-2</v>
      </c>
      <c r="K5" s="218"/>
      <c r="L5" s="218"/>
      <c r="M5" s="219"/>
      <c r="N5" s="218"/>
      <c r="O5" s="220"/>
      <c r="P5" s="220"/>
    </row>
    <row r="6" spans="1:16" s="159" customFormat="1" x14ac:dyDescent="0.3">
      <c r="A6" s="160" t="s">
        <v>126</v>
      </c>
      <c r="B6" s="160" t="s">
        <v>127</v>
      </c>
      <c r="C6" s="161" t="s">
        <v>45</v>
      </c>
      <c r="D6" s="162" t="s">
        <v>130</v>
      </c>
      <c r="E6" s="163" t="s">
        <v>46</v>
      </c>
      <c r="F6" s="163" t="s">
        <v>47</v>
      </c>
      <c r="G6" s="164">
        <v>4</v>
      </c>
      <c r="H6" s="165" t="s">
        <v>49</v>
      </c>
      <c r="I6" s="165">
        <v>2</v>
      </c>
      <c r="J6" s="166">
        <v>7.0000000000000007E-2</v>
      </c>
      <c r="K6" s="218">
        <v>0</v>
      </c>
      <c r="L6" s="218">
        <v>0</v>
      </c>
      <c r="M6" s="219">
        <v>0</v>
      </c>
      <c r="N6" s="218">
        <v>0</v>
      </c>
      <c r="O6" s="220">
        <v>0</v>
      </c>
      <c r="P6" s="220">
        <v>0</v>
      </c>
    </row>
    <row r="7" spans="1:16" s="159" customFormat="1" x14ac:dyDescent="0.3">
      <c r="A7" s="160" t="s">
        <v>126</v>
      </c>
      <c r="B7" s="160" t="s">
        <v>127</v>
      </c>
      <c r="C7" s="161" t="s">
        <v>45</v>
      </c>
      <c r="D7" s="162" t="s">
        <v>131</v>
      </c>
      <c r="E7" s="163" t="s">
        <v>132</v>
      </c>
      <c r="F7" s="163" t="s">
        <v>53</v>
      </c>
      <c r="G7" s="164">
        <v>14.2</v>
      </c>
      <c r="H7" s="165" t="s">
        <v>49</v>
      </c>
      <c r="I7" s="165">
        <v>2</v>
      </c>
      <c r="J7" s="166">
        <v>7.0000000000000007E-2</v>
      </c>
      <c r="K7" s="218">
        <v>0</v>
      </c>
      <c r="L7" s="218">
        <v>0</v>
      </c>
      <c r="M7" s="219">
        <v>0</v>
      </c>
      <c r="N7" s="218">
        <v>0</v>
      </c>
      <c r="O7" s="220">
        <v>0</v>
      </c>
      <c r="P7" s="220">
        <v>0</v>
      </c>
    </row>
    <row r="8" spans="1:16" s="159" customFormat="1" x14ac:dyDescent="0.3">
      <c r="A8" s="160" t="s">
        <v>126</v>
      </c>
      <c r="B8" s="160" t="s">
        <v>127</v>
      </c>
      <c r="C8" s="161" t="s">
        <v>45</v>
      </c>
      <c r="D8" s="162" t="s">
        <v>133</v>
      </c>
      <c r="E8" s="163" t="s">
        <v>132</v>
      </c>
      <c r="F8" s="163" t="s">
        <v>53</v>
      </c>
      <c r="G8" s="164">
        <v>3.9</v>
      </c>
      <c r="H8" s="165" t="s">
        <v>49</v>
      </c>
      <c r="I8" s="165">
        <v>2</v>
      </c>
      <c r="J8" s="166">
        <v>7.0000000000000007E-2</v>
      </c>
      <c r="K8" s="218">
        <v>0</v>
      </c>
      <c r="L8" s="218">
        <v>0</v>
      </c>
      <c r="M8" s="219">
        <v>0</v>
      </c>
      <c r="N8" s="218">
        <v>0</v>
      </c>
      <c r="O8" s="220">
        <v>0</v>
      </c>
      <c r="P8" s="220">
        <v>0</v>
      </c>
    </row>
    <row r="9" spans="1:16" s="159" customFormat="1" x14ac:dyDescent="0.3">
      <c r="A9" s="168" t="s">
        <v>134</v>
      </c>
      <c r="B9" s="168"/>
      <c r="C9" s="221"/>
      <c r="D9" s="222"/>
      <c r="E9" s="223"/>
      <c r="F9" s="223"/>
      <c r="G9" s="169"/>
      <c r="H9" s="224"/>
      <c r="I9" s="224"/>
      <c r="J9" s="225"/>
      <c r="K9" s="169"/>
      <c r="L9" s="169"/>
      <c r="M9" s="226"/>
      <c r="N9" s="169"/>
      <c r="O9" s="227"/>
      <c r="P9" s="235">
        <f>SUM(P4:P8)</f>
        <v>0</v>
      </c>
    </row>
    <row r="10" spans="1:16" s="159" customFormat="1" x14ac:dyDescent="0.3">
      <c r="A10" s="160" t="s">
        <v>135</v>
      </c>
      <c r="B10" s="160" t="s">
        <v>113</v>
      </c>
      <c r="C10" s="161" t="s">
        <v>45</v>
      </c>
      <c r="D10" s="167" t="s">
        <v>78</v>
      </c>
      <c r="E10" s="163" t="s">
        <v>136</v>
      </c>
      <c r="F10" s="163" t="s">
        <v>47</v>
      </c>
      <c r="G10" s="164">
        <v>15</v>
      </c>
      <c r="H10" s="165" t="s">
        <v>49</v>
      </c>
      <c r="I10" s="165">
        <v>2</v>
      </c>
      <c r="J10" s="166">
        <v>7.0000000000000007E-2</v>
      </c>
      <c r="K10" s="218">
        <v>0</v>
      </c>
      <c r="L10" s="218">
        <v>0</v>
      </c>
      <c r="M10" s="219">
        <v>0</v>
      </c>
      <c r="N10" s="218">
        <v>0</v>
      </c>
      <c r="O10" s="220">
        <v>0</v>
      </c>
      <c r="P10" s="220"/>
    </row>
    <row r="11" spans="1:16" s="159" customFormat="1" x14ac:dyDescent="0.3">
      <c r="A11" s="168" t="s">
        <v>137</v>
      </c>
      <c r="B11" s="246"/>
      <c r="C11" s="247"/>
      <c r="D11" s="248"/>
      <c r="E11" s="249"/>
      <c r="F11" s="249"/>
      <c r="G11" s="250"/>
      <c r="H11" s="251"/>
      <c r="I11" s="251"/>
      <c r="J11" s="252"/>
      <c r="K11" s="250"/>
      <c r="L11" s="250"/>
      <c r="M11" s="253"/>
      <c r="N11" s="250"/>
      <c r="O11" s="254"/>
      <c r="P11" s="235">
        <f>P10</f>
        <v>0</v>
      </c>
    </row>
    <row r="12" spans="1:16" s="159" customFormat="1" x14ac:dyDescent="0.3">
      <c r="A12" s="160" t="s">
        <v>138</v>
      </c>
      <c r="B12" s="160" t="s">
        <v>139</v>
      </c>
      <c r="C12" s="161" t="s">
        <v>45</v>
      </c>
      <c r="D12" s="167" t="s">
        <v>140</v>
      </c>
      <c r="E12" s="163" t="s">
        <v>96</v>
      </c>
      <c r="F12" s="163" t="s">
        <v>47</v>
      </c>
      <c r="G12" s="164">
        <v>25</v>
      </c>
      <c r="H12" s="165" t="s">
        <v>49</v>
      </c>
      <c r="I12" s="165">
        <v>2</v>
      </c>
      <c r="J12" s="166">
        <v>7.0000000000000007E-2</v>
      </c>
      <c r="K12" s="218">
        <v>0</v>
      </c>
      <c r="L12" s="218">
        <v>0</v>
      </c>
      <c r="M12" s="219">
        <v>0</v>
      </c>
      <c r="N12" s="218">
        <v>0</v>
      </c>
      <c r="O12" s="220">
        <v>0</v>
      </c>
      <c r="P12" s="220">
        <v>0</v>
      </c>
    </row>
    <row r="13" spans="1:16" s="159" customFormat="1" x14ac:dyDescent="0.3">
      <c r="A13" s="160" t="s">
        <v>138</v>
      </c>
      <c r="B13" s="160" t="s">
        <v>139</v>
      </c>
      <c r="C13" s="161" t="s">
        <v>45</v>
      </c>
      <c r="D13" s="167" t="s">
        <v>141</v>
      </c>
      <c r="E13" s="163" t="s">
        <v>96</v>
      </c>
      <c r="F13" s="163" t="s">
        <v>47</v>
      </c>
      <c r="G13" s="164">
        <v>25</v>
      </c>
      <c r="H13" s="165" t="s">
        <v>142</v>
      </c>
      <c r="I13" s="165">
        <v>2</v>
      </c>
      <c r="J13" s="166">
        <v>7.0000000000000007E-2</v>
      </c>
      <c r="K13" s="218">
        <v>0</v>
      </c>
      <c r="L13" s="218">
        <v>0</v>
      </c>
      <c r="M13" s="219">
        <v>0</v>
      </c>
      <c r="N13" s="218">
        <v>0</v>
      </c>
      <c r="O13" s="220">
        <v>0</v>
      </c>
      <c r="P13" s="220">
        <v>0</v>
      </c>
    </row>
    <row r="14" spans="1:16" s="159" customFormat="1" x14ac:dyDescent="0.3">
      <c r="A14" s="160" t="s">
        <v>138</v>
      </c>
      <c r="B14" s="160" t="s">
        <v>139</v>
      </c>
      <c r="C14" s="161" t="s">
        <v>45</v>
      </c>
      <c r="D14" s="167" t="s">
        <v>143</v>
      </c>
      <c r="E14" s="163" t="s">
        <v>96</v>
      </c>
      <c r="F14" s="163" t="s">
        <v>47</v>
      </c>
      <c r="G14" s="164">
        <v>25</v>
      </c>
      <c r="H14" s="165" t="s">
        <v>142</v>
      </c>
      <c r="I14" s="165">
        <v>2</v>
      </c>
      <c r="J14" s="166">
        <v>7.0000000000000007E-2</v>
      </c>
      <c r="K14" s="218">
        <v>0</v>
      </c>
      <c r="L14" s="218">
        <v>0</v>
      </c>
      <c r="M14" s="219">
        <v>0</v>
      </c>
      <c r="N14" s="218">
        <v>0</v>
      </c>
      <c r="O14" s="220">
        <v>0</v>
      </c>
      <c r="P14" s="220">
        <v>0</v>
      </c>
    </row>
    <row r="15" spans="1:16" s="159" customFormat="1" x14ac:dyDescent="0.3">
      <c r="A15" s="160" t="s">
        <v>138</v>
      </c>
      <c r="B15" s="160" t="s">
        <v>139</v>
      </c>
      <c r="C15" s="161" t="s">
        <v>45</v>
      </c>
      <c r="D15" s="167" t="s">
        <v>144</v>
      </c>
      <c r="E15" s="163" t="s">
        <v>96</v>
      </c>
      <c r="F15" s="163" t="s">
        <v>47</v>
      </c>
      <c r="G15" s="164">
        <v>25</v>
      </c>
      <c r="H15" s="165" t="s">
        <v>49</v>
      </c>
      <c r="I15" s="165">
        <v>2</v>
      </c>
      <c r="J15" s="166">
        <v>7.0000000000000007E-2</v>
      </c>
      <c r="K15" s="218">
        <v>0</v>
      </c>
      <c r="L15" s="218">
        <v>0</v>
      </c>
      <c r="M15" s="219">
        <v>0</v>
      </c>
      <c r="N15" s="218">
        <v>0</v>
      </c>
      <c r="O15" s="220">
        <v>0</v>
      </c>
      <c r="P15" s="220">
        <v>0</v>
      </c>
    </row>
    <row r="16" spans="1:16" s="159" customFormat="1" x14ac:dyDescent="0.3">
      <c r="A16" s="168" t="s">
        <v>145</v>
      </c>
      <c r="B16" s="168"/>
      <c r="C16" s="221"/>
      <c r="D16" s="222"/>
      <c r="E16" s="223"/>
      <c r="F16" s="223"/>
      <c r="G16" s="169"/>
      <c r="H16" s="224"/>
      <c r="I16" s="224"/>
      <c r="J16" s="225"/>
      <c r="K16" s="169"/>
      <c r="L16" s="169"/>
      <c r="M16" s="226"/>
      <c r="N16" s="169"/>
      <c r="O16" s="227"/>
      <c r="P16" s="235">
        <f>SUM(P12:P15)</f>
        <v>0</v>
      </c>
    </row>
    <row r="18" spans="1:16" s="145" customFormat="1" x14ac:dyDescent="0.3">
      <c r="A18" s="202" t="s">
        <v>146</v>
      </c>
      <c r="B18" s="203"/>
      <c r="C18" s="204"/>
      <c r="D18" s="204"/>
      <c r="E18" s="203"/>
      <c r="F18" s="203"/>
      <c r="G18" s="205"/>
      <c r="H18" s="204"/>
      <c r="I18" s="204"/>
      <c r="J18" s="204"/>
      <c r="K18" s="204"/>
      <c r="L18" s="206"/>
      <c r="M18" s="204"/>
      <c r="N18" s="204"/>
      <c r="O18" s="217"/>
      <c r="P18" s="217">
        <f>SUM(P9+P11+P16)</f>
        <v>0</v>
      </c>
    </row>
  </sheetData>
  <autoFilter ref="A3:P3" xr:uid="{312B07C2-55E8-47BC-9AF3-C3A4E553CC37}"/>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P39"/>
  <sheetViews>
    <sheetView view="pageBreakPreview" topLeftCell="A13" zoomScale="145" zoomScaleNormal="115" zoomScaleSheetLayoutView="145" workbookViewId="0">
      <selection activeCell="D36" sqref="D36"/>
    </sheetView>
  </sheetViews>
  <sheetFormatPr defaultColWidth="8.09765625" defaultRowHeight="13.8" x14ac:dyDescent="0.25"/>
  <cols>
    <col min="1" max="1" width="34.09765625" style="5" customWidth="1"/>
    <col min="2" max="2" width="36" style="5" bestFit="1" customWidth="1"/>
    <col min="3" max="3" width="44" style="5" customWidth="1"/>
    <col min="4" max="4" width="16.59765625" style="6" customWidth="1"/>
    <col min="5" max="5" width="23.09765625" style="5" customWidth="1"/>
    <col min="6" max="6" width="19.3984375" style="5" customWidth="1"/>
    <col min="7" max="7" width="19.5" style="5" customWidth="1"/>
    <col min="8" max="8" width="26.59765625" style="7" customWidth="1"/>
    <col min="9" max="16384" width="8.09765625" style="5"/>
  </cols>
  <sheetData>
    <row r="1" spans="1:16" ht="17.399999999999999" x14ac:dyDescent="0.25">
      <c r="A1" s="111" t="s">
        <v>147</v>
      </c>
      <c r="B1" s="111"/>
      <c r="C1" s="32"/>
      <c r="D1" s="33"/>
      <c r="E1" s="32"/>
      <c r="F1" s="32"/>
      <c r="G1" s="32"/>
      <c r="H1" s="34"/>
      <c r="I1" s="32"/>
    </row>
    <row r="2" spans="1:16" ht="17.399999999999999" x14ac:dyDescent="0.25">
      <c r="A2" s="317" t="s">
        <v>299</v>
      </c>
      <c r="B2" s="111"/>
      <c r="C2" s="32"/>
      <c r="D2" s="33"/>
      <c r="E2" s="32"/>
      <c r="F2" s="32"/>
      <c r="G2" s="32"/>
      <c r="H2" s="34"/>
      <c r="I2" s="32"/>
    </row>
    <row r="3" spans="1:16" x14ac:dyDescent="0.25">
      <c r="A3" s="32"/>
      <c r="B3" s="32"/>
      <c r="C3" s="32"/>
      <c r="D3" s="33"/>
      <c r="E3" s="32"/>
      <c r="F3" s="32"/>
      <c r="G3" s="32"/>
      <c r="H3" s="34"/>
      <c r="I3" s="32"/>
    </row>
    <row r="4" spans="1:16" s="8" customFormat="1" ht="27.6" x14ac:dyDescent="0.3">
      <c r="A4" s="116" t="s">
        <v>29</v>
      </c>
      <c r="B4" s="116" t="s">
        <v>148</v>
      </c>
      <c r="C4" s="116" t="s">
        <v>149</v>
      </c>
      <c r="D4" s="117" t="s">
        <v>150</v>
      </c>
      <c r="E4" s="116" t="s">
        <v>151</v>
      </c>
      <c r="F4" s="118" t="s">
        <v>152</v>
      </c>
      <c r="G4" s="122" t="s">
        <v>153</v>
      </c>
      <c r="H4" s="119" t="s">
        <v>305</v>
      </c>
      <c r="I4" s="35"/>
      <c r="J4" s="9"/>
      <c r="K4" s="10"/>
      <c r="P4" s="11"/>
    </row>
    <row r="5" spans="1:16" ht="14.4" x14ac:dyDescent="0.3">
      <c r="A5" s="298" t="s">
        <v>154</v>
      </c>
      <c r="B5" s="20" t="s">
        <v>127</v>
      </c>
      <c r="C5" s="123" t="s">
        <v>155</v>
      </c>
      <c r="D5" s="125">
        <v>583.9</v>
      </c>
      <c r="E5" s="22">
        <v>4</v>
      </c>
      <c r="F5" s="228"/>
      <c r="G5" s="228">
        <v>0</v>
      </c>
      <c r="H5" s="228">
        <v>0</v>
      </c>
      <c r="I5" s="32"/>
    </row>
    <row r="6" spans="1:16" ht="14.4" x14ac:dyDescent="0.3">
      <c r="A6" s="298"/>
      <c r="B6" s="20" t="s">
        <v>127</v>
      </c>
      <c r="C6" s="123" t="s">
        <v>156</v>
      </c>
      <c r="D6" s="125">
        <v>583.9</v>
      </c>
      <c r="E6" s="22">
        <v>2</v>
      </c>
      <c r="F6" s="228">
        <v>0</v>
      </c>
      <c r="G6" s="228">
        <v>0</v>
      </c>
      <c r="H6" s="228">
        <v>0</v>
      </c>
      <c r="I6" s="32"/>
    </row>
    <row r="7" spans="1:16" ht="14.4" x14ac:dyDescent="0.3">
      <c r="A7" s="299"/>
      <c r="B7" s="20" t="s">
        <v>127</v>
      </c>
      <c r="C7" s="124" t="s">
        <v>157</v>
      </c>
      <c r="D7" s="125">
        <v>453.3</v>
      </c>
      <c r="E7" s="22">
        <v>2</v>
      </c>
      <c r="F7" s="228">
        <v>0</v>
      </c>
      <c r="G7" s="228">
        <v>0</v>
      </c>
      <c r="H7" s="228">
        <v>0</v>
      </c>
      <c r="I7" s="32"/>
    </row>
    <row r="8" spans="1:16" s="12" customFormat="1" ht="14.4" x14ac:dyDescent="0.3">
      <c r="A8" s="126" t="s">
        <v>158</v>
      </c>
      <c r="B8" s="126"/>
      <c r="C8" s="23"/>
      <c r="D8" s="24">
        <f>SUM(D5:D7)</f>
        <v>1621.1</v>
      </c>
      <c r="E8" s="25"/>
      <c r="F8" s="26"/>
      <c r="G8" s="26"/>
      <c r="H8" s="26">
        <f>SUM(H5:H7)</f>
        <v>0</v>
      </c>
      <c r="I8" s="36"/>
    </row>
    <row r="9" spans="1:16" ht="14.4" x14ac:dyDescent="0.3">
      <c r="A9" s="298" t="s">
        <v>159</v>
      </c>
      <c r="B9" s="133" t="s">
        <v>160</v>
      </c>
      <c r="C9" s="123" t="s">
        <v>155</v>
      </c>
      <c r="D9" s="125">
        <v>55.5</v>
      </c>
      <c r="E9" s="22">
        <v>4</v>
      </c>
      <c r="F9" s="228">
        <v>0</v>
      </c>
      <c r="G9" s="228">
        <v>0</v>
      </c>
      <c r="H9" s="228">
        <v>0</v>
      </c>
      <c r="I9" s="32"/>
    </row>
    <row r="10" spans="1:16" ht="14.4" x14ac:dyDescent="0.3">
      <c r="A10" s="298"/>
      <c r="B10" s="133" t="s">
        <v>160</v>
      </c>
      <c r="C10" s="123" t="s">
        <v>156</v>
      </c>
      <c r="D10" s="125">
        <v>55.5</v>
      </c>
      <c r="E10" s="22">
        <v>2</v>
      </c>
      <c r="F10" s="228">
        <v>0</v>
      </c>
      <c r="G10" s="228">
        <v>0</v>
      </c>
      <c r="H10" s="228">
        <v>0</v>
      </c>
      <c r="I10" s="32"/>
    </row>
    <row r="11" spans="1:16" s="12" customFormat="1" ht="14.4" x14ac:dyDescent="0.3">
      <c r="A11" s="126" t="s">
        <v>161</v>
      </c>
      <c r="B11" s="126"/>
      <c r="C11" s="23"/>
      <c r="D11" s="24">
        <f>SUM(D9:D10)</f>
        <v>111</v>
      </c>
      <c r="E11" s="25"/>
      <c r="F11" s="26"/>
      <c r="G11" s="26"/>
      <c r="H11" s="26">
        <f>SUM(H9:H10)</f>
        <v>0</v>
      </c>
      <c r="I11" s="36"/>
    </row>
    <row r="12" spans="1:16" ht="14.4" x14ac:dyDescent="0.3">
      <c r="A12" s="298" t="s">
        <v>162</v>
      </c>
      <c r="B12" s="133" t="s">
        <v>163</v>
      </c>
      <c r="C12" s="123" t="s">
        <v>155</v>
      </c>
      <c r="D12" s="125">
        <v>244.9</v>
      </c>
      <c r="E12" s="22">
        <v>4</v>
      </c>
      <c r="F12" s="228">
        <v>0</v>
      </c>
      <c r="G12" s="228">
        <v>0</v>
      </c>
      <c r="H12" s="228">
        <v>0</v>
      </c>
      <c r="I12" s="32"/>
    </row>
    <row r="13" spans="1:16" ht="14.4" x14ac:dyDescent="0.3">
      <c r="A13" s="298"/>
      <c r="B13" s="133" t="s">
        <v>163</v>
      </c>
      <c r="C13" s="123" t="s">
        <v>156</v>
      </c>
      <c r="D13" s="125">
        <v>244.9</v>
      </c>
      <c r="E13" s="22">
        <v>2</v>
      </c>
      <c r="F13" s="228">
        <v>0</v>
      </c>
      <c r="G13" s="228">
        <v>0</v>
      </c>
      <c r="H13" s="228">
        <v>0</v>
      </c>
      <c r="I13" s="32"/>
    </row>
    <row r="14" spans="1:16" ht="14.4" x14ac:dyDescent="0.3">
      <c r="A14" s="298"/>
      <c r="B14" s="133" t="s">
        <v>163</v>
      </c>
      <c r="C14" s="124" t="s">
        <v>157</v>
      </c>
      <c r="D14" s="125">
        <v>45.3</v>
      </c>
      <c r="E14" s="22">
        <v>2</v>
      </c>
      <c r="F14" s="228">
        <v>0</v>
      </c>
      <c r="G14" s="228">
        <v>0</v>
      </c>
      <c r="H14" s="228">
        <v>0</v>
      </c>
      <c r="I14" s="32"/>
    </row>
    <row r="15" spans="1:16" ht="14.4" x14ac:dyDescent="0.3">
      <c r="A15" s="126" t="s">
        <v>164</v>
      </c>
      <c r="B15" s="126"/>
      <c r="C15" s="27"/>
      <c r="D15" s="24">
        <f>SUM(D12:D14)</f>
        <v>535.1</v>
      </c>
      <c r="E15" s="28"/>
      <c r="F15" s="26"/>
      <c r="G15" s="26"/>
      <c r="H15" s="26">
        <f>SUM(H12:H14)</f>
        <v>0</v>
      </c>
      <c r="I15" s="32"/>
    </row>
    <row r="16" spans="1:16" ht="14.4" x14ac:dyDescent="0.3">
      <c r="A16" s="298" t="s">
        <v>165</v>
      </c>
      <c r="B16" s="133" t="s">
        <v>166</v>
      </c>
      <c r="C16" s="123" t="s">
        <v>155</v>
      </c>
      <c r="D16" s="125">
        <v>24.3</v>
      </c>
      <c r="E16" s="22">
        <v>4</v>
      </c>
      <c r="F16" s="228">
        <v>0</v>
      </c>
      <c r="G16" s="228">
        <v>0</v>
      </c>
      <c r="H16" s="228">
        <v>0</v>
      </c>
      <c r="I16" s="32"/>
    </row>
    <row r="17" spans="1:9" ht="14.4" x14ac:dyDescent="0.3">
      <c r="A17" s="298"/>
      <c r="B17" s="133" t="s">
        <v>166</v>
      </c>
      <c r="C17" s="123" t="s">
        <v>156</v>
      </c>
      <c r="D17" s="125">
        <v>24.3</v>
      </c>
      <c r="E17" s="22">
        <v>2</v>
      </c>
      <c r="F17" s="228">
        <v>0</v>
      </c>
      <c r="G17" s="228">
        <v>0</v>
      </c>
      <c r="H17" s="228">
        <v>0</v>
      </c>
      <c r="I17" s="32"/>
    </row>
    <row r="18" spans="1:9" ht="14.4" x14ac:dyDescent="0.3">
      <c r="A18" s="126" t="s">
        <v>167</v>
      </c>
      <c r="B18" s="126"/>
      <c r="C18" s="27"/>
      <c r="D18" s="24">
        <f>SUM(D16:D17)</f>
        <v>48.6</v>
      </c>
      <c r="E18" s="28"/>
      <c r="F18" s="26"/>
      <c r="G18" s="26"/>
      <c r="H18" s="26">
        <f>SUM(H16:H17)</f>
        <v>0</v>
      </c>
      <c r="I18" s="32"/>
    </row>
    <row r="19" spans="1:9" ht="14.4" x14ac:dyDescent="0.3">
      <c r="A19" s="298" t="s">
        <v>43</v>
      </c>
      <c r="B19" s="133" t="s">
        <v>44</v>
      </c>
      <c r="C19" s="123" t="s">
        <v>155</v>
      </c>
      <c r="D19" s="125">
        <v>174.4</v>
      </c>
      <c r="E19" s="22">
        <v>4</v>
      </c>
      <c r="F19" s="228">
        <v>0</v>
      </c>
      <c r="G19" s="228">
        <v>0</v>
      </c>
      <c r="H19" s="228">
        <v>0</v>
      </c>
      <c r="I19" s="32"/>
    </row>
    <row r="20" spans="1:9" ht="14.4" x14ac:dyDescent="0.3">
      <c r="A20" s="298"/>
      <c r="B20" s="133" t="s">
        <v>44</v>
      </c>
      <c r="C20" s="123" t="s">
        <v>156</v>
      </c>
      <c r="D20" s="125">
        <v>174.4</v>
      </c>
      <c r="E20" s="22">
        <v>2</v>
      </c>
      <c r="F20" s="228">
        <v>0</v>
      </c>
      <c r="G20" s="228">
        <v>0</v>
      </c>
      <c r="H20" s="228">
        <v>0</v>
      </c>
      <c r="I20" s="32"/>
    </row>
    <row r="21" spans="1:9" ht="14.4" x14ac:dyDescent="0.3">
      <c r="A21" s="298"/>
      <c r="B21" s="133" t="s">
        <v>44</v>
      </c>
      <c r="C21" s="124" t="s">
        <v>157</v>
      </c>
      <c r="D21" s="125">
        <v>12.9</v>
      </c>
      <c r="E21" s="22">
        <v>2</v>
      </c>
      <c r="F21" s="228">
        <v>0</v>
      </c>
      <c r="G21" s="228">
        <v>0</v>
      </c>
      <c r="H21" s="228">
        <v>0</v>
      </c>
      <c r="I21" s="32"/>
    </row>
    <row r="22" spans="1:9" ht="14.4" x14ac:dyDescent="0.3">
      <c r="A22" s="126" t="s">
        <v>168</v>
      </c>
      <c r="B22" s="126"/>
      <c r="C22" s="27"/>
      <c r="D22" s="24">
        <f>SUM(D19:D21)</f>
        <v>361.7</v>
      </c>
      <c r="E22" s="28"/>
      <c r="F22" s="26"/>
      <c r="G22" s="26"/>
      <c r="H22" s="26">
        <f>SUM(H19:H21)</f>
        <v>0</v>
      </c>
      <c r="I22" s="32"/>
    </row>
    <row r="23" spans="1:9" ht="14.4" x14ac:dyDescent="0.3">
      <c r="A23" s="298" t="s">
        <v>169</v>
      </c>
      <c r="B23" s="133" t="s">
        <v>170</v>
      </c>
      <c r="C23" s="123" t="s">
        <v>155</v>
      </c>
      <c r="D23" s="125">
        <v>27.5</v>
      </c>
      <c r="E23" s="22">
        <v>4</v>
      </c>
      <c r="F23" s="228">
        <v>0</v>
      </c>
      <c r="G23" s="228">
        <v>0</v>
      </c>
      <c r="H23" s="228">
        <v>0</v>
      </c>
      <c r="I23" s="32"/>
    </row>
    <row r="24" spans="1:9" ht="14.4" x14ac:dyDescent="0.3">
      <c r="A24" s="298"/>
      <c r="B24" s="133" t="s">
        <v>170</v>
      </c>
      <c r="C24" s="123" t="s">
        <v>156</v>
      </c>
      <c r="D24" s="125">
        <v>27.5</v>
      </c>
      <c r="E24" s="22">
        <v>2</v>
      </c>
      <c r="F24" s="228">
        <v>0</v>
      </c>
      <c r="G24" s="228">
        <v>0</v>
      </c>
      <c r="H24" s="228">
        <v>0</v>
      </c>
      <c r="I24" s="32"/>
    </row>
    <row r="25" spans="1:9" ht="14.4" x14ac:dyDescent="0.3">
      <c r="A25" s="298"/>
      <c r="B25" s="133" t="s">
        <v>170</v>
      </c>
      <c r="C25" s="124" t="s">
        <v>157</v>
      </c>
      <c r="D25" s="125">
        <v>4.8</v>
      </c>
      <c r="E25" s="22">
        <v>2</v>
      </c>
      <c r="F25" s="228">
        <v>0</v>
      </c>
      <c r="G25" s="228">
        <v>0</v>
      </c>
      <c r="H25" s="228">
        <v>0</v>
      </c>
      <c r="I25" s="32"/>
    </row>
    <row r="26" spans="1:9" ht="14.4" x14ac:dyDescent="0.3">
      <c r="A26" s="126" t="s">
        <v>171</v>
      </c>
      <c r="B26" s="126"/>
      <c r="C26" s="27"/>
      <c r="D26" s="24">
        <f>SUM(D23:D25)</f>
        <v>59.8</v>
      </c>
      <c r="E26" s="28"/>
      <c r="F26" s="26"/>
      <c r="G26" s="26"/>
      <c r="H26" s="26">
        <f>SUM(H23:H25)</f>
        <v>0</v>
      </c>
      <c r="I26" s="32"/>
    </row>
    <row r="27" spans="1:9" ht="14.4" x14ac:dyDescent="0.3">
      <c r="A27" s="298" t="s">
        <v>94</v>
      </c>
      <c r="B27" s="133" t="s">
        <v>172</v>
      </c>
      <c r="C27" s="123" t="s">
        <v>155</v>
      </c>
      <c r="D27" s="125">
        <v>44.1</v>
      </c>
      <c r="E27" s="22">
        <v>4</v>
      </c>
      <c r="F27" s="228">
        <v>0</v>
      </c>
      <c r="G27" s="228">
        <v>0</v>
      </c>
      <c r="H27" s="228">
        <v>0</v>
      </c>
      <c r="I27" s="32"/>
    </row>
    <row r="28" spans="1:9" ht="14.4" x14ac:dyDescent="0.3">
      <c r="A28" s="298"/>
      <c r="B28" s="133" t="s">
        <v>172</v>
      </c>
      <c r="C28" s="123" t="s">
        <v>156</v>
      </c>
      <c r="D28" s="125">
        <v>15.3</v>
      </c>
      <c r="E28" s="22">
        <v>2</v>
      </c>
      <c r="F28" s="228">
        <v>0</v>
      </c>
      <c r="G28" s="228">
        <v>0</v>
      </c>
      <c r="H28" s="228">
        <v>0</v>
      </c>
      <c r="I28" s="32"/>
    </row>
    <row r="29" spans="1:9" ht="14.4" x14ac:dyDescent="0.3">
      <c r="A29" s="126" t="s">
        <v>171</v>
      </c>
      <c r="B29" s="126"/>
      <c r="C29" s="27"/>
      <c r="D29" s="24">
        <f>SUM(D27:D28)</f>
        <v>59.400000000000006</v>
      </c>
      <c r="E29" s="28"/>
      <c r="F29" s="26"/>
      <c r="G29" s="26"/>
      <c r="H29" s="26">
        <f>SUM(H27:H28)</f>
        <v>0</v>
      </c>
      <c r="I29" s="32"/>
    </row>
    <row r="30" spans="1:9" ht="14.4" x14ac:dyDescent="0.3">
      <c r="A30" s="298" t="s">
        <v>173</v>
      </c>
      <c r="B30" s="133" t="s">
        <v>174</v>
      </c>
      <c r="C30" s="123" t="s">
        <v>155</v>
      </c>
      <c r="D30" s="125">
        <v>16.8</v>
      </c>
      <c r="E30" s="22">
        <v>4</v>
      </c>
      <c r="F30" s="228">
        <v>0</v>
      </c>
      <c r="G30" s="228">
        <v>0</v>
      </c>
      <c r="H30" s="228">
        <v>0</v>
      </c>
      <c r="I30" s="32"/>
    </row>
    <row r="31" spans="1:9" ht="14.4" x14ac:dyDescent="0.3">
      <c r="A31" s="298"/>
      <c r="B31" s="133" t="s">
        <v>174</v>
      </c>
      <c r="C31" s="123" t="s">
        <v>156</v>
      </c>
      <c r="D31" s="125">
        <v>16.8</v>
      </c>
      <c r="E31" s="22">
        <v>2</v>
      </c>
      <c r="F31" s="228">
        <v>0</v>
      </c>
      <c r="G31" s="228">
        <v>0</v>
      </c>
      <c r="H31" s="228">
        <v>0</v>
      </c>
      <c r="I31" s="32"/>
    </row>
    <row r="32" spans="1:9" ht="14.4" x14ac:dyDescent="0.3">
      <c r="A32" s="126" t="s">
        <v>171</v>
      </c>
      <c r="B32" s="126"/>
      <c r="C32" s="27"/>
      <c r="D32" s="24">
        <f>SUM(D30:D31)</f>
        <v>33.6</v>
      </c>
      <c r="E32" s="28"/>
      <c r="F32" s="26"/>
      <c r="G32" s="26"/>
      <c r="H32" s="26">
        <f>SUM(H30:H31)</f>
        <v>0</v>
      </c>
      <c r="I32" s="32"/>
    </row>
    <row r="33" spans="1:10" ht="14.4" x14ac:dyDescent="0.3">
      <c r="A33" s="298" t="s">
        <v>175</v>
      </c>
      <c r="B33" s="133" t="s">
        <v>176</v>
      </c>
      <c r="C33" s="123" t="s">
        <v>155</v>
      </c>
      <c r="D33" s="125">
        <v>15.8</v>
      </c>
      <c r="E33" s="22">
        <v>2</v>
      </c>
      <c r="F33" s="228">
        <v>0</v>
      </c>
      <c r="G33" s="228">
        <v>0</v>
      </c>
      <c r="H33" s="228">
        <v>0</v>
      </c>
      <c r="I33" s="32"/>
    </row>
    <row r="34" spans="1:10" ht="14.4" x14ac:dyDescent="0.3">
      <c r="A34" s="298"/>
      <c r="B34" s="133" t="s">
        <v>176</v>
      </c>
      <c r="C34" s="123" t="s">
        <v>156</v>
      </c>
      <c r="D34" s="125">
        <v>4.3</v>
      </c>
      <c r="E34" s="22">
        <v>2</v>
      </c>
      <c r="F34" s="228">
        <v>0</v>
      </c>
      <c r="G34" s="228">
        <v>0</v>
      </c>
      <c r="H34" s="228">
        <v>0</v>
      </c>
      <c r="I34" s="32"/>
    </row>
    <row r="35" spans="1:10" ht="15" thickBot="1" x14ac:dyDescent="0.35">
      <c r="A35" s="126" t="s">
        <v>171</v>
      </c>
      <c r="B35" s="126"/>
      <c r="C35" s="27"/>
      <c r="D35" s="24">
        <f>SUM(D33:D34)</f>
        <v>20.100000000000001</v>
      </c>
      <c r="E35" s="28"/>
      <c r="F35" s="26">
        <v>0</v>
      </c>
      <c r="G35" s="26"/>
      <c r="H35" s="26">
        <f>SUM(H33:H34)</f>
        <v>0</v>
      </c>
      <c r="I35" s="32"/>
    </row>
    <row r="36" spans="1:10" ht="15" thickBot="1" x14ac:dyDescent="0.35">
      <c r="A36" s="300" t="s">
        <v>177</v>
      </c>
      <c r="B36" s="301"/>
      <c r="C36" s="301"/>
      <c r="D36" s="29">
        <f>D8+D11+D15+D18+D22+D26+D29+D32+D35</f>
        <v>2850.3999999999996</v>
      </c>
      <c r="E36" s="30"/>
      <c r="F36" s="31"/>
      <c r="G36" s="31"/>
      <c r="H36" s="271">
        <f>SUM(H8,H11,H15,H18,H22,H26,H29,H32,H35)</f>
        <v>0</v>
      </c>
      <c r="I36" s="32"/>
      <c r="J36" s="266"/>
    </row>
    <row r="37" spans="1:10" ht="14.4" thickBot="1" x14ac:dyDescent="0.3">
      <c r="A37" s="38"/>
      <c r="B37" s="38"/>
      <c r="C37" s="38"/>
      <c r="D37" s="39"/>
      <c r="E37" s="38"/>
      <c r="F37" s="38"/>
      <c r="G37" s="38"/>
      <c r="H37" s="40"/>
      <c r="I37" s="32"/>
    </row>
    <row r="38" spans="1:10" s="1" customFormat="1" ht="14.4" x14ac:dyDescent="0.3">
      <c r="A38" s="331" t="s">
        <v>178</v>
      </c>
      <c r="B38" s="332"/>
      <c r="C38" s="333"/>
      <c r="D38" s="334"/>
      <c r="E38" s="333"/>
      <c r="F38" s="333"/>
      <c r="G38" s="333"/>
      <c r="H38" s="335">
        <v>0</v>
      </c>
      <c r="I38" s="37"/>
    </row>
    <row r="39" spans="1:10" x14ac:dyDescent="0.25">
      <c r="A39" s="32"/>
      <c r="B39" s="32"/>
      <c r="C39" s="32"/>
      <c r="D39" s="33"/>
      <c r="E39" s="32"/>
      <c r="F39" s="32"/>
      <c r="G39" s="32"/>
      <c r="H39" s="34"/>
      <c r="I39" s="32"/>
    </row>
  </sheetData>
  <mergeCells count="10">
    <mergeCell ref="A5:A7"/>
    <mergeCell ref="A9:A10"/>
    <mergeCell ref="A12:A14"/>
    <mergeCell ref="A36:C36"/>
    <mergeCell ref="A16:A17"/>
    <mergeCell ref="A19:A21"/>
    <mergeCell ref="A23:A25"/>
    <mergeCell ref="A27:A28"/>
    <mergeCell ref="A30:A31"/>
    <mergeCell ref="A33:A34"/>
  </mergeCells>
  <pageMargins left="0.7" right="0.7" top="0.75" bottom="0.75" header="0.3" footer="0.3"/>
  <pageSetup paperSize="9" scale="45" orientation="portrait" r:id="rId1"/>
  <ignoredErrors>
    <ignoredError sqref="H2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L30"/>
  <sheetViews>
    <sheetView view="pageBreakPreview" zoomScale="115" zoomScaleNormal="100" zoomScaleSheetLayoutView="115" workbookViewId="0">
      <selection activeCell="J23" sqref="J23"/>
    </sheetView>
  </sheetViews>
  <sheetFormatPr defaultColWidth="8.09765625" defaultRowHeight="13.8" x14ac:dyDescent="0.3"/>
  <cols>
    <col min="1" max="1" width="31.3984375" style="46" customWidth="1"/>
    <col min="2" max="2" width="21.59765625" style="45" bestFit="1" customWidth="1"/>
    <col min="3" max="4" width="12.09765625" style="45" customWidth="1"/>
    <col min="5" max="5" width="19.8984375" style="45" customWidth="1"/>
    <col min="6" max="6" width="15.69921875" style="45" bestFit="1" customWidth="1"/>
    <col min="7" max="7" width="23.59765625" style="45" customWidth="1"/>
    <col min="8" max="8" width="15.69921875" style="45" customWidth="1"/>
    <col min="9" max="9" width="22.69921875" style="46" customWidth="1"/>
    <col min="10" max="10" width="19" style="46" customWidth="1"/>
    <col min="11" max="16384" width="8.09765625" style="46"/>
  </cols>
  <sheetData>
    <row r="1" spans="1:12" ht="17.399999999999999" x14ac:dyDescent="0.3">
      <c r="A1" s="111" t="s">
        <v>179</v>
      </c>
      <c r="I1" s="134"/>
    </row>
    <row r="2" spans="1:12" x14ac:dyDescent="0.3">
      <c r="A2" s="319" t="s">
        <v>301</v>
      </c>
      <c r="B2" s="320"/>
      <c r="C2" s="320"/>
      <c r="D2" s="320"/>
      <c r="E2" s="320"/>
      <c r="F2" s="320"/>
      <c r="G2" s="320"/>
      <c r="H2" s="320"/>
      <c r="I2" s="321"/>
      <c r="J2" s="322"/>
      <c r="K2" s="322"/>
    </row>
    <row r="3" spans="1:12" x14ac:dyDescent="0.3">
      <c r="A3" s="319" t="s">
        <v>300</v>
      </c>
      <c r="B3" s="320"/>
      <c r="C3" s="320"/>
      <c r="D3" s="320"/>
      <c r="E3" s="320"/>
      <c r="F3" s="320"/>
      <c r="G3" s="320"/>
      <c r="H3" s="320"/>
      <c r="I3" s="321"/>
      <c r="J3" s="322"/>
      <c r="K3" s="322"/>
    </row>
    <row r="4" spans="1:12" s="49" customFormat="1" x14ac:dyDescent="0.3">
      <c r="A4" s="323"/>
      <c r="B4" s="323"/>
      <c r="C4" s="323"/>
      <c r="D4" s="323"/>
      <c r="E4" s="323"/>
      <c r="F4" s="323"/>
      <c r="G4" s="323"/>
      <c r="H4" s="323"/>
      <c r="I4" s="323"/>
      <c r="J4" s="323"/>
      <c r="K4" s="323"/>
    </row>
    <row r="5" spans="1:12" ht="14.4" thickBot="1" x14ac:dyDescent="0.35">
      <c r="A5" s="318" t="s">
        <v>180</v>
      </c>
      <c r="B5" s="318"/>
      <c r="C5" s="318"/>
      <c r="D5" s="318"/>
      <c r="E5" s="318"/>
      <c r="F5" s="318"/>
      <c r="G5" s="318"/>
      <c r="H5" s="318"/>
      <c r="I5" s="318"/>
      <c r="J5" s="318"/>
    </row>
    <row r="6" spans="1:12" s="47" customFormat="1" ht="15.75" customHeight="1" x14ac:dyDescent="0.3">
      <c r="A6" s="127" t="s">
        <v>29</v>
      </c>
      <c r="B6" s="128" t="s">
        <v>181</v>
      </c>
      <c r="C6" s="128" t="s">
        <v>37</v>
      </c>
      <c r="D6" s="128" t="s">
        <v>182</v>
      </c>
      <c r="E6" s="128" t="s">
        <v>183</v>
      </c>
      <c r="F6" s="128" t="s">
        <v>184</v>
      </c>
      <c r="G6" s="128" t="s">
        <v>185</v>
      </c>
      <c r="H6" s="128" t="s">
        <v>186</v>
      </c>
      <c r="I6" s="129" t="s">
        <v>187</v>
      </c>
      <c r="J6" s="130" t="s">
        <v>188</v>
      </c>
      <c r="L6" s="231"/>
    </row>
    <row r="7" spans="1:12" x14ac:dyDescent="0.3">
      <c r="A7" s="135" t="s">
        <v>189</v>
      </c>
      <c r="B7" s="207" t="s">
        <v>190</v>
      </c>
      <c r="C7" s="21">
        <v>2</v>
      </c>
      <c r="D7" s="21"/>
      <c r="E7" s="21"/>
      <c r="F7" s="21">
        <v>37</v>
      </c>
      <c r="G7" s="21">
        <v>29.1</v>
      </c>
      <c r="H7" s="21">
        <v>66.099999999999994</v>
      </c>
      <c r="I7" s="268">
        <v>0</v>
      </c>
      <c r="J7" s="267">
        <v>0</v>
      </c>
    </row>
    <row r="8" spans="1:12" x14ac:dyDescent="0.3">
      <c r="A8" s="136" t="s">
        <v>191</v>
      </c>
      <c r="B8" s="207" t="s">
        <v>190</v>
      </c>
      <c r="C8" s="21">
        <v>2</v>
      </c>
      <c r="D8" s="21"/>
      <c r="E8" s="21"/>
      <c r="F8" s="21">
        <v>1.5</v>
      </c>
      <c r="G8" s="21" t="s">
        <v>192</v>
      </c>
      <c r="H8" s="21">
        <v>1.5</v>
      </c>
      <c r="I8" s="268">
        <v>0</v>
      </c>
      <c r="J8" s="267">
        <v>0</v>
      </c>
    </row>
    <row r="9" spans="1:12" x14ac:dyDescent="0.3">
      <c r="A9" s="136" t="s">
        <v>193</v>
      </c>
      <c r="B9" s="207" t="s">
        <v>190</v>
      </c>
      <c r="C9" s="21">
        <v>2</v>
      </c>
      <c r="D9" s="21"/>
      <c r="E9" s="21"/>
      <c r="F9" s="21">
        <v>50</v>
      </c>
      <c r="G9" s="21" t="s">
        <v>192</v>
      </c>
      <c r="H9" s="21">
        <v>50</v>
      </c>
      <c r="I9" s="268">
        <v>0</v>
      </c>
      <c r="J9" s="267">
        <v>0</v>
      </c>
    </row>
    <row r="10" spans="1:12" x14ac:dyDescent="0.3">
      <c r="A10" s="136" t="s">
        <v>194</v>
      </c>
      <c r="B10" s="207" t="s">
        <v>190</v>
      </c>
      <c r="C10" s="21">
        <v>2</v>
      </c>
      <c r="D10" s="21"/>
      <c r="E10" s="21"/>
      <c r="F10" s="21" t="s">
        <v>192</v>
      </c>
      <c r="G10" s="21">
        <v>25</v>
      </c>
      <c r="H10" s="21">
        <v>25</v>
      </c>
      <c r="I10" s="268">
        <v>0</v>
      </c>
      <c r="J10" s="267">
        <v>0</v>
      </c>
    </row>
    <row r="11" spans="1:12" x14ac:dyDescent="0.3">
      <c r="A11" s="136" t="s">
        <v>195</v>
      </c>
      <c r="B11" s="207" t="s">
        <v>190</v>
      </c>
      <c r="C11" s="21">
        <v>2</v>
      </c>
      <c r="D11" s="21"/>
      <c r="E11" s="21"/>
      <c r="F11" s="21">
        <v>10.7</v>
      </c>
      <c r="G11" s="21" t="s">
        <v>192</v>
      </c>
      <c r="H11" s="21">
        <v>10.7</v>
      </c>
      <c r="I11" s="268">
        <v>0</v>
      </c>
      <c r="J11" s="267">
        <v>0</v>
      </c>
    </row>
    <row r="12" spans="1:12" x14ac:dyDescent="0.3">
      <c r="A12" s="136" t="s">
        <v>196</v>
      </c>
      <c r="B12" s="207" t="s">
        <v>190</v>
      </c>
      <c r="C12" s="21">
        <v>2</v>
      </c>
      <c r="D12" s="21"/>
      <c r="E12" s="21"/>
      <c r="F12" s="21">
        <v>29</v>
      </c>
      <c r="G12" s="21" t="s">
        <v>192</v>
      </c>
      <c r="H12" s="21">
        <v>29</v>
      </c>
      <c r="I12" s="268">
        <v>0</v>
      </c>
      <c r="J12" s="267">
        <v>0</v>
      </c>
    </row>
    <row r="13" spans="1:12" x14ac:dyDescent="0.3">
      <c r="A13" s="136" t="s">
        <v>197</v>
      </c>
      <c r="B13" s="207" t="s">
        <v>190</v>
      </c>
      <c r="C13" s="21">
        <v>2</v>
      </c>
      <c r="D13" s="21"/>
      <c r="E13" s="21"/>
      <c r="F13" s="21" t="s">
        <v>192</v>
      </c>
      <c r="G13" s="21">
        <v>7</v>
      </c>
      <c r="H13" s="21">
        <v>7</v>
      </c>
      <c r="I13" s="268">
        <v>0</v>
      </c>
      <c r="J13" s="267">
        <v>0</v>
      </c>
    </row>
    <row r="14" spans="1:12" x14ac:dyDescent="0.3">
      <c r="A14" s="135" t="s">
        <v>198</v>
      </c>
      <c r="B14" s="207" t="s">
        <v>190</v>
      </c>
      <c r="C14" s="21">
        <v>2</v>
      </c>
      <c r="D14" s="21"/>
      <c r="E14" s="21"/>
      <c r="F14" s="21">
        <v>11</v>
      </c>
      <c r="G14" s="21" t="s">
        <v>192</v>
      </c>
      <c r="H14" s="21">
        <v>11</v>
      </c>
      <c r="I14" s="268">
        <v>0</v>
      </c>
      <c r="J14" s="267">
        <v>0</v>
      </c>
    </row>
    <row r="15" spans="1:12" x14ac:dyDescent="0.3">
      <c r="A15" s="209" t="s">
        <v>154</v>
      </c>
      <c r="B15" s="208" t="s">
        <v>199</v>
      </c>
      <c r="C15" s="21">
        <v>1</v>
      </c>
      <c r="D15" s="257"/>
      <c r="E15" s="258">
        <v>135</v>
      </c>
      <c r="F15" s="255"/>
      <c r="G15" s="229"/>
      <c r="H15" s="255"/>
      <c r="I15" s="268">
        <v>0</v>
      </c>
      <c r="J15" s="267">
        <v>0</v>
      </c>
    </row>
    <row r="16" spans="1:12" x14ac:dyDescent="0.3">
      <c r="A16" s="209" t="s">
        <v>162</v>
      </c>
      <c r="B16" s="208" t="s">
        <v>199</v>
      </c>
      <c r="C16" s="21">
        <v>1</v>
      </c>
      <c r="D16" s="257"/>
      <c r="E16" s="258">
        <v>140</v>
      </c>
      <c r="F16" s="255"/>
      <c r="G16" s="229"/>
      <c r="H16" s="255"/>
      <c r="I16" s="268">
        <v>0</v>
      </c>
      <c r="J16" s="267">
        <v>0</v>
      </c>
    </row>
    <row r="17" spans="1:10" x14ac:dyDescent="0.3">
      <c r="A17" s="209" t="s">
        <v>43</v>
      </c>
      <c r="B17" s="208" t="s">
        <v>199</v>
      </c>
      <c r="C17" s="21">
        <v>1</v>
      </c>
      <c r="D17" s="257"/>
      <c r="E17" s="258">
        <v>108</v>
      </c>
      <c r="F17" s="255"/>
      <c r="G17" s="229"/>
      <c r="H17" s="255"/>
      <c r="I17" s="268">
        <v>0</v>
      </c>
      <c r="J17" s="267">
        <v>0</v>
      </c>
    </row>
    <row r="18" spans="1:10" x14ac:dyDescent="0.3">
      <c r="A18" s="135" t="s">
        <v>200</v>
      </c>
      <c r="B18" s="207" t="s">
        <v>201</v>
      </c>
      <c r="C18" s="21">
        <v>1</v>
      </c>
      <c r="D18" s="21">
        <v>6200</v>
      </c>
      <c r="E18" s="256"/>
      <c r="F18" s="256"/>
      <c r="G18" s="230"/>
      <c r="H18" s="256"/>
      <c r="I18" s="268">
        <v>0</v>
      </c>
      <c r="J18" s="267">
        <v>0</v>
      </c>
    </row>
    <row r="19" spans="1:10" ht="14.4" thickBot="1" x14ac:dyDescent="0.35">
      <c r="A19" s="135" t="s">
        <v>202</v>
      </c>
      <c r="B19" s="207" t="s">
        <v>201</v>
      </c>
      <c r="C19" s="21">
        <v>2</v>
      </c>
      <c r="D19" s="21">
        <v>20</v>
      </c>
      <c r="E19" s="256"/>
      <c r="F19" s="256"/>
      <c r="G19" s="230"/>
      <c r="H19" s="256"/>
      <c r="I19" s="268">
        <v>0</v>
      </c>
      <c r="J19" s="267">
        <v>0</v>
      </c>
    </row>
    <row r="20" spans="1:10" ht="14.4" thickBot="1" x14ac:dyDescent="0.35">
      <c r="A20" s="302" t="s">
        <v>177</v>
      </c>
      <c r="B20" s="303"/>
      <c r="C20" s="303"/>
      <c r="D20" s="303"/>
      <c r="E20" s="303"/>
      <c r="F20" s="303"/>
      <c r="G20" s="303"/>
      <c r="H20" s="303"/>
      <c r="I20" s="303"/>
      <c r="J20" s="245">
        <f>SUM(J7:J19)</f>
        <v>0</v>
      </c>
    </row>
    <row r="21" spans="1:10" ht="14.4" thickBot="1" x14ac:dyDescent="0.35">
      <c r="E21" s="326"/>
      <c r="F21" s="326"/>
      <c r="G21" s="326"/>
      <c r="H21" s="326"/>
    </row>
    <row r="22" spans="1:10" ht="14.4" thickBot="1" x14ac:dyDescent="0.35">
      <c r="A22" s="328" t="s">
        <v>178</v>
      </c>
      <c r="B22" s="324"/>
      <c r="C22" s="324"/>
      <c r="D22" s="324"/>
      <c r="E22" s="324"/>
      <c r="F22" s="324"/>
      <c r="G22" s="324"/>
      <c r="H22" s="324"/>
      <c r="I22" s="329"/>
      <c r="J22" s="330">
        <v>0</v>
      </c>
    </row>
    <row r="23" spans="1:10" x14ac:dyDescent="0.3">
      <c r="A23" s="325"/>
      <c r="H23" s="327"/>
      <c r="I23" s="325"/>
    </row>
    <row r="24" spans="1:10" x14ac:dyDescent="0.3">
      <c r="A24" s="137" t="s">
        <v>203</v>
      </c>
    </row>
    <row r="26" spans="1:10" ht="14.4" thickBot="1" x14ac:dyDescent="0.35">
      <c r="A26" s="241"/>
      <c r="B26" s="242"/>
      <c r="C26" s="242"/>
      <c r="D26" s="242"/>
      <c r="E26" s="242"/>
      <c r="F26" s="242"/>
    </row>
    <row r="27" spans="1:10" ht="15.75" customHeight="1" thickBot="1" x14ac:dyDescent="0.35">
      <c r="A27" s="304" t="s">
        <v>180</v>
      </c>
      <c r="B27" s="304"/>
      <c r="C27" s="304"/>
      <c r="D27" s="304"/>
      <c r="E27" s="304"/>
      <c r="F27" s="305"/>
      <c r="G27" s="261"/>
      <c r="H27" s="261"/>
    </row>
    <row r="28" spans="1:10" x14ac:dyDescent="0.3">
      <c r="A28" s="127" t="s">
        <v>29</v>
      </c>
      <c r="B28" s="128" t="s">
        <v>181</v>
      </c>
      <c r="C28" s="128" t="s">
        <v>37</v>
      </c>
      <c r="D28" s="236"/>
      <c r="E28" s="236"/>
      <c r="F28" s="130" t="s">
        <v>204</v>
      </c>
      <c r="G28" s="262"/>
      <c r="H28" s="262"/>
      <c r="I28" s="264"/>
      <c r="J28" s="262"/>
    </row>
    <row r="29" spans="1:10" x14ac:dyDescent="0.3">
      <c r="A29" s="238" t="s">
        <v>154</v>
      </c>
      <c r="B29" s="237" t="s">
        <v>205</v>
      </c>
      <c r="C29" s="21">
        <v>1</v>
      </c>
      <c r="D29" s="260"/>
      <c r="E29" s="21"/>
      <c r="F29" s="243">
        <v>0</v>
      </c>
      <c r="G29" s="263"/>
      <c r="H29" s="263"/>
    </row>
    <row r="30" spans="1:10" ht="14.4" thickBot="1" x14ac:dyDescent="0.35">
      <c r="A30" s="239" t="s">
        <v>200</v>
      </c>
      <c r="B30" s="240" t="s">
        <v>205</v>
      </c>
      <c r="C30" s="259">
        <v>1</v>
      </c>
      <c r="D30" s="259"/>
      <c r="E30" s="259"/>
      <c r="F30" s="244">
        <v>0</v>
      </c>
      <c r="G30" s="263"/>
      <c r="H30" s="263"/>
    </row>
  </sheetData>
  <mergeCells count="4">
    <mergeCell ref="A20:I20"/>
    <mergeCell ref="A4:K4"/>
    <mergeCell ref="A5:J5"/>
    <mergeCell ref="A27:F27"/>
  </mergeCells>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199"/>
  <sheetViews>
    <sheetView view="pageBreakPreview" zoomScale="85" zoomScaleNormal="70" zoomScaleSheetLayoutView="85" workbookViewId="0">
      <selection activeCell="E16" sqref="E16"/>
    </sheetView>
  </sheetViews>
  <sheetFormatPr defaultColWidth="8.09765625" defaultRowHeight="13.8" x14ac:dyDescent="0.3"/>
  <cols>
    <col min="1" max="1" width="70.59765625" style="51" customWidth="1"/>
    <col min="2" max="2" width="96.59765625" style="51" customWidth="1"/>
    <col min="3" max="3" width="16.59765625" style="51" bestFit="1" customWidth="1"/>
    <col min="4" max="5" width="16.09765625" style="51" customWidth="1"/>
    <col min="6" max="16384" width="8.09765625" style="51"/>
  </cols>
  <sheetData>
    <row r="1" spans="1:5" s="48" customFormat="1" ht="17.399999999999999" x14ac:dyDescent="0.3">
      <c r="A1" s="111" t="s">
        <v>206</v>
      </c>
      <c r="C1" s="306"/>
      <c r="D1" s="306"/>
      <c r="E1" s="306"/>
    </row>
    <row r="2" spans="1:5" s="48" customFormat="1" x14ac:dyDescent="0.3">
      <c r="A2" s="58" t="s">
        <v>207</v>
      </c>
      <c r="C2" s="131"/>
      <c r="D2" s="131"/>
      <c r="E2" s="131"/>
    </row>
    <row r="3" spans="1:5" s="46" customFormat="1" x14ac:dyDescent="0.3">
      <c r="A3" s="59"/>
      <c r="B3" s="60"/>
      <c r="C3" s="60"/>
      <c r="D3" s="49"/>
      <c r="E3" s="49"/>
    </row>
    <row r="4" spans="1:5" ht="15" customHeight="1" x14ac:dyDescent="0.3">
      <c r="A4" s="114" t="s">
        <v>208</v>
      </c>
      <c r="B4" s="115" t="s">
        <v>209</v>
      </c>
      <c r="C4" s="114" t="s">
        <v>210</v>
      </c>
      <c r="D4" s="114" t="s">
        <v>211</v>
      </c>
      <c r="E4" s="114" t="s">
        <v>212</v>
      </c>
    </row>
    <row r="5" spans="1:5" ht="15" customHeight="1" x14ac:dyDescent="0.3">
      <c r="A5" s="56" t="s">
        <v>213</v>
      </c>
      <c r="B5" s="57" t="s">
        <v>214</v>
      </c>
      <c r="C5" s="210">
        <v>0</v>
      </c>
      <c r="D5" s="210">
        <v>0</v>
      </c>
      <c r="E5" s="210">
        <v>0</v>
      </c>
    </row>
    <row r="6" spans="1:5" ht="15" customHeight="1" x14ac:dyDescent="0.3">
      <c r="A6" s="56" t="s">
        <v>213</v>
      </c>
      <c r="B6" s="57" t="s">
        <v>215</v>
      </c>
      <c r="C6" s="210">
        <v>0</v>
      </c>
      <c r="D6" s="210">
        <v>0</v>
      </c>
      <c r="E6" s="210">
        <v>0</v>
      </c>
    </row>
    <row r="7" spans="1:5" ht="15" customHeight="1" x14ac:dyDescent="0.3">
      <c r="A7" s="56" t="s">
        <v>55</v>
      </c>
      <c r="B7" s="57" t="s">
        <v>216</v>
      </c>
      <c r="C7" s="210">
        <v>0</v>
      </c>
      <c r="D7" s="210">
        <v>0</v>
      </c>
      <c r="E7" s="210">
        <v>0</v>
      </c>
    </row>
    <row r="8" spans="1:5" ht="15" customHeight="1" x14ac:dyDescent="0.3">
      <c r="A8" s="56" t="s">
        <v>65</v>
      </c>
      <c r="B8" s="57" t="s">
        <v>217</v>
      </c>
      <c r="C8" s="210">
        <v>0</v>
      </c>
      <c r="D8" s="210">
        <v>0</v>
      </c>
      <c r="E8" s="210">
        <v>0</v>
      </c>
    </row>
    <row r="9" spans="1:5" ht="15" customHeight="1" x14ac:dyDescent="0.3">
      <c r="A9" s="56" t="s">
        <v>218</v>
      </c>
      <c r="B9" s="57" t="s">
        <v>219</v>
      </c>
      <c r="C9" s="210">
        <v>0</v>
      </c>
      <c r="D9" s="210">
        <v>0</v>
      </c>
      <c r="E9" s="210">
        <v>0</v>
      </c>
    </row>
    <row r="10" spans="1:5" ht="15" customHeight="1" x14ac:dyDescent="0.3">
      <c r="A10" s="56" t="s">
        <v>220</v>
      </c>
      <c r="B10" s="57" t="s">
        <v>221</v>
      </c>
      <c r="C10" s="210">
        <v>0</v>
      </c>
      <c r="D10" s="210">
        <v>0</v>
      </c>
      <c r="E10" s="210">
        <v>0</v>
      </c>
    </row>
    <row r="11" spans="1:5" ht="15" customHeight="1" x14ac:dyDescent="0.3">
      <c r="A11" s="115" t="s">
        <v>222</v>
      </c>
      <c r="B11" s="115" t="s">
        <v>209</v>
      </c>
      <c r="C11" s="115" t="s">
        <v>210</v>
      </c>
      <c r="D11" s="115" t="s">
        <v>223</v>
      </c>
      <c r="E11" s="115" t="s">
        <v>224</v>
      </c>
    </row>
    <row r="12" spans="1:5" ht="15" customHeight="1" x14ac:dyDescent="0.3">
      <c r="A12" s="56" t="s">
        <v>225</v>
      </c>
      <c r="B12" s="57" t="s">
        <v>226</v>
      </c>
      <c r="C12" s="210">
        <v>0</v>
      </c>
      <c r="D12" s="210">
        <v>0</v>
      </c>
      <c r="E12" s="210">
        <v>0</v>
      </c>
    </row>
    <row r="13" spans="1:5" ht="15" customHeight="1" x14ac:dyDescent="0.3">
      <c r="A13" s="56" t="s">
        <v>225</v>
      </c>
      <c r="B13" s="57" t="s">
        <v>227</v>
      </c>
      <c r="C13" s="210">
        <v>0</v>
      </c>
      <c r="D13" s="210">
        <v>0</v>
      </c>
      <c r="E13" s="210">
        <v>0</v>
      </c>
    </row>
    <row r="14" spans="1:5" ht="15" customHeight="1" x14ac:dyDescent="0.3">
      <c r="A14" s="56" t="s">
        <v>225</v>
      </c>
      <c r="B14" s="57" t="s">
        <v>228</v>
      </c>
      <c r="C14" s="210">
        <v>0</v>
      </c>
      <c r="D14" s="210">
        <v>0</v>
      </c>
      <c r="E14" s="210">
        <v>0</v>
      </c>
    </row>
    <row r="15" spans="1:5" ht="15" customHeight="1" x14ac:dyDescent="0.3">
      <c r="A15" s="56" t="s">
        <v>225</v>
      </c>
      <c r="B15" s="57" t="s">
        <v>229</v>
      </c>
      <c r="C15" s="210">
        <v>0</v>
      </c>
      <c r="D15" s="210">
        <v>0</v>
      </c>
      <c r="E15" s="210">
        <v>0</v>
      </c>
    </row>
    <row r="16" spans="1:5" ht="15" customHeight="1" x14ac:dyDescent="0.3">
      <c r="A16" s="56" t="s">
        <v>225</v>
      </c>
      <c r="B16" s="57" t="s">
        <v>230</v>
      </c>
      <c r="C16" s="210">
        <v>0</v>
      </c>
      <c r="D16" s="210">
        <v>0</v>
      </c>
      <c r="E16" s="210">
        <v>0</v>
      </c>
    </row>
    <row r="17" spans="1:5" ht="15" customHeight="1" x14ac:dyDescent="0.3">
      <c r="A17" s="56" t="s">
        <v>231</v>
      </c>
      <c r="B17" s="57" t="s">
        <v>232</v>
      </c>
      <c r="C17" s="210">
        <v>0</v>
      </c>
      <c r="D17" s="210">
        <v>0</v>
      </c>
      <c r="E17" s="210">
        <v>0</v>
      </c>
    </row>
    <row r="18" spans="1:5" ht="15" customHeight="1" x14ac:dyDescent="0.3">
      <c r="A18" s="56" t="s">
        <v>233</v>
      </c>
      <c r="B18" s="57" t="s">
        <v>234</v>
      </c>
      <c r="C18" s="210">
        <v>0</v>
      </c>
      <c r="D18" s="210">
        <v>0</v>
      </c>
      <c r="E18" s="210">
        <v>0</v>
      </c>
    </row>
    <row r="19" spans="1:5" ht="15" customHeight="1" x14ac:dyDescent="0.3">
      <c r="A19" s="56" t="s">
        <v>235</v>
      </c>
      <c r="B19" s="57" t="s">
        <v>236</v>
      </c>
      <c r="C19" s="210">
        <v>0</v>
      </c>
      <c r="D19" s="210">
        <v>0</v>
      </c>
      <c r="E19" s="210">
        <v>0</v>
      </c>
    </row>
    <row r="20" spans="1:5" x14ac:dyDescent="0.3">
      <c r="A20" s="56" t="s">
        <v>237</v>
      </c>
      <c r="B20" s="57" t="s">
        <v>238</v>
      </c>
      <c r="C20" s="210">
        <v>0</v>
      </c>
      <c r="D20" s="210">
        <v>0</v>
      </c>
      <c r="E20" s="210">
        <v>0</v>
      </c>
    </row>
    <row r="21" spans="1:5" ht="15" customHeight="1" x14ac:dyDescent="0.3">
      <c r="A21" s="56" t="s">
        <v>239</v>
      </c>
      <c r="B21" s="57" t="s">
        <v>236</v>
      </c>
      <c r="C21" s="210">
        <v>0</v>
      </c>
      <c r="D21" s="210">
        <v>0</v>
      </c>
      <c r="E21" s="210">
        <v>0</v>
      </c>
    </row>
    <row r="22" spans="1:5" ht="15" customHeight="1" x14ac:dyDescent="0.3">
      <c r="A22" s="56" t="s">
        <v>240</v>
      </c>
      <c r="B22" s="57" t="s">
        <v>238</v>
      </c>
      <c r="C22" s="210">
        <v>0</v>
      </c>
      <c r="D22" s="210">
        <v>0</v>
      </c>
      <c r="E22" s="210">
        <v>0</v>
      </c>
    </row>
    <row r="23" spans="1:5" ht="15" customHeight="1" x14ac:dyDescent="0.3">
      <c r="A23" s="56" t="s">
        <v>241</v>
      </c>
      <c r="B23" s="57" t="s">
        <v>242</v>
      </c>
      <c r="C23" s="210">
        <v>0</v>
      </c>
      <c r="D23" s="210">
        <v>0</v>
      </c>
      <c r="E23" s="210">
        <v>0</v>
      </c>
    </row>
    <row r="24" spans="1:5" ht="15" customHeight="1" x14ac:dyDescent="0.3">
      <c r="A24" s="56" t="s">
        <v>243</v>
      </c>
      <c r="B24" s="57" t="s">
        <v>244</v>
      </c>
      <c r="C24" s="210">
        <v>0</v>
      </c>
      <c r="D24" s="210">
        <v>0</v>
      </c>
      <c r="E24" s="210">
        <v>0</v>
      </c>
    </row>
    <row r="25" spans="1:5" ht="15" customHeight="1" x14ac:dyDescent="0.3">
      <c r="A25" s="56" t="s">
        <v>245</v>
      </c>
      <c r="B25" s="57" t="s">
        <v>246</v>
      </c>
      <c r="C25" s="210">
        <v>0</v>
      </c>
      <c r="D25" s="210">
        <v>0</v>
      </c>
      <c r="E25" s="210">
        <v>0</v>
      </c>
    </row>
    <row r="26" spans="1:5" ht="15" customHeight="1" x14ac:dyDescent="0.3">
      <c r="A26" s="56" t="s">
        <v>247</v>
      </c>
      <c r="B26" s="57" t="s">
        <v>248</v>
      </c>
      <c r="C26" s="211">
        <v>0</v>
      </c>
      <c r="D26" s="211">
        <v>0</v>
      </c>
      <c r="E26" s="211">
        <v>0</v>
      </c>
    </row>
    <row r="27" spans="1:5" ht="15" customHeight="1" x14ac:dyDescent="0.3">
      <c r="A27" s="56" t="s">
        <v>249</v>
      </c>
      <c r="B27" s="57" t="s">
        <v>248</v>
      </c>
      <c r="C27" s="211">
        <v>0</v>
      </c>
      <c r="D27" s="211">
        <v>0</v>
      </c>
      <c r="E27" s="211">
        <v>0</v>
      </c>
    </row>
    <row r="28" spans="1:5" ht="15" customHeight="1" x14ac:dyDescent="0.3">
      <c r="A28" s="56" t="s">
        <v>250</v>
      </c>
      <c r="B28" s="57" t="s">
        <v>251</v>
      </c>
      <c r="C28" s="211">
        <v>0</v>
      </c>
      <c r="D28" s="211">
        <v>0</v>
      </c>
      <c r="E28" s="211">
        <v>0</v>
      </c>
    </row>
    <row r="29" spans="1:5" s="52" customFormat="1" ht="15" customHeight="1" x14ac:dyDescent="0.3">
      <c r="A29" s="114" t="s">
        <v>222</v>
      </c>
      <c r="B29" s="114" t="s">
        <v>252</v>
      </c>
      <c r="C29" s="114" t="s">
        <v>253</v>
      </c>
      <c r="D29" s="114" t="s">
        <v>254</v>
      </c>
      <c r="E29" s="114" t="s">
        <v>255</v>
      </c>
    </row>
    <row r="30" spans="1:5" ht="15" customHeight="1" x14ac:dyDescent="0.3">
      <c r="A30" s="56" t="s">
        <v>256</v>
      </c>
      <c r="B30" s="57" t="s">
        <v>257</v>
      </c>
      <c r="C30" s="211">
        <v>0</v>
      </c>
      <c r="D30" s="211">
        <v>0</v>
      </c>
      <c r="E30" s="211">
        <v>0</v>
      </c>
    </row>
    <row r="31" spans="1:5" ht="15" customHeight="1" x14ac:dyDescent="0.3">
      <c r="A31" s="56" t="s">
        <v>258</v>
      </c>
      <c r="B31" s="57" t="s">
        <v>259</v>
      </c>
      <c r="C31" s="211">
        <v>0</v>
      </c>
      <c r="D31" s="211">
        <v>0</v>
      </c>
      <c r="E31" s="211">
        <v>0</v>
      </c>
    </row>
    <row r="32" spans="1:5" s="53" customFormat="1" ht="15" customHeight="1" x14ac:dyDescent="0.3">
      <c r="A32" s="115" t="s">
        <v>260</v>
      </c>
      <c r="B32" s="115" t="s">
        <v>252</v>
      </c>
      <c r="C32" s="115" t="s">
        <v>261</v>
      </c>
      <c r="D32" s="115"/>
      <c r="E32" s="115"/>
    </row>
    <row r="33" spans="1:5" ht="15" customHeight="1" x14ac:dyDescent="0.3">
      <c r="A33" s="56" t="s">
        <v>262</v>
      </c>
      <c r="B33" s="57" t="s">
        <v>263</v>
      </c>
      <c r="C33" s="211">
        <v>0</v>
      </c>
      <c r="D33" s="61"/>
      <c r="E33" s="61"/>
    </row>
    <row r="34" spans="1:5" s="53" customFormat="1" ht="15" customHeight="1" x14ac:dyDescent="0.3">
      <c r="A34" s="115" t="s">
        <v>222</v>
      </c>
      <c r="B34" s="115" t="s">
        <v>252</v>
      </c>
      <c r="C34" s="115" t="s">
        <v>264</v>
      </c>
      <c r="D34" s="115"/>
      <c r="E34" s="115"/>
    </row>
    <row r="35" spans="1:5" ht="15" customHeight="1" x14ac:dyDescent="0.3">
      <c r="A35" s="56" t="s">
        <v>265</v>
      </c>
      <c r="B35" s="57" t="s">
        <v>266</v>
      </c>
      <c r="C35" s="211">
        <v>0</v>
      </c>
      <c r="D35" s="61"/>
      <c r="E35" s="61"/>
    </row>
    <row r="36" spans="1:5" ht="15" customHeight="1" x14ac:dyDescent="0.3">
      <c r="A36" s="50"/>
      <c r="B36" s="50"/>
      <c r="C36" s="50"/>
      <c r="D36" s="50"/>
      <c r="E36" s="50"/>
    </row>
    <row r="37" spans="1:5" ht="8.25" customHeight="1" x14ac:dyDescent="0.3">
      <c r="A37" s="50"/>
      <c r="B37" s="50"/>
      <c r="C37" s="50"/>
      <c r="D37" s="50"/>
      <c r="E37" s="50"/>
    </row>
    <row r="38" spans="1:5" ht="15" customHeight="1" x14ac:dyDescent="0.3"/>
    <row r="39" spans="1:5" ht="15" customHeight="1" x14ac:dyDescent="0.3"/>
    <row r="40" spans="1:5" ht="15" customHeight="1" x14ac:dyDescent="0.3"/>
    <row r="41" spans="1:5" ht="15" customHeight="1" x14ac:dyDescent="0.3"/>
    <row r="42" spans="1:5" ht="15" customHeight="1" x14ac:dyDescent="0.3"/>
    <row r="43" spans="1:5" ht="15" customHeight="1" x14ac:dyDescent="0.3"/>
    <row r="44" spans="1:5" ht="15" customHeight="1" x14ac:dyDescent="0.3"/>
    <row r="45" spans="1:5" ht="15" customHeight="1" x14ac:dyDescent="0.3"/>
    <row r="46" spans="1:5" ht="15" customHeight="1" x14ac:dyDescent="0.3"/>
    <row r="47" spans="1:5" ht="15" customHeight="1" x14ac:dyDescent="0.3"/>
    <row r="48" spans="1:5"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199" spans="5:5" x14ac:dyDescent="0.3">
      <c r="E199" s="54"/>
    </row>
  </sheetData>
  <mergeCells count="1">
    <mergeCell ref="C1:E1"/>
  </mergeCells>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J31"/>
  <sheetViews>
    <sheetView tabSelected="1" view="pageBreakPreview" zoomScale="85" zoomScaleNormal="100" zoomScaleSheetLayoutView="85" workbookViewId="0">
      <selection activeCell="O38" sqref="O38"/>
    </sheetView>
  </sheetViews>
  <sheetFormatPr defaultColWidth="8" defaultRowHeight="13.8" x14ac:dyDescent="0.3"/>
  <cols>
    <col min="1" max="1" width="15" style="3" customWidth="1"/>
    <col min="2" max="2" width="39.59765625" style="3" customWidth="1"/>
    <col min="3" max="8" width="14.09765625" style="3" customWidth="1"/>
    <col min="9" max="9" width="14.19921875" style="3" customWidth="1"/>
    <col min="10" max="10" width="14.5" style="3" customWidth="1"/>
    <col min="11" max="16384" width="8" style="3"/>
  </cols>
  <sheetData>
    <row r="1" spans="1:10" ht="20.25" customHeight="1" x14ac:dyDescent="0.4">
      <c r="A1" s="112" t="s">
        <v>267</v>
      </c>
      <c r="B1" s="68"/>
      <c r="C1" s="69"/>
      <c r="D1" s="41"/>
      <c r="E1" s="69"/>
      <c r="F1" s="69"/>
      <c r="G1" s="41"/>
      <c r="H1" s="41"/>
      <c r="I1" s="41"/>
    </row>
    <row r="2" spans="1:10" s="46" customFormat="1" x14ac:dyDescent="0.3">
      <c r="A2" s="55" t="s">
        <v>268</v>
      </c>
      <c r="B2" s="60"/>
      <c r="C2" s="60"/>
      <c r="D2" s="49"/>
      <c r="E2" s="49"/>
      <c r="F2" s="49"/>
      <c r="G2" s="49"/>
      <c r="H2" s="49"/>
      <c r="I2" s="49"/>
    </row>
    <row r="3" spans="1:10" ht="14.4" customHeight="1" thickBot="1" x14ac:dyDescent="0.35">
      <c r="A3" s="62"/>
      <c r="B3" s="70"/>
      <c r="C3" s="73"/>
      <c r="D3" s="73"/>
      <c r="E3" s="73"/>
      <c r="F3" s="73"/>
      <c r="G3" s="73"/>
      <c r="H3" s="73"/>
      <c r="I3" s="41"/>
    </row>
    <row r="4" spans="1:10" s="63" customFormat="1" ht="14.4" customHeight="1" x14ac:dyDescent="0.3">
      <c r="A4" s="311" t="s">
        <v>269</v>
      </c>
      <c r="B4" s="312"/>
      <c r="C4" s="106"/>
      <c r="D4" s="107"/>
      <c r="E4" s="106"/>
      <c r="F4" s="107"/>
      <c r="G4" s="106"/>
      <c r="H4" s="107"/>
      <c r="I4" s="106"/>
      <c r="J4" s="107"/>
    </row>
    <row r="5" spans="1:10" s="64" customFormat="1" ht="27.75" customHeight="1" x14ac:dyDescent="0.3">
      <c r="A5" s="313"/>
      <c r="B5" s="314"/>
      <c r="C5" s="307" t="s">
        <v>270</v>
      </c>
      <c r="D5" s="308"/>
      <c r="E5" s="307" t="s">
        <v>271</v>
      </c>
      <c r="F5" s="308"/>
      <c r="G5" s="307" t="s">
        <v>272</v>
      </c>
      <c r="H5" s="308"/>
      <c r="I5" s="307" t="s">
        <v>273</v>
      </c>
      <c r="J5" s="308"/>
    </row>
    <row r="6" spans="1:10" s="63" customFormat="1" ht="14.4" thickBot="1" x14ac:dyDescent="0.35">
      <c r="A6" s="315"/>
      <c r="B6" s="316"/>
      <c r="C6" s="108"/>
      <c r="D6" s="109"/>
      <c r="E6" s="108"/>
      <c r="F6" s="109"/>
      <c r="G6" s="108"/>
      <c r="H6" s="109"/>
      <c r="I6" s="108"/>
      <c r="J6" s="109"/>
    </row>
    <row r="7" spans="1:10" ht="14.4" thickBot="1" x14ac:dyDescent="0.35">
      <c r="A7" s="309"/>
      <c r="B7" s="310"/>
      <c r="C7" s="113" t="s">
        <v>274</v>
      </c>
      <c r="D7" s="86" t="s">
        <v>275</v>
      </c>
      <c r="E7" s="113" t="s">
        <v>274</v>
      </c>
      <c r="F7" s="86" t="s">
        <v>275</v>
      </c>
      <c r="G7" s="113" t="s">
        <v>274</v>
      </c>
      <c r="H7" s="86" t="s">
        <v>275</v>
      </c>
      <c r="I7" s="113" t="s">
        <v>274</v>
      </c>
      <c r="J7" s="86" t="s">
        <v>275</v>
      </c>
    </row>
    <row r="8" spans="1:10" ht="15" customHeight="1" x14ac:dyDescent="0.3">
      <c r="A8" s="74" t="s">
        <v>276</v>
      </c>
      <c r="B8" s="75"/>
      <c r="C8" s="87"/>
      <c r="D8" s="88">
        <v>0</v>
      </c>
      <c r="E8" s="87"/>
      <c r="F8" s="88">
        <v>0</v>
      </c>
      <c r="G8" s="87"/>
      <c r="H8" s="88">
        <v>0</v>
      </c>
      <c r="I8" s="87"/>
      <c r="J8" s="88">
        <v>0</v>
      </c>
    </row>
    <row r="9" spans="1:10" ht="15" customHeight="1" x14ac:dyDescent="0.3">
      <c r="A9" s="76" t="s">
        <v>277</v>
      </c>
      <c r="B9" s="77"/>
      <c r="C9" s="89">
        <v>0</v>
      </c>
      <c r="D9" s="90">
        <v>0</v>
      </c>
      <c r="E9" s="89">
        <v>0</v>
      </c>
      <c r="F9" s="90">
        <v>0</v>
      </c>
      <c r="G9" s="89">
        <v>0</v>
      </c>
      <c r="H9" s="90">
        <v>0</v>
      </c>
      <c r="I9" s="89">
        <v>0</v>
      </c>
      <c r="J9" s="90">
        <v>0</v>
      </c>
    </row>
    <row r="10" spans="1:10" ht="15" customHeight="1" x14ac:dyDescent="0.3">
      <c r="A10" s="78" t="s">
        <v>278</v>
      </c>
      <c r="B10" s="79"/>
      <c r="C10" s="91"/>
      <c r="D10" s="92">
        <v>0</v>
      </c>
      <c r="E10" s="91"/>
      <c r="F10" s="92">
        <v>0</v>
      </c>
      <c r="G10" s="91"/>
      <c r="H10" s="92">
        <v>0</v>
      </c>
      <c r="I10" s="91"/>
      <c r="J10" s="92">
        <v>0</v>
      </c>
    </row>
    <row r="11" spans="1:10" ht="15" customHeight="1" x14ac:dyDescent="0.3">
      <c r="A11" s="74" t="s">
        <v>279</v>
      </c>
      <c r="B11" s="75"/>
      <c r="C11" s="89">
        <v>0</v>
      </c>
      <c r="D11" s="93">
        <v>0</v>
      </c>
      <c r="E11" s="89">
        <v>0</v>
      </c>
      <c r="F11" s="93">
        <v>0</v>
      </c>
      <c r="G11" s="89">
        <v>0</v>
      </c>
      <c r="H11" s="93">
        <v>0</v>
      </c>
      <c r="I11" s="89">
        <v>0</v>
      </c>
      <c r="J11" s="93">
        <v>0</v>
      </c>
    </row>
    <row r="12" spans="1:10" ht="15" customHeight="1" x14ac:dyDescent="0.3">
      <c r="A12" s="74" t="s">
        <v>280</v>
      </c>
      <c r="B12" s="75"/>
      <c r="C12" s="89">
        <v>0</v>
      </c>
      <c r="D12" s="93">
        <v>0</v>
      </c>
      <c r="E12" s="89">
        <v>0</v>
      </c>
      <c r="F12" s="93">
        <v>0</v>
      </c>
      <c r="G12" s="89">
        <v>0</v>
      </c>
      <c r="H12" s="93">
        <v>0</v>
      </c>
      <c r="I12" s="89">
        <v>0</v>
      </c>
      <c r="J12" s="93">
        <v>0</v>
      </c>
    </row>
    <row r="13" spans="1:10" ht="15" customHeight="1" x14ac:dyDescent="0.3">
      <c r="A13" s="74" t="s">
        <v>281</v>
      </c>
      <c r="B13" s="75"/>
      <c r="C13" s="89">
        <v>0</v>
      </c>
      <c r="D13" s="93">
        <v>0</v>
      </c>
      <c r="E13" s="89">
        <v>0</v>
      </c>
      <c r="F13" s="93">
        <v>0</v>
      </c>
      <c r="G13" s="89">
        <v>0</v>
      </c>
      <c r="H13" s="93">
        <v>0</v>
      </c>
      <c r="I13" s="89">
        <v>0</v>
      </c>
      <c r="J13" s="93">
        <v>0</v>
      </c>
    </row>
    <row r="14" spans="1:10" ht="15" customHeight="1" x14ac:dyDescent="0.3">
      <c r="A14" s="74" t="s">
        <v>282</v>
      </c>
      <c r="B14" s="75"/>
      <c r="C14" s="89">
        <v>0</v>
      </c>
      <c r="D14" s="93">
        <v>0</v>
      </c>
      <c r="E14" s="89">
        <v>0</v>
      </c>
      <c r="F14" s="93">
        <v>0</v>
      </c>
      <c r="G14" s="89">
        <v>0</v>
      </c>
      <c r="H14" s="93">
        <v>0</v>
      </c>
      <c r="I14" s="89">
        <v>0</v>
      </c>
      <c r="J14" s="93">
        <v>0</v>
      </c>
    </row>
    <row r="15" spans="1:10" x14ac:dyDescent="0.3">
      <c r="A15" s="74" t="s">
        <v>283</v>
      </c>
      <c r="B15" s="75"/>
      <c r="C15" s="89">
        <v>0</v>
      </c>
      <c r="D15" s="93">
        <v>0</v>
      </c>
      <c r="E15" s="89">
        <v>0</v>
      </c>
      <c r="F15" s="93">
        <v>0</v>
      </c>
      <c r="G15" s="89">
        <v>0</v>
      </c>
      <c r="H15" s="93">
        <v>0</v>
      </c>
      <c r="I15" s="89">
        <v>0</v>
      </c>
      <c r="J15" s="93">
        <v>0</v>
      </c>
    </row>
    <row r="16" spans="1:10" x14ac:dyDescent="0.3">
      <c r="A16" s="78" t="s">
        <v>284</v>
      </c>
      <c r="B16" s="79"/>
      <c r="C16" s="91"/>
      <c r="D16" s="92">
        <v>0</v>
      </c>
      <c r="E16" s="91"/>
      <c r="F16" s="92">
        <v>0</v>
      </c>
      <c r="G16" s="91"/>
      <c r="H16" s="92">
        <v>0</v>
      </c>
      <c r="I16" s="91"/>
      <c r="J16" s="92">
        <v>0</v>
      </c>
    </row>
    <row r="17" spans="1:10" x14ac:dyDescent="0.3">
      <c r="A17" s="74" t="s">
        <v>285</v>
      </c>
      <c r="B17" s="75"/>
      <c r="C17" s="89">
        <v>0</v>
      </c>
      <c r="D17" s="93">
        <v>0</v>
      </c>
      <c r="E17" s="89">
        <v>0</v>
      </c>
      <c r="F17" s="93">
        <v>0</v>
      </c>
      <c r="G17" s="89">
        <v>0</v>
      </c>
      <c r="H17" s="93">
        <v>0</v>
      </c>
      <c r="I17" s="89">
        <v>0</v>
      </c>
      <c r="J17" s="93">
        <v>0</v>
      </c>
    </row>
    <row r="18" spans="1:10" x14ac:dyDescent="0.3">
      <c r="A18" s="74" t="s">
        <v>286</v>
      </c>
      <c r="B18" s="75"/>
      <c r="C18" s="89">
        <v>0</v>
      </c>
      <c r="D18" s="93">
        <v>0</v>
      </c>
      <c r="E18" s="89">
        <v>0</v>
      </c>
      <c r="F18" s="93">
        <v>0</v>
      </c>
      <c r="G18" s="89">
        <v>0</v>
      </c>
      <c r="H18" s="93">
        <v>0</v>
      </c>
      <c r="I18" s="89">
        <v>0</v>
      </c>
      <c r="J18" s="93">
        <v>0</v>
      </c>
    </row>
    <row r="19" spans="1:10" x14ac:dyDescent="0.3">
      <c r="A19" s="74" t="s">
        <v>287</v>
      </c>
      <c r="B19" s="75"/>
      <c r="C19" s="89">
        <v>0</v>
      </c>
      <c r="D19" s="93">
        <v>0</v>
      </c>
      <c r="E19" s="89">
        <v>0</v>
      </c>
      <c r="F19" s="93">
        <v>0</v>
      </c>
      <c r="G19" s="89">
        <v>0</v>
      </c>
      <c r="H19" s="93">
        <v>0</v>
      </c>
      <c r="I19" s="89">
        <v>0</v>
      </c>
      <c r="J19" s="93">
        <v>0</v>
      </c>
    </row>
    <row r="20" spans="1:10" x14ac:dyDescent="0.3">
      <c r="A20" s="80" t="s">
        <v>288</v>
      </c>
      <c r="B20" s="79"/>
      <c r="C20" s="91"/>
      <c r="D20" s="92">
        <v>0</v>
      </c>
      <c r="E20" s="91"/>
      <c r="F20" s="92">
        <v>0</v>
      </c>
      <c r="G20" s="91"/>
      <c r="H20" s="92">
        <v>0</v>
      </c>
      <c r="I20" s="91"/>
      <c r="J20" s="92">
        <v>0</v>
      </c>
    </row>
    <row r="21" spans="1:10" x14ac:dyDescent="0.3">
      <c r="A21" s="81" t="s">
        <v>289</v>
      </c>
      <c r="B21" s="75"/>
      <c r="C21" s="89">
        <v>0</v>
      </c>
      <c r="D21" s="93">
        <v>0</v>
      </c>
      <c r="E21" s="89">
        <v>0</v>
      </c>
      <c r="F21" s="93">
        <v>0</v>
      </c>
      <c r="G21" s="89">
        <v>0</v>
      </c>
      <c r="H21" s="93">
        <v>0</v>
      </c>
      <c r="I21" s="89">
        <v>0</v>
      </c>
      <c r="J21" s="93">
        <v>0</v>
      </c>
    </row>
    <row r="22" spans="1:10" x14ac:dyDescent="0.3">
      <c r="A22" s="82" t="s">
        <v>290</v>
      </c>
      <c r="B22" s="75"/>
      <c r="C22" s="89">
        <v>0</v>
      </c>
      <c r="D22" s="93">
        <v>0</v>
      </c>
      <c r="E22" s="89">
        <v>0</v>
      </c>
      <c r="F22" s="93">
        <v>0</v>
      </c>
      <c r="G22" s="89">
        <v>0</v>
      </c>
      <c r="H22" s="93">
        <v>0</v>
      </c>
      <c r="I22" s="89">
        <v>0</v>
      </c>
      <c r="J22" s="93">
        <v>0</v>
      </c>
    </row>
    <row r="23" spans="1:10" x14ac:dyDescent="0.3">
      <c r="A23" s="83" t="s">
        <v>291</v>
      </c>
      <c r="B23" s="84"/>
      <c r="C23" s="94"/>
      <c r="D23" s="95">
        <v>0</v>
      </c>
      <c r="E23" s="94"/>
      <c r="F23" s="95">
        <v>0</v>
      </c>
      <c r="G23" s="94"/>
      <c r="H23" s="95">
        <v>0</v>
      </c>
      <c r="I23" s="94"/>
      <c r="J23" s="95">
        <v>0</v>
      </c>
    </row>
    <row r="24" spans="1:10" x14ac:dyDescent="0.3">
      <c r="A24" s="74" t="s">
        <v>292</v>
      </c>
      <c r="B24" s="75"/>
      <c r="C24" s="89">
        <v>0</v>
      </c>
      <c r="D24" s="93">
        <v>0</v>
      </c>
      <c r="E24" s="89">
        <v>0</v>
      </c>
      <c r="F24" s="93">
        <v>0</v>
      </c>
      <c r="G24" s="89">
        <v>0</v>
      </c>
      <c r="H24" s="93">
        <v>0</v>
      </c>
      <c r="I24" s="89">
        <v>0</v>
      </c>
      <c r="J24" s="93">
        <v>0</v>
      </c>
    </row>
    <row r="25" spans="1:10" ht="14.4" thickBot="1" x14ac:dyDescent="0.35">
      <c r="A25" s="74" t="s">
        <v>293</v>
      </c>
      <c r="B25" s="75"/>
      <c r="C25" s="96">
        <v>0</v>
      </c>
      <c r="D25" s="97">
        <v>0</v>
      </c>
      <c r="E25" s="96">
        <v>0</v>
      </c>
      <c r="F25" s="97">
        <v>0</v>
      </c>
      <c r="G25" s="96">
        <v>0</v>
      </c>
      <c r="H25" s="97">
        <v>0</v>
      </c>
      <c r="I25" s="96">
        <v>0</v>
      </c>
      <c r="J25" s="97">
        <v>0</v>
      </c>
    </row>
    <row r="26" spans="1:10" ht="15" thickTop="1" thickBot="1" x14ac:dyDescent="0.35">
      <c r="A26" s="132" t="s">
        <v>294</v>
      </c>
      <c r="B26" s="72"/>
      <c r="C26" s="98"/>
      <c r="D26" s="99">
        <v>0</v>
      </c>
      <c r="E26" s="98"/>
      <c r="F26" s="99">
        <v>0</v>
      </c>
      <c r="G26" s="98"/>
      <c r="H26" s="99">
        <v>0</v>
      </c>
      <c r="I26" s="98"/>
      <c r="J26" s="99">
        <v>0</v>
      </c>
    </row>
    <row r="27" spans="1:10" ht="14.4" thickTop="1" x14ac:dyDescent="0.3">
      <c r="A27" s="83" t="s">
        <v>295</v>
      </c>
      <c r="B27" s="65"/>
      <c r="C27" s="100" t="s">
        <v>277</v>
      </c>
      <c r="D27" s="101"/>
      <c r="E27" s="100" t="s">
        <v>277</v>
      </c>
      <c r="F27" s="101"/>
      <c r="G27" s="100" t="s">
        <v>277</v>
      </c>
      <c r="H27" s="101"/>
      <c r="I27" s="100" t="s">
        <v>277</v>
      </c>
      <c r="J27" s="101"/>
    </row>
    <row r="28" spans="1:10" x14ac:dyDescent="0.3">
      <c r="A28" s="85" t="s">
        <v>296</v>
      </c>
      <c r="B28" s="66"/>
      <c r="C28" s="102">
        <v>0</v>
      </c>
      <c r="D28" s="103">
        <v>0</v>
      </c>
      <c r="E28" s="102">
        <v>0</v>
      </c>
      <c r="F28" s="103">
        <v>0</v>
      </c>
      <c r="G28" s="102">
        <v>0</v>
      </c>
      <c r="H28" s="103">
        <v>0</v>
      </c>
      <c r="I28" s="102">
        <v>0</v>
      </c>
      <c r="J28" s="103">
        <v>0</v>
      </c>
    </row>
    <row r="29" spans="1:10" x14ac:dyDescent="0.3">
      <c r="A29" s="85" t="s">
        <v>297</v>
      </c>
      <c r="B29" s="71"/>
      <c r="C29" s="102">
        <v>0</v>
      </c>
      <c r="D29" s="103">
        <v>0</v>
      </c>
      <c r="E29" s="102">
        <v>0</v>
      </c>
      <c r="F29" s="103">
        <v>0</v>
      </c>
      <c r="G29" s="102">
        <v>0</v>
      </c>
      <c r="H29" s="103">
        <v>0</v>
      </c>
      <c r="I29" s="102">
        <v>0</v>
      </c>
      <c r="J29" s="103">
        <v>0</v>
      </c>
    </row>
    <row r="30" spans="1:10" ht="14.4" thickBot="1" x14ac:dyDescent="0.35">
      <c r="A30" s="85" t="s">
        <v>298</v>
      </c>
      <c r="B30" s="71"/>
      <c r="C30" s="104">
        <v>0</v>
      </c>
      <c r="D30" s="105">
        <v>0</v>
      </c>
      <c r="E30" s="104">
        <v>0</v>
      </c>
      <c r="F30" s="105">
        <v>0</v>
      </c>
      <c r="G30" s="104">
        <v>0</v>
      </c>
      <c r="H30" s="105">
        <v>0</v>
      </c>
      <c r="I30" s="104">
        <v>0</v>
      </c>
      <c r="J30" s="105">
        <v>0</v>
      </c>
    </row>
    <row r="31" spans="1:10" ht="14.4" thickTop="1" x14ac:dyDescent="0.3">
      <c r="A31" s="67"/>
      <c r="B31" s="71"/>
      <c r="C31" s="71"/>
      <c r="D31" s="41"/>
      <c r="E31" s="41"/>
      <c r="F31" s="41"/>
      <c r="G31" s="41"/>
      <c r="H31" s="41"/>
      <c r="I31" s="41"/>
    </row>
  </sheetData>
  <protectedRanges>
    <protectedRange password="CB64" sqref="D28:D30 F28:F30 H28:H30 F9:F22 H9:H22 D9:D22 J28:J30 J9:J22" name="Bereik1"/>
  </protectedRanges>
  <mergeCells count="6">
    <mergeCell ref="I5:J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B61526FB5D1D4799719CF9C39F9DD6" ma:contentTypeVersion="5" ma:contentTypeDescription="Een nieuw document maken." ma:contentTypeScope="" ma:versionID="1b930b0ad8352240daf66a83d06bbe2d">
  <xsd:schema xmlns:xsd="http://www.w3.org/2001/XMLSchema" xmlns:xs="http://www.w3.org/2001/XMLSchema" xmlns:p="http://schemas.microsoft.com/office/2006/metadata/properties" xmlns:ns2="93d92f6d-1193-4642-89be-0486dfa6ccd0" targetNamespace="http://schemas.microsoft.com/office/2006/metadata/properties" ma:root="true" ma:fieldsID="9f4420524870643744f4c489ea96e26f" ns2:_="">
    <xsd:import namespace="93d92f6d-1193-4642-89be-0486dfa6ccd0"/>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92f6d-1193-4642-89be-0486dfa6ccd0"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efwaardig xmlns="93d92f6d-1193-4642-89be-0486dfa6ccd0" xsi:nil="true"/>
  </documentManagement>
</p:properties>
</file>

<file path=customXml/itemProps1.xml><?xml version="1.0" encoding="utf-8"?>
<ds:datastoreItem xmlns:ds="http://schemas.openxmlformats.org/officeDocument/2006/customXml" ds:itemID="{A041A28C-9C97-4EB3-9AE0-0DE2009D4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92f6d-1193-4642-89be-0486dfa6c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3.xml><?xml version="1.0" encoding="utf-8"?>
<ds:datastoreItem xmlns:ds="http://schemas.openxmlformats.org/officeDocument/2006/customXml" ds:itemID="{2E5D7402-7734-4566-AE8C-BA10BDEF5693}">
  <ds:schemaRef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93d92f6d-1193-4642-89be-0486dfa6cc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Invulinstructie</vt:lpstr>
      <vt:lpstr>1. Inschrijfstaat</vt:lpstr>
      <vt:lpstr>2a. Reguliere schoonmaak</vt:lpstr>
      <vt:lpstr>2b. Periodieke schoonmaak</vt:lpstr>
      <vt:lpstr>2c. Glasbewassing</vt:lpstr>
      <vt:lpstr>2d. Overige werkzaamheden</vt:lpstr>
      <vt:lpstr>3. Werkzaamheden op afroep</vt:lpstr>
      <vt:lpstr>4. Uurtarieven</vt:lpstr>
      <vt:lpstr>'1. Inschrijfstaat'!Afdrukbereik</vt:lpstr>
      <vt:lpstr>'2a. Reguliere schoonmaak'!Afdrukbereik</vt:lpstr>
      <vt:lpstr>'2b. Periodieke schoonmaak'!Afdrukbereik</vt:lpstr>
      <vt:lpstr>'2c. Glasbewassing'!Afdrukbereik</vt:lpstr>
      <vt:lpstr>'2d. Overige werkzaamheden'!Afdrukbereik</vt:lpstr>
      <vt:lpstr>'3. Werkzaamheden op afroep'!Afdrukbereik</vt:lpstr>
      <vt:lpstr>'4. Uurtarieven'!Afdrukbereik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2016-05-27T11:42:02Z</dcterms:created>
  <dcterms:modified xsi:type="dcterms:W3CDTF">2024-11-25T09:59:55Z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0x01010074B61526FB5D1D4799719CF9C39F9DD6</vt:lpwstr>
  </property>
  <property fmtid="{D5CDD505-2E9C-101B-9397-08002B2CF9AE}" pid="3" name="MediaServiceImageTags">
    <vt:lpwstr/>
  </property>
</Properties>
</file>