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w3527318310796.sharepoint.com/sites/Terneuzeninhuurviaintermediairbroker/Gedeelde documenten/General/2. Offerteaanvraag &amp; publicatie/"/>
    </mc:Choice>
  </mc:AlternateContent>
  <xr:revisionPtr revIDLastSave="551" documentId="8_{E55D2D91-CA16-4A97-BD89-BEF8DAB501A1}" xr6:coauthVersionLast="47" xr6:coauthVersionMax="47" xr10:uidLastSave="{464A8264-BDBF-4400-A1E8-C41D8FE1DD6F}"/>
  <bookViews>
    <workbookView xWindow="-108" yWindow="-108" windowWidth="23256" windowHeight="12456" firstSheet="1" activeTab="4" xr2:uid="{5B84CDFA-C956-4147-BB79-E79883BBABCF}"/>
  </bookViews>
  <sheets>
    <sheet name="Instructie" sheetId="7" r:id="rId1"/>
    <sheet name="1.Prijsopgaaf Opslagen" sheetId="2" r:id="rId2"/>
    <sheet name="2.% doelstelling per doelgroep" sheetId="3" r:id="rId3"/>
    <sheet name="3.Berekening inschrijfprijs" sheetId="4" r:id="rId4"/>
    <sheet name="4.Prijsscore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4" i="5" l="1"/>
  <c r="A24" i="5"/>
  <c r="A29" i="5"/>
  <c r="H24" i="3"/>
  <c r="H34" i="3"/>
  <c r="H44" i="3"/>
  <c r="H14" i="3"/>
  <c r="G54" i="3"/>
  <c r="F54" i="3" l="1"/>
  <c r="E5" i="4" s="1"/>
  <c r="A35" i="5" l="1"/>
  <c r="A28" i="5" s="1"/>
  <c r="A27" i="5" s="1"/>
  <c r="A26" i="5" s="1"/>
  <c r="A25" i="5" s="1"/>
  <c r="D5" i="4"/>
  <c r="F5" i="4" s="1"/>
  <c r="D6" i="4"/>
  <c r="B17" i="5" l="1"/>
  <c r="B16" i="5"/>
  <c r="A6" i="4"/>
  <c r="A5" i="4"/>
  <c r="C6" i="4"/>
  <c r="E6" i="4" s="1"/>
  <c r="F6" i="4" l="1"/>
  <c r="F7" i="4" l="1"/>
  <c r="F11" i="4" s="1"/>
  <c r="B8" i="5" s="1"/>
  <c r="B9" i="5" s="1" a="1"/>
  <c r="B9" i="5" s="1"/>
  <c r="B19" i="5" s="1"/>
  <c r="C19" i="5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<sst xmlns="http://schemas.openxmlformats.org/spreadsheetml/2006/main" count="79" uniqueCount="66">
  <si>
    <t>Invulblad Opslagen</t>
  </si>
  <si>
    <t>Korte toelichting</t>
  </si>
  <si>
    <t>Opslag te betalen door Opdrachtgever</t>
  </si>
  <si>
    <t>Minimale Opslag te 
betalen door Opdrachtgever
(begrenzing)</t>
  </si>
  <si>
    <t>Maximale Opslag te betalen door Opdrachtgever  (begrenzing)</t>
  </si>
  <si>
    <t>Opslag per uur, Intermediaire dienstverlening (incl contract service)</t>
  </si>
  <si>
    <t xml:space="preserve">Als opslag op het Inhuurtarief. Inclusief de kosten voor sourcing, contractmanagement, implementatie, exit, etc. Een vaste absolute Opslag per gefactureerd uur. </t>
  </si>
  <si>
    <t>Opslag per uur voor Migratiecontracten/ Contract Service</t>
  </si>
  <si>
    <t>Vul de lichtblauwe velden in (verplichting)</t>
  </si>
  <si>
    <t>Invulblad doelstellingspercentage per doelgroep (Professionals)</t>
  </si>
  <si>
    <t>Toelichting</t>
  </si>
  <si>
    <t>als gewogen percentage gebruikt worden voor de aanpassing van het fictieve inhuurtarief ten behoeve van het juist bepalen van de Inschrijfprijs.</t>
  </si>
  <si>
    <t>Door Opdrachtgever zijn de toe te passen percentages begrensd op een maximale verlaging van -10% en en maximale verhoging van 5%.</t>
  </si>
  <si>
    <t xml:space="preserve">Lager dan wel hoger inschalen dan de vooraf bepaalde percentages door Opdrachtgever is niet toegestaan (o.a. in verband met juiste beloning conform wet- en regelgeving) </t>
  </si>
  <si>
    <t>Percentage van de totale inhuurbehoefte</t>
  </si>
  <si>
    <t>Totaal gewogen percentage</t>
  </si>
  <si>
    <t xml:space="preserve">Aangeboden doelstelling-precentages worden opgenomen in de KPI-rapportage en jaarlijks middels een resultaatmeting getoetst. </t>
  </si>
  <si>
    <t>Gewogen percentage</t>
  </si>
  <si>
    <t>Berekening voor prijsvergelijk / ranking</t>
  </si>
  <si>
    <t>Uren*</t>
  </si>
  <si>
    <t>Tarief*</t>
  </si>
  <si>
    <t>Aangeboden 
Opslag</t>
  </si>
  <si>
    <t>Aangepast Tarief* o.b.v. doelstellingsspercentage</t>
  </si>
  <si>
    <t>Inschrijfprijs</t>
  </si>
  <si>
    <t>Totaal Intermediaire dienstverlening</t>
  </si>
  <si>
    <t>*Bevat fictieve data om inschrijvingen te kunnen vergelijken en strategisch inschrijven te voorkomen.</t>
  </si>
  <si>
    <t>Rekentool prijsscore</t>
  </si>
  <si>
    <t>Marge-opslag</t>
  </si>
  <si>
    <t>Prijs Inschrijver</t>
  </si>
  <si>
    <t>Minimale prijs</t>
  </si>
  <si>
    <t>Maximale prijs</t>
  </si>
  <si>
    <t>Uw totale inschrijfprijs</t>
  </si>
  <si>
    <t>Totale inschrijving</t>
  </si>
  <si>
    <t>Omschrijving</t>
  </si>
  <si>
    <t>Bandbreedte</t>
  </si>
  <si>
    <t>Punten prijs</t>
  </si>
  <si>
    <t>Score voor waarde van inschrijver</t>
  </si>
  <si>
    <t>Punten</t>
  </si>
  <si>
    <t>Instructie:</t>
  </si>
  <si>
    <t>1. Format en indeling niet wijzigen</t>
  </si>
  <si>
    <t>2. Vul de lichtblauwe velden in.</t>
  </si>
  <si>
    <t xml:space="preserve">3. Inschrijvers dienen deze template, het model, volledig in te vullen. </t>
  </si>
  <si>
    <t>4. Alle prijzen: exclusief BTW</t>
  </si>
  <si>
    <t>Europese aanbesteding Broker- en Intermediaire dienstverlening boven schaal 8</t>
  </si>
  <si>
    <t>Middelen</t>
  </si>
  <si>
    <t>Samenleving</t>
  </si>
  <si>
    <t>Relatie &amp; beheer</t>
  </si>
  <si>
    <t>Omgeving en economie</t>
  </si>
  <si>
    <t>Bijlage H: Prijzenblad</t>
  </si>
  <si>
    <t>O.a. I&amp;A, financieën, Bestuur en interne zaken, P&amp;O</t>
  </si>
  <si>
    <t>O.a. Sociaal domein, arbeidsparticipatie, Maatschappelijke ontwikkeling en accommodaties</t>
  </si>
  <si>
    <t>O.a. Techniek, parkeren, onderwijshuisvesting, stadsservice, afval</t>
  </si>
  <si>
    <t>O.a. Beleidsontwikkeling, vergunning/handhaving, groenvoorziening, ruimtelijke ordening, recreatie, cultuur</t>
  </si>
  <si>
    <t>Domein binnen afdeling, niet uitputtend.</t>
  </si>
  <si>
    <t>Percentage doelstelling per schaal</t>
  </si>
  <si>
    <t>Schaal</t>
  </si>
  <si>
    <t xml:space="preserve">Inschrijver in staat is om de Aanvragen te vervullen. Het ingevoerde percentage per doelgroep en schaal wordt gewogen berekend op basis van het inhuurvolume per doelgroep en zal </t>
  </si>
  <si>
    <t>Van Inschrijver wordt verwacht dat hij per doelgroep en schaal aangeeft met welk percentage onder, op of boven het maximale tarief</t>
  </si>
  <si>
    <t>Op dit tabblad dient Inschrijver het aangeboden tarief voor opslag in te vullen.</t>
  </si>
  <si>
    <t xml:space="preserve">In het eerste veld dient de opslag gegeven te worden voor de Intermediaire dienstverlening, inclusief de sourcing, contractmanagement, implementatie en contract service. </t>
  </si>
  <si>
    <t>Lager dan wel hoger aanbieden dan de vooraf bepaalde opslagtarieven door Opdrachtgever is niet toegestaan.</t>
  </si>
  <si>
    <t>Door Opdrachtgever zijn de toe te passen tarieven begrensd, zoals opgenomen in Cel E15/16 en F15/26.</t>
  </si>
  <si>
    <t>Max richtlijntarief</t>
  </si>
  <si>
    <t>Bijlage G: Prijzenblad</t>
  </si>
  <si>
    <t>Idem aan het eerste veld echter bedoeld voor de actieve Nadere Overeenkomsten welke bij Inschrijver worden ondergebracht (gemigreerd), contracten inhuur die &gt;12 maanden lopen en voor kandidaten die door Opdrachtgever zijn aangedragen.</t>
  </si>
  <si>
    <t>Idem aan 1 echter bedoeld voor de actieve Nadere Overeenkomsten welke bij Inschrijver worden ondergebracht (gemigreerd), contracten inhuur die &gt;12 maanden lopen en voor kandidaten die door Opdrachtgever zijn aangedragen.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</si>
</sst>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8" formatCode="&quot;€&quot;\ #,##0.00;[Red]&quot;€&quot;\ \-#,##0.00"/>
    <numFmt numFmtId="44" formatCode="_ &quot;€&quot;\ * #,##0.00_ ;_ &quot;€&quot;\ * \-#,##0.00_ ;_ &quot;€&quot;\ * &quot;-&quot;??_ ;_ @_ "/>
    <numFmt numFmtId="164" formatCode="&quot;€&quot;\ #,##0.00"/>
    <numFmt numFmtId="165" formatCode="&quot;€&quot;\ #,##0"/>
    <numFmt numFmtId="166" formatCode="_(&quot;€&quot;* #,##0.00_);_(&quot;€&quot;* \(#,##0.00\);_(&quot;€&quot;* &quot;-&quot;??_);_(@_)"/>
    <numFmt numFmtId="167" formatCode="_-&quot;€&quot;\ * #,##0.00_-;_-&quot;€&quot;\ * #,##0.00\-;_-&quot;€&quot;\ * &quot;-&quot;??_-;_-@_-"/>
    <numFmt numFmtId="168" formatCode="0.0"/>
  </numFmts>
  <fonts count="3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3F3F76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theme="1"/>
      <name val="OpenSans"/>
      <family val="2"/>
    </font>
    <font>
      <sz val="10"/>
      <color theme="1"/>
      <name val="VAGRoundedStd-Thin"/>
    </font>
    <font>
      <sz val="10"/>
      <name val="Arial"/>
      <family val="2"/>
    </font>
    <font>
      <b/>
      <sz val="16"/>
      <color theme="1"/>
      <name val="VAGRoundedStd-Thin"/>
    </font>
    <font>
      <b/>
      <sz val="11"/>
      <color theme="0"/>
      <name val="VAGRoundedStd-Thin"/>
    </font>
    <font>
      <sz val="11"/>
      <color theme="1"/>
      <name val="VAGRoundedStd-Thin"/>
    </font>
    <font>
      <sz val="12"/>
      <color theme="1"/>
      <name val="VAGRoundedStd-Thin"/>
    </font>
    <font>
      <b/>
      <sz val="16"/>
      <color indexed="63"/>
      <name val="VAGRoundedStd-Thin"/>
    </font>
    <font>
      <sz val="18"/>
      <color rgb="FFE26207"/>
      <name val="VAGRoundedStd-Thin"/>
    </font>
    <font>
      <i/>
      <sz val="10"/>
      <color theme="1"/>
      <name val="VAGRoundedStd-Thin"/>
    </font>
    <font>
      <i/>
      <sz val="12"/>
      <name val="VAGRoundedStd-Thin"/>
    </font>
    <font>
      <sz val="12"/>
      <name val="VAGRoundedStd-Thin"/>
    </font>
    <font>
      <sz val="14"/>
      <name val="VAGRoundedStd-Thin"/>
    </font>
    <font>
      <sz val="14"/>
      <color theme="1"/>
      <name val="VAGRoundedStd-Thin"/>
    </font>
    <font>
      <b/>
      <sz val="14"/>
      <color indexed="63"/>
      <name val="VAGRoundedStd-Thin"/>
    </font>
    <font>
      <sz val="14"/>
      <color rgb="FFE26207"/>
      <name val="VAGRoundedStd-Thin"/>
    </font>
    <font>
      <i/>
      <sz val="14"/>
      <color rgb="FFE26207"/>
      <name val="VAGRoundedStd-Thin"/>
    </font>
    <font>
      <i/>
      <sz val="14"/>
      <color theme="1"/>
      <name val="VAGRoundedStd-Thin"/>
    </font>
    <font>
      <b/>
      <sz val="14"/>
      <color theme="1"/>
      <name val="VAGRoundedStd-Thin"/>
    </font>
    <font>
      <b/>
      <i/>
      <sz val="14"/>
      <color theme="1"/>
      <name val="VAGRoundedStd-Thin"/>
    </font>
    <font>
      <i/>
      <sz val="14"/>
      <color theme="0"/>
      <name val="VAGRoundedStd-Thin"/>
    </font>
    <font>
      <i/>
      <sz val="11"/>
      <name val="VAGRoundedStd-Thin"/>
    </font>
    <font>
      <sz val="11"/>
      <name val="VAGRoundedStd-Thin"/>
    </font>
    <font>
      <b/>
      <sz val="12"/>
      <color theme="1"/>
      <name val="VAGRoundedStd-Thin"/>
    </font>
    <font>
      <b/>
      <sz val="22"/>
      <color theme="1"/>
      <name val="Aptos Narrow"/>
      <family val="2"/>
      <scheme val="minor"/>
    </font>
    <font>
      <sz val="22"/>
      <color theme="1"/>
      <name val="Aptos Narrow"/>
      <family val="2"/>
      <scheme val="minor"/>
    </font>
    <font>
      <b/>
      <sz val="10"/>
      <name val="VAGRoundedStd-Thin"/>
    </font>
    <font>
      <sz val="10"/>
      <name val="VAGRoundedStd-Thin"/>
    </font>
    <font>
      <sz val="10"/>
      <color rgb="FF000000"/>
      <name val="VAGRoundedStd-Thin"/>
    </font>
    <font>
      <i/>
      <sz val="10"/>
      <name val="VAGRoundedStd-Thin"/>
    </font>
    <font>
      <sz val="10"/>
      <color theme="0"/>
      <name val="VAGRoundedStd-Thin"/>
    </font>
    <font>
      <b/>
      <sz val="10"/>
      <color theme="0"/>
      <name val="VAGRoundedStd-Thin"/>
    </font>
    <font>
      <sz val="10"/>
      <color rgb="FFFF0000"/>
      <name val="VAGRoundedStd-Thin"/>
    </font>
    <font>
      <i/>
      <sz val="14"/>
      <name val="VAGRoundedStd-Thin"/>
    </font>
    <font>
      <sz val="24"/>
      <name val="VAGRoundedStd-Thin"/>
    </font>
  </fonts>
  <fills count="10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theme="4" tint="-0.24994659260841701"/>
      </bottom>
      <diagonal/>
    </border>
    <border>
      <left/>
      <right/>
      <top/>
      <bottom style="thin">
        <color indexed="64"/>
      </bottom>
      <diagonal/>
    </border>
    <border>
      <left style="hair">
        <color theme="1" tint="0.499984740745262"/>
      </left>
      <right style="hair">
        <color theme="1" tint="0.499984740745262"/>
      </right>
      <top/>
      <bottom style="hair">
        <color theme="1" tint="0.499984740745262"/>
      </bottom>
      <diagonal/>
    </border>
    <border>
      <left style="hair">
        <color theme="1" tint="0.499984740745262"/>
      </left>
      <right style="hair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  <border>
      <left style="hair">
        <color theme="1" tint="0.499984740745262"/>
      </left>
      <right/>
      <top style="thin">
        <color indexed="64"/>
      </top>
      <bottom style="hair">
        <color theme="1" tint="0.499984740745262"/>
      </bottom>
      <diagonal/>
    </border>
    <border>
      <left/>
      <right style="thin">
        <color indexed="64"/>
      </right>
      <top style="thin">
        <color indexed="64"/>
      </top>
      <bottom style="hair">
        <color theme="1" tint="0.499984740745262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theme="3" tint="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2" borderId="1" applyNumberFormat="0" applyAlignment="0" applyProtection="0"/>
    <xf numFmtId="0" fontId="1" fillId="3" borderId="2" applyNumberFormat="0" applyFont="0" applyAlignment="0" applyProtection="0"/>
    <xf numFmtId="0" fontId="3" fillId="4" borderId="0" applyNumberFormat="0" applyBorder="0" applyAlignment="0" applyProtection="0"/>
    <xf numFmtId="0" fontId="1" fillId="5" borderId="0" applyNumberFormat="0" applyBorder="0" applyAlignment="0" applyProtection="0"/>
    <xf numFmtId="0" fontId="4" fillId="0" borderId="0"/>
    <xf numFmtId="0" fontId="6" fillId="0" borderId="0"/>
    <xf numFmtId="0" fontId="1" fillId="0" borderId="0"/>
    <xf numFmtId="9" fontId="4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45">
    <xf numFmtId="0" fontId="0" fillId="0" borderId="0" xfId="0"/>
    <xf numFmtId="0" fontId="22" fillId="0" borderId="0" xfId="7" applyFont="1"/>
    <xf numFmtId="0" fontId="17" fillId="0" borderId="0" xfId="7" applyFont="1"/>
    <xf numFmtId="0" fontId="21" fillId="0" borderId="0" xfId="7" applyFont="1"/>
    <xf numFmtId="0" fontId="17" fillId="0" borderId="0" xfId="8" applyFont="1" applyAlignment="1">
      <alignment horizontal="left" vertical="center"/>
    </xf>
    <xf numFmtId="0" fontId="21" fillId="0" borderId="0" xfId="7" quotePrefix="1" applyFont="1"/>
    <xf numFmtId="0" fontId="22" fillId="0" borderId="0" xfId="8" applyFont="1" applyAlignment="1">
      <alignment horizontal="left" vertical="center"/>
    </xf>
    <xf numFmtId="0" fontId="17" fillId="0" borderId="6" xfId="7" applyFont="1" applyBorder="1"/>
    <xf numFmtId="0" fontId="17" fillId="0" borderId="6" xfId="7" applyFont="1" applyBorder="1" applyAlignment="1">
      <alignment horizontal="center"/>
    </xf>
    <xf numFmtId="0" fontId="21" fillId="0" borderId="6" xfId="7" applyFont="1" applyBorder="1" applyAlignment="1">
      <alignment horizontal="center"/>
    </xf>
    <xf numFmtId="0" fontId="17" fillId="0" borderId="0" xfId="7" applyFont="1" applyAlignment="1">
      <alignment horizontal="center"/>
    </xf>
    <xf numFmtId="0" fontId="21" fillId="0" borderId="0" xfId="7" applyFont="1" applyAlignment="1">
      <alignment horizontal="center"/>
    </xf>
    <xf numFmtId="0" fontId="22" fillId="0" borderId="0" xfId="7" applyFont="1" applyAlignment="1">
      <alignment vertical="center"/>
    </xf>
    <xf numFmtId="44" fontId="17" fillId="0" borderId="0" xfId="1" applyFont="1" applyBorder="1" applyAlignment="1" applyProtection="1">
      <alignment horizontal="center"/>
    </xf>
    <xf numFmtId="3" fontId="10" fillId="7" borderId="8" xfId="7" applyNumberFormat="1" applyFont="1" applyFill="1" applyBorder="1" applyAlignment="1">
      <alignment horizontal="center" vertical="center"/>
    </xf>
    <xf numFmtId="3" fontId="27" fillId="7" borderId="12" xfId="7" applyNumberFormat="1" applyFont="1" applyFill="1" applyBorder="1" applyAlignment="1">
      <alignment horizontal="left" vertical="center"/>
    </xf>
    <xf numFmtId="164" fontId="27" fillId="7" borderId="3" xfId="11" applyNumberFormat="1" applyFont="1" applyFill="1" applyBorder="1" applyAlignment="1">
      <alignment horizontal="center" vertical="center"/>
    </xf>
    <xf numFmtId="164" fontId="29" fillId="8" borderId="0" xfId="0" applyNumberFormat="1" applyFont="1" applyFill="1"/>
    <xf numFmtId="0" fontId="30" fillId="7" borderId="0" xfId="0" applyFont="1" applyFill="1"/>
    <xf numFmtId="0" fontId="31" fillId="7" borderId="0" xfId="0" applyFont="1" applyFill="1"/>
    <xf numFmtId="0" fontId="30" fillId="7" borderId="13" xfId="0" applyFont="1" applyFill="1" applyBorder="1" applyAlignment="1">
      <alignment horizontal="left" vertical="center" wrapText="1"/>
    </xf>
    <xf numFmtId="9" fontId="30" fillId="7" borderId="5" xfId="0" applyNumberFormat="1" applyFont="1" applyFill="1" applyBorder="1" applyAlignment="1">
      <alignment horizontal="center" vertical="center"/>
    </xf>
    <xf numFmtId="2" fontId="30" fillId="7" borderId="13" xfId="0" applyNumberFormat="1" applyFont="1" applyFill="1" applyBorder="1" applyAlignment="1">
      <alignment horizontal="center" vertical="center"/>
    </xf>
    <xf numFmtId="0" fontId="30" fillId="7" borderId="12" xfId="0" applyFont="1" applyFill="1" applyBorder="1" applyAlignment="1">
      <alignment horizontal="center" vertical="center"/>
    </xf>
    <xf numFmtId="0" fontId="32" fillId="7" borderId="14" xfId="0" applyFont="1" applyFill="1" applyBorder="1" applyAlignment="1">
      <alignment horizontal="left"/>
    </xf>
    <xf numFmtId="0" fontId="31" fillId="7" borderId="13" xfId="0" applyFont="1" applyFill="1" applyBorder="1"/>
    <xf numFmtId="166" fontId="31" fillId="7" borderId="5" xfId="0" applyNumberFormat="1" applyFont="1" applyFill="1" applyBorder="1"/>
    <xf numFmtId="164" fontId="31" fillId="7" borderId="15" xfId="0" applyNumberFormat="1" applyFont="1" applyFill="1" applyBorder="1" applyAlignment="1">
      <alignment horizontal="right"/>
    </xf>
    <xf numFmtId="164" fontId="31" fillId="7" borderId="4" xfId="0" applyNumberFormat="1" applyFont="1" applyFill="1" applyBorder="1" applyAlignment="1">
      <alignment horizontal="right"/>
    </xf>
    <xf numFmtId="0" fontId="31" fillId="7" borderId="15" xfId="0" applyFont="1" applyFill="1" applyBorder="1"/>
    <xf numFmtId="0" fontId="31" fillId="7" borderId="4" xfId="0" applyFont="1" applyFill="1" applyBorder="1"/>
    <xf numFmtId="0" fontId="31" fillId="7" borderId="14" xfId="0" applyFont="1" applyFill="1" applyBorder="1" applyAlignment="1">
      <alignment vertical="center"/>
    </xf>
    <xf numFmtId="0" fontId="31" fillId="7" borderId="7" xfId="0" applyFont="1" applyFill="1" applyBorder="1"/>
    <xf numFmtId="0" fontId="31" fillId="7" borderId="14" xfId="0" applyFont="1" applyFill="1" applyBorder="1"/>
    <xf numFmtId="0" fontId="31" fillId="7" borderId="16" xfId="0" applyFont="1" applyFill="1" applyBorder="1"/>
    <xf numFmtId="44" fontId="31" fillId="7" borderId="0" xfId="1" applyFont="1" applyFill="1" applyBorder="1" applyProtection="1"/>
    <xf numFmtId="0" fontId="33" fillId="7" borderId="0" xfId="0" applyFont="1" applyFill="1"/>
    <xf numFmtId="0" fontId="30" fillId="7" borderId="3" xfId="5" applyNumberFormat="1" applyFont="1" applyFill="1" applyBorder="1" applyAlignment="1" applyProtection="1">
      <alignment horizontal="center" vertical="top"/>
    </xf>
    <xf numFmtId="0" fontId="30" fillId="7" borderId="3" xfId="5" applyNumberFormat="1" applyFont="1" applyFill="1" applyBorder="1" applyAlignment="1" applyProtection="1">
      <alignment horizontal="center"/>
    </xf>
    <xf numFmtId="0" fontId="31" fillId="7" borderId="3" xfId="0" applyFont="1" applyFill="1" applyBorder="1"/>
    <xf numFmtId="167" fontId="31" fillId="7" borderId="3" xfId="3" applyNumberFormat="1" applyFont="1" applyFill="1" applyBorder="1" applyAlignment="1" applyProtection="1"/>
    <xf numFmtId="168" fontId="31" fillId="7" borderId="3" xfId="3" applyNumberFormat="1" applyFont="1" applyFill="1" applyBorder="1" applyAlignment="1" applyProtection="1">
      <alignment horizontal="center"/>
    </xf>
    <xf numFmtId="2" fontId="31" fillId="7" borderId="13" xfId="0" applyNumberFormat="1" applyFont="1" applyFill="1" applyBorder="1"/>
    <xf numFmtId="0" fontId="31" fillId="7" borderId="3" xfId="0" applyFont="1" applyFill="1" applyBorder="1" applyAlignment="1">
      <alignment horizontal="center"/>
    </xf>
    <xf numFmtId="166" fontId="30" fillId="7" borderId="0" xfId="0" applyNumberFormat="1" applyFont="1" applyFill="1" applyAlignment="1">
      <alignment horizontal="right"/>
    </xf>
    <xf numFmtId="168" fontId="31" fillId="7" borderId="3" xfId="6" applyNumberFormat="1" applyFont="1" applyFill="1" applyBorder="1" applyProtection="1"/>
    <xf numFmtId="167" fontId="31" fillId="7" borderId="3" xfId="4" applyNumberFormat="1" applyFont="1" applyFill="1" applyBorder="1" applyAlignment="1" applyProtection="1"/>
    <xf numFmtId="2" fontId="31" fillId="7" borderId="3" xfId="0" applyNumberFormat="1" applyFont="1" applyFill="1" applyBorder="1" applyAlignment="1">
      <alignment horizontal="center"/>
    </xf>
    <xf numFmtId="0" fontId="34" fillId="7" borderId="0" xfId="0" applyFont="1" applyFill="1"/>
    <xf numFmtId="44" fontId="34" fillId="7" borderId="0" xfId="1" applyFont="1" applyFill="1" applyBorder="1" applyProtection="1"/>
    <xf numFmtId="0" fontId="35" fillId="7" borderId="0" xfId="0" applyFont="1" applyFill="1" applyAlignment="1">
      <alignment horizontal="left"/>
    </xf>
    <xf numFmtId="0" fontId="5" fillId="7" borderId="0" xfId="0" applyFont="1" applyFill="1" applyAlignment="1">
      <alignment horizontal="left"/>
    </xf>
    <xf numFmtId="9" fontId="31" fillId="7" borderId="0" xfId="2" applyFont="1" applyFill="1" applyBorder="1" applyProtection="1"/>
    <xf numFmtId="165" fontId="36" fillId="8" borderId="15" xfId="0" applyNumberFormat="1" applyFont="1" applyFill="1" applyBorder="1" applyAlignment="1">
      <alignment horizontal="center"/>
    </xf>
    <xf numFmtId="165" fontId="36" fillId="8" borderId="4" xfId="0" applyNumberFormat="1" applyFont="1" applyFill="1" applyBorder="1" applyAlignment="1">
      <alignment horizontal="center"/>
    </xf>
    <xf numFmtId="0" fontId="10" fillId="0" borderId="0" xfId="7" applyFont="1"/>
    <xf numFmtId="0" fontId="7" fillId="0" borderId="0" xfId="8" applyFont="1" applyAlignment="1">
      <alignment horizontal="left" vertical="center"/>
    </xf>
    <xf numFmtId="0" fontId="0" fillId="0" borderId="17" xfId="0" applyBorder="1"/>
    <xf numFmtId="0" fontId="17" fillId="0" borderId="17" xfId="7" applyFont="1" applyBorder="1"/>
    <xf numFmtId="0" fontId="7" fillId="7" borderId="0" xfId="8" applyFont="1" applyFill="1" applyAlignment="1">
      <alignment horizontal="left" vertical="center"/>
    </xf>
    <xf numFmtId="0" fontId="0" fillId="7" borderId="0" xfId="0" applyFill="1"/>
    <xf numFmtId="0" fontId="17" fillId="7" borderId="17" xfId="7" applyFont="1" applyFill="1" applyBorder="1"/>
    <xf numFmtId="0" fontId="0" fillId="7" borderId="17" xfId="0" applyFill="1" applyBorder="1"/>
    <xf numFmtId="0" fontId="10" fillId="7" borderId="0" xfId="9" applyFont="1" applyFill="1" applyProtection="1">
      <protection locked="0"/>
    </xf>
    <xf numFmtId="0" fontId="5" fillId="7" borderId="0" xfId="7" applyFont="1" applyFill="1"/>
    <xf numFmtId="0" fontId="10" fillId="7" borderId="0" xfId="7" applyFont="1" applyFill="1"/>
    <xf numFmtId="0" fontId="11" fillId="7" borderId="0" xfId="8" applyFont="1" applyFill="1" applyAlignment="1">
      <alignment horizontal="left" vertical="center"/>
    </xf>
    <xf numFmtId="0" fontId="12" fillId="7" borderId="0" xfId="8" applyFont="1" applyFill="1" applyAlignment="1">
      <alignment vertical="center"/>
    </xf>
    <xf numFmtId="0" fontId="13" fillId="7" borderId="0" xfId="7" quotePrefix="1" applyFont="1" applyFill="1"/>
    <xf numFmtId="0" fontId="9" fillId="7" borderId="0" xfId="7" applyFont="1" applyFill="1"/>
    <xf numFmtId="1" fontId="17" fillId="7" borderId="0" xfId="10" applyNumberFormat="1" applyFont="1" applyFill="1" applyBorder="1" applyAlignment="1" applyProtection="1">
      <alignment horizontal="center" vertical="center" wrapText="1"/>
    </xf>
    <xf numFmtId="9" fontId="17" fillId="7" borderId="0" xfId="10" applyFont="1" applyFill="1" applyBorder="1" applyAlignment="1" applyProtection="1">
      <alignment vertical="center" wrapText="1"/>
    </xf>
    <xf numFmtId="9" fontId="9" fillId="7" borderId="0" xfId="10" applyFont="1" applyFill="1" applyBorder="1" applyAlignment="1" applyProtection="1">
      <alignment vertical="center" wrapText="1"/>
    </xf>
    <xf numFmtId="0" fontId="9" fillId="7" borderId="0" xfId="7" applyFont="1" applyFill="1" applyAlignment="1">
      <alignment vertical="center"/>
    </xf>
    <xf numFmtId="0" fontId="5" fillId="7" borderId="6" xfId="7" applyFont="1" applyFill="1" applyBorder="1"/>
    <xf numFmtId="0" fontId="5" fillId="7" borderId="6" xfId="7" applyFont="1" applyFill="1" applyBorder="1" applyAlignment="1">
      <alignment horizontal="center"/>
    </xf>
    <xf numFmtId="0" fontId="27" fillId="7" borderId="7" xfId="7" applyFont="1" applyFill="1" applyBorder="1" applyAlignment="1">
      <alignment horizontal="left" vertical="center" wrapText="1"/>
    </xf>
    <xf numFmtId="0" fontId="27" fillId="7" borderId="7" xfId="7" applyFont="1" applyFill="1" applyBorder="1" applyAlignment="1">
      <alignment horizontal="center" vertical="center"/>
    </xf>
    <xf numFmtId="0" fontId="27" fillId="7" borderId="7" xfId="7" applyFont="1" applyFill="1" applyBorder="1" applyAlignment="1">
      <alignment horizontal="center" vertical="center" wrapText="1"/>
    </xf>
    <xf numFmtId="9" fontId="10" fillId="7" borderId="8" xfId="7" applyNumberFormat="1" applyFont="1" applyFill="1" applyBorder="1" applyAlignment="1">
      <alignment horizontal="left" vertical="center" wrapText="1" indent="1"/>
    </xf>
    <xf numFmtId="164" fontId="10" fillId="7" borderId="8" xfId="11" applyNumberFormat="1" applyFont="1" applyFill="1" applyBorder="1" applyAlignment="1">
      <alignment horizontal="center" vertical="center"/>
    </xf>
    <xf numFmtId="165" fontId="10" fillId="7" borderId="8" xfId="7" applyNumberFormat="1" applyFont="1" applyFill="1" applyBorder="1" applyAlignment="1">
      <alignment horizontal="center" vertical="center"/>
    </xf>
    <xf numFmtId="9" fontId="10" fillId="7" borderId="9" xfId="7" applyNumberFormat="1" applyFont="1" applyFill="1" applyBorder="1" applyAlignment="1">
      <alignment horizontal="left" vertical="center" wrapText="1" indent="1"/>
    </xf>
    <xf numFmtId="0" fontId="28" fillId="7" borderId="0" xfId="0" applyFont="1" applyFill="1"/>
    <xf numFmtId="0" fontId="8" fillId="7" borderId="0" xfId="0" applyFont="1" applyFill="1" applyAlignment="1">
      <alignment horizontal="left" vertical="center"/>
    </xf>
    <xf numFmtId="0" fontId="26" fillId="7" borderId="0" xfId="0" applyFont="1" applyFill="1" applyAlignment="1">
      <alignment horizontal="left"/>
    </xf>
    <xf numFmtId="44" fontId="33" fillId="7" borderId="0" xfId="1" applyFont="1" applyFill="1" applyBorder="1" applyAlignment="1" applyProtection="1">
      <alignment horizontal="center"/>
      <protection locked="0"/>
    </xf>
    <xf numFmtId="0" fontId="31" fillId="7" borderId="0" xfId="0" applyFont="1" applyFill="1" applyAlignment="1">
      <alignment horizontal="right"/>
    </xf>
    <xf numFmtId="2" fontId="34" fillId="7" borderId="0" xfId="0" applyNumberFormat="1" applyFont="1" applyFill="1" applyAlignment="1">
      <alignment horizontal="center"/>
    </xf>
    <xf numFmtId="0" fontId="15" fillId="7" borderId="0" xfId="9" applyFont="1" applyFill="1" applyAlignment="1">
      <alignment horizontal="left" vertical="center"/>
    </xf>
    <xf numFmtId="0" fontId="16" fillId="7" borderId="0" xfId="9" applyFont="1" applyFill="1" applyAlignment="1">
      <alignment horizontal="center" vertical="top" wrapText="1"/>
    </xf>
    <xf numFmtId="8" fontId="16" fillId="9" borderId="0" xfId="7" applyNumberFormat="1" applyFont="1" applyFill="1" applyAlignment="1" applyProtection="1">
      <alignment horizontal="center" vertical="center"/>
      <protection locked="0"/>
    </xf>
    <xf numFmtId="8" fontId="17" fillId="7" borderId="0" xfId="7" applyNumberFormat="1" applyFont="1" applyFill="1" applyAlignment="1">
      <alignment horizontal="center" vertical="center"/>
    </xf>
    <xf numFmtId="0" fontId="18" fillId="0" borderId="0" xfId="8" applyFont="1" applyAlignment="1">
      <alignment horizontal="left" vertical="center"/>
    </xf>
    <xf numFmtId="0" fontId="19" fillId="0" borderId="0" xfId="8" applyFont="1" applyAlignment="1">
      <alignment vertical="center"/>
    </xf>
    <xf numFmtId="0" fontId="20" fillId="0" borderId="0" xfId="8" applyFont="1" applyAlignment="1">
      <alignment vertical="center"/>
    </xf>
    <xf numFmtId="164" fontId="10" fillId="0" borderId="8" xfId="11" applyNumberFormat="1" applyFont="1" applyFill="1" applyBorder="1" applyAlignment="1">
      <alignment horizontal="center" vertical="center"/>
    </xf>
    <xf numFmtId="0" fontId="31" fillId="7" borderId="0" xfId="0" applyFont="1" applyFill="1" applyAlignment="1">
      <alignment horizontal="left" vertical="top"/>
    </xf>
    <xf numFmtId="44" fontId="31" fillId="7" borderId="0" xfId="1" applyFont="1" applyFill="1"/>
    <xf numFmtId="44" fontId="5" fillId="7" borderId="0" xfId="0" applyNumberFormat="1" applyFont="1" applyFill="1" applyAlignment="1">
      <alignment horizontal="left"/>
    </xf>
    <xf numFmtId="44" fontId="31" fillId="7" borderId="0" xfId="0" applyNumberFormat="1" applyFont="1" applyFill="1"/>
    <xf numFmtId="44" fontId="31" fillId="7" borderId="0" xfId="0" applyNumberFormat="1" applyFont="1" applyFill="1" applyAlignment="1">
      <alignment horizontal="left"/>
    </xf>
    <xf numFmtId="9" fontId="17" fillId="0" borderId="0" xfId="10" applyFont="1" applyBorder="1" applyAlignment="1" applyProtection="1">
      <alignment vertical="center" wrapText="1"/>
    </xf>
    <xf numFmtId="0" fontId="17" fillId="7" borderId="5" xfId="10" applyNumberFormat="1" applyFont="1" applyFill="1" applyBorder="1" applyAlignment="1" applyProtection="1">
      <alignment horizontal="right" vertical="center" wrapText="1"/>
    </xf>
    <xf numFmtId="0" fontId="17" fillId="7" borderId="0" xfId="10" applyNumberFormat="1" applyFont="1" applyFill="1" applyBorder="1" applyAlignment="1" applyProtection="1">
      <alignment horizontal="right" vertical="center" wrapText="1"/>
    </xf>
    <xf numFmtId="0" fontId="25" fillId="0" borderId="0" xfId="9" applyFont="1" applyAlignment="1">
      <alignment horizontal="left" vertical="center"/>
    </xf>
    <xf numFmtId="0" fontId="26" fillId="0" borderId="0" xfId="9" applyFont="1" applyAlignment="1">
      <alignment horizontal="left" vertical="center"/>
    </xf>
    <xf numFmtId="0" fontId="15" fillId="0" borderId="0" xfId="9" applyFont="1" applyAlignment="1">
      <alignment horizontal="left" vertical="center" wrapText="1"/>
    </xf>
    <xf numFmtId="0" fontId="17" fillId="6" borderId="5" xfId="10" applyNumberFormat="1" applyFont="1" applyFill="1" applyBorder="1" applyAlignment="1" applyProtection="1">
      <alignment horizontal="right" vertical="center" wrapText="1"/>
    </xf>
    <xf numFmtId="44" fontId="17" fillId="6" borderId="12" xfId="10" applyNumberFormat="1" applyFont="1" applyFill="1" applyBorder="1" applyAlignment="1" applyProtection="1">
      <alignment horizontal="right" vertical="center" wrapText="1"/>
    </xf>
    <xf numFmtId="0" fontId="17" fillId="6" borderId="0" xfId="10" applyNumberFormat="1" applyFont="1" applyFill="1" applyBorder="1" applyAlignment="1" applyProtection="1">
      <alignment horizontal="right" vertical="center" wrapText="1"/>
    </xf>
    <xf numFmtId="44" fontId="17" fillId="6" borderId="4" xfId="10" applyNumberFormat="1" applyFont="1" applyFill="1" applyBorder="1" applyAlignment="1" applyProtection="1">
      <alignment horizontal="right" vertical="center" wrapText="1"/>
    </xf>
    <xf numFmtId="0" fontId="17" fillId="6" borderId="7" xfId="10" applyNumberFormat="1" applyFont="1" applyFill="1" applyBorder="1" applyAlignment="1" applyProtection="1">
      <alignment horizontal="right" vertical="center" wrapText="1"/>
    </xf>
    <xf numFmtId="44" fontId="17" fillId="6" borderId="16" xfId="10" applyNumberFormat="1" applyFont="1" applyFill="1" applyBorder="1" applyAlignment="1" applyProtection="1">
      <alignment horizontal="right" vertical="center" wrapText="1"/>
    </xf>
    <xf numFmtId="9" fontId="17" fillId="9" borderId="3" xfId="2" applyFont="1" applyFill="1" applyBorder="1" applyAlignment="1" applyProtection="1">
      <alignment horizontal="center" vertical="center"/>
      <protection locked="0"/>
    </xf>
    <xf numFmtId="44" fontId="17" fillId="7" borderId="12" xfId="10" applyNumberFormat="1" applyFont="1" applyFill="1" applyBorder="1" applyAlignment="1" applyProtection="1">
      <alignment horizontal="right" vertical="center" wrapText="1"/>
    </xf>
    <xf numFmtId="44" fontId="17" fillId="7" borderId="4" xfId="10" applyNumberFormat="1" applyFont="1" applyFill="1" applyBorder="1" applyAlignment="1" applyProtection="1">
      <alignment horizontal="right" vertical="center" wrapText="1"/>
    </xf>
    <xf numFmtId="0" fontId="17" fillId="7" borderId="7" xfId="10" applyNumberFormat="1" applyFont="1" applyFill="1" applyBorder="1" applyAlignment="1" applyProtection="1">
      <alignment horizontal="right" vertical="center" wrapText="1"/>
    </xf>
    <xf numFmtId="44" fontId="17" fillId="7" borderId="16" xfId="10" applyNumberFormat="1" applyFont="1" applyFill="1" applyBorder="1" applyAlignment="1" applyProtection="1">
      <alignment horizontal="right" vertical="center" wrapText="1"/>
    </xf>
    <xf numFmtId="1" fontId="17" fillId="0" borderId="0" xfId="10" applyNumberFormat="1" applyFont="1" applyBorder="1" applyAlignment="1" applyProtection="1">
      <alignment horizontal="center" vertical="center" wrapText="1"/>
    </xf>
    <xf numFmtId="9" fontId="23" fillId="0" borderId="0" xfId="10" applyFont="1" applyBorder="1" applyAlignment="1" applyProtection="1">
      <alignment vertical="center" wrapText="1"/>
    </xf>
    <xf numFmtId="9" fontId="24" fillId="0" borderId="0" xfId="2" applyFont="1" applyBorder="1" applyAlignment="1" applyProtection="1">
      <alignment horizontal="center" vertical="center"/>
    </xf>
    <xf numFmtId="10" fontId="38" fillId="0" borderId="0" xfId="10" applyNumberFormat="1" applyFont="1" applyFill="1" applyBorder="1" applyAlignment="1" applyProtection="1">
      <alignment horizontal="center" vertical="center" wrapText="1"/>
    </xf>
    <xf numFmtId="0" fontId="14" fillId="7" borderId="0" xfId="9" applyFont="1" applyFill="1" applyAlignment="1">
      <alignment horizontal="center" vertical="center"/>
    </xf>
    <xf numFmtId="10" fontId="21" fillId="6" borderId="18" xfId="2" applyNumberFormat="1" applyFont="1" applyFill="1" applyBorder="1" applyAlignment="1" applyProtection="1">
      <alignment horizontal="center" vertical="center"/>
    </xf>
    <xf numFmtId="10" fontId="21" fillId="6" borderId="19" xfId="2" applyNumberFormat="1" applyFont="1" applyFill="1" applyBorder="1" applyAlignment="1" applyProtection="1">
      <alignment horizontal="center" vertical="center"/>
    </xf>
    <xf numFmtId="10" fontId="21" fillId="6" borderId="20" xfId="2" applyNumberFormat="1" applyFont="1" applyFill="1" applyBorder="1" applyAlignment="1" applyProtection="1">
      <alignment horizontal="center" vertical="center"/>
    </xf>
    <xf numFmtId="1" fontId="17" fillId="6" borderId="13" xfId="10" applyNumberFormat="1" applyFont="1" applyFill="1" applyBorder="1" applyAlignment="1" applyProtection="1">
      <alignment horizontal="center" vertical="center" wrapText="1"/>
    </xf>
    <xf numFmtId="1" fontId="17" fillId="6" borderId="15" xfId="10" applyNumberFormat="1" applyFont="1" applyFill="1" applyBorder="1" applyAlignment="1" applyProtection="1">
      <alignment horizontal="center" vertical="center" wrapText="1"/>
    </xf>
    <xf numFmtId="1" fontId="17" fillId="6" borderId="14" xfId="10" applyNumberFormat="1" applyFont="1" applyFill="1" applyBorder="1" applyAlignment="1" applyProtection="1">
      <alignment horizontal="center" vertical="center" wrapText="1"/>
    </xf>
    <xf numFmtId="9" fontId="17" fillId="6" borderId="5" xfId="10" applyFont="1" applyFill="1" applyBorder="1" applyAlignment="1" applyProtection="1">
      <alignment horizontal="center" vertical="center" wrapText="1"/>
    </xf>
    <xf numFmtId="9" fontId="17" fillId="6" borderId="0" xfId="10" applyFont="1" applyFill="1" applyBorder="1" applyAlignment="1" applyProtection="1">
      <alignment horizontal="center" vertical="center" wrapText="1"/>
    </xf>
    <xf numFmtId="9" fontId="17" fillId="6" borderId="7" xfId="10" applyFont="1" applyFill="1" applyBorder="1" applyAlignment="1" applyProtection="1">
      <alignment horizontal="center" vertical="center" wrapText="1"/>
    </xf>
    <xf numFmtId="9" fontId="37" fillId="7" borderId="18" xfId="2" applyFont="1" applyFill="1" applyBorder="1" applyAlignment="1" applyProtection="1">
      <alignment horizontal="center" vertical="center"/>
    </xf>
    <xf numFmtId="9" fontId="37" fillId="7" borderId="19" xfId="2" applyFont="1" applyFill="1" applyBorder="1" applyAlignment="1" applyProtection="1">
      <alignment horizontal="center" vertical="center"/>
    </xf>
    <xf numFmtId="9" fontId="37" fillId="7" borderId="20" xfId="2" applyFont="1" applyFill="1" applyBorder="1" applyAlignment="1" applyProtection="1">
      <alignment horizontal="center" vertical="center"/>
    </xf>
    <xf numFmtId="1" fontId="17" fillId="7" borderId="13" xfId="10" applyNumberFormat="1" applyFont="1" applyFill="1" applyBorder="1" applyAlignment="1" applyProtection="1">
      <alignment horizontal="center" vertical="center" wrapText="1"/>
    </xf>
    <xf numFmtId="1" fontId="17" fillId="7" borderId="15" xfId="10" applyNumberFormat="1" applyFont="1" applyFill="1" applyBorder="1" applyAlignment="1" applyProtection="1">
      <alignment horizontal="center" vertical="center" wrapText="1"/>
    </xf>
    <xf numFmtId="1" fontId="17" fillId="7" borderId="14" xfId="10" applyNumberFormat="1" applyFont="1" applyFill="1" applyBorder="1" applyAlignment="1" applyProtection="1">
      <alignment horizontal="center" vertical="center" wrapText="1"/>
    </xf>
    <xf numFmtId="9" fontId="17" fillId="7" borderId="5" xfId="10" applyFont="1" applyFill="1" applyBorder="1" applyAlignment="1" applyProtection="1">
      <alignment horizontal="center" vertical="center" wrapText="1"/>
    </xf>
    <xf numFmtId="9" fontId="17" fillId="7" borderId="0" xfId="10" applyFont="1" applyFill="1" applyBorder="1" applyAlignment="1" applyProtection="1">
      <alignment horizontal="center" vertical="center" wrapText="1"/>
    </xf>
    <xf numFmtId="9" fontId="17" fillId="7" borderId="7" xfId="10" applyFont="1" applyFill="1" applyBorder="1" applyAlignment="1" applyProtection="1">
      <alignment horizontal="center" vertical="center" wrapText="1"/>
    </xf>
    <xf numFmtId="3" fontId="27" fillId="7" borderId="10" xfId="7" applyNumberFormat="1" applyFont="1" applyFill="1" applyBorder="1" applyAlignment="1">
      <alignment horizontal="left" vertical="center"/>
    </xf>
    <xf numFmtId="3" fontId="27" fillId="7" borderId="11" xfId="7" applyNumberFormat="1" applyFont="1" applyFill="1" applyBorder="1" applyAlignment="1">
      <alignment horizontal="left" vertical="center"/>
    </xf>
    <xf numFmtId="0" fontId="30" fillId="7" borderId="7" xfId="0" applyFont="1" applyFill="1" applyBorder="1" applyAlignment="1">
      <alignment horizontal="center"/>
    </xf>
  </cellXfs>
  <cellStyles count="12">
    <cellStyle name="20% - Accent3" xfId="6" builtinId="38"/>
    <cellStyle name="Accent1" xfId="5" builtinId="29"/>
    <cellStyle name="Invoer" xfId="3" builtinId="20"/>
    <cellStyle name="Notitie" xfId="4" builtinId="10"/>
    <cellStyle name="Procent" xfId="2" builtinId="5"/>
    <cellStyle name="Procent 2" xfId="10" xr:uid="{5CD010A1-EE73-4F4D-870A-5E6D88B2B411}"/>
    <cellStyle name="Standaard" xfId="0" builtinId="0"/>
    <cellStyle name="Standaard 2" xfId="8" xr:uid="{13C3EC3E-D304-4936-9345-88DB4A17AEBB}"/>
    <cellStyle name="Standaard 2 2 2" xfId="9" xr:uid="{A74CEFA0-4C67-478B-AFB7-83DF8E8DF5E3}"/>
    <cellStyle name="Standaard 3" xfId="7" xr:uid="{D17B3A03-612A-4DBA-88E3-0DE8BB7DD4C2}"/>
    <cellStyle name="Valuta" xfId="1" builtinId="4"/>
    <cellStyle name="Valuta 2" xfId="11" xr:uid="{7775E821-C0F1-4B8B-A783-E23951932B8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Puntenverloop prijs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'4.Prijsscore'!$A$23:$A$30</c:f>
              <c:numCache>
                <c:formatCode>_("€"* #,##0.00_);_("€"* \(#,##0.00\);_("€"* "-"??_);_(@_)</c:formatCode>
                <c:ptCount val="8"/>
                <c:pt idx="0">
                  <c:v>17939250</c:v>
                </c:pt>
                <c:pt idx="1">
                  <c:v>18194946.428571425</c:v>
                </c:pt>
                <c:pt idx="2">
                  <c:v>18450642.857142854</c:v>
                </c:pt>
                <c:pt idx="3">
                  <c:v>18706339.285714284</c:v>
                </c:pt>
                <c:pt idx="4">
                  <c:v>18962035.714285713</c:v>
                </c:pt>
                <c:pt idx="5">
                  <c:v>19217732.142857142</c:v>
                </c:pt>
                <c:pt idx="6">
                  <c:v>19473428.571428571</c:v>
                </c:pt>
                <c:pt idx="7">
                  <c:v>19729125</c:v>
                </c:pt>
              </c:numCache>
            </c:numRef>
          </c:xVal>
          <c:yVal>
            <c:numRef>
              <c:f>'4.Prijsscore'!$B$23:$B$30</c:f>
              <c:numCache>
                <c:formatCode>General</c:formatCode>
                <c:ptCount val="8"/>
                <c:pt idx="0">
                  <c:v>350</c:v>
                </c:pt>
                <c:pt idx="1">
                  <c:v>300</c:v>
                </c:pt>
                <c:pt idx="2">
                  <c:v>250</c:v>
                </c:pt>
                <c:pt idx="3">
                  <c:v>200</c:v>
                </c:pt>
                <c:pt idx="4">
                  <c:v>150</c:v>
                </c:pt>
                <c:pt idx="5">
                  <c:v>100</c:v>
                </c:pt>
                <c:pt idx="6">
                  <c:v>50</c:v>
                </c:pt>
                <c:pt idx="7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287-4FBB-9475-DC13D17F56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40686927"/>
        <c:axId val="840685967"/>
      </c:scatterChart>
      <c:valAx>
        <c:axId val="840686927"/>
        <c:scaling>
          <c:orientation val="minMax"/>
          <c:max val="19738999.999999996"/>
          <c:min val="179390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€&quot;* #,##0.00_);_(&quot;€&quot;* \(#,##0.00\);_(&quot;€&quot;* &quot;-&quot;??_);_(@_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840685967"/>
        <c:crosses val="autoZero"/>
        <c:crossBetween val="midCat"/>
      </c:valAx>
      <c:valAx>
        <c:axId val="8406859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84068692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110491</xdr:colOff>
      <xdr:row>0</xdr:row>
      <xdr:rowOff>1</xdr:rowOff>
    </xdr:from>
    <xdr:to>
      <xdr:col>16</xdr:col>
      <xdr:colOff>607519</xdr:colOff>
      <xdr:row>1</xdr:row>
      <xdr:rowOff>167640</xdr:rowOff>
    </xdr:to>
    <xdr:pic>
      <xdr:nvPicPr>
        <xdr:cNvPr id="2" name="Afbeelding 1" descr="Gemeente Terneuzen">
          <a:extLst>
            <a:ext uri="{FF2B5EF4-FFF2-40B4-BE49-F238E27FC236}">
              <a16:creationId xmlns:a16="http://schemas.microsoft.com/office/drawing/2014/main" id="{FDC89F91-9F43-414E-BC96-F9BE3D115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64091" y="1"/>
          <a:ext cx="497028" cy="438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1190626</xdr:colOff>
      <xdr:row>0</xdr:row>
      <xdr:rowOff>19050</xdr:rowOff>
    </xdr:from>
    <xdr:to>
      <xdr:col>3</xdr:col>
      <xdr:colOff>1693369</xdr:colOff>
      <xdr:row>1</xdr:row>
      <xdr:rowOff>192405</xdr:rowOff>
    </xdr:to>
    <xdr:pic>
      <xdr:nvPicPr>
        <xdr:cNvPr id="3" name="Afbeelding 2" descr="Gemeente Terneuzen">
          <a:extLst>
            <a:ext uri="{FF2B5EF4-FFF2-40B4-BE49-F238E27FC236}">
              <a16:creationId xmlns:a16="http://schemas.microsoft.com/office/drawing/2014/main" id="{E2CB1347-9EC3-4AFA-A810-5018A075A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91751" y="19050"/>
          <a:ext cx="493218" cy="4400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293371</xdr:colOff>
      <xdr:row>0</xdr:row>
      <xdr:rowOff>0</xdr:rowOff>
    </xdr:from>
    <xdr:to>
      <xdr:col>7</xdr:col>
      <xdr:colOff>801829</xdr:colOff>
      <xdr:row>1</xdr:row>
      <xdr:rowOff>211455</xdr:rowOff>
    </xdr:to>
    <xdr:pic>
      <xdr:nvPicPr>
        <xdr:cNvPr id="3" name="Afbeelding 2" descr="Gemeente Terneuzen">
          <a:extLst>
            <a:ext uri="{FF2B5EF4-FFF2-40B4-BE49-F238E27FC236}">
              <a16:creationId xmlns:a16="http://schemas.microsoft.com/office/drawing/2014/main" id="{D0DA5593-7997-4831-A3A1-CA09A4B53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75621" y="0"/>
          <a:ext cx="508458" cy="4819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</xdr:colOff>
      <xdr:row>0</xdr:row>
      <xdr:rowOff>1</xdr:rowOff>
    </xdr:from>
    <xdr:to>
      <xdr:col>4</xdr:col>
      <xdr:colOff>493219</xdr:colOff>
      <xdr:row>1</xdr:row>
      <xdr:rowOff>211456</xdr:rowOff>
    </xdr:to>
    <xdr:pic>
      <xdr:nvPicPr>
        <xdr:cNvPr id="2" name="Afbeelding 1" descr="Gemeente Terneuzen">
          <a:extLst>
            <a:ext uri="{FF2B5EF4-FFF2-40B4-BE49-F238E27FC236}">
              <a16:creationId xmlns:a16="http://schemas.microsoft.com/office/drawing/2014/main" id="{A574E96F-8ECE-445F-95E9-4F4A3BD03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1" y="1"/>
          <a:ext cx="493218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1807846</xdr:colOff>
      <xdr:row>0</xdr:row>
      <xdr:rowOff>0</xdr:rowOff>
    </xdr:from>
    <xdr:to>
      <xdr:col>3</xdr:col>
      <xdr:colOff>2306779</xdr:colOff>
      <xdr:row>1</xdr:row>
      <xdr:rowOff>211454</xdr:rowOff>
    </xdr:to>
    <xdr:pic>
      <xdr:nvPicPr>
        <xdr:cNvPr id="3" name="Afbeelding 2" descr="Gemeente Terneuzen">
          <a:extLst>
            <a:ext uri="{FF2B5EF4-FFF2-40B4-BE49-F238E27FC236}">
              <a16:creationId xmlns:a16="http://schemas.microsoft.com/office/drawing/2014/main" id="{2183E99B-83FF-40E6-99B9-3332DF92C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61421" y="0"/>
          <a:ext cx="487503" cy="4686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21</xdr:row>
      <xdr:rowOff>35242</xdr:rowOff>
    </xdr:from>
    <xdr:to>
      <xdr:col>2</xdr:col>
      <xdr:colOff>1234441</xdr:colOff>
      <xdr:row>36</xdr:row>
      <xdr:rowOff>63817</xdr:rowOff>
    </xdr:to>
    <xdr:graphicFrame macro="">
      <xdr:nvGraphicFramePr>
        <xdr:cNvPr id="4" name="Grafiek 3">
          <a:extLst>
            <a:ext uri="{FF2B5EF4-FFF2-40B4-BE49-F238E27FC236}">
              <a16:creationId xmlns:a16="http://schemas.microsoft.com/office/drawing/2014/main" id="{8CC5BA4C-F50E-E4DB-B800-851A784C7D3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4EC95-18D3-4B94-8CC3-A940CCF6950D}">
  <dimension ref="A1:AZ79"/>
  <sheetViews>
    <sheetView workbookViewId="0"/>
  </sheetViews>
  <sheetFormatPr defaultRowHeight="14.4"/>
  <sheetData>
    <row r="1" spans="1:52" ht="21">
      <c r="A1" s="59" t="s">
        <v>48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  <c r="AT1" s="60"/>
      <c r="AU1" s="60"/>
      <c r="AV1" s="60"/>
      <c r="AW1" s="60"/>
      <c r="AX1" s="60"/>
      <c r="AY1" s="60"/>
      <c r="AZ1" s="60"/>
    </row>
    <row r="2" spans="1:52" ht="18" thickBot="1">
      <c r="A2" s="61" t="s">
        <v>43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  <c r="AM2" s="60"/>
      <c r="AN2" s="60"/>
      <c r="AO2" s="60"/>
      <c r="AP2" s="60"/>
      <c r="AQ2" s="60"/>
      <c r="AR2" s="60"/>
      <c r="AS2" s="60"/>
      <c r="AT2" s="60"/>
      <c r="AU2" s="60"/>
      <c r="AV2" s="60"/>
      <c r="AW2" s="60"/>
      <c r="AX2" s="60"/>
      <c r="AY2" s="60"/>
      <c r="AZ2" s="60"/>
    </row>
    <row r="3" spans="1:52">
      <c r="A3" s="60"/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  <c r="AG3" s="60"/>
      <c r="AH3" s="60"/>
      <c r="AI3" s="60"/>
      <c r="AJ3" s="60"/>
      <c r="AK3" s="60"/>
      <c r="AL3" s="60"/>
      <c r="AM3" s="60"/>
      <c r="AN3" s="60"/>
      <c r="AO3" s="60"/>
      <c r="AP3" s="60"/>
      <c r="AQ3" s="60"/>
      <c r="AR3" s="60"/>
      <c r="AS3" s="60"/>
      <c r="AT3" s="60"/>
      <c r="AU3" s="60"/>
      <c r="AV3" s="60"/>
      <c r="AW3" s="60"/>
      <c r="AX3" s="60"/>
      <c r="AY3" s="60"/>
      <c r="AZ3" s="60"/>
    </row>
    <row r="4" spans="1:52" ht="21">
      <c r="A4" s="59" t="s">
        <v>38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60"/>
      <c r="Z4" s="60"/>
      <c r="AA4" s="60"/>
      <c r="AB4" s="60"/>
      <c r="AC4" s="60"/>
      <c r="AD4" s="60"/>
      <c r="AE4" s="60"/>
      <c r="AF4" s="60"/>
      <c r="AG4" s="60"/>
      <c r="AH4" s="60"/>
      <c r="AI4" s="60"/>
      <c r="AJ4" s="60"/>
      <c r="AK4" s="60"/>
      <c r="AL4" s="60"/>
      <c r="AM4" s="60"/>
      <c r="AN4" s="60"/>
      <c r="AO4" s="60"/>
      <c r="AP4" s="60"/>
      <c r="AQ4" s="60"/>
      <c r="AR4" s="60"/>
      <c r="AS4" s="60"/>
      <c r="AT4" s="60"/>
      <c r="AU4" s="60"/>
      <c r="AV4" s="60"/>
      <c r="AW4" s="60"/>
      <c r="AX4" s="60"/>
      <c r="AY4" s="60"/>
      <c r="AZ4" s="60"/>
    </row>
    <row r="5" spans="1:52" ht="15.6">
      <c r="A5" s="63" t="s">
        <v>39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  <c r="AF5" s="60"/>
      <c r="AG5" s="60"/>
      <c r="AH5" s="60"/>
      <c r="AI5" s="60"/>
      <c r="AJ5" s="60"/>
      <c r="AK5" s="60"/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</row>
    <row r="6" spans="1:52" ht="15.6">
      <c r="A6" s="63" t="s">
        <v>40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60"/>
      <c r="AF6" s="60"/>
      <c r="AG6" s="60"/>
      <c r="AH6" s="60"/>
      <c r="AI6" s="60"/>
      <c r="AJ6" s="60"/>
      <c r="AK6" s="60"/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</row>
    <row r="7" spans="1:52" ht="15.6">
      <c r="A7" s="63" t="s">
        <v>41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</row>
    <row r="8" spans="1:52" ht="15.6">
      <c r="A8" s="63" t="s">
        <v>42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  <c r="AA8" s="60"/>
      <c r="AB8" s="60"/>
      <c r="AC8" s="60"/>
      <c r="AD8" s="60"/>
      <c r="AE8" s="60"/>
      <c r="AF8" s="60"/>
      <c r="AG8" s="60"/>
      <c r="AH8" s="60"/>
      <c r="AI8" s="60"/>
      <c r="AJ8" s="60"/>
      <c r="AK8" s="60"/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</row>
    <row r="9" spans="1:52">
      <c r="A9" s="60"/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  <c r="AA9" s="60"/>
      <c r="AB9" s="60"/>
      <c r="AC9" s="60"/>
      <c r="AD9" s="60"/>
      <c r="AE9" s="60"/>
      <c r="AF9" s="60"/>
      <c r="AG9" s="60"/>
      <c r="AH9" s="60"/>
      <c r="AI9" s="60"/>
      <c r="AJ9" s="60"/>
      <c r="AK9" s="60"/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</row>
    <row r="10" spans="1:52">
      <c r="A10" s="60"/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  <c r="AA10" s="60"/>
      <c r="AB10" s="60"/>
      <c r="AC10" s="60"/>
      <c r="AD10" s="60"/>
      <c r="AE10" s="60"/>
      <c r="AF10" s="60"/>
      <c r="AG10" s="60"/>
      <c r="AH10" s="60"/>
      <c r="AI10" s="60"/>
      <c r="AJ10" s="60"/>
      <c r="AK10" s="60"/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</row>
    <row r="11" spans="1:52">
      <c r="A11" s="60"/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60"/>
      <c r="AE11" s="60"/>
      <c r="AF11" s="60"/>
      <c r="AG11" s="60"/>
      <c r="AH11" s="60"/>
      <c r="AI11" s="60"/>
      <c r="AJ11" s="60"/>
      <c r="AK11" s="60"/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</row>
    <row r="12" spans="1:52">
      <c r="A12" s="60"/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D12" s="60"/>
      <c r="AE12" s="60"/>
      <c r="AF12" s="60"/>
      <c r="AG12" s="60"/>
      <c r="AH12" s="60"/>
      <c r="AI12" s="60"/>
      <c r="AJ12" s="60"/>
      <c r="AK12" s="60"/>
      <c r="AL12" s="60"/>
      <c r="AM12" s="60"/>
      <c r="AN12" s="60"/>
      <c r="AO12" s="60"/>
      <c r="AP12" s="60"/>
      <c r="AQ12" s="60"/>
      <c r="AR12" s="60"/>
      <c r="AS12" s="60"/>
      <c r="AT12" s="60"/>
      <c r="AU12" s="60"/>
      <c r="AV12" s="60"/>
      <c r="AW12" s="60"/>
      <c r="AX12" s="60"/>
      <c r="AY12" s="60"/>
      <c r="AZ12" s="60"/>
    </row>
    <row r="13" spans="1:52">
      <c r="A13" s="60"/>
      <c r="B13" s="60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0"/>
      <c r="AA13" s="60"/>
      <c r="AB13" s="60"/>
      <c r="AC13" s="60"/>
      <c r="AD13" s="60"/>
      <c r="AE13" s="60"/>
      <c r="AF13" s="60"/>
      <c r="AG13" s="60"/>
      <c r="AH13" s="60"/>
      <c r="AI13" s="60"/>
      <c r="AJ13" s="60"/>
      <c r="AK13" s="60"/>
      <c r="AL13" s="60"/>
      <c r="AM13" s="60"/>
      <c r="AN13" s="60"/>
      <c r="AO13" s="60"/>
      <c r="AP13" s="60"/>
      <c r="AQ13" s="60"/>
      <c r="AR13" s="60"/>
      <c r="AS13" s="60"/>
      <c r="AT13" s="60"/>
      <c r="AU13" s="60"/>
      <c r="AV13" s="60"/>
      <c r="AW13" s="60"/>
      <c r="AX13" s="60"/>
      <c r="AY13" s="60"/>
      <c r="AZ13" s="60"/>
    </row>
    <row r="14" spans="1:52">
      <c r="A14" s="60"/>
      <c r="B14" s="60"/>
      <c r="C14" s="60"/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  <c r="AF14" s="60"/>
      <c r="AG14" s="60"/>
      <c r="AH14" s="60"/>
      <c r="AI14" s="60"/>
      <c r="AJ14" s="60"/>
      <c r="AK14" s="60"/>
      <c r="AL14" s="60"/>
      <c r="AM14" s="60"/>
      <c r="AN14" s="60"/>
      <c r="AO14" s="60"/>
      <c r="AP14" s="60"/>
      <c r="AQ14" s="60"/>
      <c r="AR14" s="60"/>
      <c r="AS14" s="60"/>
      <c r="AT14" s="60"/>
      <c r="AU14" s="60"/>
      <c r="AV14" s="60"/>
      <c r="AW14" s="60"/>
      <c r="AX14" s="60"/>
      <c r="AY14" s="60"/>
      <c r="AZ14" s="60"/>
    </row>
    <row r="15" spans="1:52">
      <c r="A15" s="60"/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AE15" s="60"/>
      <c r="AF15" s="60"/>
      <c r="AG15" s="60"/>
      <c r="AH15" s="60"/>
      <c r="AI15" s="60"/>
      <c r="AJ15" s="60"/>
      <c r="AK15" s="60"/>
      <c r="AL15" s="60"/>
      <c r="AM15" s="60"/>
      <c r="AN15" s="60"/>
      <c r="AO15" s="60"/>
      <c r="AP15" s="60"/>
      <c r="AQ15" s="60"/>
      <c r="AR15" s="60"/>
      <c r="AS15" s="60"/>
      <c r="AT15" s="60"/>
      <c r="AU15" s="60"/>
      <c r="AV15" s="60"/>
      <c r="AW15" s="60"/>
      <c r="AX15" s="60"/>
      <c r="AY15" s="60"/>
      <c r="AZ15" s="60"/>
    </row>
    <row r="16" spans="1:52">
      <c r="A16" s="60"/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60"/>
      <c r="AA16" s="60"/>
      <c r="AB16" s="60"/>
      <c r="AC16" s="60"/>
      <c r="AD16" s="60"/>
      <c r="AE16" s="60"/>
      <c r="AF16" s="60"/>
      <c r="AG16" s="60"/>
      <c r="AH16" s="60"/>
      <c r="AI16" s="60"/>
      <c r="AJ16" s="60"/>
      <c r="AK16" s="60"/>
      <c r="AL16" s="60"/>
      <c r="AM16" s="60"/>
      <c r="AN16" s="60"/>
      <c r="AO16" s="60"/>
      <c r="AP16" s="60"/>
      <c r="AQ16" s="60"/>
      <c r="AR16" s="60"/>
      <c r="AS16" s="60"/>
      <c r="AT16" s="60"/>
      <c r="AU16" s="60"/>
      <c r="AV16" s="60"/>
      <c r="AW16" s="60"/>
      <c r="AX16" s="60"/>
      <c r="AY16" s="60"/>
      <c r="AZ16" s="60"/>
    </row>
    <row r="17" spans="1:52">
      <c r="A17" s="60"/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60"/>
      <c r="AB17" s="60"/>
      <c r="AC17" s="60"/>
      <c r="AD17" s="60"/>
      <c r="AE17" s="60"/>
      <c r="AF17" s="60"/>
      <c r="AG17" s="60"/>
      <c r="AH17" s="60"/>
      <c r="AI17" s="60"/>
      <c r="AJ17" s="60"/>
      <c r="AK17" s="60"/>
      <c r="AL17" s="60"/>
      <c r="AM17" s="60"/>
      <c r="AN17" s="60"/>
      <c r="AO17" s="60"/>
      <c r="AP17" s="60"/>
      <c r="AQ17" s="60"/>
      <c r="AR17" s="60"/>
      <c r="AS17" s="60"/>
      <c r="AT17" s="60"/>
      <c r="AU17" s="60"/>
      <c r="AV17" s="60"/>
      <c r="AW17" s="60"/>
      <c r="AX17" s="60"/>
      <c r="AY17" s="60"/>
      <c r="AZ17" s="60"/>
    </row>
    <row r="18" spans="1:52">
      <c r="A18" s="60"/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0"/>
      <c r="AB18" s="60"/>
      <c r="AC18" s="60"/>
      <c r="AD18" s="60"/>
      <c r="AE18" s="60"/>
      <c r="AF18" s="60"/>
      <c r="AG18" s="60"/>
      <c r="AH18" s="60"/>
      <c r="AI18" s="60"/>
      <c r="AJ18" s="60"/>
      <c r="AK18" s="60"/>
      <c r="AL18" s="60"/>
      <c r="AM18" s="60"/>
      <c r="AN18" s="60"/>
      <c r="AO18" s="60"/>
      <c r="AP18" s="60"/>
      <c r="AQ18" s="60"/>
      <c r="AR18" s="60"/>
      <c r="AS18" s="60"/>
      <c r="AT18" s="60"/>
      <c r="AU18" s="60"/>
      <c r="AV18" s="60"/>
      <c r="AW18" s="60"/>
      <c r="AX18" s="60"/>
      <c r="AY18" s="60"/>
      <c r="AZ18" s="60"/>
    </row>
    <row r="19" spans="1:52">
      <c r="A19" s="60"/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60"/>
      <c r="AA19" s="60"/>
      <c r="AB19" s="60"/>
      <c r="AC19" s="60"/>
      <c r="AD19" s="60"/>
      <c r="AE19" s="60"/>
      <c r="AF19" s="60"/>
      <c r="AG19" s="60"/>
      <c r="AH19" s="60"/>
      <c r="AI19" s="60"/>
      <c r="AJ19" s="60"/>
      <c r="AK19" s="60"/>
      <c r="AL19" s="60"/>
      <c r="AM19" s="60"/>
      <c r="AN19" s="60"/>
      <c r="AO19" s="60"/>
      <c r="AP19" s="60"/>
      <c r="AQ19" s="60"/>
      <c r="AR19" s="60"/>
      <c r="AS19" s="60"/>
      <c r="AT19" s="60"/>
      <c r="AU19" s="60"/>
      <c r="AV19" s="60"/>
      <c r="AW19" s="60"/>
      <c r="AX19" s="60"/>
      <c r="AY19" s="60"/>
      <c r="AZ19" s="60"/>
    </row>
    <row r="20" spans="1:52">
      <c r="A20" s="60"/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60"/>
      <c r="AA20" s="60"/>
      <c r="AB20" s="60"/>
      <c r="AC20" s="60"/>
      <c r="AD20" s="60"/>
      <c r="AE20" s="60"/>
      <c r="AF20" s="60"/>
      <c r="AG20" s="60"/>
      <c r="AH20" s="60"/>
      <c r="AI20" s="60"/>
      <c r="AJ20" s="60"/>
      <c r="AK20" s="60"/>
      <c r="AL20" s="60"/>
      <c r="AM20" s="60"/>
      <c r="AN20" s="60"/>
      <c r="AO20" s="60"/>
      <c r="AP20" s="60"/>
      <c r="AQ20" s="60"/>
      <c r="AR20" s="60"/>
      <c r="AS20" s="60"/>
      <c r="AT20" s="60"/>
      <c r="AU20" s="60"/>
      <c r="AV20" s="60"/>
      <c r="AW20" s="60"/>
      <c r="AX20" s="60"/>
      <c r="AY20" s="60"/>
      <c r="AZ20" s="60"/>
    </row>
    <row r="21" spans="1:52">
      <c r="A21" s="60"/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0"/>
      <c r="AA21" s="60"/>
      <c r="AB21" s="60"/>
      <c r="AC21" s="60"/>
      <c r="AD21" s="60"/>
      <c r="AE21" s="60"/>
      <c r="AF21" s="60"/>
      <c r="AG21" s="60"/>
      <c r="AH21" s="60"/>
      <c r="AI21" s="60"/>
      <c r="AJ21" s="60"/>
      <c r="AK21" s="60"/>
      <c r="AL21" s="60"/>
      <c r="AM21" s="60"/>
      <c r="AN21" s="60"/>
      <c r="AO21" s="60"/>
      <c r="AP21" s="60"/>
      <c r="AQ21" s="60"/>
      <c r="AR21" s="60"/>
      <c r="AS21" s="60"/>
      <c r="AT21" s="60"/>
      <c r="AU21" s="60"/>
      <c r="AV21" s="60"/>
      <c r="AW21" s="60"/>
      <c r="AX21" s="60"/>
      <c r="AY21" s="60"/>
      <c r="AZ21" s="60"/>
    </row>
    <row r="22" spans="1:52">
      <c r="A22" s="60"/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0"/>
      <c r="AA22" s="60"/>
      <c r="AB22" s="60"/>
      <c r="AC22" s="60"/>
      <c r="AD22" s="60"/>
      <c r="AE22" s="60"/>
      <c r="AF22" s="60"/>
      <c r="AG22" s="60"/>
      <c r="AH22" s="60"/>
      <c r="AI22" s="60"/>
      <c r="AJ22" s="60"/>
      <c r="AK22" s="60"/>
      <c r="AL22" s="60"/>
      <c r="AM22" s="60"/>
      <c r="AN22" s="60"/>
      <c r="AO22" s="60"/>
      <c r="AP22" s="60"/>
      <c r="AQ22" s="60"/>
      <c r="AR22" s="60"/>
      <c r="AS22" s="60"/>
      <c r="AT22" s="60"/>
      <c r="AU22" s="60"/>
      <c r="AV22" s="60"/>
      <c r="AW22" s="60"/>
      <c r="AX22" s="60"/>
      <c r="AY22" s="60"/>
      <c r="AZ22" s="60"/>
    </row>
    <row r="23" spans="1:52">
      <c r="A23" s="60"/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60"/>
      <c r="AE23" s="60"/>
      <c r="AF23" s="60"/>
      <c r="AG23" s="60"/>
      <c r="AH23" s="60"/>
      <c r="AI23" s="60"/>
      <c r="AJ23" s="60"/>
      <c r="AK23" s="60"/>
      <c r="AL23" s="60"/>
      <c r="AM23" s="60"/>
      <c r="AN23" s="60"/>
      <c r="AO23" s="60"/>
      <c r="AP23" s="60"/>
      <c r="AQ23" s="60"/>
      <c r="AR23" s="60"/>
      <c r="AS23" s="60"/>
      <c r="AT23" s="60"/>
      <c r="AU23" s="60"/>
      <c r="AV23" s="60"/>
      <c r="AW23" s="60"/>
      <c r="AX23" s="60"/>
      <c r="AY23" s="60"/>
      <c r="AZ23" s="60"/>
    </row>
    <row r="24" spans="1:52">
      <c r="A24" s="60"/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60"/>
      <c r="AA24" s="60"/>
      <c r="AB24" s="60"/>
      <c r="AC24" s="60"/>
      <c r="AD24" s="60"/>
      <c r="AE24" s="60"/>
      <c r="AF24" s="60"/>
      <c r="AG24" s="60"/>
      <c r="AH24" s="60"/>
      <c r="AI24" s="60"/>
      <c r="AJ24" s="60"/>
      <c r="AK24" s="60"/>
      <c r="AL24" s="60"/>
      <c r="AM24" s="60"/>
      <c r="AN24" s="60"/>
      <c r="AO24" s="60"/>
      <c r="AP24" s="60"/>
      <c r="AQ24" s="60"/>
      <c r="AR24" s="60"/>
      <c r="AS24" s="60"/>
      <c r="AT24" s="60"/>
      <c r="AU24" s="60"/>
      <c r="AV24" s="60"/>
      <c r="AW24" s="60"/>
      <c r="AX24" s="60"/>
      <c r="AY24" s="60"/>
      <c r="AZ24" s="60"/>
    </row>
    <row r="25" spans="1:52">
      <c r="A25" s="60"/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  <c r="Z25" s="60"/>
      <c r="AA25" s="60"/>
      <c r="AB25" s="60"/>
      <c r="AC25" s="60"/>
      <c r="AD25" s="60"/>
      <c r="AE25" s="60"/>
      <c r="AF25" s="60"/>
      <c r="AG25" s="60"/>
      <c r="AH25" s="60"/>
      <c r="AI25" s="60"/>
      <c r="AJ25" s="60"/>
      <c r="AK25" s="60"/>
      <c r="AL25" s="60"/>
      <c r="AM25" s="60"/>
      <c r="AN25" s="60"/>
      <c r="AO25" s="60"/>
      <c r="AP25" s="60"/>
      <c r="AQ25" s="60"/>
      <c r="AR25" s="60"/>
      <c r="AS25" s="60"/>
      <c r="AT25" s="60"/>
      <c r="AU25" s="60"/>
      <c r="AV25" s="60"/>
      <c r="AW25" s="60"/>
      <c r="AX25" s="60"/>
      <c r="AY25" s="60"/>
      <c r="AZ25" s="60"/>
    </row>
    <row r="26" spans="1:52">
      <c r="A26" s="60"/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60"/>
      <c r="Z26" s="60"/>
      <c r="AA26" s="60"/>
      <c r="AB26" s="60"/>
      <c r="AC26" s="60"/>
      <c r="AD26" s="60"/>
      <c r="AE26" s="60"/>
      <c r="AF26" s="60"/>
      <c r="AG26" s="60"/>
      <c r="AH26" s="60"/>
      <c r="AI26" s="60"/>
      <c r="AJ26" s="60"/>
      <c r="AK26" s="60"/>
      <c r="AL26" s="60"/>
      <c r="AM26" s="60"/>
      <c r="AN26" s="60"/>
      <c r="AO26" s="60"/>
      <c r="AP26" s="60"/>
      <c r="AQ26" s="60"/>
      <c r="AR26" s="60"/>
      <c r="AS26" s="60"/>
      <c r="AT26" s="60"/>
      <c r="AU26" s="60"/>
      <c r="AV26" s="60"/>
      <c r="AW26" s="60"/>
      <c r="AX26" s="60"/>
      <c r="AY26" s="60"/>
      <c r="AZ26" s="60"/>
    </row>
    <row r="27" spans="1:52">
      <c r="A27" s="60"/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60"/>
      <c r="AA27" s="60"/>
      <c r="AB27" s="60"/>
      <c r="AC27" s="60"/>
      <c r="AD27" s="60"/>
      <c r="AE27" s="60"/>
      <c r="AF27" s="60"/>
      <c r="AG27" s="60"/>
      <c r="AH27" s="60"/>
      <c r="AI27" s="60"/>
      <c r="AJ27" s="60"/>
      <c r="AK27" s="60"/>
      <c r="AL27" s="60"/>
      <c r="AM27" s="60"/>
      <c r="AN27" s="60"/>
      <c r="AO27" s="60"/>
      <c r="AP27" s="60"/>
      <c r="AQ27" s="60"/>
      <c r="AR27" s="60"/>
      <c r="AS27" s="60"/>
      <c r="AT27" s="60"/>
      <c r="AU27" s="60"/>
      <c r="AV27" s="60"/>
      <c r="AW27" s="60"/>
      <c r="AX27" s="60"/>
      <c r="AY27" s="60"/>
      <c r="AZ27" s="60"/>
    </row>
    <row r="28" spans="1:52">
      <c r="A28" s="60"/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</row>
    <row r="29" spans="1:52">
      <c r="A29" s="60"/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60"/>
      <c r="AA29" s="60"/>
      <c r="AB29" s="60"/>
      <c r="AC29" s="60"/>
      <c r="AD29" s="60"/>
      <c r="AE29" s="60"/>
      <c r="AF29" s="60"/>
      <c r="AG29" s="60"/>
      <c r="AH29" s="60"/>
      <c r="AI29" s="60"/>
      <c r="AJ29" s="60"/>
      <c r="AK29" s="60"/>
      <c r="AL29" s="60"/>
      <c r="AM29" s="60"/>
      <c r="AN29" s="60"/>
      <c r="AO29" s="60"/>
      <c r="AP29" s="60"/>
      <c r="AQ29" s="60"/>
      <c r="AR29" s="60"/>
      <c r="AS29" s="60"/>
      <c r="AT29" s="60"/>
      <c r="AU29" s="60"/>
      <c r="AV29" s="60"/>
      <c r="AW29" s="60"/>
      <c r="AX29" s="60"/>
      <c r="AY29" s="60"/>
      <c r="AZ29" s="60"/>
    </row>
    <row r="30" spans="1:52">
      <c r="A30" s="60"/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60"/>
      <c r="AA30" s="60"/>
      <c r="AB30" s="60"/>
      <c r="AC30" s="60"/>
      <c r="AD30" s="60"/>
      <c r="AE30" s="60"/>
      <c r="AF30" s="60"/>
      <c r="AG30" s="60"/>
      <c r="AH30" s="60"/>
      <c r="AI30" s="60"/>
      <c r="AJ30" s="60"/>
      <c r="AK30" s="60"/>
      <c r="AL30" s="60"/>
      <c r="AM30" s="60"/>
      <c r="AN30" s="60"/>
      <c r="AO30" s="60"/>
      <c r="AP30" s="60"/>
      <c r="AQ30" s="60"/>
      <c r="AR30" s="60"/>
      <c r="AS30" s="60"/>
      <c r="AT30" s="60"/>
      <c r="AU30" s="60"/>
      <c r="AV30" s="60"/>
      <c r="AW30" s="60"/>
      <c r="AX30" s="60"/>
      <c r="AY30" s="60"/>
      <c r="AZ30" s="60"/>
    </row>
    <row r="31" spans="1:52">
      <c r="A31" s="60"/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60"/>
      <c r="AA31" s="60"/>
      <c r="AB31" s="60"/>
      <c r="AC31" s="60"/>
      <c r="AD31" s="60"/>
      <c r="AE31" s="60"/>
      <c r="AF31" s="60"/>
      <c r="AG31" s="60"/>
      <c r="AH31" s="60"/>
      <c r="AI31" s="60"/>
      <c r="AJ31" s="60"/>
      <c r="AK31" s="60"/>
      <c r="AL31" s="60"/>
      <c r="AM31" s="60"/>
      <c r="AN31" s="60"/>
      <c r="AO31" s="60"/>
      <c r="AP31" s="60"/>
      <c r="AQ31" s="60"/>
      <c r="AR31" s="60"/>
      <c r="AS31" s="60"/>
      <c r="AT31" s="60"/>
      <c r="AU31" s="60"/>
      <c r="AV31" s="60"/>
      <c r="AW31" s="60"/>
      <c r="AX31" s="60"/>
      <c r="AY31" s="60"/>
      <c r="AZ31" s="60"/>
    </row>
    <row r="32" spans="1:52">
      <c r="A32" s="60"/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60"/>
      <c r="AA32" s="60"/>
      <c r="AB32" s="60"/>
      <c r="AC32" s="60"/>
      <c r="AD32" s="60"/>
      <c r="AE32" s="60"/>
      <c r="AF32" s="60"/>
      <c r="AG32" s="60"/>
      <c r="AH32" s="60"/>
      <c r="AI32" s="60"/>
      <c r="AJ32" s="60"/>
      <c r="AK32" s="60"/>
      <c r="AL32" s="60"/>
      <c r="AM32" s="60"/>
      <c r="AN32" s="60"/>
      <c r="AO32" s="60"/>
      <c r="AP32" s="60"/>
      <c r="AQ32" s="60"/>
      <c r="AR32" s="60"/>
      <c r="AS32" s="60"/>
      <c r="AT32" s="60"/>
      <c r="AU32" s="60"/>
      <c r="AV32" s="60"/>
      <c r="AW32" s="60"/>
      <c r="AX32" s="60"/>
      <c r="AY32" s="60"/>
      <c r="AZ32" s="60"/>
    </row>
    <row r="33" spans="1:52">
      <c r="A33" s="60"/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60"/>
      <c r="AA33" s="60"/>
      <c r="AB33" s="60"/>
      <c r="AC33" s="60"/>
      <c r="AD33" s="60"/>
      <c r="AE33" s="60"/>
      <c r="AF33" s="60"/>
      <c r="AG33" s="60"/>
      <c r="AH33" s="60"/>
      <c r="AI33" s="60"/>
      <c r="AJ33" s="60"/>
      <c r="AK33" s="60"/>
      <c r="AL33" s="60"/>
      <c r="AM33" s="60"/>
      <c r="AN33" s="60"/>
      <c r="AO33" s="60"/>
      <c r="AP33" s="60"/>
      <c r="AQ33" s="60"/>
      <c r="AR33" s="60"/>
      <c r="AS33" s="60"/>
      <c r="AT33" s="60"/>
      <c r="AU33" s="60"/>
      <c r="AV33" s="60"/>
      <c r="AW33" s="60"/>
      <c r="AX33" s="60"/>
      <c r="AY33" s="60"/>
      <c r="AZ33" s="60"/>
    </row>
    <row r="34" spans="1:52">
      <c r="A34" s="60"/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</row>
    <row r="35" spans="1:52">
      <c r="A35" s="60"/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  <c r="AR35" s="60"/>
      <c r="AS35" s="60"/>
      <c r="AT35" s="60"/>
      <c r="AU35" s="60"/>
      <c r="AV35" s="60"/>
      <c r="AW35" s="60"/>
      <c r="AX35" s="60"/>
      <c r="AY35" s="60"/>
      <c r="AZ35" s="60"/>
    </row>
    <row r="36" spans="1:52">
      <c r="A36" s="60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60"/>
      <c r="AA36" s="60"/>
      <c r="AB36" s="60"/>
      <c r="AC36" s="60"/>
      <c r="AD36" s="60"/>
      <c r="AE36" s="60"/>
      <c r="AF36" s="60"/>
      <c r="AG36" s="60"/>
      <c r="AH36" s="60"/>
      <c r="AI36" s="60"/>
      <c r="AJ36" s="60"/>
      <c r="AK36" s="60"/>
      <c r="AL36" s="60"/>
      <c r="AM36" s="60"/>
      <c r="AN36" s="60"/>
      <c r="AO36" s="60"/>
      <c r="AP36" s="60"/>
      <c r="AQ36" s="60"/>
      <c r="AR36" s="60"/>
      <c r="AS36" s="60"/>
      <c r="AT36" s="60"/>
      <c r="AU36" s="60"/>
      <c r="AV36" s="60"/>
      <c r="AW36" s="60"/>
      <c r="AX36" s="60"/>
      <c r="AY36" s="60"/>
      <c r="AZ36" s="60"/>
    </row>
    <row r="37" spans="1:52">
      <c r="A37" s="60"/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</row>
    <row r="38" spans="1:52">
      <c r="A38" s="60"/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60"/>
      <c r="AE38" s="60"/>
      <c r="AF38" s="60"/>
      <c r="AG38" s="60"/>
      <c r="AH38" s="60"/>
      <c r="AI38" s="60"/>
      <c r="AJ38" s="60"/>
      <c r="AK38" s="60"/>
      <c r="AL38" s="60"/>
      <c r="AM38" s="60"/>
      <c r="AN38" s="60"/>
      <c r="AO38" s="60"/>
      <c r="AP38" s="60"/>
      <c r="AQ38" s="60"/>
      <c r="AR38" s="60"/>
      <c r="AS38" s="60"/>
      <c r="AT38" s="60"/>
      <c r="AU38" s="60"/>
      <c r="AV38" s="60"/>
      <c r="AW38" s="60"/>
      <c r="AX38" s="60"/>
      <c r="AY38" s="60"/>
      <c r="AZ38" s="60"/>
    </row>
    <row r="39" spans="1:52">
      <c r="A39" s="60"/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  <c r="X39" s="60"/>
      <c r="Y39" s="60"/>
      <c r="Z39" s="60"/>
      <c r="AA39" s="60"/>
      <c r="AB39" s="60"/>
      <c r="AC39" s="60"/>
      <c r="AD39" s="60"/>
      <c r="AE39" s="60"/>
      <c r="AF39" s="60"/>
      <c r="AG39" s="60"/>
      <c r="AH39" s="60"/>
      <c r="AI39" s="60"/>
      <c r="AJ39" s="60"/>
      <c r="AK39" s="60"/>
      <c r="AL39" s="60"/>
      <c r="AM39" s="60"/>
      <c r="AN39" s="60"/>
      <c r="AO39" s="60"/>
      <c r="AP39" s="60"/>
      <c r="AQ39" s="60"/>
      <c r="AR39" s="60"/>
      <c r="AS39" s="60"/>
      <c r="AT39" s="60"/>
      <c r="AU39" s="60"/>
      <c r="AV39" s="60"/>
      <c r="AW39" s="60"/>
      <c r="AX39" s="60"/>
      <c r="AY39" s="60"/>
      <c r="AZ39" s="60"/>
    </row>
    <row r="40" spans="1:52">
      <c r="A40" s="60"/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0"/>
      <c r="Z40" s="60"/>
      <c r="AA40" s="60"/>
      <c r="AB40" s="60"/>
      <c r="AC40" s="60"/>
      <c r="AD40" s="60"/>
      <c r="AE40" s="60"/>
      <c r="AF40" s="60"/>
      <c r="AG40" s="60"/>
      <c r="AH40" s="60"/>
      <c r="AI40" s="60"/>
      <c r="AJ40" s="60"/>
      <c r="AK40" s="60"/>
      <c r="AL40" s="60"/>
      <c r="AM40" s="60"/>
      <c r="AN40" s="60"/>
      <c r="AO40" s="60"/>
      <c r="AP40" s="60"/>
      <c r="AQ40" s="60"/>
      <c r="AR40" s="60"/>
      <c r="AS40" s="60"/>
      <c r="AT40" s="60"/>
      <c r="AU40" s="60"/>
      <c r="AV40" s="60"/>
      <c r="AW40" s="60"/>
      <c r="AX40" s="60"/>
      <c r="AY40" s="60"/>
      <c r="AZ40" s="60"/>
    </row>
    <row r="41" spans="1:52">
      <c r="A41" s="60"/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/>
      <c r="Z41" s="60"/>
      <c r="AA41" s="60"/>
      <c r="AB41" s="60"/>
      <c r="AC41" s="60"/>
      <c r="AD41" s="60"/>
      <c r="AE41" s="60"/>
      <c r="AF41" s="60"/>
      <c r="AG41" s="60"/>
      <c r="AH41" s="60"/>
      <c r="AI41" s="60"/>
      <c r="AJ41" s="60"/>
      <c r="AK41" s="60"/>
      <c r="AL41" s="60"/>
      <c r="AM41" s="60"/>
      <c r="AN41" s="60"/>
      <c r="AO41" s="60"/>
      <c r="AP41" s="60"/>
      <c r="AQ41" s="60"/>
      <c r="AR41" s="60"/>
      <c r="AS41" s="60"/>
      <c r="AT41" s="60"/>
      <c r="AU41" s="60"/>
      <c r="AV41" s="60"/>
      <c r="AW41" s="60"/>
      <c r="AX41" s="60"/>
      <c r="AY41" s="60"/>
      <c r="AZ41" s="60"/>
    </row>
    <row r="42" spans="1:52">
      <c r="A42" s="60"/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60"/>
      <c r="Y42" s="60"/>
      <c r="Z42" s="60"/>
      <c r="AA42" s="60"/>
      <c r="AB42" s="60"/>
      <c r="AC42" s="60"/>
      <c r="AD42" s="60"/>
      <c r="AE42" s="60"/>
      <c r="AF42" s="60"/>
      <c r="AG42" s="60"/>
      <c r="AH42" s="60"/>
      <c r="AI42" s="60"/>
      <c r="AJ42" s="60"/>
      <c r="AK42" s="60"/>
      <c r="AL42" s="60"/>
      <c r="AM42" s="60"/>
      <c r="AN42" s="60"/>
      <c r="AO42" s="60"/>
      <c r="AP42" s="60"/>
      <c r="AQ42" s="60"/>
      <c r="AR42" s="60"/>
      <c r="AS42" s="60"/>
      <c r="AT42" s="60"/>
      <c r="AU42" s="60"/>
      <c r="AV42" s="60"/>
      <c r="AW42" s="60"/>
      <c r="AX42" s="60"/>
      <c r="AY42" s="60"/>
      <c r="AZ42" s="60"/>
    </row>
    <row r="43" spans="1:52">
      <c r="A43" s="60"/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60"/>
      <c r="AL43" s="60"/>
      <c r="AM43" s="60"/>
      <c r="AN43" s="60"/>
      <c r="AO43" s="60"/>
      <c r="AP43" s="60"/>
      <c r="AQ43" s="60"/>
      <c r="AR43" s="60"/>
      <c r="AS43" s="60"/>
      <c r="AT43" s="60"/>
      <c r="AU43" s="60"/>
      <c r="AV43" s="60"/>
      <c r="AW43" s="60"/>
      <c r="AX43" s="60"/>
      <c r="AY43" s="60"/>
      <c r="AZ43" s="60"/>
    </row>
    <row r="44" spans="1:52">
      <c r="A44" s="60"/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60"/>
      <c r="Z44" s="60"/>
      <c r="AA44" s="60"/>
      <c r="AB44" s="60"/>
      <c r="AC44" s="60"/>
      <c r="AD44" s="60"/>
      <c r="AE44" s="60"/>
      <c r="AF44" s="60"/>
      <c r="AG44" s="60"/>
      <c r="AH44" s="60"/>
      <c r="AI44" s="60"/>
      <c r="AJ44" s="60"/>
      <c r="AK44" s="60"/>
      <c r="AL44" s="60"/>
      <c r="AM44" s="60"/>
      <c r="AN44" s="60"/>
      <c r="AO44" s="60"/>
      <c r="AP44" s="60"/>
      <c r="AQ44" s="60"/>
      <c r="AR44" s="60"/>
      <c r="AS44" s="60"/>
      <c r="AT44" s="60"/>
      <c r="AU44" s="60"/>
      <c r="AV44" s="60"/>
      <c r="AW44" s="60"/>
      <c r="AX44" s="60"/>
      <c r="AY44" s="60"/>
      <c r="AZ44" s="60"/>
    </row>
    <row r="45" spans="1:52">
      <c r="A45" s="60"/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60"/>
      <c r="Z45" s="60"/>
      <c r="AA45" s="60"/>
      <c r="AB45" s="60"/>
      <c r="AC45" s="60"/>
      <c r="AD45" s="60"/>
      <c r="AE45" s="60"/>
      <c r="AF45" s="60"/>
      <c r="AG45" s="60"/>
      <c r="AH45" s="60"/>
      <c r="AI45" s="60"/>
      <c r="AJ45" s="60"/>
      <c r="AK45" s="60"/>
      <c r="AL45" s="60"/>
      <c r="AM45" s="60"/>
      <c r="AN45" s="60"/>
      <c r="AO45" s="60"/>
      <c r="AP45" s="60"/>
      <c r="AQ45" s="60"/>
      <c r="AR45" s="60"/>
      <c r="AS45" s="60"/>
      <c r="AT45" s="60"/>
      <c r="AU45" s="60"/>
      <c r="AV45" s="60"/>
      <c r="AW45" s="60"/>
      <c r="AX45" s="60"/>
      <c r="AY45" s="60"/>
      <c r="AZ45" s="60"/>
    </row>
    <row r="46" spans="1:52">
      <c r="A46" s="60"/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  <c r="V46" s="60"/>
      <c r="W46" s="60"/>
      <c r="X46" s="60"/>
      <c r="Y46" s="60"/>
      <c r="Z46" s="60"/>
      <c r="AA46" s="60"/>
      <c r="AB46" s="60"/>
      <c r="AC46" s="60"/>
      <c r="AD46" s="60"/>
      <c r="AE46" s="60"/>
      <c r="AF46" s="60"/>
      <c r="AG46" s="60"/>
      <c r="AH46" s="60"/>
      <c r="AI46" s="60"/>
      <c r="AJ46" s="60"/>
      <c r="AK46" s="60"/>
      <c r="AL46" s="60"/>
      <c r="AM46" s="60"/>
      <c r="AN46" s="60"/>
      <c r="AO46" s="60"/>
      <c r="AP46" s="60"/>
      <c r="AQ46" s="60"/>
      <c r="AR46" s="60"/>
      <c r="AS46" s="60"/>
      <c r="AT46" s="60"/>
      <c r="AU46" s="60"/>
      <c r="AV46" s="60"/>
      <c r="AW46" s="60"/>
      <c r="AX46" s="60"/>
      <c r="AY46" s="60"/>
      <c r="AZ46" s="60"/>
    </row>
    <row r="47" spans="1:52">
      <c r="A47" s="60"/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0"/>
      <c r="Y47" s="60"/>
      <c r="Z47" s="60"/>
      <c r="AA47" s="60"/>
      <c r="AB47" s="60"/>
      <c r="AC47" s="60"/>
      <c r="AD47" s="60"/>
      <c r="AE47" s="60"/>
      <c r="AF47" s="60"/>
      <c r="AG47" s="60"/>
      <c r="AH47" s="60"/>
      <c r="AI47" s="60"/>
      <c r="AJ47" s="60"/>
      <c r="AK47" s="60"/>
      <c r="AL47" s="60"/>
      <c r="AM47" s="60"/>
      <c r="AN47" s="60"/>
      <c r="AO47" s="60"/>
      <c r="AP47" s="60"/>
      <c r="AQ47" s="60"/>
      <c r="AR47" s="60"/>
      <c r="AS47" s="60"/>
      <c r="AT47" s="60"/>
      <c r="AU47" s="60"/>
      <c r="AV47" s="60"/>
      <c r="AW47" s="60"/>
      <c r="AX47" s="60"/>
      <c r="AY47" s="60"/>
      <c r="AZ47" s="60"/>
    </row>
    <row r="48" spans="1:52">
      <c r="A48" s="60"/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  <c r="W48" s="60"/>
      <c r="X48" s="60"/>
      <c r="Y48" s="60"/>
      <c r="Z48" s="60"/>
      <c r="AA48" s="60"/>
      <c r="AB48" s="60"/>
      <c r="AC48" s="60"/>
      <c r="AD48" s="60"/>
      <c r="AE48" s="60"/>
      <c r="AF48" s="60"/>
      <c r="AG48" s="60"/>
      <c r="AH48" s="60"/>
      <c r="AI48" s="60"/>
      <c r="AJ48" s="60"/>
      <c r="AK48" s="60"/>
      <c r="AL48" s="60"/>
      <c r="AM48" s="60"/>
      <c r="AN48" s="60"/>
      <c r="AO48" s="60"/>
      <c r="AP48" s="60"/>
      <c r="AQ48" s="60"/>
      <c r="AR48" s="60"/>
      <c r="AS48" s="60"/>
      <c r="AT48" s="60"/>
      <c r="AU48" s="60"/>
      <c r="AV48" s="60"/>
      <c r="AW48" s="60"/>
      <c r="AX48" s="60"/>
      <c r="AY48" s="60"/>
      <c r="AZ48" s="60"/>
    </row>
    <row r="49" spans="1:52">
      <c r="A49" s="60"/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0"/>
      <c r="P49" s="60"/>
      <c r="Q49" s="60"/>
      <c r="R49" s="60"/>
      <c r="S49" s="60"/>
      <c r="T49" s="60"/>
      <c r="U49" s="60"/>
      <c r="V49" s="60"/>
      <c r="W49" s="60"/>
      <c r="X49" s="60"/>
      <c r="Y49" s="60"/>
      <c r="Z49" s="60"/>
      <c r="AA49" s="60"/>
      <c r="AB49" s="60"/>
      <c r="AC49" s="60"/>
      <c r="AD49" s="60"/>
      <c r="AE49" s="60"/>
      <c r="AF49" s="60"/>
      <c r="AG49" s="60"/>
      <c r="AH49" s="60"/>
      <c r="AI49" s="60"/>
      <c r="AJ49" s="60"/>
      <c r="AK49" s="60"/>
      <c r="AL49" s="60"/>
      <c r="AM49" s="60"/>
      <c r="AN49" s="60"/>
      <c r="AO49" s="60"/>
      <c r="AP49" s="60"/>
      <c r="AQ49" s="60"/>
      <c r="AR49" s="60"/>
      <c r="AS49" s="60"/>
      <c r="AT49" s="60"/>
      <c r="AU49" s="60"/>
      <c r="AV49" s="60"/>
      <c r="AW49" s="60"/>
      <c r="AX49" s="60"/>
      <c r="AY49" s="60"/>
      <c r="AZ49" s="60"/>
    </row>
    <row r="50" spans="1:52">
      <c r="A50" s="60"/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60"/>
      <c r="T50" s="60"/>
      <c r="U50" s="60"/>
      <c r="V50" s="60"/>
      <c r="W50" s="60"/>
      <c r="X50" s="60"/>
      <c r="Y50" s="60"/>
      <c r="Z50" s="60"/>
      <c r="AA50" s="60"/>
      <c r="AB50" s="60"/>
      <c r="AC50" s="60"/>
      <c r="AD50" s="60"/>
      <c r="AE50" s="60"/>
      <c r="AF50" s="60"/>
      <c r="AG50" s="60"/>
      <c r="AH50" s="60"/>
      <c r="AI50" s="60"/>
      <c r="AJ50" s="60"/>
      <c r="AK50" s="60"/>
      <c r="AL50" s="60"/>
      <c r="AM50" s="60"/>
      <c r="AN50" s="60"/>
      <c r="AO50" s="60"/>
      <c r="AP50" s="60"/>
      <c r="AQ50" s="60"/>
      <c r="AR50" s="60"/>
      <c r="AS50" s="60"/>
      <c r="AT50" s="60"/>
      <c r="AU50" s="60"/>
      <c r="AV50" s="60"/>
      <c r="AW50" s="60"/>
      <c r="AX50" s="60"/>
      <c r="AY50" s="60"/>
      <c r="AZ50" s="60"/>
    </row>
    <row r="51" spans="1:52">
      <c r="A51" s="60"/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0"/>
      <c r="P51" s="60"/>
      <c r="Q51" s="60"/>
      <c r="R51" s="60"/>
      <c r="S51" s="60"/>
      <c r="T51" s="60"/>
      <c r="U51" s="60"/>
      <c r="V51" s="60"/>
      <c r="W51" s="60"/>
      <c r="X51" s="60"/>
      <c r="Y51" s="60"/>
      <c r="Z51" s="60"/>
      <c r="AA51" s="60"/>
      <c r="AB51" s="60"/>
      <c r="AC51" s="60"/>
      <c r="AD51" s="60"/>
      <c r="AE51" s="60"/>
      <c r="AF51" s="60"/>
      <c r="AG51" s="60"/>
      <c r="AH51" s="60"/>
      <c r="AI51" s="60"/>
      <c r="AJ51" s="60"/>
      <c r="AK51" s="60"/>
      <c r="AL51" s="60"/>
      <c r="AM51" s="60"/>
      <c r="AN51" s="60"/>
      <c r="AO51" s="60"/>
      <c r="AP51" s="60"/>
      <c r="AQ51" s="60"/>
      <c r="AR51" s="60"/>
      <c r="AS51" s="60"/>
      <c r="AT51" s="60"/>
      <c r="AU51" s="60"/>
      <c r="AV51" s="60"/>
      <c r="AW51" s="60"/>
      <c r="AX51" s="60"/>
      <c r="AY51" s="60"/>
      <c r="AZ51" s="60"/>
    </row>
    <row r="52" spans="1:52">
      <c r="A52" s="60"/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60"/>
      <c r="AA52" s="60"/>
      <c r="AB52" s="60"/>
      <c r="AC52" s="60"/>
      <c r="AD52" s="60"/>
      <c r="AE52" s="60"/>
      <c r="AF52" s="60"/>
      <c r="AG52" s="60"/>
      <c r="AH52" s="60"/>
      <c r="AI52" s="60"/>
      <c r="AJ52" s="60"/>
      <c r="AK52" s="60"/>
      <c r="AL52" s="60"/>
      <c r="AM52" s="60"/>
      <c r="AN52" s="60"/>
      <c r="AO52" s="60"/>
      <c r="AP52" s="60"/>
      <c r="AQ52" s="60"/>
      <c r="AR52" s="60"/>
      <c r="AS52" s="60"/>
      <c r="AT52" s="60"/>
      <c r="AU52" s="60"/>
      <c r="AV52" s="60"/>
      <c r="AW52" s="60"/>
      <c r="AX52" s="60"/>
      <c r="AY52" s="60"/>
      <c r="AZ52" s="60"/>
    </row>
    <row r="53" spans="1:52">
      <c r="A53" s="60"/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60"/>
      <c r="AA53" s="60"/>
      <c r="AB53" s="60"/>
      <c r="AC53" s="60"/>
      <c r="AD53" s="60"/>
      <c r="AE53" s="60"/>
      <c r="AF53" s="60"/>
      <c r="AG53" s="60"/>
      <c r="AH53" s="60"/>
      <c r="AI53" s="60"/>
      <c r="AJ53" s="60"/>
      <c r="AK53" s="60"/>
      <c r="AL53" s="60"/>
      <c r="AM53" s="60"/>
      <c r="AN53" s="60"/>
      <c r="AO53" s="60"/>
      <c r="AP53" s="60"/>
      <c r="AQ53" s="60"/>
      <c r="AR53" s="60"/>
      <c r="AS53" s="60"/>
      <c r="AT53" s="60"/>
      <c r="AU53" s="60"/>
      <c r="AV53" s="60"/>
      <c r="AW53" s="60"/>
      <c r="AX53" s="60"/>
      <c r="AY53" s="60"/>
      <c r="AZ53" s="60"/>
    </row>
    <row r="54" spans="1:52">
      <c r="A54" s="60"/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60"/>
      <c r="AA54" s="60"/>
      <c r="AB54" s="60"/>
      <c r="AC54" s="60"/>
      <c r="AD54" s="60"/>
      <c r="AE54" s="60"/>
      <c r="AF54" s="60"/>
      <c r="AG54" s="60"/>
      <c r="AH54" s="60"/>
      <c r="AI54" s="60"/>
      <c r="AJ54" s="60"/>
      <c r="AK54" s="60"/>
      <c r="AL54" s="60"/>
      <c r="AM54" s="60"/>
      <c r="AN54" s="60"/>
      <c r="AO54" s="60"/>
      <c r="AP54" s="60"/>
      <c r="AQ54" s="60"/>
      <c r="AR54" s="60"/>
      <c r="AS54" s="60"/>
      <c r="AT54" s="60"/>
      <c r="AU54" s="60"/>
      <c r="AV54" s="60"/>
      <c r="AW54" s="60"/>
      <c r="AX54" s="60"/>
      <c r="AY54" s="60"/>
      <c r="AZ54" s="60"/>
    </row>
    <row r="55" spans="1:52">
      <c r="A55" s="60"/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60"/>
      <c r="AA55" s="60"/>
      <c r="AB55" s="60"/>
      <c r="AC55" s="60"/>
      <c r="AD55" s="60"/>
      <c r="AE55" s="60"/>
      <c r="AF55" s="60"/>
      <c r="AG55" s="60"/>
      <c r="AH55" s="60"/>
      <c r="AI55" s="60"/>
      <c r="AJ55" s="60"/>
      <c r="AK55" s="60"/>
      <c r="AL55" s="60"/>
      <c r="AM55" s="60"/>
      <c r="AN55" s="60"/>
      <c r="AO55" s="60"/>
      <c r="AP55" s="60"/>
      <c r="AQ55" s="60"/>
      <c r="AR55" s="60"/>
      <c r="AS55" s="60"/>
      <c r="AT55" s="60"/>
      <c r="AU55" s="60"/>
      <c r="AV55" s="60"/>
      <c r="AW55" s="60"/>
      <c r="AX55" s="60"/>
      <c r="AY55" s="60"/>
      <c r="AZ55" s="60"/>
    </row>
    <row r="56" spans="1:52">
      <c r="A56" s="60"/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60"/>
      <c r="AA56" s="60"/>
      <c r="AB56" s="60"/>
      <c r="AC56" s="60"/>
      <c r="AD56" s="60"/>
      <c r="AE56" s="60"/>
      <c r="AF56" s="60"/>
      <c r="AG56" s="60"/>
      <c r="AH56" s="60"/>
      <c r="AI56" s="60"/>
      <c r="AJ56" s="60"/>
      <c r="AK56" s="60"/>
      <c r="AL56" s="60"/>
      <c r="AM56" s="60"/>
      <c r="AN56" s="60"/>
      <c r="AO56" s="60"/>
      <c r="AP56" s="60"/>
      <c r="AQ56" s="60"/>
      <c r="AR56" s="60"/>
      <c r="AS56" s="60"/>
      <c r="AT56" s="60"/>
      <c r="AU56" s="60"/>
      <c r="AV56" s="60"/>
      <c r="AW56" s="60"/>
      <c r="AX56" s="60"/>
      <c r="AY56" s="60"/>
      <c r="AZ56" s="60"/>
    </row>
    <row r="57" spans="1:52">
      <c r="A57" s="60"/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60"/>
      <c r="AA57" s="60"/>
      <c r="AB57" s="60"/>
      <c r="AC57" s="60"/>
      <c r="AD57" s="60"/>
      <c r="AE57" s="60"/>
      <c r="AF57" s="60"/>
      <c r="AG57" s="60"/>
      <c r="AH57" s="60"/>
      <c r="AI57" s="60"/>
      <c r="AJ57" s="60"/>
      <c r="AK57" s="60"/>
      <c r="AL57" s="60"/>
      <c r="AM57" s="60"/>
      <c r="AN57" s="60"/>
      <c r="AO57" s="60"/>
      <c r="AP57" s="60"/>
      <c r="AQ57" s="60"/>
      <c r="AR57" s="60"/>
      <c r="AS57" s="60"/>
      <c r="AT57" s="60"/>
      <c r="AU57" s="60"/>
      <c r="AV57" s="60"/>
      <c r="AW57" s="60"/>
      <c r="AX57" s="60"/>
      <c r="AY57" s="60"/>
      <c r="AZ57" s="60"/>
    </row>
    <row r="58" spans="1:52">
      <c r="A58" s="60"/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60"/>
      <c r="AA58" s="60"/>
      <c r="AB58" s="60"/>
      <c r="AC58" s="60"/>
      <c r="AD58" s="60"/>
      <c r="AE58" s="60"/>
      <c r="AF58" s="60"/>
      <c r="AG58" s="60"/>
      <c r="AH58" s="60"/>
      <c r="AI58" s="60"/>
      <c r="AJ58" s="60"/>
      <c r="AK58" s="60"/>
      <c r="AL58" s="60"/>
      <c r="AM58" s="60"/>
      <c r="AN58" s="60"/>
      <c r="AO58" s="60"/>
      <c r="AP58" s="60"/>
      <c r="AQ58" s="60"/>
      <c r="AR58" s="60"/>
      <c r="AS58" s="60"/>
      <c r="AT58" s="60"/>
      <c r="AU58" s="60"/>
      <c r="AV58" s="60"/>
      <c r="AW58" s="60"/>
      <c r="AX58" s="60"/>
      <c r="AY58" s="60"/>
      <c r="AZ58" s="60"/>
    </row>
    <row r="59" spans="1:52">
      <c r="A59" s="60"/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60"/>
      <c r="AA59" s="60"/>
      <c r="AB59" s="60"/>
      <c r="AC59" s="60"/>
      <c r="AD59" s="60"/>
      <c r="AE59" s="60"/>
      <c r="AF59" s="60"/>
      <c r="AG59" s="60"/>
      <c r="AH59" s="60"/>
      <c r="AI59" s="60"/>
      <c r="AJ59" s="60"/>
      <c r="AK59" s="60"/>
      <c r="AL59" s="60"/>
      <c r="AM59" s="60"/>
      <c r="AN59" s="60"/>
      <c r="AO59" s="60"/>
      <c r="AP59" s="60"/>
      <c r="AQ59" s="60"/>
      <c r="AR59" s="60"/>
      <c r="AS59" s="60"/>
      <c r="AT59" s="60"/>
      <c r="AU59" s="60"/>
      <c r="AV59" s="60"/>
      <c r="AW59" s="60"/>
      <c r="AX59" s="60"/>
      <c r="AY59" s="60"/>
      <c r="AZ59" s="60"/>
    </row>
    <row r="60" spans="1:52">
      <c r="A60" s="60"/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60"/>
      <c r="AA60" s="60"/>
      <c r="AB60" s="60"/>
      <c r="AC60" s="60"/>
      <c r="AD60" s="60"/>
      <c r="AE60" s="60"/>
      <c r="AF60" s="60"/>
      <c r="AG60" s="60"/>
      <c r="AH60" s="60"/>
      <c r="AI60" s="60"/>
      <c r="AJ60" s="60"/>
      <c r="AK60" s="60"/>
      <c r="AL60" s="60"/>
      <c r="AM60" s="60"/>
      <c r="AN60" s="60"/>
      <c r="AO60" s="60"/>
      <c r="AP60" s="60"/>
      <c r="AQ60" s="60"/>
      <c r="AR60" s="60"/>
      <c r="AS60" s="60"/>
      <c r="AT60" s="60"/>
      <c r="AU60" s="60"/>
      <c r="AV60" s="60"/>
      <c r="AW60" s="60"/>
      <c r="AX60" s="60"/>
      <c r="AY60" s="60"/>
      <c r="AZ60" s="60"/>
    </row>
    <row r="61" spans="1:52">
      <c r="A61" s="60"/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60"/>
      <c r="AA61" s="60"/>
      <c r="AB61" s="60"/>
      <c r="AC61" s="60"/>
      <c r="AD61" s="60"/>
      <c r="AE61" s="60"/>
      <c r="AF61" s="60"/>
      <c r="AG61" s="60"/>
      <c r="AH61" s="60"/>
      <c r="AI61" s="60"/>
      <c r="AJ61" s="60"/>
      <c r="AK61" s="60"/>
      <c r="AL61" s="60"/>
      <c r="AM61" s="60"/>
      <c r="AN61" s="60"/>
      <c r="AO61" s="60"/>
      <c r="AP61" s="60"/>
      <c r="AQ61" s="60"/>
      <c r="AR61" s="60"/>
      <c r="AS61" s="60"/>
      <c r="AT61" s="60"/>
      <c r="AU61" s="60"/>
      <c r="AV61" s="60"/>
      <c r="AW61" s="60"/>
      <c r="AX61" s="60"/>
      <c r="AY61" s="60"/>
      <c r="AZ61" s="60"/>
    </row>
    <row r="62" spans="1:52">
      <c r="A62" s="60"/>
      <c r="B62" s="60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0"/>
      <c r="P62" s="60"/>
      <c r="Q62" s="60"/>
      <c r="R62" s="60"/>
      <c r="S62" s="60"/>
      <c r="T62" s="60"/>
      <c r="U62" s="60"/>
      <c r="V62" s="60"/>
      <c r="W62" s="60"/>
      <c r="X62" s="60"/>
      <c r="Y62" s="60"/>
      <c r="Z62" s="60"/>
      <c r="AA62" s="60"/>
      <c r="AB62" s="60"/>
      <c r="AC62" s="60"/>
      <c r="AD62" s="60"/>
      <c r="AE62" s="60"/>
      <c r="AF62" s="60"/>
      <c r="AG62" s="60"/>
      <c r="AH62" s="60"/>
      <c r="AI62" s="60"/>
      <c r="AJ62" s="60"/>
      <c r="AK62" s="60"/>
      <c r="AL62" s="60"/>
      <c r="AM62" s="60"/>
      <c r="AN62" s="60"/>
      <c r="AO62" s="60"/>
      <c r="AP62" s="60"/>
      <c r="AQ62" s="60"/>
      <c r="AR62" s="60"/>
      <c r="AS62" s="60"/>
      <c r="AT62" s="60"/>
      <c r="AU62" s="60"/>
      <c r="AV62" s="60"/>
      <c r="AW62" s="60"/>
      <c r="AX62" s="60"/>
      <c r="AY62" s="60"/>
      <c r="AZ62" s="60"/>
    </row>
    <row r="63" spans="1:52">
      <c r="A63" s="60"/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0"/>
      <c r="P63" s="60"/>
      <c r="Q63" s="60"/>
      <c r="R63" s="60"/>
      <c r="S63" s="60"/>
      <c r="T63" s="60"/>
      <c r="U63" s="60"/>
      <c r="V63" s="60"/>
      <c r="W63" s="60"/>
      <c r="X63" s="60"/>
      <c r="Y63" s="60"/>
      <c r="Z63" s="60"/>
      <c r="AA63" s="60"/>
      <c r="AB63" s="60"/>
      <c r="AC63" s="60"/>
      <c r="AD63" s="60"/>
      <c r="AE63" s="60"/>
      <c r="AF63" s="60"/>
      <c r="AG63" s="60"/>
      <c r="AH63" s="60"/>
      <c r="AI63" s="60"/>
      <c r="AJ63" s="60"/>
      <c r="AK63" s="60"/>
      <c r="AL63" s="60"/>
      <c r="AM63" s="60"/>
      <c r="AN63" s="60"/>
      <c r="AO63" s="60"/>
      <c r="AP63" s="60"/>
      <c r="AQ63" s="60"/>
      <c r="AR63" s="60"/>
      <c r="AS63" s="60"/>
      <c r="AT63" s="60"/>
      <c r="AU63" s="60"/>
      <c r="AV63" s="60"/>
      <c r="AW63" s="60"/>
      <c r="AX63" s="60"/>
      <c r="AY63" s="60"/>
      <c r="AZ63" s="60"/>
    </row>
    <row r="64" spans="1:52">
      <c r="A64" s="60"/>
      <c r="B64" s="60"/>
      <c r="C64" s="60"/>
      <c r="D64" s="60"/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0"/>
      <c r="P64" s="60"/>
      <c r="Q64" s="60"/>
      <c r="R64" s="60"/>
      <c r="S64" s="60"/>
      <c r="T64" s="60"/>
      <c r="U64" s="60"/>
      <c r="V64" s="60"/>
      <c r="W64" s="60"/>
      <c r="X64" s="60"/>
      <c r="Y64" s="60"/>
      <c r="Z64" s="60"/>
      <c r="AA64" s="60"/>
      <c r="AB64" s="60"/>
      <c r="AC64" s="60"/>
      <c r="AD64" s="60"/>
      <c r="AE64" s="60"/>
      <c r="AF64" s="60"/>
      <c r="AG64" s="60"/>
      <c r="AH64" s="60"/>
      <c r="AI64" s="60"/>
      <c r="AJ64" s="60"/>
      <c r="AK64" s="60"/>
      <c r="AL64" s="60"/>
      <c r="AM64" s="60"/>
      <c r="AN64" s="60"/>
      <c r="AO64" s="60"/>
      <c r="AP64" s="60"/>
      <c r="AQ64" s="60"/>
      <c r="AR64" s="60"/>
      <c r="AS64" s="60"/>
      <c r="AT64" s="60"/>
      <c r="AU64" s="60"/>
      <c r="AV64" s="60"/>
      <c r="AW64" s="60"/>
      <c r="AX64" s="60"/>
      <c r="AY64" s="60"/>
      <c r="AZ64" s="60"/>
    </row>
    <row r="65" spans="1:52">
      <c r="A65" s="60"/>
      <c r="B65" s="60"/>
      <c r="C65" s="60"/>
      <c r="D65" s="60"/>
      <c r="E65" s="60"/>
      <c r="F65" s="60"/>
      <c r="G65" s="60"/>
      <c r="H65" s="60"/>
      <c r="I65" s="60"/>
      <c r="J65" s="60"/>
      <c r="K65" s="60"/>
      <c r="L65" s="60"/>
      <c r="M65" s="60"/>
      <c r="N65" s="60"/>
      <c r="O65" s="60"/>
      <c r="P65" s="60"/>
      <c r="Q65" s="60"/>
      <c r="R65" s="60"/>
      <c r="S65" s="60"/>
      <c r="T65" s="60"/>
      <c r="U65" s="60"/>
      <c r="V65" s="60"/>
      <c r="W65" s="60"/>
      <c r="X65" s="60"/>
      <c r="Y65" s="60"/>
      <c r="Z65" s="60"/>
      <c r="AA65" s="60"/>
      <c r="AB65" s="60"/>
      <c r="AC65" s="60"/>
      <c r="AD65" s="60"/>
      <c r="AE65" s="60"/>
      <c r="AF65" s="60"/>
      <c r="AG65" s="60"/>
      <c r="AH65" s="60"/>
      <c r="AI65" s="60"/>
      <c r="AJ65" s="60"/>
      <c r="AK65" s="60"/>
      <c r="AL65" s="60"/>
      <c r="AM65" s="60"/>
      <c r="AN65" s="60"/>
      <c r="AO65" s="60"/>
      <c r="AP65" s="60"/>
      <c r="AQ65" s="60"/>
      <c r="AR65" s="60"/>
      <c r="AS65" s="60"/>
      <c r="AT65" s="60"/>
      <c r="AU65" s="60"/>
      <c r="AV65" s="60"/>
      <c r="AW65" s="60"/>
      <c r="AX65" s="60"/>
      <c r="AY65" s="60"/>
      <c r="AZ65" s="60"/>
    </row>
    <row r="66" spans="1:52">
      <c r="A66" s="60"/>
      <c r="B66" s="60"/>
      <c r="C66" s="60"/>
      <c r="D66" s="60"/>
      <c r="E66" s="60"/>
      <c r="F66" s="60"/>
      <c r="G66" s="60"/>
      <c r="H66" s="60"/>
      <c r="I66" s="60"/>
      <c r="J66" s="60"/>
      <c r="K66" s="60"/>
      <c r="L66" s="60"/>
      <c r="M66" s="60"/>
      <c r="N66" s="60"/>
      <c r="O66" s="60"/>
      <c r="P66" s="60"/>
      <c r="Q66" s="60"/>
      <c r="R66" s="60"/>
      <c r="S66" s="60"/>
      <c r="T66" s="60"/>
      <c r="U66" s="60"/>
      <c r="V66" s="60"/>
      <c r="W66" s="60"/>
      <c r="X66" s="60"/>
      <c r="Y66" s="60"/>
      <c r="Z66" s="60"/>
      <c r="AA66" s="60"/>
      <c r="AB66" s="60"/>
      <c r="AC66" s="60"/>
      <c r="AD66" s="60"/>
      <c r="AE66" s="60"/>
      <c r="AF66" s="60"/>
      <c r="AG66" s="60"/>
      <c r="AH66" s="60"/>
      <c r="AI66" s="60"/>
      <c r="AJ66" s="60"/>
      <c r="AK66" s="60"/>
      <c r="AL66" s="60"/>
      <c r="AM66" s="60"/>
      <c r="AN66" s="60"/>
      <c r="AO66" s="60"/>
      <c r="AP66" s="60"/>
      <c r="AQ66" s="60"/>
      <c r="AR66" s="60"/>
      <c r="AS66" s="60"/>
      <c r="AT66" s="60"/>
      <c r="AU66" s="60"/>
      <c r="AV66" s="60"/>
      <c r="AW66" s="60"/>
      <c r="AX66" s="60"/>
      <c r="AY66" s="60"/>
      <c r="AZ66" s="60"/>
    </row>
    <row r="67" spans="1:52">
      <c r="A67" s="60"/>
      <c r="B67" s="60"/>
      <c r="C67" s="60"/>
      <c r="D67" s="60"/>
      <c r="E67" s="60"/>
      <c r="F67" s="60"/>
      <c r="G67" s="60"/>
      <c r="H67" s="60"/>
      <c r="I67" s="60"/>
      <c r="J67" s="60"/>
      <c r="K67" s="60"/>
      <c r="L67" s="60"/>
      <c r="M67" s="60"/>
      <c r="N67" s="60"/>
      <c r="O67" s="60"/>
      <c r="P67" s="60"/>
      <c r="Q67" s="60"/>
      <c r="R67" s="60"/>
      <c r="S67" s="60"/>
      <c r="T67" s="60"/>
      <c r="U67" s="60"/>
      <c r="V67" s="60"/>
      <c r="W67" s="60"/>
      <c r="X67" s="60"/>
      <c r="Y67" s="60"/>
      <c r="Z67" s="60"/>
      <c r="AA67" s="60"/>
      <c r="AB67" s="60"/>
      <c r="AC67" s="60"/>
      <c r="AD67" s="60"/>
      <c r="AE67" s="60"/>
      <c r="AF67" s="60"/>
      <c r="AG67" s="60"/>
      <c r="AH67" s="60"/>
      <c r="AI67" s="60"/>
      <c r="AJ67" s="60"/>
      <c r="AK67" s="60"/>
      <c r="AL67" s="60"/>
      <c r="AM67" s="60"/>
      <c r="AN67" s="60"/>
      <c r="AO67" s="60"/>
      <c r="AP67" s="60"/>
      <c r="AQ67" s="60"/>
      <c r="AR67" s="60"/>
      <c r="AS67" s="60"/>
      <c r="AT67" s="60"/>
      <c r="AU67" s="60"/>
      <c r="AV67" s="60"/>
      <c r="AW67" s="60"/>
      <c r="AX67" s="60"/>
      <c r="AY67" s="60"/>
      <c r="AZ67" s="60"/>
    </row>
    <row r="68" spans="1:52">
      <c r="A68" s="60"/>
      <c r="B68" s="60"/>
      <c r="C68" s="60"/>
      <c r="D68" s="60"/>
      <c r="E68" s="60"/>
      <c r="F68" s="60"/>
      <c r="G68" s="60"/>
      <c r="H68" s="60"/>
      <c r="I68" s="60"/>
      <c r="J68" s="60"/>
      <c r="K68" s="60"/>
      <c r="L68" s="60"/>
      <c r="M68" s="60"/>
      <c r="N68" s="60"/>
      <c r="O68" s="60"/>
      <c r="P68" s="60"/>
      <c r="Q68" s="60"/>
      <c r="R68" s="60"/>
      <c r="S68" s="60"/>
      <c r="T68" s="60"/>
      <c r="U68" s="60"/>
      <c r="V68" s="60"/>
      <c r="W68" s="60"/>
      <c r="X68" s="60"/>
      <c r="Y68" s="60"/>
      <c r="Z68" s="60"/>
      <c r="AA68" s="60"/>
      <c r="AB68" s="60"/>
      <c r="AC68" s="60"/>
      <c r="AD68" s="60"/>
      <c r="AE68" s="60"/>
      <c r="AF68" s="60"/>
      <c r="AG68" s="60"/>
      <c r="AH68" s="60"/>
      <c r="AI68" s="60"/>
      <c r="AJ68" s="60"/>
      <c r="AK68" s="60"/>
      <c r="AL68" s="60"/>
      <c r="AM68" s="60"/>
      <c r="AN68" s="60"/>
      <c r="AO68" s="60"/>
      <c r="AP68" s="60"/>
      <c r="AQ68" s="60"/>
      <c r="AR68" s="60"/>
      <c r="AS68" s="60"/>
      <c r="AT68" s="60"/>
      <c r="AU68" s="60"/>
      <c r="AV68" s="60"/>
      <c r="AW68" s="60"/>
      <c r="AX68" s="60"/>
      <c r="AY68" s="60"/>
      <c r="AZ68" s="60"/>
    </row>
    <row r="69" spans="1:52">
      <c r="A69" s="60"/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0"/>
      <c r="P69" s="60"/>
      <c r="Q69" s="60"/>
      <c r="R69" s="60"/>
      <c r="S69" s="60"/>
      <c r="T69" s="60"/>
      <c r="U69" s="60"/>
      <c r="V69" s="60"/>
      <c r="W69" s="60"/>
      <c r="X69" s="60"/>
      <c r="Y69" s="60"/>
      <c r="Z69" s="60"/>
      <c r="AA69" s="60"/>
      <c r="AB69" s="60"/>
      <c r="AC69" s="60"/>
      <c r="AD69" s="60"/>
      <c r="AE69" s="60"/>
      <c r="AF69" s="60"/>
      <c r="AG69" s="60"/>
      <c r="AH69" s="60"/>
      <c r="AI69" s="60"/>
      <c r="AJ69" s="60"/>
      <c r="AK69" s="60"/>
      <c r="AL69" s="60"/>
      <c r="AM69" s="60"/>
      <c r="AN69" s="60"/>
      <c r="AO69" s="60"/>
      <c r="AP69" s="60"/>
      <c r="AQ69" s="60"/>
      <c r="AR69" s="60"/>
      <c r="AS69" s="60"/>
      <c r="AT69" s="60"/>
      <c r="AU69" s="60"/>
      <c r="AV69" s="60"/>
      <c r="AW69" s="60"/>
      <c r="AX69" s="60"/>
      <c r="AY69" s="60"/>
      <c r="AZ69" s="60"/>
    </row>
    <row r="70" spans="1:52">
      <c r="A70" s="60"/>
      <c r="B70" s="60"/>
      <c r="C70" s="60"/>
      <c r="D70" s="60"/>
      <c r="E70" s="60"/>
      <c r="F70" s="60"/>
      <c r="G70" s="60"/>
      <c r="H70" s="60"/>
      <c r="I70" s="60"/>
      <c r="J70" s="60"/>
      <c r="K70" s="60"/>
      <c r="L70" s="60"/>
      <c r="M70" s="60"/>
      <c r="N70" s="60"/>
      <c r="O70" s="60"/>
      <c r="P70" s="60"/>
      <c r="Q70" s="60"/>
      <c r="R70" s="60"/>
      <c r="S70" s="60"/>
      <c r="T70" s="60"/>
      <c r="U70" s="60"/>
      <c r="V70" s="60"/>
      <c r="W70" s="60"/>
      <c r="X70" s="60"/>
      <c r="Y70" s="60"/>
      <c r="Z70" s="60"/>
      <c r="AA70" s="60"/>
      <c r="AB70" s="60"/>
      <c r="AC70" s="60"/>
      <c r="AD70" s="60"/>
      <c r="AE70" s="60"/>
      <c r="AF70" s="60"/>
      <c r="AG70" s="60"/>
      <c r="AH70" s="60"/>
      <c r="AI70" s="60"/>
      <c r="AJ70" s="60"/>
      <c r="AK70" s="60"/>
      <c r="AL70" s="60"/>
      <c r="AM70" s="60"/>
      <c r="AN70" s="60"/>
      <c r="AO70" s="60"/>
      <c r="AP70" s="60"/>
      <c r="AQ70" s="60"/>
      <c r="AR70" s="60"/>
      <c r="AS70" s="60"/>
      <c r="AT70" s="60"/>
      <c r="AU70" s="60"/>
      <c r="AV70" s="60"/>
      <c r="AW70" s="60"/>
      <c r="AX70" s="60"/>
      <c r="AY70" s="60"/>
      <c r="AZ70" s="60"/>
    </row>
    <row r="71" spans="1:52">
      <c r="A71" s="60"/>
      <c r="B71" s="60"/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0"/>
      <c r="P71" s="60"/>
      <c r="Q71" s="60"/>
      <c r="R71" s="60"/>
      <c r="S71" s="60"/>
      <c r="T71" s="60"/>
      <c r="U71" s="60"/>
      <c r="V71" s="60"/>
      <c r="W71" s="60"/>
      <c r="X71" s="60"/>
      <c r="Y71" s="60"/>
      <c r="Z71" s="60"/>
      <c r="AA71" s="60"/>
      <c r="AB71" s="60"/>
      <c r="AC71" s="60"/>
      <c r="AD71" s="60"/>
      <c r="AE71" s="60"/>
      <c r="AF71" s="60"/>
      <c r="AG71" s="60"/>
      <c r="AH71" s="60"/>
      <c r="AI71" s="60"/>
      <c r="AJ71" s="60"/>
      <c r="AK71" s="60"/>
      <c r="AL71" s="60"/>
      <c r="AM71" s="60"/>
      <c r="AN71" s="60"/>
      <c r="AO71" s="60"/>
      <c r="AP71" s="60"/>
      <c r="AQ71" s="60"/>
      <c r="AR71" s="60"/>
      <c r="AS71" s="60"/>
      <c r="AT71" s="60"/>
      <c r="AU71" s="60"/>
      <c r="AV71" s="60"/>
      <c r="AW71" s="60"/>
      <c r="AX71" s="60"/>
      <c r="AY71" s="60"/>
      <c r="AZ71" s="60"/>
    </row>
    <row r="72" spans="1:52">
      <c r="A72" s="60"/>
      <c r="B72" s="60"/>
      <c r="C72" s="60"/>
      <c r="D72" s="60"/>
      <c r="E72" s="60"/>
      <c r="F72" s="60"/>
      <c r="G72" s="60"/>
      <c r="H72" s="60"/>
      <c r="I72" s="60"/>
      <c r="J72" s="60"/>
      <c r="K72" s="60"/>
      <c r="L72" s="60"/>
      <c r="M72" s="60"/>
      <c r="N72" s="60"/>
      <c r="O72" s="60"/>
      <c r="P72" s="60"/>
      <c r="Q72" s="60"/>
      <c r="R72" s="60"/>
      <c r="S72" s="60"/>
      <c r="T72" s="60"/>
      <c r="U72" s="60"/>
      <c r="V72" s="60"/>
      <c r="W72" s="60"/>
      <c r="X72" s="60"/>
      <c r="Y72" s="60"/>
      <c r="Z72" s="60"/>
      <c r="AA72" s="60"/>
      <c r="AB72" s="60"/>
      <c r="AC72" s="60"/>
      <c r="AD72" s="60"/>
      <c r="AE72" s="60"/>
      <c r="AF72" s="60"/>
      <c r="AG72" s="60"/>
      <c r="AH72" s="60"/>
      <c r="AI72" s="60"/>
      <c r="AJ72" s="60"/>
      <c r="AK72" s="60"/>
      <c r="AL72" s="60"/>
      <c r="AM72" s="60"/>
      <c r="AN72" s="60"/>
      <c r="AO72" s="60"/>
      <c r="AP72" s="60"/>
      <c r="AQ72" s="60"/>
      <c r="AR72" s="60"/>
      <c r="AS72" s="60"/>
      <c r="AT72" s="60"/>
      <c r="AU72" s="60"/>
      <c r="AV72" s="60"/>
      <c r="AW72" s="60"/>
      <c r="AX72" s="60"/>
      <c r="AY72" s="60"/>
      <c r="AZ72" s="60"/>
    </row>
    <row r="73" spans="1:52">
      <c r="A73" s="60"/>
      <c r="B73" s="60"/>
      <c r="C73" s="60"/>
      <c r="D73" s="60"/>
      <c r="E73" s="60"/>
      <c r="F73" s="60"/>
      <c r="G73" s="60"/>
      <c r="H73" s="60"/>
      <c r="I73" s="60"/>
      <c r="J73" s="60"/>
      <c r="K73" s="60"/>
      <c r="L73" s="60"/>
      <c r="M73" s="60"/>
      <c r="N73" s="60"/>
      <c r="O73" s="60"/>
      <c r="P73" s="60"/>
      <c r="Q73" s="60"/>
      <c r="R73" s="60"/>
      <c r="S73" s="60"/>
      <c r="T73" s="60"/>
      <c r="U73" s="60"/>
      <c r="V73" s="60"/>
      <c r="W73" s="60"/>
      <c r="X73" s="60"/>
      <c r="Y73" s="60"/>
      <c r="Z73" s="60"/>
      <c r="AA73" s="60"/>
      <c r="AB73" s="60"/>
      <c r="AC73" s="60"/>
      <c r="AD73" s="60"/>
      <c r="AE73" s="60"/>
      <c r="AF73" s="60"/>
      <c r="AG73" s="60"/>
      <c r="AH73" s="60"/>
      <c r="AI73" s="60"/>
      <c r="AJ73" s="60"/>
      <c r="AK73" s="60"/>
      <c r="AL73" s="60"/>
      <c r="AM73" s="60"/>
      <c r="AN73" s="60"/>
      <c r="AO73" s="60"/>
      <c r="AP73" s="60"/>
      <c r="AQ73" s="60"/>
      <c r="AR73" s="60"/>
      <c r="AS73" s="60"/>
      <c r="AT73" s="60"/>
      <c r="AU73" s="60"/>
      <c r="AV73" s="60"/>
      <c r="AW73" s="60"/>
      <c r="AX73" s="60"/>
      <c r="AY73" s="60"/>
      <c r="AZ73" s="60"/>
    </row>
    <row r="74" spans="1:52">
      <c r="A74" s="60"/>
      <c r="B74" s="60"/>
      <c r="C74" s="60"/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0"/>
      <c r="P74" s="60"/>
      <c r="Q74" s="60"/>
      <c r="R74" s="60"/>
      <c r="S74" s="60"/>
      <c r="T74" s="60"/>
      <c r="U74" s="60"/>
      <c r="V74" s="60"/>
      <c r="W74" s="60"/>
      <c r="X74" s="60"/>
      <c r="Y74" s="60"/>
      <c r="Z74" s="60"/>
      <c r="AA74" s="60"/>
      <c r="AB74" s="60"/>
      <c r="AC74" s="60"/>
      <c r="AD74" s="60"/>
      <c r="AE74" s="60"/>
      <c r="AF74" s="60"/>
      <c r="AG74" s="60"/>
      <c r="AH74" s="60"/>
      <c r="AI74" s="60"/>
      <c r="AJ74" s="60"/>
      <c r="AK74" s="60"/>
      <c r="AL74" s="60"/>
      <c r="AM74" s="60"/>
      <c r="AN74" s="60"/>
      <c r="AO74" s="60"/>
      <c r="AP74" s="60"/>
      <c r="AQ74" s="60"/>
      <c r="AR74" s="60"/>
      <c r="AS74" s="60"/>
      <c r="AT74" s="60"/>
      <c r="AU74" s="60"/>
      <c r="AV74" s="60"/>
      <c r="AW74" s="60"/>
      <c r="AX74" s="60"/>
      <c r="AY74" s="60"/>
      <c r="AZ74" s="60"/>
    </row>
    <row r="75" spans="1:52">
      <c r="A75" s="60"/>
      <c r="B75" s="60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0"/>
      <c r="S75" s="60"/>
      <c r="T75" s="60"/>
      <c r="U75" s="60"/>
      <c r="V75" s="60"/>
      <c r="W75" s="60"/>
      <c r="X75" s="60"/>
      <c r="Y75" s="60"/>
      <c r="Z75" s="60"/>
      <c r="AA75" s="60"/>
      <c r="AB75" s="60"/>
      <c r="AC75" s="60"/>
      <c r="AD75" s="60"/>
      <c r="AE75" s="60"/>
      <c r="AF75" s="60"/>
      <c r="AG75" s="60"/>
      <c r="AH75" s="60"/>
      <c r="AI75" s="60"/>
      <c r="AJ75" s="60"/>
      <c r="AK75" s="60"/>
      <c r="AL75" s="60"/>
      <c r="AM75" s="60"/>
      <c r="AN75" s="60"/>
      <c r="AO75" s="60"/>
      <c r="AP75" s="60"/>
      <c r="AQ75" s="60"/>
      <c r="AR75" s="60"/>
      <c r="AS75" s="60"/>
      <c r="AT75" s="60"/>
      <c r="AU75" s="60"/>
      <c r="AV75" s="60"/>
      <c r="AW75" s="60"/>
      <c r="AX75" s="60"/>
      <c r="AY75" s="60"/>
      <c r="AZ75" s="60"/>
    </row>
    <row r="76" spans="1:52">
      <c r="A76" s="60"/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 s="60"/>
      <c r="AA76" s="60"/>
      <c r="AB76" s="60"/>
      <c r="AC76" s="60"/>
      <c r="AD76" s="60"/>
      <c r="AE76" s="60"/>
      <c r="AF76" s="60"/>
      <c r="AG76" s="60"/>
      <c r="AH76" s="60"/>
      <c r="AI76" s="60"/>
      <c r="AJ76" s="60"/>
      <c r="AK76" s="60"/>
      <c r="AL76" s="60"/>
      <c r="AM76" s="60"/>
      <c r="AN76" s="60"/>
      <c r="AO76" s="60"/>
      <c r="AP76" s="60"/>
      <c r="AQ76" s="60"/>
      <c r="AR76" s="60"/>
      <c r="AS76" s="60"/>
      <c r="AT76" s="60"/>
      <c r="AU76" s="60"/>
      <c r="AV76" s="60"/>
      <c r="AW76" s="60"/>
      <c r="AX76" s="60"/>
      <c r="AY76" s="60"/>
      <c r="AZ76" s="60"/>
    </row>
    <row r="77" spans="1:52">
      <c r="A77" s="60"/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Z77" s="60"/>
      <c r="AA77" s="60"/>
      <c r="AB77" s="60"/>
      <c r="AC77" s="60"/>
      <c r="AD77" s="60"/>
      <c r="AE77" s="60"/>
      <c r="AF77" s="60"/>
      <c r="AG77" s="60"/>
      <c r="AH77" s="60"/>
      <c r="AI77" s="60"/>
      <c r="AJ77" s="60"/>
      <c r="AK77" s="60"/>
      <c r="AL77" s="60"/>
      <c r="AM77" s="60"/>
      <c r="AN77" s="60"/>
      <c r="AO77" s="60"/>
      <c r="AP77" s="60"/>
      <c r="AQ77" s="60"/>
      <c r="AR77" s="60"/>
      <c r="AS77" s="60"/>
      <c r="AT77" s="60"/>
      <c r="AU77" s="60"/>
      <c r="AV77" s="60"/>
      <c r="AW77" s="60"/>
      <c r="AX77" s="60"/>
      <c r="AY77" s="60"/>
      <c r="AZ77" s="60"/>
    </row>
    <row r="78" spans="1:52">
      <c r="A78" s="60"/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Z78" s="60"/>
      <c r="AA78" s="60"/>
      <c r="AB78" s="60"/>
      <c r="AC78" s="60"/>
      <c r="AD78" s="60"/>
      <c r="AE78" s="60"/>
      <c r="AF78" s="60"/>
      <c r="AG78" s="60"/>
      <c r="AH78" s="60"/>
      <c r="AI78" s="60"/>
      <c r="AJ78" s="60"/>
      <c r="AK78" s="60"/>
      <c r="AL78" s="60"/>
      <c r="AM78" s="60"/>
      <c r="AN78" s="60"/>
      <c r="AO78" s="60"/>
      <c r="AP78" s="60"/>
      <c r="AQ78" s="60"/>
      <c r="AR78" s="60"/>
      <c r="AS78" s="60"/>
      <c r="AT78" s="60"/>
      <c r="AU78" s="60"/>
      <c r="AV78" s="60"/>
      <c r="AW78" s="60"/>
      <c r="AX78" s="60"/>
      <c r="AY78" s="60"/>
      <c r="AZ78" s="60"/>
    </row>
    <row r="79" spans="1:52">
      <c r="A79" s="60"/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Z79" s="60"/>
      <c r="AA79" s="60"/>
      <c r="AB79" s="60"/>
      <c r="AC79" s="60"/>
      <c r="AD79" s="60"/>
      <c r="AE79" s="60"/>
      <c r="AF79" s="60"/>
      <c r="AG79" s="60"/>
      <c r="AH79" s="60"/>
      <c r="AI79" s="60"/>
      <c r="AJ79" s="60"/>
      <c r="AK79" s="60"/>
      <c r="AL79" s="60"/>
      <c r="AM79" s="60"/>
      <c r="AN79" s="60"/>
      <c r="AO79" s="60"/>
      <c r="AP79" s="60"/>
      <c r="AQ79" s="60"/>
      <c r="AR79" s="60"/>
      <c r="AS79" s="60"/>
      <c r="AT79" s="60"/>
      <c r="AU79" s="60"/>
      <c r="AV79" s="60"/>
      <c r="AW79" s="60"/>
      <c r="AX79" s="60"/>
      <c r="AY79" s="60"/>
      <c r="AZ79" s="60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1DDC2-CD8B-4B5A-B1FB-938E1F0BAD86}">
  <dimension ref="A1:X65"/>
  <sheetViews>
    <sheetView topLeftCell="A5" zoomScale="90" zoomScaleNormal="90" workbookViewId="0">
      <selection activeCell="C15" sqref="C15"/>
    </sheetView>
  </sheetViews>
  <sheetFormatPr defaultRowHeight="14.4"/>
  <cols>
    <col min="1" max="1" width="35.33203125" customWidth="1"/>
    <col min="2" max="2" width="54.5546875" customWidth="1"/>
    <col min="3" max="3" width="41.44140625" customWidth="1"/>
    <col min="4" max="6" width="28.88671875" customWidth="1"/>
  </cols>
  <sheetData>
    <row r="1" spans="1:24" ht="21">
      <c r="A1" s="59" t="s">
        <v>48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</row>
    <row r="2" spans="1:24" ht="18" thickBot="1">
      <c r="A2" s="61" t="s">
        <v>43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57"/>
      <c r="X2" s="57"/>
    </row>
    <row r="3" spans="1:24" ht="15.6">
      <c r="A3" s="65"/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</row>
    <row r="4" spans="1:24" ht="22.8">
      <c r="A4" s="66" t="s">
        <v>0</v>
      </c>
      <c r="B4" s="67"/>
      <c r="C4" s="67"/>
      <c r="D4" s="67"/>
      <c r="E4" s="67"/>
      <c r="F4" s="67"/>
      <c r="G4" s="64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</row>
    <row r="5" spans="1:24" ht="18">
      <c r="A5" s="1" t="s">
        <v>10</v>
      </c>
      <c r="B5" s="2"/>
      <c r="C5" s="2"/>
      <c r="D5" s="2"/>
      <c r="E5" s="2"/>
      <c r="F5" s="2"/>
      <c r="G5" s="3"/>
    </row>
    <row r="6" spans="1:24" ht="18">
      <c r="A6" s="2" t="s">
        <v>58</v>
      </c>
      <c r="B6" s="2"/>
      <c r="C6" s="2"/>
      <c r="D6" s="2"/>
      <c r="E6" s="2"/>
      <c r="F6" s="2"/>
      <c r="G6" s="3"/>
    </row>
    <row r="7" spans="1:24" ht="18">
      <c r="A7" s="4" t="s">
        <v>59</v>
      </c>
      <c r="B7" s="2"/>
      <c r="C7" s="2"/>
      <c r="D7" s="2"/>
      <c r="E7" s="2"/>
      <c r="F7" s="2"/>
      <c r="G7" s="5"/>
    </row>
    <row r="8" spans="1:24" ht="18">
      <c r="A8" s="4" t="s">
        <v>64</v>
      </c>
      <c r="B8" s="2"/>
      <c r="C8" s="2"/>
      <c r="D8" s="2"/>
      <c r="E8" s="2"/>
      <c r="F8" s="2"/>
      <c r="G8" s="5"/>
    </row>
    <row r="9" spans="1:24" ht="18">
      <c r="A9" s="4" t="s">
        <v>61</v>
      </c>
      <c r="B9" s="2"/>
      <c r="C9" s="2"/>
      <c r="D9" s="2"/>
      <c r="E9" s="2"/>
      <c r="F9" s="2"/>
      <c r="G9" s="5"/>
    </row>
    <row r="10" spans="1:24" ht="18">
      <c r="A10" s="4" t="s">
        <v>60</v>
      </c>
      <c r="B10" s="2"/>
      <c r="C10" s="2"/>
      <c r="D10" s="2"/>
      <c r="E10" s="2"/>
      <c r="F10" s="2"/>
      <c r="G10" s="5"/>
    </row>
    <row r="11" spans="1:24" ht="18">
      <c r="A11" s="6"/>
      <c r="B11" s="2"/>
      <c r="C11" s="2"/>
      <c r="D11" s="2"/>
      <c r="E11" s="2"/>
      <c r="F11" s="2"/>
      <c r="G11" s="3"/>
    </row>
    <row r="12" spans="1:24" ht="21">
      <c r="A12" s="59"/>
      <c r="B12" s="64"/>
      <c r="C12" s="64"/>
      <c r="D12" s="64"/>
      <c r="E12" s="68"/>
      <c r="F12" s="68"/>
      <c r="G12" s="64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</row>
    <row r="13" spans="1:24" ht="78" customHeight="1">
      <c r="A13" s="123" t="s">
        <v>8</v>
      </c>
      <c r="B13" s="123"/>
      <c r="C13" s="89" t="s">
        <v>1</v>
      </c>
      <c r="D13" s="90" t="s">
        <v>2</v>
      </c>
      <c r="E13" s="90" t="s">
        <v>3</v>
      </c>
      <c r="F13" s="90" t="s">
        <v>4</v>
      </c>
      <c r="G13" s="69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</row>
    <row r="14" spans="1:24" ht="129" customHeight="1">
      <c r="A14" s="70">
        <v>1</v>
      </c>
      <c r="B14" s="71" t="s">
        <v>5</v>
      </c>
      <c r="C14" s="72" t="s">
        <v>6</v>
      </c>
      <c r="D14" s="91"/>
      <c r="E14" s="92">
        <v>0.75</v>
      </c>
      <c r="F14" s="92">
        <v>3.5</v>
      </c>
      <c r="G14" s="73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</row>
    <row r="15" spans="1:24" ht="129.6" customHeight="1">
      <c r="A15" s="70">
        <v>2</v>
      </c>
      <c r="B15" s="71" t="s">
        <v>7</v>
      </c>
      <c r="C15" s="72" t="s">
        <v>65</v>
      </c>
      <c r="D15" s="91"/>
      <c r="E15" s="92">
        <v>0.5</v>
      </c>
      <c r="F15" s="92">
        <v>2</v>
      </c>
      <c r="G15" s="73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</row>
    <row r="16" spans="1:24" ht="15" thickBot="1">
      <c r="A16" s="74"/>
      <c r="B16" s="74"/>
      <c r="C16" s="74"/>
      <c r="D16" s="75"/>
      <c r="E16" s="75"/>
      <c r="F16" s="75"/>
      <c r="G16" s="64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</row>
    <row r="17" spans="1:22">
      <c r="A17" s="60"/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</row>
    <row r="18" spans="1:22">
      <c r="A18" s="60"/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</row>
    <row r="19" spans="1:22">
      <c r="A19" s="60"/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</row>
    <row r="20" spans="1:22">
      <c r="A20" s="60"/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</row>
    <row r="21" spans="1:22">
      <c r="A21" s="60"/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</row>
    <row r="22" spans="1:22">
      <c r="A22" s="60"/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</row>
    <row r="23" spans="1:22">
      <c r="A23" s="60"/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</row>
    <row r="24" spans="1:22">
      <c r="A24" s="60"/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</row>
    <row r="25" spans="1:22">
      <c r="A25" s="60"/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</row>
    <row r="26" spans="1:22">
      <c r="A26" s="60"/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</row>
    <row r="27" spans="1:22">
      <c r="A27" s="60"/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</row>
    <row r="28" spans="1:22">
      <c r="A28" s="60"/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</row>
    <row r="29" spans="1:22">
      <c r="A29" s="60"/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</row>
    <row r="30" spans="1:22">
      <c r="A30" s="60"/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</row>
    <row r="31" spans="1:22">
      <c r="A31" s="60"/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</row>
    <row r="32" spans="1:22">
      <c r="A32" s="60"/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</row>
    <row r="33" spans="1:22">
      <c r="A33" s="60"/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</row>
    <row r="34" spans="1:22">
      <c r="A34" s="60"/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</row>
    <row r="35" spans="1:22">
      <c r="A35" s="60"/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</row>
    <row r="36" spans="1:22">
      <c r="A36" s="60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</row>
    <row r="37" spans="1:22">
      <c r="A37" s="60"/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</row>
    <row r="38" spans="1:22">
      <c r="A38" s="60"/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</row>
    <row r="39" spans="1:22">
      <c r="A39" s="60"/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</row>
    <row r="40" spans="1:22">
      <c r="A40" s="60"/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</row>
    <row r="41" spans="1:22">
      <c r="A41" s="60"/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</row>
    <row r="42" spans="1:22">
      <c r="A42" s="60"/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</row>
    <row r="43" spans="1:22">
      <c r="A43" s="60"/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</row>
    <row r="44" spans="1:22">
      <c r="A44" s="60"/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</row>
    <row r="45" spans="1:22">
      <c r="A45" s="60"/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</row>
    <row r="46" spans="1:22">
      <c r="A46" s="60"/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  <c r="V46" s="60"/>
    </row>
    <row r="47" spans="1:22">
      <c r="A47" s="60"/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</row>
    <row r="48" spans="1:22">
      <c r="A48" s="60"/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</row>
    <row r="49" spans="1:22">
      <c r="A49" s="60"/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0"/>
      <c r="P49" s="60"/>
      <c r="Q49" s="60"/>
      <c r="R49" s="60"/>
      <c r="S49" s="60"/>
      <c r="T49" s="60"/>
      <c r="U49" s="60"/>
      <c r="V49" s="60"/>
    </row>
    <row r="50" spans="1:22">
      <c r="A50" s="60"/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60"/>
      <c r="T50" s="60"/>
      <c r="U50" s="60"/>
      <c r="V50" s="60"/>
    </row>
    <row r="51" spans="1:22">
      <c r="A51" s="60"/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0"/>
      <c r="P51" s="60"/>
      <c r="Q51" s="60"/>
      <c r="R51" s="60"/>
      <c r="S51" s="60"/>
      <c r="T51" s="60"/>
      <c r="U51" s="60"/>
      <c r="V51" s="60"/>
    </row>
    <row r="52" spans="1:22">
      <c r="A52" s="60"/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</row>
    <row r="53" spans="1:22">
      <c r="A53" s="60"/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</row>
    <row r="54" spans="1:22">
      <c r="A54" s="60"/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</row>
    <row r="55" spans="1:22">
      <c r="A55" s="60"/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</row>
    <row r="56" spans="1:22">
      <c r="A56" s="60"/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</row>
    <row r="57" spans="1:22">
      <c r="A57" s="60"/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</row>
    <row r="58" spans="1:22">
      <c r="A58" s="60"/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</row>
    <row r="59" spans="1:22">
      <c r="A59" s="60"/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</row>
    <row r="60" spans="1:22">
      <c r="A60" s="60"/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</row>
    <row r="61" spans="1:22">
      <c r="A61" s="60"/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</row>
    <row r="62" spans="1:22">
      <c r="A62" s="60"/>
      <c r="B62" s="60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0"/>
      <c r="P62" s="60"/>
      <c r="Q62" s="60"/>
      <c r="R62" s="60"/>
      <c r="S62" s="60"/>
      <c r="T62" s="60"/>
      <c r="U62" s="60"/>
      <c r="V62" s="60"/>
    </row>
    <row r="63" spans="1:22">
      <c r="A63" s="60"/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0"/>
      <c r="P63" s="60"/>
      <c r="Q63" s="60"/>
      <c r="R63" s="60"/>
      <c r="S63" s="60"/>
      <c r="T63" s="60"/>
      <c r="U63" s="60"/>
      <c r="V63" s="60"/>
    </row>
    <row r="64" spans="1:22">
      <c r="A64" s="60"/>
      <c r="B64" s="60"/>
      <c r="C64" s="60"/>
      <c r="D64" s="60"/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0"/>
      <c r="P64" s="60"/>
      <c r="Q64" s="60"/>
      <c r="R64" s="60"/>
      <c r="S64" s="60"/>
      <c r="T64" s="60"/>
      <c r="U64" s="60"/>
      <c r="V64" s="60"/>
    </row>
    <row r="65" spans="1:22">
      <c r="A65" s="60"/>
      <c r="B65" s="60"/>
      <c r="C65" s="60"/>
      <c r="D65" s="60"/>
      <c r="E65" s="60"/>
      <c r="F65" s="60"/>
      <c r="G65" s="60"/>
      <c r="H65" s="60"/>
      <c r="I65" s="60"/>
      <c r="J65" s="60"/>
      <c r="K65" s="60"/>
      <c r="L65" s="60"/>
      <c r="M65" s="60"/>
      <c r="N65" s="60"/>
      <c r="O65" s="60"/>
      <c r="P65" s="60"/>
      <c r="Q65" s="60"/>
      <c r="R65" s="60"/>
      <c r="S65" s="60"/>
      <c r="T65" s="60"/>
      <c r="U65" s="60"/>
      <c r="V65" s="60"/>
    </row>
  </sheetData>
  <mergeCells count="1">
    <mergeCell ref="A13:B13"/>
  </mergeCells>
  <dataValidations count="1">
    <dataValidation type="decimal" allowBlank="1" showInputMessage="1" showErrorMessage="1" sqref="D14:D15" xr:uid="{837ACB0C-62EE-4527-A2EA-5F057701220C}">
      <formula1>E14</formula1>
      <formula2>F14</formula2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FACCD-0B31-424E-8993-BC762737E245}">
  <dimension ref="A1:Z59"/>
  <sheetViews>
    <sheetView topLeftCell="A12" zoomScale="80" zoomScaleNormal="80" workbookViewId="0">
      <selection activeCell="H14" sqref="H14:H23"/>
    </sheetView>
  </sheetViews>
  <sheetFormatPr defaultRowHeight="14.4"/>
  <cols>
    <col min="2" max="2" width="28.6640625" customWidth="1"/>
    <col min="3" max="3" width="37.5546875" customWidth="1"/>
    <col min="4" max="5" width="13.21875" customWidth="1"/>
    <col min="6" max="6" width="39.44140625" customWidth="1"/>
    <col min="7" max="7" width="37" customWidth="1"/>
    <col min="8" max="8" width="16.109375" customWidth="1"/>
  </cols>
  <sheetData>
    <row r="1" spans="1:26" ht="21">
      <c r="A1" s="56" t="s">
        <v>48</v>
      </c>
    </row>
    <row r="2" spans="1:26" ht="18" thickBot="1">
      <c r="A2" s="58" t="s">
        <v>43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</row>
    <row r="3" spans="1:26" ht="15.6">
      <c r="A3" s="55"/>
    </row>
    <row r="4" spans="1:26" ht="18">
      <c r="A4" s="93" t="s">
        <v>9</v>
      </c>
      <c r="B4" s="94"/>
      <c r="C4" s="94"/>
      <c r="D4" s="94"/>
      <c r="E4" s="105" t="s">
        <v>8</v>
      </c>
      <c r="F4" s="94"/>
      <c r="G4" s="95"/>
      <c r="H4" s="95"/>
    </row>
    <row r="5" spans="1:26" ht="18">
      <c r="A5" s="2"/>
      <c r="B5" s="2"/>
      <c r="C5" s="2"/>
      <c r="D5" s="2"/>
      <c r="E5" s="2"/>
      <c r="F5" s="2"/>
      <c r="G5" s="3"/>
    </row>
    <row r="6" spans="1:26" ht="18">
      <c r="A6" s="1" t="s">
        <v>10</v>
      </c>
      <c r="B6" s="2"/>
      <c r="C6" s="2"/>
      <c r="D6" s="2"/>
      <c r="E6" s="2"/>
      <c r="F6" s="2"/>
      <c r="G6" s="3"/>
    </row>
    <row r="7" spans="1:26" ht="18">
      <c r="A7" s="2" t="s">
        <v>57</v>
      </c>
      <c r="B7" s="2"/>
      <c r="C7" s="2"/>
      <c r="D7" s="2"/>
      <c r="E7" s="2"/>
      <c r="F7" s="2"/>
      <c r="G7" s="3"/>
    </row>
    <row r="8" spans="1:26" ht="18">
      <c r="A8" s="4" t="s">
        <v>56</v>
      </c>
      <c r="B8" s="2"/>
      <c r="C8" s="2"/>
      <c r="D8" s="2"/>
      <c r="E8" s="2"/>
      <c r="F8" s="2"/>
      <c r="G8" s="5"/>
    </row>
    <row r="9" spans="1:26" ht="18">
      <c r="A9" s="4" t="s">
        <v>11</v>
      </c>
      <c r="B9" s="2"/>
      <c r="C9" s="2"/>
      <c r="D9" s="2"/>
      <c r="E9" s="2"/>
      <c r="F9" s="2"/>
      <c r="G9" s="5"/>
    </row>
    <row r="10" spans="1:26" ht="18">
      <c r="A10" s="4" t="s">
        <v>12</v>
      </c>
      <c r="B10" s="2"/>
      <c r="C10" s="2"/>
      <c r="D10" s="2"/>
      <c r="E10" s="2"/>
      <c r="F10" s="2"/>
      <c r="G10" s="5"/>
    </row>
    <row r="11" spans="1:26" ht="18">
      <c r="A11" s="4" t="s">
        <v>13</v>
      </c>
      <c r="B11" s="2"/>
      <c r="C11" s="2"/>
      <c r="D11" s="2"/>
      <c r="E11" s="2"/>
      <c r="F11" s="2"/>
      <c r="G11" s="5"/>
    </row>
    <row r="12" spans="1:26" ht="18">
      <c r="A12" s="6"/>
      <c r="B12" s="2"/>
      <c r="C12" s="2"/>
      <c r="D12" s="2"/>
      <c r="E12" s="2"/>
      <c r="F12" s="2"/>
      <c r="G12" s="3"/>
    </row>
    <row r="13" spans="1:26" ht="30">
      <c r="A13" s="105" t="s">
        <v>8</v>
      </c>
      <c r="B13" s="106"/>
      <c r="C13" s="107" t="s">
        <v>53</v>
      </c>
      <c r="D13" s="107" t="s">
        <v>55</v>
      </c>
      <c r="E13" s="107" t="s">
        <v>62</v>
      </c>
      <c r="F13" s="107" t="s">
        <v>54</v>
      </c>
      <c r="G13" s="107" t="s">
        <v>14</v>
      </c>
      <c r="H13" s="107" t="s">
        <v>17</v>
      </c>
    </row>
    <row r="14" spans="1:26" ht="21.6" customHeight="1">
      <c r="A14" s="127">
        <v>1</v>
      </c>
      <c r="B14" s="130" t="s">
        <v>44</v>
      </c>
      <c r="C14" s="130" t="s">
        <v>49</v>
      </c>
      <c r="D14" s="108">
        <v>9</v>
      </c>
      <c r="E14" s="109">
        <v>70</v>
      </c>
      <c r="F14" s="114">
        <v>0</v>
      </c>
      <c r="G14" s="133">
        <v>0.2</v>
      </c>
      <c r="H14" s="124">
        <f>(AVERAGE(F14:F23)*G14)</f>
        <v>0</v>
      </c>
    </row>
    <row r="15" spans="1:26" ht="21.6" customHeight="1">
      <c r="A15" s="128"/>
      <c r="B15" s="131"/>
      <c r="C15" s="131"/>
      <c r="D15" s="110">
        <v>10</v>
      </c>
      <c r="E15" s="111">
        <v>85</v>
      </c>
      <c r="F15" s="114">
        <v>0</v>
      </c>
      <c r="G15" s="134"/>
      <c r="H15" s="125"/>
    </row>
    <row r="16" spans="1:26" ht="21.6" customHeight="1">
      <c r="A16" s="128"/>
      <c r="B16" s="131"/>
      <c r="C16" s="131"/>
      <c r="D16" s="110">
        <v>11</v>
      </c>
      <c r="E16" s="111">
        <v>95</v>
      </c>
      <c r="F16" s="114">
        <v>0</v>
      </c>
      <c r="G16" s="134"/>
      <c r="H16" s="125"/>
    </row>
    <row r="17" spans="1:8" ht="21.6" customHeight="1">
      <c r="A17" s="128"/>
      <c r="B17" s="131"/>
      <c r="C17" s="131"/>
      <c r="D17" s="110">
        <v>12</v>
      </c>
      <c r="E17" s="111">
        <v>105</v>
      </c>
      <c r="F17" s="114">
        <v>0</v>
      </c>
      <c r="G17" s="134"/>
      <c r="H17" s="125"/>
    </row>
    <row r="18" spans="1:8" ht="21.6" customHeight="1">
      <c r="A18" s="128"/>
      <c r="B18" s="131"/>
      <c r="C18" s="131"/>
      <c r="D18" s="110">
        <v>13</v>
      </c>
      <c r="E18" s="111">
        <v>115</v>
      </c>
      <c r="F18" s="114">
        <v>0</v>
      </c>
      <c r="G18" s="134"/>
      <c r="H18" s="125"/>
    </row>
    <row r="19" spans="1:8" ht="21.6" customHeight="1">
      <c r="A19" s="128"/>
      <c r="B19" s="131"/>
      <c r="C19" s="131"/>
      <c r="D19" s="110">
        <v>14</v>
      </c>
      <c r="E19" s="111">
        <v>125</v>
      </c>
      <c r="F19" s="114">
        <v>0</v>
      </c>
      <c r="G19" s="134"/>
      <c r="H19" s="125"/>
    </row>
    <row r="20" spans="1:8" ht="21.6" customHeight="1">
      <c r="A20" s="128"/>
      <c r="B20" s="131"/>
      <c r="C20" s="131"/>
      <c r="D20" s="110">
        <v>15</v>
      </c>
      <c r="E20" s="111">
        <v>140</v>
      </c>
      <c r="F20" s="114">
        <v>0</v>
      </c>
      <c r="G20" s="134"/>
      <c r="H20" s="125"/>
    </row>
    <row r="21" spans="1:8" ht="21.6" customHeight="1">
      <c r="A21" s="128"/>
      <c r="B21" s="131"/>
      <c r="C21" s="131"/>
      <c r="D21" s="110">
        <v>16</v>
      </c>
      <c r="E21" s="111">
        <v>150</v>
      </c>
      <c r="F21" s="114">
        <v>0</v>
      </c>
      <c r="G21" s="134"/>
      <c r="H21" s="125"/>
    </row>
    <row r="22" spans="1:8" ht="21.6" customHeight="1">
      <c r="A22" s="128"/>
      <c r="B22" s="131"/>
      <c r="C22" s="131"/>
      <c r="D22" s="110">
        <v>17</v>
      </c>
      <c r="E22" s="111">
        <v>160</v>
      </c>
      <c r="F22" s="114">
        <v>0</v>
      </c>
      <c r="G22" s="134"/>
      <c r="H22" s="125"/>
    </row>
    <row r="23" spans="1:8" ht="21.6" customHeight="1">
      <c r="A23" s="129"/>
      <c r="B23" s="132"/>
      <c r="C23" s="132"/>
      <c r="D23" s="112">
        <v>18</v>
      </c>
      <c r="E23" s="113">
        <v>175</v>
      </c>
      <c r="F23" s="114">
        <v>0</v>
      </c>
      <c r="G23" s="135"/>
      <c r="H23" s="126"/>
    </row>
    <row r="24" spans="1:8" ht="21.6" customHeight="1">
      <c r="A24" s="136">
        <v>2</v>
      </c>
      <c r="B24" s="139" t="s">
        <v>45</v>
      </c>
      <c r="C24" s="139" t="s">
        <v>50</v>
      </c>
      <c r="D24" s="103">
        <v>9</v>
      </c>
      <c r="E24" s="115">
        <v>70</v>
      </c>
      <c r="F24" s="114">
        <v>0</v>
      </c>
      <c r="G24" s="133">
        <v>0.2</v>
      </c>
      <c r="H24" s="124">
        <f t="shared" ref="H24" si="0">(AVERAGE(F24:F33)*G24)</f>
        <v>0</v>
      </c>
    </row>
    <row r="25" spans="1:8" ht="21.6" customHeight="1">
      <c r="A25" s="137"/>
      <c r="B25" s="140"/>
      <c r="C25" s="140"/>
      <c r="D25" s="104">
        <v>10</v>
      </c>
      <c r="E25" s="116">
        <v>85</v>
      </c>
      <c r="F25" s="114">
        <v>0</v>
      </c>
      <c r="G25" s="134"/>
      <c r="H25" s="125"/>
    </row>
    <row r="26" spans="1:8" ht="21.6" customHeight="1">
      <c r="A26" s="137"/>
      <c r="B26" s="140"/>
      <c r="C26" s="140"/>
      <c r="D26" s="104">
        <v>11</v>
      </c>
      <c r="E26" s="116">
        <v>95</v>
      </c>
      <c r="F26" s="114">
        <v>0</v>
      </c>
      <c r="G26" s="134"/>
      <c r="H26" s="125"/>
    </row>
    <row r="27" spans="1:8" ht="21.6" customHeight="1">
      <c r="A27" s="137"/>
      <c r="B27" s="140"/>
      <c r="C27" s="140"/>
      <c r="D27" s="104">
        <v>12</v>
      </c>
      <c r="E27" s="116">
        <v>105</v>
      </c>
      <c r="F27" s="114">
        <v>0</v>
      </c>
      <c r="G27" s="134"/>
      <c r="H27" s="125"/>
    </row>
    <row r="28" spans="1:8" ht="21.6" customHeight="1">
      <c r="A28" s="137"/>
      <c r="B28" s="140"/>
      <c r="C28" s="140"/>
      <c r="D28" s="104">
        <v>13</v>
      </c>
      <c r="E28" s="116">
        <v>115</v>
      </c>
      <c r="F28" s="114">
        <v>0</v>
      </c>
      <c r="G28" s="134"/>
      <c r="H28" s="125"/>
    </row>
    <row r="29" spans="1:8" ht="21.6" customHeight="1">
      <c r="A29" s="137"/>
      <c r="B29" s="140"/>
      <c r="C29" s="140"/>
      <c r="D29" s="104">
        <v>14</v>
      </c>
      <c r="E29" s="116">
        <v>125</v>
      </c>
      <c r="F29" s="114">
        <v>0</v>
      </c>
      <c r="G29" s="134"/>
      <c r="H29" s="125"/>
    </row>
    <row r="30" spans="1:8" ht="21.6" customHeight="1">
      <c r="A30" s="137"/>
      <c r="B30" s="140"/>
      <c r="C30" s="140"/>
      <c r="D30" s="104">
        <v>15</v>
      </c>
      <c r="E30" s="116">
        <v>140</v>
      </c>
      <c r="F30" s="114">
        <v>0</v>
      </c>
      <c r="G30" s="134"/>
      <c r="H30" s="125"/>
    </row>
    <row r="31" spans="1:8" ht="21.6" customHeight="1">
      <c r="A31" s="137"/>
      <c r="B31" s="140"/>
      <c r="C31" s="140"/>
      <c r="D31" s="104">
        <v>16</v>
      </c>
      <c r="E31" s="116">
        <v>150</v>
      </c>
      <c r="F31" s="114">
        <v>0</v>
      </c>
      <c r="G31" s="134"/>
      <c r="H31" s="125"/>
    </row>
    <row r="32" spans="1:8" ht="21.6" customHeight="1">
      <c r="A32" s="137"/>
      <c r="B32" s="140"/>
      <c r="C32" s="140"/>
      <c r="D32" s="104">
        <v>17</v>
      </c>
      <c r="E32" s="116">
        <v>160</v>
      </c>
      <c r="F32" s="114">
        <v>0</v>
      </c>
      <c r="G32" s="134"/>
      <c r="H32" s="125"/>
    </row>
    <row r="33" spans="1:8" ht="21.6" customHeight="1">
      <c r="A33" s="138"/>
      <c r="B33" s="141"/>
      <c r="C33" s="141"/>
      <c r="D33" s="117">
        <v>18</v>
      </c>
      <c r="E33" s="118">
        <v>175</v>
      </c>
      <c r="F33" s="114">
        <v>0</v>
      </c>
      <c r="G33" s="135"/>
      <c r="H33" s="126"/>
    </row>
    <row r="34" spans="1:8" ht="21.6" customHeight="1">
      <c r="A34" s="127">
        <v>3</v>
      </c>
      <c r="B34" s="130" t="s">
        <v>46</v>
      </c>
      <c r="C34" s="130" t="s">
        <v>51</v>
      </c>
      <c r="D34" s="108">
        <v>9</v>
      </c>
      <c r="E34" s="109">
        <v>70</v>
      </c>
      <c r="F34" s="114">
        <v>0</v>
      </c>
      <c r="G34" s="133">
        <v>0.15</v>
      </c>
      <c r="H34" s="124">
        <f t="shared" ref="H34" si="1">(AVERAGE(F34:F43)*G34)</f>
        <v>0</v>
      </c>
    </row>
    <row r="35" spans="1:8" ht="21.6" customHeight="1">
      <c r="A35" s="128"/>
      <c r="B35" s="131"/>
      <c r="C35" s="131"/>
      <c r="D35" s="110">
        <v>10</v>
      </c>
      <c r="E35" s="111">
        <v>85</v>
      </c>
      <c r="F35" s="114">
        <v>0</v>
      </c>
      <c r="G35" s="134"/>
      <c r="H35" s="125"/>
    </row>
    <row r="36" spans="1:8" ht="21.6" customHeight="1">
      <c r="A36" s="128"/>
      <c r="B36" s="131"/>
      <c r="C36" s="131"/>
      <c r="D36" s="110">
        <v>11</v>
      </c>
      <c r="E36" s="111">
        <v>95</v>
      </c>
      <c r="F36" s="114">
        <v>0</v>
      </c>
      <c r="G36" s="134"/>
      <c r="H36" s="125"/>
    </row>
    <row r="37" spans="1:8" ht="21.6" customHeight="1">
      <c r="A37" s="128"/>
      <c r="B37" s="131"/>
      <c r="C37" s="131"/>
      <c r="D37" s="110">
        <v>12</v>
      </c>
      <c r="E37" s="111">
        <v>105</v>
      </c>
      <c r="F37" s="114">
        <v>0</v>
      </c>
      <c r="G37" s="134"/>
      <c r="H37" s="125"/>
    </row>
    <row r="38" spans="1:8" ht="21.6" customHeight="1">
      <c r="A38" s="128"/>
      <c r="B38" s="131"/>
      <c r="C38" s="131"/>
      <c r="D38" s="110">
        <v>13</v>
      </c>
      <c r="E38" s="111">
        <v>115</v>
      </c>
      <c r="F38" s="114">
        <v>0</v>
      </c>
      <c r="G38" s="134"/>
      <c r="H38" s="125"/>
    </row>
    <row r="39" spans="1:8" ht="21.6" customHeight="1">
      <c r="A39" s="128"/>
      <c r="B39" s="131"/>
      <c r="C39" s="131"/>
      <c r="D39" s="110">
        <v>14</v>
      </c>
      <c r="E39" s="111">
        <v>125</v>
      </c>
      <c r="F39" s="114">
        <v>0</v>
      </c>
      <c r="G39" s="134"/>
      <c r="H39" s="125"/>
    </row>
    <row r="40" spans="1:8" ht="21.6" customHeight="1">
      <c r="A40" s="128"/>
      <c r="B40" s="131"/>
      <c r="C40" s="131"/>
      <c r="D40" s="110">
        <v>15</v>
      </c>
      <c r="E40" s="111">
        <v>140</v>
      </c>
      <c r="F40" s="114">
        <v>0</v>
      </c>
      <c r="G40" s="134"/>
      <c r="H40" s="125"/>
    </row>
    <row r="41" spans="1:8" ht="21.6" customHeight="1">
      <c r="A41" s="128"/>
      <c r="B41" s="131"/>
      <c r="C41" s="131"/>
      <c r="D41" s="110">
        <v>16</v>
      </c>
      <c r="E41" s="111">
        <v>150</v>
      </c>
      <c r="F41" s="114">
        <v>0</v>
      </c>
      <c r="G41" s="134"/>
      <c r="H41" s="125"/>
    </row>
    <row r="42" spans="1:8" ht="21.6" customHeight="1">
      <c r="A42" s="128"/>
      <c r="B42" s="131"/>
      <c r="C42" s="131"/>
      <c r="D42" s="110">
        <v>17</v>
      </c>
      <c r="E42" s="111">
        <v>160</v>
      </c>
      <c r="F42" s="114">
        <v>0</v>
      </c>
      <c r="G42" s="134"/>
      <c r="H42" s="125"/>
    </row>
    <row r="43" spans="1:8" ht="21.6" customHeight="1">
      <c r="A43" s="129"/>
      <c r="B43" s="132"/>
      <c r="C43" s="132"/>
      <c r="D43" s="112">
        <v>18</v>
      </c>
      <c r="E43" s="113">
        <v>175</v>
      </c>
      <c r="F43" s="114">
        <v>0</v>
      </c>
      <c r="G43" s="135"/>
      <c r="H43" s="126"/>
    </row>
    <row r="44" spans="1:8" ht="21.6" customHeight="1">
      <c r="A44" s="136">
        <v>4</v>
      </c>
      <c r="B44" s="139" t="s">
        <v>47</v>
      </c>
      <c r="C44" s="139" t="s">
        <v>52</v>
      </c>
      <c r="D44" s="103">
        <v>9</v>
      </c>
      <c r="E44" s="115">
        <v>70</v>
      </c>
      <c r="F44" s="114">
        <v>0</v>
      </c>
      <c r="G44" s="133">
        <v>0.45</v>
      </c>
      <c r="H44" s="124">
        <f t="shared" ref="H44" si="2">(AVERAGE(F44:F53)*G44)</f>
        <v>0</v>
      </c>
    </row>
    <row r="45" spans="1:8" ht="21.6" customHeight="1">
      <c r="A45" s="137"/>
      <c r="B45" s="140"/>
      <c r="C45" s="140"/>
      <c r="D45" s="104">
        <v>10</v>
      </c>
      <c r="E45" s="116">
        <v>85</v>
      </c>
      <c r="F45" s="114">
        <v>0</v>
      </c>
      <c r="G45" s="134"/>
      <c r="H45" s="125"/>
    </row>
    <row r="46" spans="1:8" ht="21.6" customHeight="1">
      <c r="A46" s="137"/>
      <c r="B46" s="140"/>
      <c r="C46" s="140"/>
      <c r="D46" s="104">
        <v>11</v>
      </c>
      <c r="E46" s="116">
        <v>95</v>
      </c>
      <c r="F46" s="114">
        <v>0</v>
      </c>
      <c r="G46" s="134"/>
      <c r="H46" s="125"/>
    </row>
    <row r="47" spans="1:8" ht="21.6" customHeight="1">
      <c r="A47" s="137"/>
      <c r="B47" s="140"/>
      <c r="C47" s="140"/>
      <c r="D47" s="104">
        <v>12</v>
      </c>
      <c r="E47" s="116">
        <v>105</v>
      </c>
      <c r="F47" s="114">
        <v>0</v>
      </c>
      <c r="G47" s="134"/>
      <c r="H47" s="125"/>
    </row>
    <row r="48" spans="1:8" ht="21.6" customHeight="1">
      <c r="A48" s="137"/>
      <c r="B48" s="140"/>
      <c r="C48" s="140"/>
      <c r="D48" s="104">
        <v>13</v>
      </c>
      <c r="E48" s="116">
        <v>115</v>
      </c>
      <c r="F48" s="114">
        <v>0</v>
      </c>
      <c r="G48" s="134"/>
      <c r="H48" s="125"/>
    </row>
    <row r="49" spans="1:8" ht="21.6" customHeight="1">
      <c r="A49" s="137"/>
      <c r="B49" s="140"/>
      <c r="C49" s="140"/>
      <c r="D49" s="104">
        <v>14</v>
      </c>
      <c r="E49" s="116">
        <v>125</v>
      </c>
      <c r="F49" s="114">
        <v>0</v>
      </c>
      <c r="G49" s="134"/>
      <c r="H49" s="125"/>
    </row>
    <row r="50" spans="1:8" ht="21.6" customHeight="1">
      <c r="A50" s="137"/>
      <c r="B50" s="140"/>
      <c r="C50" s="140"/>
      <c r="D50" s="104">
        <v>15</v>
      </c>
      <c r="E50" s="116">
        <v>140</v>
      </c>
      <c r="F50" s="114">
        <v>0</v>
      </c>
      <c r="G50" s="134"/>
      <c r="H50" s="125"/>
    </row>
    <row r="51" spans="1:8" ht="21.6" customHeight="1">
      <c r="A51" s="137"/>
      <c r="B51" s="140"/>
      <c r="C51" s="140"/>
      <c r="D51" s="104">
        <v>16</v>
      </c>
      <c r="E51" s="116">
        <v>150</v>
      </c>
      <c r="F51" s="114">
        <v>0</v>
      </c>
      <c r="G51" s="134"/>
      <c r="H51" s="125"/>
    </row>
    <row r="52" spans="1:8" ht="21.6" customHeight="1">
      <c r="A52" s="137"/>
      <c r="B52" s="140"/>
      <c r="C52" s="140"/>
      <c r="D52" s="104">
        <v>17</v>
      </c>
      <c r="E52" s="116">
        <v>160</v>
      </c>
      <c r="F52" s="114">
        <v>0</v>
      </c>
      <c r="G52" s="134"/>
      <c r="H52" s="125"/>
    </row>
    <row r="53" spans="1:8" ht="21.6" customHeight="1">
      <c r="A53" s="138"/>
      <c r="B53" s="141"/>
      <c r="C53" s="141"/>
      <c r="D53" s="117">
        <v>18</v>
      </c>
      <c r="E53" s="118">
        <v>175</v>
      </c>
      <c r="F53" s="114">
        <v>0</v>
      </c>
      <c r="G53" s="135"/>
      <c r="H53" s="126"/>
    </row>
    <row r="54" spans="1:8" ht="34.799999999999997">
      <c r="A54" s="119"/>
      <c r="B54" s="120" t="s">
        <v>15</v>
      </c>
      <c r="C54" s="102"/>
      <c r="D54" s="102"/>
      <c r="E54" s="102"/>
      <c r="F54" s="122">
        <f>SUM(H14:H53)</f>
        <v>0</v>
      </c>
      <c r="G54" s="121">
        <f>SUM(G14:G53)</f>
        <v>1</v>
      </c>
    </row>
    <row r="55" spans="1:8" ht="18.600000000000001" thickBot="1">
      <c r="A55" s="7"/>
      <c r="B55" s="7"/>
      <c r="C55" s="7"/>
      <c r="D55" s="7"/>
      <c r="E55" s="7"/>
      <c r="F55" s="8"/>
      <c r="G55" s="9"/>
    </row>
    <row r="56" spans="1:8" ht="18">
      <c r="A56" s="2"/>
      <c r="B56" s="2"/>
      <c r="C56" s="2"/>
      <c r="D56" s="2"/>
      <c r="E56" s="2"/>
      <c r="F56" s="10"/>
      <c r="G56" s="11"/>
    </row>
    <row r="57" spans="1:8" ht="18">
      <c r="A57" s="2"/>
      <c r="B57" s="12"/>
      <c r="C57" s="12"/>
      <c r="D57" s="12"/>
      <c r="E57" s="12"/>
      <c r="F57" s="10"/>
      <c r="G57" s="11"/>
    </row>
    <row r="58" spans="1:8" ht="18">
      <c r="A58" s="2"/>
      <c r="B58" s="1" t="s">
        <v>16</v>
      </c>
      <c r="C58" s="2"/>
      <c r="D58" s="2"/>
      <c r="E58" s="2"/>
      <c r="F58" s="13"/>
      <c r="G58" s="11"/>
    </row>
    <row r="59" spans="1:8" ht="18">
      <c r="A59" s="2"/>
      <c r="B59" s="2"/>
      <c r="C59" s="2"/>
      <c r="D59" s="2"/>
      <c r="E59" s="2"/>
      <c r="F59" s="10"/>
      <c r="G59" s="11"/>
    </row>
  </sheetData>
  <mergeCells count="20">
    <mergeCell ref="C14:C23"/>
    <mergeCell ref="B14:B23"/>
    <mergeCell ref="A14:A23"/>
    <mergeCell ref="G14:G23"/>
    <mergeCell ref="H14:H23"/>
    <mergeCell ref="H24:H33"/>
    <mergeCell ref="H34:H43"/>
    <mergeCell ref="H44:H53"/>
    <mergeCell ref="A34:A43"/>
    <mergeCell ref="B34:B43"/>
    <mergeCell ref="C34:C43"/>
    <mergeCell ref="G34:G43"/>
    <mergeCell ref="A44:A53"/>
    <mergeCell ref="B44:B53"/>
    <mergeCell ref="C44:C53"/>
    <mergeCell ref="G44:G53"/>
    <mergeCell ref="A24:A33"/>
    <mergeCell ref="B24:B33"/>
    <mergeCell ref="C24:C33"/>
    <mergeCell ref="G24:G33"/>
  </mergeCells>
  <dataValidations count="2">
    <dataValidation type="decimal" allowBlank="1" showInputMessage="1" showErrorMessage="1" sqref="F54" xr:uid="{D64F9123-9BB1-4670-A587-E67FD24D04AA}">
      <formula1>$F$5</formula1>
      <formula2>$G$5</formula2>
    </dataValidation>
    <dataValidation type="decimal" allowBlank="1" showInputMessage="1" showErrorMessage="1" sqref="F14:F53" xr:uid="{08DD82E7-1A9B-4351-BDAC-F6F142515D78}">
      <formula1>-0.1</formula1>
      <formula2>0.05</formula2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5CD53-349B-433F-B0D3-EB5548828E17}">
  <dimension ref="A1:X87"/>
  <sheetViews>
    <sheetView zoomScale="80" zoomScaleNormal="80" workbookViewId="0">
      <selection activeCell="B5" sqref="B5"/>
    </sheetView>
  </sheetViews>
  <sheetFormatPr defaultRowHeight="14.4"/>
  <cols>
    <col min="1" max="1" width="45.77734375" customWidth="1"/>
    <col min="2" max="2" width="42.6640625" customWidth="1"/>
    <col min="3" max="3" width="34" customWidth="1"/>
    <col min="4" max="4" width="40" customWidth="1"/>
    <col min="5" max="5" width="34.77734375" customWidth="1"/>
    <col min="6" max="6" width="32.109375" customWidth="1"/>
  </cols>
  <sheetData>
    <row r="1" spans="1:24" ht="21">
      <c r="A1" s="59" t="s">
        <v>48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</row>
    <row r="2" spans="1:24" ht="18" thickBot="1">
      <c r="A2" s="61" t="s">
        <v>43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57"/>
      <c r="V2" s="57"/>
      <c r="W2" s="57"/>
      <c r="X2" s="57"/>
    </row>
    <row r="3" spans="1:24" ht="15.6">
      <c r="A3" s="65"/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</row>
    <row r="4" spans="1:24" ht="84" customHeight="1">
      <c r="A4" s="76" t="s">
        <v>18</v>
      </c>
      <c r="B4" s="77" t="s">
        <v>19</v>
      </c>
      <c r="C4" s="77" t="s">
        <v>20</v>
      </c>
      <c r="D4" s="78" t="s">
        <v>21</v>
      </c>
      <c r="E4" s="78" t="s">
        <v>22</v>
      </c>
      <c r="F4" s="78" t="s">
        <v>23</v>
      </c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</row>
    <row r="5" spans="1:24" ht="107.4" customHeight="1">
      <c r="A5" s="79" t="str">
        <f>'1.Prijsopgaaf Opslagen'!B14</f>
        <v>Opslag per uur, Intermediaire dienstverlening (incl contract service)</v>
      </c>
      <c r="B5" s="14">
        <v>90000</v>
      </c>
      <c r="C5" s="80">
        <v>104.25</v>
      </c>
      <c r="D5" s="96">
        <f>'1.Prijsopgaaf Opslagen'!D14</f>
        <v>0</v>
      </c>
      <c r="E5" s="80">
        <f>C5*(1+'2.% doelstelling per doelgroep'!$F$54)</f>
        <v>104.25</v>
      </c>
      <c r="F5" s="81">
        <f>IF(D5=0,0,(B5*E5)+(B5*D5))</f>
        <v>0</v>
      </c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</row>
    <row r="6" spans="1:24" ht="108" customHeight="1">
      <c r="A6" s="79" t="str">
        <f>'1.Prijsopgaaf Opslagen'!B15</f>
        <v>Opslag per uur voor Migratiecontracten/ Contract Service</v>
      </c>
      <c r="B6" s="14">
        <v>90000</v>
      </c>
      <c r="C6" s="80">
        <f>C5</f>
        <v>104.25</v>
      </c>
      <c r="D6" s="96">
        <f>'1.Prijsopgaaf Opslagen'!D15</f>
        <v>0</v>
      </c>
      <c r="E6" s="80">
        <f>C6</f>
        <v>104.25</v>
      </c>
      <c r="F6" s="81">
        <f>IF(D6=0,0,(B6*E6)+(B6*D6))</f>
        <v>0</v>
      </c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</row>
    <row r="7" spans="1:24" ht="15.6">
      <c r="A7" s="82"/>
      <c r="B7" s="14"/>
      <c r="C7" s="142" t="s">
        <v>24</v>
      </c>
      <c r="D7" s="143"/>
      <c r="E7" s="15"/>
      <c r="F7" s="16">
        <f>SUM(F5:F6)</f>
        <v>0</v>
      </c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</row>
    <row r="8" spans="1:24">
      <c r="A8" s="60"/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</row>
    <row r="9" spans="1:24" ht="15.6">
      <c r="A9" s="65" t="s">
        <v>25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</row>
    <row r="10" spans="1:24">
      <c r="A10" s="60"/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</row>
    <row r="11" spans="1:24" ht="28.8">
      <c r="A11" s="60"/>
      <c r="B11" s="60"/>
      <c r="C11" s="60"/>
      <c r="D11" s="83" t="s">
        <v>23</v>
      </c>
      <c r="E11" s="60"/>
      <c r="F11" s="17">
        <f>F7</f>
        <v>0</v>
      </c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</row>
    <row r="12" spans="1:24">
      <c r="A12" s="60"/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</row>
    <row r="13" spans="1:24">
      <c r="A13" s="60"/>
      <c r="B13" s="60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</row>
    <row r="14" spans="1:24">
      <c r="A14" s="60"/>
      <c r="B14" s="60"/>
      <c r="C14" s="60"/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</row>
    <row r="15" spans="1:24">
      <c r="A15" s="60"/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</row>
    <row r="16" spans="1:24">
      <c r="A16" s="60"/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</row>
    <row r="17" spans="1:20">
      <c r="A17" s="60"/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</row>
    <row r="18" spans="1:20">
      <c r="A18" s="60"/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</row>
    <row r="19" spans="1:20">
      <c r="A19" s="60"/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</row>
    <row r="20" spans="1:20">
      <c r="A20" s="60"/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</row>
    <row r="21" spans="1:20">
      <c r="A21" s="60"/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</row>
    <row r="22" spans="1:20">
      <c r="A22" s="60"/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</row>
    <row r="23" spans="1:20">
      <c r="A23" s="60"/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</row>
    <row r="24" spans="1:20">
      <c r="A24" s="60"/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</row>
    <row r="25" spans="1:20">
      <c r="A25" s="60"/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</row>
    <row r="26" spans="1:20">
      <c r="A26" s="60"/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</row>
    <row r="27" spans="1:20">
      <c r="A27" s="60"/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</row>
    <row r="28" spans="1:20">
      <c r="A28" s="60"/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</row>
    <row r="29" spans="1:20">
      <c r="A29" s="60"/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</row>
    <row r="30" spans="1:20">
      <c r="A30" s="60"/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</row>
    <row r="31" spans="1:20">
      <c r="A31" s="60"/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</row>
    <row r="32" spans="1:20">
      <c r="A32" s="60"/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</row>
    <row r="33" spans="1:20">
      <c r="A33" s="60"/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</row>
    <row r="34" spans="1:20">
      <c r="A34" s="60"/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</row>
    <row r="35" spans="1:20">
      <c r="A35" s="60"/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</row>
    <row r="36" spans="1:20">
      <c r="A36" s="60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</row>
    <row r="37" spans="1:20">
      <c r="A37" s="60"/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</row>
    <row r="38" spans="1:20">
      <c r="A38" s="60"/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</row>
    <row r="39" spans="1:20">
      <c r="A39" s="60"/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</row>
    <row r="40" spans="1:20">
      <c r="A40" s="60"/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</row>
    <row r="41" spans="1:20">
      <c r="A41" s="60"/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</row>
    <row r="42" spans="1:20">
      <c r="A42" s="60"/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</row>
    <row r="43" spans="1:20">
      <c r="A43" s="60"/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</row>
    <row r="44" spans="1:20">
      <c r="A44" s="60"/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</row>
    <row r="45" spans="1:20">
      <c r="A45" s="60"/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</row>
    <row r="46" spans="1:20">
      <c r="A46" s="60"/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</row>
    <row r="47" spans="1:20">
      <c r="A47" s="60"/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</row>
    <row r="48" spans="1:20">
      <c r="A48" s="60"/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0"/>
      <c r="T48" s="60"/>
    </row>
    <row r="49" spans="1:20">
      <c r="A49" s="60"/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0"/>
      <c r="P49" s="60"/>
      <c r="Q49" s="60"/>
      <c r="R49" s="60"/>
      <c r="S49" s="60"/>
      <c r="T49" s="60"/>
    </row>
    <row r="50" spans="1:20">
      <c r="A50" s="60"/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60"/>
      <c r="T50" s="60"/>
    </row>
    <row r="51" spans="1:20">
      <c r="A51" s="60"/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0"/>
      <c r="P51" s="60"/>
      <c r="Q51" s="60"/>
      <c r="R51" s="60"/>
      <c r="S51" s="60"/>
      <c r="T51" s="60"/>
    </row>
    <row r="52" spans="1:20">
      <c r="A52" s="60"/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</row>
    <row r="53" spans="1:20">
      <c r="A53" s="60"/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</row>
    <row r="54" spans="1:20">
      <c r="A54" s="60"/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</row>
    <row r="55" spans="1:20">
      <c r="A55" s="60"/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</row>
    <row r="56" spans="1:20">
      <c r="A56" s="60"/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</row>
    <row r="57" spans="1:20">
      <c r="A57" s="60"/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</row>
    <row r="58" spans="1:20">
      <c r="A58" s="60"/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</row>
    <row r="59" spans="1:20">
      <c r="A59" s="60"/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</row>
    <row r="60" spans="1:20">
      <c r="A60" s="60"/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</row>
    <row r="61" spans="1:20">
      <c r="A61" s="60"/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</row>
    <row r="62" spans="1:20">
      <c r="A62" s="60"/>
      <c r="B62" s="60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0"/>
      <c r="P62" s="60"/>
      <c r="Q62" s="60"/>
      <c r="R62" s="60"/>
      <c r="S62" s="60"/>
      <c r="T62" s="60"/>
    </row>
    <row r="63" spans="1:20">
      <c r="A63" s="60"/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0"/>
      <c r="P63" s="60"/>
      <c r="Q63" s="60"/>
      <c r="R63" s="60"/>
      <c r="S63" s="60"/>
      <c r="T63" s="60"/>
    </row>
    <row r="64" spans="1:20">
      <c r="A64" s="60"/>
      <c r="B64" s="60"/>
      <c r="C64" s="60"/>
      <c r="D64" s="60"/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0"/>
      <c r="P64" s="60"/>
      <c r="Q64" s="60"/>
      <c r="R64" s="60"/>
      <c r="S64" s="60"/>
      <c r="T64" s="60"/>
    </row>
    <row r="65" spans="1:20">
      <c r="A65" s="60"/>
      <c r="B65" s="60"/>
      <c r="C65" s="60"/>
      <c r="D65" s="60"/>
      <c r="E65" s="60"/>
      <c r="F65" s="60"/>
      <c r="G65" s="60"/>
      <c r="H65" s="60"/>
      <c r="I65" s="60"/>
      <c r="J65" s="60"/>
      <c r="K65" s="60"/>
      <c r="L65" s="60"/>
      <c r="M65" s="60"/>
      <c r="N65" s="60"/>
      <c r="O65" s="60"/>
      <c r="P65" s="60"/>
      <c r="Q65" s="60"/>
      <c r="R65" s="60"/>
      <c r="S65" s="60"/>
      <c r="T65" s="60"/>
    </row>
    <row r="66" spans="1:20">
      <c r="A66" s="60"/>
      <c r="B66" s="60"/>
      <c r="C66" s="60"/>
      <c r="D66" s="60"/>
      <c r="E66" s="60"/>
      <c r="F66" s="60"/>
      <c r="G66" s="60"/>
      <c r="H66" s="60"/>
      <c r="I66" s="60"/>
      <c r="J66" s="60"/>
      <c r="K66" s="60"/>
      <c r="L66" s="60"/>
      <c r="M66" s="60"/>
      <c r="N66" s="60"/>
      <c r="O66" s="60"/>
      <c r="P66" s="60"/>
      <c r="Q66" s="60"/>
      <c r="R66" s="60"/>
      <c r="S66" s="60"/>
      <c r="T66" s="60"/>
    </row>
    <row r="67" spans="1:20">
      <c r="A67" s="60"/>
      <c r="B67" s="60"/>
      <c r="C67" s="60"/>
      <c r="D67" s="60"/>
      <c r="E67" s="60"/>
      <c r="F67" s="60"/>
      <c r="G67" s="60"/>
      <c r="H67" s="60"/>
      <c r="I67" s="60"/>
      <c r="J67" s="60"/>
      <c r="K67" s="60"/>
      <c r="L67" s="60"/>
      <c r="M67" s="60"/>
      <c r="N67" s="60"/>
      <c r="O67" s="60"/>
      <c r="P67" s="60"/>
      <c r="Q67" s="60"/>
      <c r="R67" s="60"/>
      <c r="S67" s="60"/>
      <c r="T67" s="60"/>
    </row>
    <row r="68" spans="1:20">
      <c r="A68" s="60"/>
      <c r="B68" s="60"/>
      <c r="C68" s="60"/>
      <c r="D68" s="60"/>
      <c r="E68" s="60"/>
      <c r="F68" s="60"/>
      <c r="G68" s="60"/>
      <c r="H68" s="60"/>
      <c r="I68" s="60"/>
      <c r="J68" s="60"/>
      <c r="K68" s="60"/>
      <c r="L68" s="60"/>
      <c r="M68" s="60"/>
      <c r="N68" s="60"/>
      <c r="O68" s="60"/>
      <c r="P68" s="60"/>
      <c r="Q68" s="60"/>
      <c r="R68" s="60"/>
      <c r="S68" s="60"/>
      <c r="T68" s="60"/>
    </row>
    <row r="69" spans="1:20">
      <c r="A69" s="60"/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0"/>
      <c r="P69" s="60"/>
      <c r="Q69" s="60"/>
      <c r="R69" s="60"/>
      <c r="S69" s="60"/>
      <c r="T69" s="60"/>
    </row>
    <row r="70" spans="1:20">
      <c r="A70" s="60"/>
      <c r="B70" s="60"/>
      <c r="C70" s="60"/>
      <c r="D70" s="60"/>
      <c r="E70" s="60"/>
      <c r="F70" s="60"/>
      <c r="G70" s="60"/>
      <c r="H70" s="60"/>
      <c r="I70" s="60"/>
      <c r="J70" s="60"/>
      <c r="K70" s="60"/>
      <c r="L70" s="60"/>
      <c r="M70" s="60"/>
      <c r="N70" s="60"/>
      <c r="O70" s="60"/>
      <c r="P70" s="60"/>
      <c r="Q70" s="60"/>
      <c r="R70" s="60"/>
      <c r="S70" s="60"/>
      <c r="T70" s="60"/>
    </row>
    <row r="71" spans="1:20">
      <c r="A71" s="60"/>
      <c r="B71" s="60"/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0"/>
      <c r="P71" s="60"/>
      <c r="Q71" s="60"/>
      <c r="R71" s="60"/>
      <c r="S71" s="60"/>
      <c r="T71" s="60"/>
    </row>
    <row r="72" spans="1:20">
      <c r="A72" s="60"/>
      <c r="B72" s="60"/>
      <c r="C72" s="60"/>
      <c r="D72" s="60"/>
      <c r="E72" s="60"/>
      <c r="F72" s="60"/>
      <c r="G72" s="60"/>
      <c r="H72" s="60"/>
      <c r="I72" s="60"/>
      <c r="J72" s="60"/>
      <c r="K72" s="60"/>
      <c r="L72" s="60"/>
      <c r="M72" s="60"/>
      <c r="N72" s="60"/>
      <c r="O72" s="60"/>
      <c r="P72" s="60"/>
      <c r="Q72" s="60"/>
      <c r="R72" s="60"/>
      <c r="S72" s="60"/>
      <c r="T72" s="60"/>
    </row>
    <row r="73" spans="1:20">
      <c r="A73" s="60"/>
      <c r="B73" s="60"/>
      <c r="C73" s="60"/>
      <c r="D73" s="60"/>
      <c r="E73" s="60"/>
      <c r="F73" s="60"/>
      <c r="G73" s="60"/>
      <c r="H73" s="60"/>
      <c r="I73" s="60"/>
      <c r="J73" s="60"/>
      <c r="K73" s="60"/>
      <c r="L73" s="60"/>
      <c r="M73" s="60"/>
      <c r="N73" s="60"/>
      <c r="O73" s="60"/>
      <c r="P73" s="60"/>
      <c r="Q73" s="60"/>
      <c r="R73" s="60"/>
      <c r="S73" s="60"/>
      <c r="T73" s="60"/>
    </row>
    <row r="74" spans="1:20">
      <c r="A74" s="60"/>
      <c r="B74" s="60"/>
      <c r="C74" s="60"/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0"/>
      <c r="P74" s="60"/>
      <c r="Q74" s="60"/>
      <c r="R74" s="60"/>
      <c r="S74" s="60"/>
      <c r="T74" s="60"/>
    </row>
    <row r="75" spans="1:20">
      <c r="A75" s="60"/>
      <c r="B75" s="60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0"/>
      <c r="S75" s="60"/>
      <c r="T75" s="60"/>
    </row>
    <row r="76" spans="1:20">
      <c r="A76" s="60"/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</row>
    <row r="77" spans="1:20">
      <c r="A77" s="60"/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</row>
    <row r="78" spans="1:20">
      <c r="A78" s="60"/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</row>
    <row r="79" spans="1:20">
      <c r="A79" s="60"/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</row>
    <row r="80" spans="1:20">
      <c r="A80" s="60"/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</row>
    <row r="81" spans="1:20">
      <c r="A81" s="60"/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</row>
    <row r="82" spans="1:20">
      <c r="A82" s="60"/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</row>
    <row r="83" spans="1:20">
      <c r="A83" s="60"/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</row>
    <row r="84" spans="1:20">
      <c r="A84" s="60"/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</row>
    <row r="85" spans="1:20">
      <c r="A85" s="60"/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</row>
    <row r="86" spans="1:20">
      <c r="A86" s="60"/>
      <c r="B86" s="60"/>
      <c r="C86" s="60"/>
      <c r="D86" s="60"/>
      <c r="E86" s="60"/>
      <c r="F86" s="60"/>
      <c r="G86" s="60"/>
      <c r="H86" s="60"/>
      <c r="I86" s="60"/>
      <c r="J86" s="60"/>
      <c r="K86" s="60"/>
      <c r="L86" s="60"/>
      <c r="M86" s="60"/>
      <c r="N86" s="60"/>
      <c r="O86" s="60"/>
      <c r="P86" s="60"/>
      <c r="Q86" s="60"/>
      <c r="R86" s="60"/>
      <c r="S86" s="60"/>
      <c r="T86" s="60"/>
    </row>
    <row r="87" spans="1:20">
      <c r="A87" s="60"/>
      <c r="B87" s="60"/>
      <c r="C87" s="60"/>
      <c r="D87" s="60"/>
      <c r="E87" s="60"/>
      <c r="F87" s="60"/>
      <c r="G87" s="60"/>
      <c r="H87" s="60"/>
      <c r="I87" s="60"/>
      <c r="J87" s="60"/>
      <c r="K87" s="60"/>
      <c r="L87" s="60"/>
      <c r="M87" s="60"/>
      <c r="N87" s="60"/>
      <c r="O87" s="60"/>
      <c r="P87" s="60"/>
      <c r="Q87" s="60"/>
      <c r="R87" s="60"/>
      <c r="S87" s="60"/>
      <c r="T87" s="60"/>
    </row>
  </sheetData>
  <mergeCells count="1">
    <mergeCell ref="C7:D7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227F42-EC09-415E-8D3C-791C02147651}">
  <dimension ref="A1:X66"/>
  <sheetViews>
    <sheetView tabSelected="1" workbookViewId="0">
      <selection activeCell="A2" sqref="A2"/>
    </sheetView>
  </sheetViews>
  <sheetFormatPr defaultRowHeight="14.4"/>
  <cols>
    <col min="1" max="1" width="32.109375" customWidth="1"/>
    <col min="2" max="2" width="62.5546875" customWidth="1"/>
    <col min="3" max="3" width="44.77734375" customWidth="1"/>
    <col min="4" max="4" width="41.5546875" customWidth="1"/>
  </cols>
  <sheetData>
    <row r="1" spans="1:24" ht="21">
      <c r="A1" s="59" t="s">
        <v>63</v>
      </c>
      <c r="B1" s="60"/>
      <c r="C1" s="60"/>
      <c r="D1" s="60"/>
      <c r="E1" s="60"/>
      <c r="F1" s="60"/>
      <c r="G1" s="60"/>
      <c r="H1" s="60"/>
      <c r="I1" s="60"/>
      <c r="J1" s="60"/>
      <c r="K1" s="60"/>
    </row>
    <row r="2" spans="1:24" ht="18" thickBot="1">
      <c r="A2" s="61" t="s">
        <v>43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</row>
    <row r="3" spans="1:24" ht="15.6">
      <c r="A3" s="65"/>
      <c r="B3" s="60"/>
      <c r="C3" s="60"/>
      <c r="D3" s="60"/>
      <c r="E3" s="60"/>
      <c r="F3" s="60"/>
      <c r="G3" s="60"/>
      <c r="H3" s="60"/>
      <c r="I3" s="60"/>
      <c r="J3" s="60"/>
      <c r="K3" s="60"/>
    </row>
    <row r="4" spans="1:24">
      <c r="A4" s="84" t="s">
        <v>26</v>
      </c>
      <c r="B4" s="85"/>
      <c r="C4" s="85"/>
      <c r="D4" s="85"/>
      <c r="E4" s="60"/>
      <c r="F4" s="60"/>
      <c r="G4" s="60"/>
      <c r="H4" s="60"/>
      <c r="I4" s="60"/>
      <c r="J4" s="60"/>
      <c r="K4" s="60"/>
    </row>
    <row r="5" spans="1:24">
      <c r="A5" s="18"/>
      <c r="B5" s="19"/>
      <c r="C5" s="19"/>
      <c r="D5" s="19"/>
      <c r="E5" s="60"/>
      <c r="F5" s="60"/>
      <c r="G5" s="60"/>
      <c r="H5" s="60"/>
      <c r="I5" s="60"/>
      <c r="J5" s="60"/>
      <c r="K5" s="60"/>
    </row>
    <row r="6" spans="1:24">
      <c r="A6" s="19"/>
      <c r="B6" s="19"/>
      <c r="C6" s="144"/>
      <c r="D6" s="144"/>
      <c r="E6" s="60"/>
      <c r="F6" s="60"/>
      <c r="G6" s="60"/>
      <c r="H6" s="60"/>
      <c r="I6" s="60"/>
      <c r="J6" s="60"/>
      <c r="K6" s="60"/>
    </row>
    <row r="7" spans="1:24">
      <c r="A7" s="20" t="s">
        <v>27</v>
      </c>
      <c r="B7" s="21" t="s">
        <v>28</v>
      </c>
      <c r="C7" s="22" t="s">
        <v>29</v>
      </c>
      <c r="D7" s="23" t="s">
        <v>30</v>
      </c>
      <c r="E7" s="60"/>
      <c r="F7" s="60"/>
      <c r="G7" s="60"/>
      <c r="H7" s="60"/>
      <c r="I7" s="60"/>
      <c r="J7" s="60"/>
      <c r="K7" s="60"/>
    </row>
    <row r="8" spans="1:24">
      <c r="A8" s="24" t="s">
        <v>31</v>
      </c>
      <c r="B8" s="86">
        <f>'3.Berekening inschrijfprijs'!F11</f>
        <v>0</v>
      </c>
      <c r="C8" s="53">
        <v>17939250</v>
      </c>
      <c r="D8" s="54">
        <v>19729125</v>
      </c>
      <c r="E8" s="60"/>
      <c r="F8" s="60"/>
      <c r="G8" s="60"/>
      <c r="H8" s="60"/>
      <c r="I8" s="60"/>
      <c r="J8" s="60"/>
      <c r="K8" s="60"/>
    </row>
    <row r="9" spans="1:24">
      <c r="A9" s="25" t="s">
        <v>32</v>
      </c>
      <c r="B9" s="26" t="str" cm="1">
        <f t="array" ref="B9">IF(B8&gt;D8,"Prijs is buiten de bandbreedte en is een ongeldige Inschrijving",IF(B8&lt;C8,"Prijs is buiten de bandbreedte en is een ongeldige Inschrijving",B8:B8))</f>
        <v>Prijs is buiten de bandbreedte en is een ongeldige Inschrijving</v>
      </c>
      <c r="C9" s="27"/>
      <c r="D9" s="28"/>
      <c r="E9" s="60"/>
      <c r="F9" s="60"/>
      <c r="G9" s="60"/>
      <c r="H9" s="60"/>
      <c r="I9" s="60"/>
      <c r="J9" s="60"/>
      <c r="K9" s="60"/>
    </row>
    <row r="10" spans="1:24">
      <c r="A10" s="29"/>
      <c r="B10" s="19"/>
      <c r="C10" s="29"/>
      <c r="D10" s="30"/>
      <c r="E10" s="60"/>
      <c r="F10" s="60"/>
      <c r="G10" s="60"/>
      <c r="H10" s="60"/>
      <c r="I10" s="60"/>
      <c r="J10" s="60"/>
      <c r="K10" s="60"/>
    </row>
    <row r="11" spans="1:24">
      <c r="A11" s="31"/>
      <c r="B11" s="32"/>
      <c r="C11" s="33"/>
      <c r="D11" s="34"/>
      <c r="E11" s="60"/>
      <c r="F11" s="60"/>
      <c r="G11" s="60"/>
      <c r="H11" s="60"/>
      <c r="I11" s="60"/>
      <c r="J11" s="60"/>
      <c r="K11" s="60"/>
    </row>
    <row r="12" spans="1:24">
      <c r="A12" s="48"/>
      <c r="B12" s="19"/>
      <c r="C12" s="35"/>
      <c r="D12" s="35"/>
      <c r="E12" s="60"/>
      <c r="F12" s="60"/>
      <c r="G12" s="60"/>
      <c r="H12" s="60"/>
      <c r="I12" s="60"/>
      <c r="J12" s="60"/>
      <c r="K12" s="60"/>
    </row>
    <row r="13" spans="1:24">
      <c r="A13" s="36"/>
      <c r="B13" s="19"/>
      <c r="C13" s="35"/>
      <c r="D13" s="35"/>
      <c r="E13" s="60"/>
      <c r="F13" s="60"/>
      <c r="G13" s="60"/>
      <c r="H13" s="60"/>
      <c r="I13" s="60"/>
      <c r="J13" s="60"/>
      <c r="K13" s="60"/>
    </row>
    <row r="14" spans="1:24">
      <c r="A14" s="36"/>
      <c r="B14" s="19"/>
      <c r="C14" s="35"/>
      <c r="D14" s="35"/>
      <c r="E14" s="60"/>
      <c r="F14" s="60"/>
      <c r="G14" s="60"/>
      <c r="H14" s="60"/>
      <c r="I14" s="60"/>
      <c r="J14" s="60"/>
      <c r="K14" s="60"/>
    </row>
    <row r="15" spans="1:24">
      <c r="A15" s="37" t="s">
        <v>33</v>
      </c>
      <c r="B15" s="38" t="s">
        <v>34</v>
      </c>
      <c r="C15" s="38" t="s">
        <v>35</v>
      </c>
      <c r="D15" s="35"/>
      <c r="E15" s="60"/>
      <c r="F15" s="60"/>
      <c r="G15" s="60"/>
      <c r="H15" s="60"/>
      <c r="I15" s="60"/>
      <c r="J15" s="60"/>
      <c r="K15" s="60"/>
    </row>
    <row r="16" spans="1:24">
      <c r="A16" s="39" t="s">
        <v>30</v>
      </c>
      <c r="B16" s="40">
        <f>D8</f>
        <v>19729125</v>
      </c>
      <c r="C16" s="41">
        <v>0</v>
      </c>
      <c r="D16" s="35"/>
      <c r="E16" s="60"/>
      <c r="F16" s="60"/>
      <c r="G16" s="60"/>
      <c r="H16" s="60"/>
      <c r="I16" s="60"/>
      <c r="J16" s="60"/>
      <c r="K16" s="60"/>
    </row>
    <row r="17" spans="1:11">
      <c r="A17" s="42" t="s">
        <v>29</v>
      </c>
      <c r="B17" s="40">
        <f>C8</f>
        <v>17939250</v>
      </c>
      <c r="C17" s="41">
        <v>350</v>
      </c>
      <c r="D17" s="35"/>
      <c r="E17" s="60"/>
      <c r="F17" s="60"/>
      <c r="G17" s="60"/>
      <c r="H17" s="60"/>
      <c r="I17" s="60"/>
      <c r="J17" s="60"/>
      <c r="K17" s="60"/>
    </row>
    <row r="18" spans="1:11">
      <c r="A18" s="39"/>
      <c r="B18" s="39"/>
      <c r="C18" s="43"/>
      <c r="D18" s="44"/>
      <c r="E18" s="60"/>
      <c r="F18" s="60"/>
      <c r="G18" s="60"/>
      <c r="H18" s="60"/>
      <c r="I18" s="60"/>
      <c r="J18" s="60"/>
      <c r="K18" s="60"/>
    </row>
    <row r="19" spans="1:11">
      <c r="A19" s="45" t="s">
        <v>36</v>
      </c>
      <c r="B19" s="46" t="str">
        <f>B9</f>
        <v>Prijs is buiten de bandbreedte en is een ongeldige Inschrijving</v>
      </c>
      <c r="C19" s="47">
        <f xml:space="preserve"> IFERROR(C17 - (B19 - B17)/(B16-B17)*(C17),0)</f>
        <v>0</v>
      </c>
      <c r="D19" s="19"/>
      <c r="E19" s="60"/>
      <c r="F19" s="60"/>
      <c r="G19" s="60"/>
      <c r="H19" s="60"/>
      <c r="I19" s="60"/>
      <c r="J19" s="60"/>
      <c r="K19" s="60"/>
    </row>
    <row r="20" spans="1:11">
      <c r="A20" s="19"/>
      <c r="B20" s="87"/>
      <c r="C20" s="88"/>
      <c r="D20" s="19"/>
      <c r="E20" s="60"/>
      <c r="F20" s="60"/>
      <c r="G20" s="60"/>
      <c r="H20" s="60"/>
      <c r="I20" s="60"/>
      <c r="J20" s="60"/>
      <c r="K20" s="60"/>
    </row>
    <row r="21" spans="1:11">
      <c r="A21" s="48"/>
      <c r="B21" s="48"/>
      <c r="C21" s="49"/>
      <c r="D21" s="19"/>
      <c r="E21" s="60"/>
      <c r="F21" s="60"/>
      <c r="G21" s="60"/>
      <c r="H21" s="60"/>
      <c r="I21" s="60"/>
      <c r="J21" s="60"/>
      <c r="K21" s="60"/>
    </row>
    <row r="22" spans="1:11">
      <c r="A22" s="50">
        <v>350</v>
      </c>
      <c r="B22" s="50" t="s">
        <v>37</v>
      </c>
      <c r="C22" s="49"/>
      <c r="D22" s="19"/>
      <c r="E22" s="60"/>
      <c r="F22" s="60"/>
      <c r="G22" s="60"/>
      <c r="H22" s="60"/>
      <c r="I22" s="60"/>
      <c r="J22" s="60"/>
      <c r="K22" s="60"/>
    </row>
    <row r="23" spans="1:11">
      <c r="A23" s="99">
        <v>17939250</v>
      </c>
      <c r="B23" s="51">
        <v>350</v>
      </c>
      <c r="C23" s="35"/>
      <c r="D23" s="19"/>
      <c r="E23" s="60"/>
      <c r="F23" s="60"/>
      <c r="G23" s="60"/>
      <c r="H23" s="60"/>
      <c r="I23" s="60"/>
      <c r="J23" s="60"/>
      <c r="K23" s="60"/>
    </row>
    <row r="24" spans="1:11">
      <c r="A24" s="101">
        <f>A25-A35</f>
        <v>18194946.428571425</v>
      </c>
      <c r="B24" s="51">
        <v>300</v>
      </c>
      <c r="C24" s="52"/>
      <c r="D24" s="52"/>
      <c r="E24" s="60"/>
      <c r="F24" s="60"/>
      <c r="G24" s="60"/>
      <c r="H24" s="60"/>
      <c r="I24" s="60"/>
      <c r="J24" s="60"/>
      <c r="K24" s="60"/>
    </row>
    <row r="25" spans="1:11">
      <c r="A25" s="101">
        <f>A26-A35</f>
        <v>18450642.857142854</v>
      </c>
      <c r="B25" s="51">
        <v>250</v>
      </c>
      <c r="C25" s="52"/>
      <c r="D25" s="52"/>
      <c r="E25" s="60"/>
      <c r="F25" s="60"/>
      <c r="G25" s="60"/>
      <c r="H25" s="60"/>
      <c r="I25" s="60"/>
      <c r="J25" s="60"/>
      <c r="K25" s="60"/>
    </row>
    <row r="26" spans="1:11">
      <c r="A26" s="101">
        <f>A27-A35</f>
        <v>18706339.285714284</v>
      </c>
      <c r="B26" s="51">
        <v>200</v>
      </c>
      <c r="C26" s="52"/>
      <c r="D26" s="52"/>
      <c r="E26" s="60"/>
      <c r="F26" s="60"/>
      <c r="G26" s="60"/>
      <c r="H26" s="60"/>
      <c r="I26" s="60"/>
      <c r="J26" s="60"/>
      <c r="K26" s="60"/>
    </row>
    <row r="27" spans="1:11">
      <c r="A27" s="101">
        <f>A28-A35</f>
        <v>18962035.714285713</v>
      </c>
      <c r="B27" s="51">
        <v>150</v>
      </c>
      <c r="C27" s="52"/>
      <c r="D27" s="52"/>
      <c r="E27" s="60"/>
      <c r="F27" s="60"/>
      <c r="G27" s="60"/>
      <c r="H27" s="60"/>
      <c r="I27" s="60"/>
      <c r="J27" s="60"/>
      <c r="K27" s="60"/>
    </row>
    <row r="28" spans="1:11">
      <c r="A28" s="101">
        <f>A29-A35</f>
        <v>19217732.142857142</v>
      </c>
      <c r="B28" s="97">
        <v>100</v>
      </c>
      <c r="C28" s="52"/>
      <c r="D28" s="52"/>
      <c r="E28" s="60"/>
      <c r="F28" s="60"/>
      <c r="G28" s="60"/>
      <c r="H28" s="60"/>
      <c r="I28" s="60"/>
      <c r="J28" s="60"/>
      <c r="K28" s="60"/>
    </row>
    <row r="29" spans="1:11">
      <c r="A29" s="100">
        <f>A30-A35</f>
        <v>19473428.571428571</v>
      </c>
      <c r="B29" s="97">
        <v>50</v>
      </c>
      <c r="C29" s="48"/>
      <c r="D29" s="48"/>
      <c r="E29" s="60"/>
      <c r="F29" s="60"/>
      <c r="G29" s="60"/>
      <c r="H29" s="60"/>
      <c r="I29" s="60"/>
      <c r="J29" s="60"/>
      <c r="K29" s="60"/>
    </row>
    <row r="30" spans="1:11">
      <c r="A30" s="98">
        <v>19729125</v>
      </c>
      <c r="B30" s="97">
        <v>0</v>
      </c>
      <c r="C30" s="19"/>
      <c r="D30" s="19"/>
      <c r="E30" s="60"/>
      <c r="F30" s="60"/>
      <c r="G30" s="60"/>
      <c r="H30" s="60"/>
      <c r="I30" s="60"/>
      <c r="J30" s="60"/>
      <c r="K30" s="60"/>
    </row>
    <row r="31" spans="1:11">
      <c r="A31" s="19"/>
      <c r="B31" s="97"/>
      <c r="C31" s="19"/>
      <c r="D31" s="19"/>
      <c r="E31" s="60"/>
      <c r="F31" s="60"/>
      <c r="G31" s="60"/>
      <c r="H31" s="60"/>
      <c r="I31" s="60"/>
      <c r="J31" s="60"/>
      <c r="K31" s="60"/>
    </row>
    <row r="32" spans="1:11">
      <c r="A32" s="19"/>
      <c r="B32" s="19"/>
      <c r="C32" s="19"/>
      <c r="D32" s="19"/>
      <c r="E32" s="60"/>
      <c r="F32" s="60"/>
      <c r="G32" s="60"/>
      <c r="H32" s="60"/>
      <c r="I32" s="60"/>
      <c r="J32" s="60"/>
      <c r="K32" s="60"/>
    </row>
    <row r="33" spans="1:11">
      <c r="A33" s="19"/>
      <c r="B33" s="19"/>
      <c r="C33" s="19"/>
      <c r="D33" s="19"/>
      <c r="E33" s="60"/>
      <c r="F33" s="60"/>
      <c r="G33" s="60"/>
      <c r="H33" s="60"/>
      <c r="I33" s="60"/>
      <c r="J33" s="60"/>
      <c r="K33" s="60"/>
    </row>
    <row r="34" spans="1:11">
      <c r="A34" s="100">
        <f>A30-A23</f>
        <v>1789875</v>
      </c>
      <c r="B34" s="19"/>
      <c r="C34" s="19"/>
      <c r="D34" s="19"/>
      <c r="E34" s="60"/>
      <c r="F34" s="60"/>
      <c r="G34" s="60"/>
      <c r="H34" s="60"/>
      <c r="I34" s="60"/>
      <c r="J34" s="60"/>
      <c r="K34" s="60"/>
    </row>
    <row r="35" spans="1:11">
      <c r="A35" s="100">
        <f>A34/7</f>
        <v>255696.42857142858</v>
      </c>
      <c r="B35" s="19"/>
      <c r="C35" s="19"/>
      <c r="D35" s="19"/>
      <c r="E35" s="60"/>
      <c r="F35" s="60"/>
      <c r="G35" s="60"/>
      <c r="H35" s="60"/>
      <c r="I35" s="60"/>
      <c r="J35" s="60"/>
      <c r="K35" s="60"/>
    </row>
    <row r="36" spans="1:11">
      <c r="A36" s="19"/>
      <c r="B36" s="19"/>
      <c r="C36" s="19"/>
      <c r="D36" s="19"/>
      <c r="E36" s="60"/>
      <c r="F36" s="60"/>
      <c r="G36" s="60"/>
      <c r="H36" s="60"/>
      <c r="I36" s="60"/>
      <c r="J36" s="60"/>
      <c r="K36" s="60"/>
    </row>
    <row r="37" spans="1:11">
      <c r="A37" s="19"/>
      <c r="B37" s="19"/>
      <c r="C37" s="19"/>
      <c r="D37" s="19"/>
      <c r="E37" s="60"/>
      <c r="F37" s="60"/>
      <c r="G37" s="60"/>
      <c r="H37" s="60"/>
      <c r="I37" s="60"/>
      <c r="J37" s="60"/>
      <c r="K37" s="60"/>
    </row>
    <row r="38" spans="1:11">
      <c r="A38" s="19"/>
      <c r="B38" s="19"/>
      <c r="C38" s="19"/>
      <c r="D38" s="19"/>
      <c r="E38" s="60"/>
      <c r="F38" s="60"/>
      <c r="G38" s="60"/>
      <c r="H38" s="60"/>
      <c r="I38" s="60"/>
      <c r="J38" s="60"/>
      <c r="K38" s="60"/>
    </row>
    <row r="39" spans="1:11">
      <c r="A39" s="19"/>
      <c r="B39" s="19"/>
      <c r="C39" s="19"/>
      <c r="D39" s="19"/>
      <c r="E39" s="60"/>
      <c r="F39" s="60"/>
      <c r="G39" s="60"/>
      <c r="H39" s="60"/>
      <c r="I39" s="60"/>
      <c r="J39" s="60"/>
      <c r="K39" s="60"/>
    </row>
    <row r="40" spans="1:11">
      <c r="A40" s="19"/>
      <c r="B40" s="19"/>
      <c r="C40" s="19"/>
      <c r="D40" s="19"/>
      <c r="E40" s="60"/>
      <c r="F40" s="60"/>
      <c r="G40" s="60"/>
      <c r="H40" s="60"/>
      <c r="I40" s="60"/>
      <c r="J40" s="60"/>
      <c r="K40" s="60"/>
    </row>
    <row r="41" spans="1:11">
      <c r="A41" s="19"/>
      <c r="B41" s="19"/>
      <c r="C41" s="19"/>
      <c r="D41" s="19"/>
      <c r="E41" s="60"/>
      <c r="F41" s="60"/>
      <c r="G41" s="60"/>
      <c r="H41" s="60"/>
      <c r="I41" s="60"/>
      <c r="J41" s="60"/>
      <c r="K41" s="60"/>
    </row>
    <row r="42" spans="1:11">
      <c r="A42" s="60"/>
      <c r="B42" s="60"/>
      <c r="C42" s="60"/>
      <c r="D42" s="60"/>
      <c r="E42" s="60"/>
      <c r="F42" s="60"/>
      <c r="G42" s="60"/>
      <c r="H42" s="60"/>
      <c r="I42" s="60"/>
      <c r="J42" s="60"/>
      <c r="K42" s="60"/>
    </row>
    <row r="43" spans="1:11">
      <c r="A43" s="60"/>
      <c r="B43" s="60"/>
      <c r="C43" s="60"/>
      <c r="D43" s="60"/>
      <c r="E43" s="60"/>
      <c r="F43" s="60"/>
      <c r="G43" s="60"/>
      <c r="H43" s="60"/>
      <c r="I43" s="60"/>
      <c r="J43" s="60"/>
      <c r="K43" s="60"/>
    </row>
    <row r="44" spans="1:11">
      <c r="A44" s="60"/>
      <c r="B44" s="60"/>
      <c r="C44" s="60"/>
      <c r="D44" s="60"/>
      <c r="E44" s="60"/>
      <c r="F44" s="60"/>
      <c r="G44" s="60"/>
      <c r="H44" s="60"/>
      <c r="I44" s="60"/>
      <c r="J44" s="60"/>
      <c r="K44" s="60"/>
    </row>
    <row r="45" spans="1:11">
      <c r="A45" s="60"/>
      <c r="B45" s="60"/>
      <c r="C45" s="60"/>
      <c r="D45" s="60"/>
      <c r="E45" s="60"/>
      <c r="F45" s="60"/>
      <c r="G45" s="60"/>
      <c r="H45" s="60"/>
      <c r="I45" s="60"/>
      <c r="J45" s="60"/>
      <c r="K45" s="60"/>
    </row>
    <row r="46" spans="1:11">
      <c r="A46" s="60"/>
      <c r="B46" s="60"/>
      <c r="C46" s="60"/>
      <c r="D46" s="60"/>
      <c r="E46" s="60"/>
      <c r="F46" s="60"/>
      <c r="G46" s="60"/>
      <c r="H46" s="60"/>
      <c r="I46" s="60"/>
      <c r="J46" s="60"/>
      <c r="K46" s="60"/>
    </row>
    <row r="47" spans="1:11">
      <c r="A47" s="60"/>
      <c r="B47" s="60"/>
      <c r="C47" s="60"/>
      <c r="D47" s="60"/>
      <c r="E47" s="60"/>
      <c r="F47" s="60"/>
      <c r="G47" s="60"/>
      <c r="H47" s="60"/>
      <c r="I47" s="60"/>
      <c r="J47" s="60"/>
      <c r="K47" s="60"/>
    </row>
    <row r="48" spans="1:11">
      <c r="A48" s="60"/>
      <c r="B48" s="60"/>
      <c r="C48" s="60"/>
      <c r="D48" s="60"/>
      <c r="E48" s="60"/>
      <c r="F48" s="60"/>
      <c r="G48" s="60"/>
      <c r="H48" s="60"/>
      <c r="I48" s="60"/>
      <c r="J48" s="60"/>
      <c r="K48" s="60"/>
    </row>
    <row r="49" spans="1:11">
      <c r="A49" s="60"/>
      <c r="B49" s="60"/>
      <c r="C49" s="60"/>
      <c r="D49" s="60"/>
      <c r="E49" s="60"/>
      <c r="F49" s="60"/>
      <c r="G49" s="60"/>
      <c r="H49" s="60"/>
      <c r="I49" s="60"/>
      <c r="J49" s="60"/>
      <c r="K49" s="60"/>
    </row>
    <row r="50" spans="1:11">
      <c r="A50" s="60"/>
      <c r="B50" s="60"/>
      <c r="C50" s="60"/>
      <c r="D50" s="60"/>
      <c r="E50" s="60"/>
      <c r="F50" s="60"/>
      <c r="G50" s="60"/>
      <c r="H50" s="60"/>
      <c r="I50" s="60"/>
      <c r="J50" s="60"/>
      <c r="K50" s="60"/>
    </row>
    <row r="51" spans="1:11">
      <c r="A51" s="60"/>
      <c r="B51" s="60"/>
      <c r="C51" s="60"/>
      <c r="D51" s="60"/>
      <c r="E51" s="60"/>
      <c r="F51" s="60"/>
      <c r="G51" s="60"/>
      <c r="H51" s="60"/>
      <c r="I51" s="60"/>
      <c r="J51" s="60"/>
      <c r="K51" s="60"/>
    </row>
    <row r="52" spans="1:11">
      <c r="A52" s="60"/>
      <c r="B52" s="60"/>
      <c r="C52" s="60"/>
      <c r="D52" s="60"/>
      <c r="E52" s="60"/>
      <c r="F52" s="60"/>
      <c r="G52" s="60"/>
      <c r="H52" s="60"/>
      <c r="I52" s="60"/>
      <c r="J52" s="60"/>
      <c r="K52" s="60"/>
    </row>
    <row r="53" spans="1:11">
      <c r="A53" s="60"/>
      <c r="B53" s="60"/>
      <c r="C53" s="60"/>
      <c r="D53" s="60"/>
      <c r="E53" s="60"/>
      <c r="F53" s="60"/>
      <c r="G53" s="60"/>
      <c r="H53" s="60"/>
      <c r="I53" s="60"/>
      <c r="J53" s="60"/>
      <c r="K53" s="60"/>
    </row>
    <row r="54" spans="1:11">
      <c r="A54" s="60"/>
      <c r="B54" s="60"/>
      <c r="C54" s="60"/>
      <c r="D54" s="60"/>
      <c r="E54" s="60"/>
      <c r="F54" s="60"/>
      <c r="G54" s="60"/>
      <c r="H54" s="60"/>
      <c r="I54" s="60"/>
      <c r="J54" s="60"/>
      <c r="K54" s="60"/>
    </row>
    <row r="55" spans="1:11">
      <c r="A55" s="60"/>
      <c r="B55" s="60"/>
      <c r="C55" s="60"/>
      <c r="D55" s="60"/>
      <c r="E55" s="60"/>
      <c r="F55" s="60"/>
      <c r="G55" s="60"/>
      <c r="H55" s="60"/>
      <c r="I55" s="60"/>
      <c r="J55" s="60"/>
      <c r="K55" s="60"/>
    </row>
    <row r="56" spans="1:11">
      <c r="A56" s="60"/>
      <c r="B56" s="60"/>
      <c r="C56" s="60"/>
      <c r="D56" s="60"/>
      <c r="E56" s="60"/>
      <c r="F56" s="60"/>
      <c r="G56" s="60"/>
      <c r="H56" s="60"/>
      <c r="I56" s="60"/>
      <c r="J56" s="60"/>
      <c r="K56" s="60"/>
    </row>
    <row r="57" spans="1:11">
      <c r="A57" s="60"/>
      <c r="B57" s="60"/>
      <c r="C57" s="60"/>
      <c r="D57" s="60"/>
      <c r="E57" s="60"/>
      <c r="F57" s="60"/>
      <c r="G57" s="60"/>
      <c r="H57" s="60"/>
      <c r="I57" s="60"/>
      <c r="J57" s="60"/>
      <c r="K57" s="60"/>
    </row>
    <row r="58" spans="1:11">
      <c r="A58" s="60"/>
      <c r="B58" s="60"/>
      <c r="C58" s="60"/>
      <c r="D58" s="60"/>
      <c r="E58" s="60"/>
      <c r="F58" s="60"/>
      <c r="G58" s="60"/>
      <c r="H58" s="60"/>
      <c r="I58" s="60"/>
      <c r="J58" s="60"/>
      <c r="K58" s="60"/>
    </row>
    <row r="59" spans="1:11">
      <c r="A59" s="60"/>
      <c r="B59" s="60"/>
      <c r="C59" s="60"/>
      <c r="D59" s="60"/>
      <c r="E59" s="60"/>
      <c r="F59" s="60"/>
      <c r="G59" s="60"/>
      <c r="H59" s="60"/>
      <c r="I59" s="60"/>
      <c r="J59" s="60"/>
      <c r="K59" s="60"/>
    </row>
    <row r="60" spans="1:11">
      <c r="A60" s="60"/>
      <c r="B60" s="60"/>
      <c r="C60" s="60"/>
      <c r="D60" s="60"/>
      <c r="E60" s="60"/>
      <c r="F60" s="60"/>
      <c r="G60" s="60"/>
      <c r="H60" s="60"/>
      <c r="I60" s="60"/>
      <c r="J60" s="60"/>
      <c r="K60" s="60"/>
    </row>
    <row r="61" spans="1:11">
      <c r="A61" s="60"/>
      <c r="B61" s="60"/>
      <c r="C61" s="60"/>
      <c r="D61" s="60"/>
      <c r="E61" s="60"/>
      <c r="F61" s="60"/>
      <c r="G61" s="60"/>
      <c r="H61" s="60"/>
      <c r="I61" s="60"/>
      <c r="J61" s="60"/>
      <c r="K61" s="60"/>
    </row>
    <row r="62" spans="1:11">
      <c r="A62" s="60"/>
      <c r="B62" s="60"/>
      <c r="C62" s="60"/>
      <c r="D62" s="60"/>
      <c r="E62" s="60"/>
      <c r="F62" s="60"/>
      <c r="G62" s="60"/>
      <c r="H62" s="60"/>
      <c r="I62" s="60"/>
      <c r="J62" s="60"/>
      <c r="K62" s="60"/>
    </row>
    <row r="63" spans="1:11">
      <c r="A63" s="60"/>
      <c r="B63" s="60"/>
      <c r="C63" s="60"/>
      <c r="D63" s="60"/>
      <c r="E63" s="60"/>
      <c r="F63" s="60"/>
      <c r="G63" s="60"/>
      <c r="H63" s="60"/>
      <c r="I63" s="60"/>
      <c r="J63" s="60"/>
      <c r="K63" s="60"/>
    </row>
    <row r="64" spans="1:11">
      <c r="A64" s="60"/>
      <c r="B64" s="60"/>
      <c r="C64" s="60"/>
      <c r="D64" s="60"/>
      <c r="E64" s="60"/>
      <c r="F64" s="60"/>
      <c r="G64" s="60"/>
      <c r="H64" s="60"/>
      <c r="I64" s="60"/>
      <c r="J64" s="60"/>
      <c r="K64" s="60"/>
    </row>
    <row r="65" spans="1:11">
      <c r="A65" s="60"/>
      <c r="B65" s="60"/>
      <c r="C65" s="60"/>
      <c r="D65" s="60"/>
      <c r="E65" s="60"/>
      <c r="F65" s="60"/>
      <c r="G65" s="60"/>
      <c r="H65" s="60"/>
      <c r="I65" s="60"/>
      <c r="J65" s="60"/>
      <c r="K65" s="60"/>
    </row>
    <row r="66" spans="1:11">
      <c r="A66" s="60"/>
      <c r="B66" s="60"/>
      <c r="C66" s="60"/>
      <c r="D66" s="60"/>
      <c r="E66" s="60"/>
      <c r="F66" s="60"/>
      <c r="G66" s="60"/>
      <c r="H66" s="60"/>
      <c r="I66" s="60"/>
      <c r="J66" s="60"/>
      <c r="K66" s="60"/>
    </row>
  </sheetData>
  <mergeCells count="1">
    <mergeCell ref="C6:D6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F43605AA20C0147A8E0428250D71D5E" ma:contentTypeVersion="6" ma:contentTypeDescription="Een nieuw document maken." ma:contentTypeScope="" ma:versionID="6a075f99323ef6293e92245031b3a886">
  <xsd:schema xmlns:xsd="http://www.w3.org/2001/XMLSchema" xmlns:xs="http://www.w3.org/2001/XMLSchema" xmlns:p="http://schemas.microsoft.com/office/2006/metadata/properties" xmlns:ns2="2c31c7b5-5bdc-4b82-86b7-c362f8af8530" xmlns:ns3="8fc9a046-2f36-4284-bbe9-fac5ca7702a4" targetNamespace="http://schemas.microsoft.com/office/2006/metadata/properties" ma:root="true" ma:fieldsID="3cf692d633647d41fdd55db918d67ff1" ns2:_="" ns3:_="">
    <xsd:import namespace="2c31c7b5-5bdc-4b82-86b7-c362f8af8530"/>
    <xsd:import namespace="8fc9a046-2f36-4284-bbe9-fac5ca7702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31c7b5-5bdc-4b82-86b7-c362f8af853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c9a046-2f36-4284-bbe9-fac5ca7702a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D545090-5D22-4366-A191-D3031CCC1C3B}">
  <ds:schemaRefs>
    <ds:schemaRef ds:uri="http://schemas.microsoft.com/office/2006/metadata/properties"/>
    <ds:schemaRef ds:uri="8fc9a046-2f36-4284-bbe9-fac5ca7702a4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purl.org/dc/terms/"/>
    <ds:schemaRef ds:uri="http://purl.org/dc/elements/1.1/"/>
    <ds:schemaRef ds:uri="http://schemas.openxmlformats.org/package/2006/metadata/core-properties"/>
    <ds:schemaRef ds:uri="2c31c7b5-5bdc-4b82-86b7-c362f8af8530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1219C403-60DC-4DB8-977C-C08D551261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c31c7b5-5bdc-4b82-86b7-c362f8af8530"/>
    <ds:schemaRef ds:uri="8fc9a046-2f36-4284-bbe9-fac5ca7702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66ACABC-7B56-47A7-A84C-73749D26F45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Instructie</vt:lpstr>
      <vt:lpstr>1.Prijsopgaaf Opslagen</vt:lpstr>
      <vt:lpstr>2.% doelstelling per doelgroep</vt:lpstr>
      <vt:lpstr>3.Berekening inschrijfprijs</vt:lpstr>
      <vt:lpstr>4.Prijsscore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Romy Wolfert - HIP</dc:creator>
  <cp:lastModifiedBy>Romy Wolfert - HIP</cp:lastModifiedBy>
  <dcterms:created xsi:type="dcterms:W3CDTF">2024-04-12T06:36:47Z</dcterms:created>
  <dcterms:modified xsi:type="dcterms:W3CDTF">2024-05-23T12:32:19Z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0x010100CF43605AA20C0147A8E0428250D71D5E</vt:lpwstr>
  </property>
</Properties>
</file>