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Gereedschap (elektrisch en mechanisch) en ijzerwaren\3. Aanbestedingsdocument\"/>
    </mc:Choice>
  </mc:AlternateContent>
  <xr:revisionPtr revIDLastSave="0" documentId="13_ncr:1_{936439D8-34FD-48C3-AAA7-3649330149A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. Instructie" sheetId="5" r:id="rId1"/>
    <sheet name="2. Totalen" sheetId="4" r:id="rId2"/>
    <sheet name="3. Elektrisch gereedschap" sheetId="1" r:id="rId3"/>
    <sheet name="4. Mechanisch gereedschap" sheetId="2" r:id="rId4"/>
    <sheet name="5. Ijzerware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E9" i="1"/>
  <c r="E10" i="1"/>
  <c r="E11" i="1"/>
  <c r="E12" i="1"/>
  <c r="E13" i="1"/>
  <c r="E14" i="1"/>
  <c r="E8" i="1"/>
  <c r="E15" i="1"/>
  <c r="B7" i="4" s="1"/>
  <c r="C15" i="1"/>
  <c r="E9" i="2"/>
  <c r="E10" i="2"/>
  <c r="E11" i="2"/>
  <c r="E12" i="2"/>
  <c r="E13" i="2"/>
  <c r="E14" i="2"/>
  <c r="E15" i="2"/>
  <c r="E16" i="2"/>
  <c r="E17" i="2"/>
  <c r="E18" i="2"/>
  <c r="E19" i="2"/>
  <c r="E8" i="2"/>
  <c r="E20" i="2" s="1"/>
  <c r="C20" i="2"/>
  <c r="E8" i="3"/>
  <c r="E9" i="3"/>
  <c r="E10" i="3"/>
  <c r="E11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B9" i="4"/>
  <c r="C30" i="3"/>
  <c r="B8" i="4"/>
  <c r="B10" i="4" s="1"/>
</calcChain>
</file>

<file path=xl/sharedStrings.xml><?xml version="1.0" encoding="utf-8"?>
<sst xmlns="http://schemas.openxmlformats.org/spreadsheetml/2006/main" count="124" uniqueCount="98">
  <si>
    <t>Schroevendraaiers</t>
  </si>
  <si>
    <t>Hamers</t>
  </si>
  <si>
    <t>Sleutels</t>
  </si>
  <si>
    <t>IJzerwaren</t>
  </si>
  <si>
    <t>Zagen</t>
  </si>
  <si>
    <t>Hang- en sluitwerk</t>
  </si>
  <si>
    <t>Inschrijfsom Elektrisch gereedschap</t>
  </si>
  <si>
    <t>Totale inschrijfsom</t>
  </si>
  <si>
    <t>Batterijen</t>
  </si>
  <si>
    <t>AAA, AA, C, D, E, knoopcel</t>
  </si>
  <si>
    <t>Boren</t>
  </si>
  <si>
    <t>Sloten, cylinders, raam- en deurbeslag, kettingen, drangers, scharnieren</t>
  </si>
  <si>
    <t>Frezen</t>
  </si>
  <si>
    <t>frezen</t>
  </si>
  <si>
    <t>Opbergen</t>
  </si>
  <si>
    <t>Isolatiemateriaal en vulmiddelen</t>
  </si>
  <si>
    <t>Purschuim, PS-hardschuim, glaswol</t>
  </si>
  <si>
    <t>Verf</t>
  </si>
  <si>
    <t>Verf accessoires</t>
  </si>
  <si>
    <t>Kwasten, verfbakken, verfrollers</t>
  </si>
  <si>
    <t>Disposables</t>
  </si>
  <si>
    <t>Afstandmeting</t>
  </si>
  <si>
    <t>Tape</t>
  </si>
  <si>
    <t>Zaagbladen, decoupeerzaagjes, zaagkettingen</t>
  </si>
  <si>
    <t>Reiniging</t>
  </si>
  <si>
    <t>Tangen</t>
  </si>
  <si>
    <t>Papierpakker</t>
  </si>
  <si>
    <t>Handgereedschap met stelen</t>
  </si>
  <si>
    <t>Vijlen</t>
  </si>
  <si>
    <t>Duct-, isolatie-, aluminium-, masking-, plakband, schilders-, vinyl-,</t>
  </si>
  <si>
    <t>Straatmaken</t>
  </si>
  <si>
    <t>Schroeven, nagels, ringen, spijkers, klemmen, bouten, draadeinden, koppelingen, messen, smeernippels</t>
  </si>
  <si>
    <t>Papierpakker 75cm, 90cm en 107 cm</t>
  </si>
  <si>
    <t>Branders</t>
  </si>
  <si>
    <t>Gasbranders</t>
  </si>
  <si>
    <t>Luchtgereedschap</t>
  </si>
  <si>
    <t>Slijpen</t>
  </si>
  <si>
    <t>doorslijpschijven</t>
  </si>
  <si>
    <t>Krui- en steekwagens</t>
  </si>
  <si>
    <t>verf (RAL-kleuren), spuitbussen, wegen(spuit)verf</t>
  </si>
  <si>
    <t>papierrollen, poetsdoeken, tierips, kabelbinders, krimpfolie, omsnoerbanden</t>
  </si>
  <si>
    <t>Duimstokken, rolmaten, meetlinten, meetlatten, meetliniaals, schuifmaten, gradebogen, micrometers, multimeters, blokhaken, winkelhaken, meetwielen</t>
  </si>
  <si>
    <t>Laselektroden</t>
  </si>
  <si>
    <t>Vuilniszakring</t>
  </si>
  <si>
    <t>Vuilnisringen</t>
  </si>
  <si>
    <t>Spades, sneeuwschuiver, schoppen, straatbezems, veegsets, wegenbouwbezems</t>
  </si>
  <si>
    <t>Kruiskopschroevendraaier, plat-, dop, torks-, veeltand-, losse bitsets, inbus-</t>
  </si>
  <si>
    <t xml:space="preserve">Rubberhamer, klauw-, moker, kunststof-, sleg, stratenmakers-, voor-, </t>
  </si>
  <si>
    <t>plat, rond, halfrond, vierkant, vijlsets</t>
  </si>
  <si>
    <t>Stootijzer, trotoirbandtang</t>
  </si>
  <si>
    <t>Gereedschapkoffers, gereedschapwagens en gereedschapkisten, pallets, speciekuipen, bouwemmers</t>
  </si>
  <si>
    <t>Totalen</t>
  </si>
  <si>
    <t>Kleefstoffen, lijmen, kitten</t>
  </si>
  <si>
    <t>Kleefstoffen</t>
  </si>
  <si>
    <t>TOTAAL</t>
  </si>
  <si>
    <t>Buigtang, combinatie-, strip-, nijp-, krimp-, grip-, waterpomp-, popnagel-, monier-, lijm-, kabelstrippers, zijknip-, platbek-, punt-, krimp-, Modulaire stekker-, rondbuigtang</t>
  </si>
  <si>
    <t>Ladders</t>
  </si>
  <si>
    <t>Compleet assortiment Bosch</t>
  </si>
  <si>
    <t>Compleet assortiment Hikoki</t>
  </si>
  <si>
    <t>Compleet assortiment Hitachi</t>
  </si>
  <si>
    <t>Compleet assortiment Festool</t>
  </si>
  <si>
    <t>Compleet assortiment Metabo</t>
  </si>
  <si>
    <t xml:space="preserve">Compleet assortiment  Makita </t>
  </si>
  <si>
    <t>voorzien van een accu en stekker</t>
  </si>
  <si>
    <t>handzagen, figuurzagen, schrop</t>
  </si>
  <si>
    <t>Luchthamers, klinknageltang, slijptol, luchtbeitel, haakseluchtsleutel, dommekracht</t>
  </si>
  <si>
    <t xml:space="preserve">zaagmachines, schijfmachines, lasapparaten, soldeerapparaten, branders, plasmasnijders,    scharen, frezen </t>
  </si>
  <si>
    <t>Steeksleutel, steekring-, inbus-, dop-, Bacos, ratelring-, torks-, paalsleutel</t>
  </si>
  <si>
    <t xml:space="preserve"> verlengsnoer, haspels</t>
  </si>
  <si>
    <t>klein elektra</t>
  </si>
  <si>
    <t>sanitairreiniging, poetslappen, zeep, sponzen</t>
  </si>
  <si>
    <t>sjorbanden, spanbanden</t>
  </si>
  <si>
    <t>Bevestiging</t>
  </si>
  <si>
    <t>bezemstelen, spade-, schoffel-, hamer-, hark-</t>
  </si>
  <si>
    <t>Stelen (essenhout)</t>
  </si>
  <si>
    <t>Beschrijving</t>
  </si>
  <si>
    <r>
      <t xml:space="preserve">Schuifladder, telescoop-, trap-, reform-, </t>
    </r>
    <r>
      <rPr>
        <sz val="11"/>
        <rFont val="Corbel"/>
        <family val="2"/>
      </rPr>
      <t>bordestrap</t>
    </r>
    <r>
      <rPr>
        <b/>
        <sz val="11"/>
        <color rgb="FF00B0F0"/>
        <rFont val="Calibri"/>
        <family val="2"/>
      </rPr>
      <t/>
    </r>
  </si>
  <si>
    <t>MECHANISCH GEREEDSCHAP</t>
  </si>
  <si>
    <t>ELEKTRISCH GEREEDSCHAP</t>
  </si>
  <si>
    <t>IJZERWAREN</t>
  </si>
  <si>
    <t>Inschrijfsom Mechanisch gereedschap</t>
  </si>
  <si>
    <t>Inschrijfsom Ijzerwaren</t>
  </si>
  <si>
    <t>INSTRUCTIEBLAD</t>
  </si>
  <si>
    <r>
      <t xml:space="preserve">- Inschrijver vult </t>
    </r>
    <r>
      <rPr>
        <b/>
        <sz val="12"/>
        <color theme="4" tint="-0.249977111117893"/>
        <rFont val="Corbel"/>
        <family val="2"/>
      </rPr>
      <t xml:space="preserve">ALLE lichtblauwe cellen </t>
    </r>
    <r>
      <rPr>
        <sz val="12"/>
        <color theme="1"/>
        <rFont val="Corbel"/>
        <family val="2"/>
      </rPr>
      <t>in. Elke cel moet worden ingevuld. Inschrijver vult minimaal 0,1% of hoger in. 
Wanneer er cellen leeg zijn wordt uw inschrijving terzijde geschoven en niet verder meegenomen in de beoordeling.</t>
    </r>
  </si>
  <si>
    <t>- Er dient voor alle een bedrag ingevuld te zijn. Wanneer dit niet het geval is, is de inschrijving niet geldig en wordt deze terzijde gelegd.</t>
  </si>
  <si>
    <t>Fictieve inschrijfsom na aftrek korting (inschrijfprijs - excl. Btw)</t>
  </si>
  <si>
    <t xml:space="preserve">- De in het prijzenblad gebruikte bedragen zijn excl. Btw. </t>
  </si>
  <si>
    <t>- De genoemde jaaromzetten zijn een weging, daar kunnen geen rechten aan ontleend worden. De jaaromzetten bieden geen garantie tot afname.</t>
  </si>
  <si>
    <t>Compleet assortiment gereedschap voorzien van een snoer en stekker.</t>
  </si>
  <si>
    <t>Hout-, ijzer-, steen- en betonboren, hamer-, borensets</t>
  </si>
  <si>
    <r>
      <t xml:space="preserve">- De door inschrijver ingevulde kortingspercentages staan vast gedurende de looptijd van de overeenkomst en gelden ook voor artikelen die nu niet op de artikelenlijst staan maar wel binnen de aanbesteding vallen. </t>
    </r>
    <r>
      <rPr>
        <sz val="12"/>
        <color rgb="FFFF0000"/>
        <rFont val="Corbel"/>
        <family val="2"/>
      </rPr>
      <t>Het kortingspercentage wordt berekend over de landelijke adviesprijs per product.</t>
    </r>
  </si>
  <si>
    <t>Fictieve jaaromzet op basis van bruto landelijk adviesprijs (excl. Btw)</t>
  </si>
  <si>
    <t>Kortingspercentage op landelijk adviesprijs</t>
  </si>
  <si>
    <t>- De catalogus prijzen minus korting zijn all-in, inclusief alle overige kosten zoals bezorgkosten, voorrijkosten, reiskosten, kantoorkosten, offertekosten en dergelijke uitgezonderd spoedbezorgkosten.</t>
  </si>
  <si>
    <t>Kernassortiment</t>
  </si>
  <si>
    <t>Naam inschrijver:</t>
  </si>
  <si>
    <t>TOTAAL INSCHRIJVING</t>
  </si>
  <si>
    <t>INCS70066-1595274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</si>
</sst>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5" x14ac:knownFonts="1">
    <font>
      <sz val="11"/>
      <color theme="1"/>
      <name val="Calibri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alibri"/>
      <family val="2"/>
    </font>
    <font>
      <b/>
      <sz val="11"/>
      <color rgb="FF00B0F0"/>
      <name val="Calibri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name val="Corbel"/>
      <family val="2"/>
    </font>
    <font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2"/>
      <color theme="4" tint="-0.249977111117893"/>
      <name val="Corbel"/>
      <family val="2"/>
    </font>
    <font>
      <sz val="12"/>
      <color rgb="FFFF0000"/>
      <name val="Corbel"/>
      <family val="2"/>
    </font>
    <font>
      <b/>
      <sz val="11"/>
      <name val="Corbel"/>
      <family val="2"/>
    </font>
    <font>
      <b/>
      <sz val="12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Grid">
        <bgColor theme="9" tint="0.79998168889431442"/>
      </patternFill>
    </fill>
    <fill>
      <patternFill patternType="lightGrid">
        <fgColor auto="1"/>
        <bgColor theme="9" tint="0.79998168889431442"/>
      </patternFill>
    </fill>
    <fill>
      <patternFill patternType="solid">
        <fgColor theme="9" tint="0.79995117038483843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</cellStyleXfs>
  <cellXfs count="71">
    <xf numFmtId="0" fontId="0" fillId="0" borderId="0" xfId="0"/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3" fillId="0" borderId="1" xfId="1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/>
    </xf>
    <xf numFmtId="0" fontId="3" fillId="0" borderId="8" xfId="0" applyFont="1" applyFill="1" applyBorder="1" applyAlignment="1">
      <alignment vertical="top" wrapText="1"/>
    </xf>
    <xf numFmtId="0" fontId="3" fillId="0" borderId="0" xfId="0" applyFont="1" applyBorder="1" applyAlignment="1">
      <alignment vertical="top"/>
    </xf>
    <xf numFmtId="9" fontId="3" fillId="0" borderId="0" xfId="2" applyFont="1" applyAlignment="1">
      <alignment vertical="top"/>
    </xf>
    <xf numFmtId="44" fontId="3" fillId="0" borderId="1" xfId="1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164" fontId="8" fillId="0" borderId="1" xfId="1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164" fontId="3" fillId="0" borderId="8" xfId="1" applyNumberFormat="1" applyFont="1" applyFill="1" applyBorder="1" applyAlignment="1">
      <alignment vertical="top"/>
    </xf>
    <xf numFmtId="164" fontId="3" fillId="0" borderId="0" xfId="1" applyNumberFormat="1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3" quotePrefix="1" applyFont="1" applyAlignment="1">
      <alignment vertical="top"/>
    </xf>
    <xf numFmtId="0" fontId="10" fillId="0" borderId="0" xfId="3" quotePrefix="1" applyFont="1" applyAlignment="1">
      <alignment vertical="top" wrapText="1"/>
    </xf>
    <xf numFmtId="0" fontId="10" fillId="0" borderId="0" xfId="3" quotePrefix="1" applyFont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7" fillId="3" borderId="11" xfId="0" applyFont="1" applyFill="1" applyBorder="1" applyAlignment="1">
      <alignment vertical="top" wrapText="1"/>
    </xf>
    <xf numFmtId="0" fontId="7" fillId="4" borderId="11" xfId="0" applyFont="1" applyFill="1" applyBorder="1" applyAlignment="1">
      <alignment vertical="top"/>
    </xf>
    <xf numFmtId="9" fontId="7" fillId="4" borderId="11" xfId="2" applyFont="1" applyFill="1" applyBorder="1" applyAlignment="1">
      <alignment vertical="top"/>
    </xf>
    <xf numFmtId="44" fontId="7" fillId="3" borderId="12" xfId="0" applyNumberFormat="1" applyFont="1" applyFill="1" applyBorder="1" applyAlignment="1">
      <alignment vertical="top"/>
    </xf>
    <xf numFmtId="10" fontId="3" fillId="2" borderId="1" xfId="2" applyNumberFormat="1" applyFont="1" applyFill="1" applyBorder="1" applyAlignment="1" applyProtection="1">
      <alignment vertical="top"/>
      <protection locked="0"/>
    </xf>
    <xf numFmtId="0" fontId="14" fillId="0" borderId="12" xfId="0" applyFont="1" applyBorder="1" applyAlignment="1">
      <alignment vertical="top"/>
    </xf>
    <xf numFmtId="0" fontId="7" fillId="3" borderId="9" xfId="0" applyFont="1" applyFill="1" applyBorder="1" applyAlignment="1">
      <alignment vertical="top"/>
    </xf>
    <xf numFmtId="0" fontId="7" fillId="4" borderId="9" xfId="0" applyFont="1" applyFill="1" applyBorder="1" applyAlignment="1">
      <alignment vertical="top"/>
    </xf>
    <xf numFmtId="164" fontId="7" fillId="3" borderId="9" xfId="0" applyNumberFormat="1" applyFont="1" applyFill="1" applyBorder="1" applyAlignment="1">
      <alignment vertical="top"/>
    </xf>
    <xf numFmtId="9" fontId="7" fillId="4" borderId="9" xfId="2" applyFont="1" applyFill="1" applyBorder="1" applyAlignment="1">
      <alignment vertical="top"/>
    </xf>
    <xf numFmtId="0" fontId="7" fillId="5" borderId="9" xfId="0" applyFont="1" applyFill="1" applyBorder="1" applyAlignment="1">
      <alignment vertical="top"/>
    </xf>
    <xf numFmtId="164" fontId="7" fillId="3" borderId="9" xfId="1" applyNumberFormat="1" applyFont="1" applyFill="1" applyBorder="1" applyAlignment="1">
      <alignment vertical="top"/>
    </xf>
    <xf numFmtId="0" fontId="13" fillId="6" borderId="9" xfId="0" applyFont="1" applyFill="1" applyBorder="1" applyAlignment="1">
      <alignment vertical="top"/>
    </xf>
    <xf numFmtId="0" fontId="14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44" fontId="10" fillId="0" borderId="5" xfId="1" applyFont="1" applyBorder="1"/>
    <xf numFmtId="0" fontId="14" fillId="3" borderId="6" xfId="0" applyFont="1" applyFill="1" applyBorder="1"/>
    <xf numFmtId="44" fontId="14" fillId="3" borderId="7" xfId="1" applyFont="1" applyFill="1" applyBorder="1"/>
    <xf numFmtId="0" fontId="2" fillId="0" borderId="0" xfId="0" applyFont="1"/>
    <xf numFmtId="0" fontId="7" fillId="0" borderId="0" xfId="0" applyFont="1"/>
    <xf numFmtId="0" fontId="10" fillId="2" borderId="13" xfId="0" applyFont="1" applyFill="1" applyBorder="1" applyAlignment="1">
      <alignment horizontal="left" vertical="top"/>
    </xf>
    <xf numFmtId="0" fontId="10" fillId="2" borderId="11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0" fontId="10" fillId="2" borderId="13" xfId="0" applyFont="1" applyFill="1" applyBorder="1" applyAlignment="1" applyProtection="1">
      <alignment horizontal="center" vertical="top"/>
      <protection locked="0"/>
    </xf>
    <xf numFmtId="0" fontId="10" fillId="2" borderId="11" xfId="0" applyFont="1" applyFill="1" applyBorder="1" applyAlignment="1" applyProtection="1">
      <alignment horizontal="center" vertical="top"/>
      <protection locked="0"/>
    </xf>
    <xf numFmtId="0" fontId="10" fillId="2" borderId="14" xfId="0" applyFont="1" applyFill="1" applyBorder="1" applyAlignment="1" applyProtection="1">
      <alignment horizontal="center" vertical="top"/>
      <protection locked="0"/>
    </xf>
    <xf numFmtId="10" fontId="3" fillId="2" borderId="8" xfId="2" applyNumberFormat="1" applyFont="1" applyFill="1" applyBorder="1" applyAlignment="1" applyProtection="1">
      <alignment vertical="top"/>
      <protection locked="0"/>
    </xf>
    <xf numFmtId="10" fontId="1" fillId="2" borderId="1" xfId="2" applyNumberFormat="1" applyFont="1" applyFill="1" applyBorder="1" applyAlignment="1" applyProtection="1">
      <alignment vertical="top"/>
      <protection locked="0"/>
    </xf>
    <xf numFmtId="10" fontId="8" fillId="2" borderId="1" xfId="2" applyNumberFormat="1" applyFont="1" applyFill="1" applyBorder="1" applyAlignment="1" applyProtection="1">
      <alignment vertical="top"/>
      <protection locked="0"/>
    </xf>
    <xf numFmtId="44" fontId="3" fillId="0" borderId="1" xfId="1" applyNumberFormat="1" applyFont="1" applyBorder="1" applyAlignment="1">
      <alignment vertical="top"/>
    </xf>
    <xf numFmtId="44" fontId="8" fillId="0" borderId="1" xfId="1" applyNumberFormat="1" applyFont="1" applyBorder="1" applyAlignment="1">
      <alignment vertical="top"/>
    </xf>
    <xf numFmtId="44" fontId="3" fillId="0" borderId="8" xfId="1" applyNumberFormat="1" applyFont="1" applyBorder="1" applyAlignment="1">
      <alignment vertical="top"/>
    </xf>
    <xf numFmtId="44" fontId="7" fillId="3" borderId="10" xfId="1" applyNumberFormat="1" applyFont="1" applyFill="1" applyBorder="1" applyAlignment="1">
      <alignment vertical="top"/>
    </xf>
    <xf numFmtId="44" fontId="7" fillId="3" borderId="10" xfId="0" applyNumberFormat="1" applyFont="1" applyFill="1" applyBorder="1" applyAlignment="1">
      <alignment vertical="top"/>
    </xf>
    <xf numFmtId="42" fontId="3" fillId="0" borderId="1" xfId="1" applyNumberFormat="1" applyFont="1" applyFill="1" applyBorder="1" applyAlignment="1">
      <alignment vertical="top"/>
    </xf>
    <xf numFmtId="42" fontId="7" fillId="3" borderId="11" xfId="0" applyNumberFormat="1" applyFont="1" applyFill="1" applyBorder="1" applyAlignment="1">
      <alignment vertical="top"/>
    </xf>
  </cellXfs>
  <cellStyles count="4">
    <cellStyle name="Procent" xfId="2" builtinId="5"/>
    <cellStyle name="Standaard" xfId="0" builtinId="0"/>
    <cellStyle name="Standaard 3" xfId="3" xr:uid="{E74BC604-805C-408F-9CD3-52D6056A76E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7572375</xdr:colOff>
      <xdr:row>0</xdr:row>
      <xdr:rowOff>19050</xdr:rowOff>
    </xdr:from>
    <xdr:to>
      <xdr:col>0</xdr:col>
      <xdr:colOff>8739188</xdr:colOff>
      <xdr:row>3</xdr:row>
      <xdr:rowOff>29233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6783DDC-D17D-4D18-AA78-F2E5E1EA4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2375" y="19050"/>
          <a:ext cx="1166813" cy="6102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674688</xdr:colOff>
      <xdr:row>0</xdr:row>
      <xdr:rowOff>0</xdr:rowOff>
    </xdr:from>
    <xdr:to>
      <xdr:col>1</xdr:col>
      <xdr:colOff>1841501</xdr:colOff>
      <xdr:row>3</xdr:row>
      <xdr:rowOff>38758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9B33E34-71B0-90F2-00BB-5BD68819B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1063" y="0"/>
          <a:ext cx="1166813" cy="6102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112568</xdr:colOff>
      <xdr:row>0</xdr:row>
      <xdr:rowOff>8659</xdr:rowOff>
    </xdr:from>
    <xdr:to>
      <xdr:col>4</xdr:col>
      <xdr:colOff>1283191</xdr:colOff>
      <xdr:row>3</xdr:row>
      <xdr:rowOff>25250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3E78B9D-46C9-43F6-A531-AC4F27B0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8659"/>
          <a:ext cx="1166813" cy="6102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112568</xdr:colOff>
      <xdr:row>0</xdr:row>
      <xdr:rowOff>17318</xdr:rowOff>
    </xdr:from>
    <xdr:to>
      <xdr:col>4</xdr:col>
      <xdr:colOff>1283191</xdr:colOff>
      <xdr:row>3</xdr:row>
      <xdr:rowOff>32004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E8AE1C-6658-4BA8-AAA7-A25C7B02A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3091" y="17318"/>
          <a:ext cx="1166813" cy="6102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103909</xdr:colOff>
      <xdr:row>0</xdr:row>
      <xdr:rowOff>43295</xdr:rowOff>
    </xdr:from>
    <xdr:to>
      <xdr:col>4</xdr:col>
      <xdr:colOff>1268817</xdr:colOff>
      <xdr:row>3</xdr:row>
      <xdr:rowOff>59886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E0357C-F6AA-4A49-B35C-C8861893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2932" y="43295"/>
          <a:ext cx="1166813" cy="610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AD18-799E-43AD-A493-4F867DA96941}">
  <dimension ref="A1:A10"/>
  <sheetViews>
    <sheetView workbookViewId="0">
      <selection activeCell="A23" sqref="A23"/>
    </sheetView>
  </sheetViews>
  <sheetFormatPr defaultRowHeight="15.75" x14ac:dyDescent="0.25"/>
  <cols>
    <col min="1" max="1" width="133.85546875" style="29" customWidth="1"/>
    <col min="2" max="16384" width="9.140625" style="29"/>
  </cols>
  <sheetData>
    <row r="1" spans="1:1" x14ac:dyDescent="0.25">
      <c r="A1" s="53" t="s">
        <v>97</v>
      </c>
    </row>
    <row r="3" spans="1:1" x14ac:dyDescent="0.25">
      <c r="A3" s="29" t="s">
        <v>82</v>
      </c>
    </row>
    <row r="5" spans="1:1" ht="31.5" x14ac:dyDescent="0.25">
      <c r="A5" s="31" t="s">
        <v>83</v>
      </c>
    </row>
    <row r="6" spans="1:1" x14ac:dyDescent="0.25">
      <c r="A6" s="30" t="s">
        <v>84</v>
      </c>
    </row>
    <row r="7" spans="1:1" ht="31.5" x14ac:dyDescent="0.25">
      <c r="A7" s="31" t="s">
        <v>93</v>
      </c>
    </row>
    <row r="8" spans="1:1" x14ac:dyDescent="0.25">
      <c r="A8" s="30" t="s">
        <v>86</v>
      </c>
    </row>
    <row r="9" spans="1:1" ht="47.25" x14ac:dyDescent="0.25">
      <c r="A9" s="32" t="s">
        <v>90</v>
      </c>
    </row>
    <row r="10" spans="1:1" x14ac:dyDescent="0.25">
      <c r="A10" s="30" t="s">
        <v>87</v>
      </c>
    </row>
  </sheetData>
  <sheetProtection algorithmName="SHA-512" hashValue="1DCH3eg+oYc0BzB+JsYE/mHYSAf4SCp4naZR8BTAyqqryAeJ5ttCFRvRGzVswdMta3QZBiW4IAWT4fnf8tauOA==" saltValue="vQwsi+vMvHX6eM63nanUN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20" zoomScaleNormal="120" workbookViewId="0">
      <selection activeCell="F13" sqref="F13"/>
    </sheetView>
  </sheetViews>
  <sheetFormatPr defaultRowHeight="15" x14ac:dyDescent="0.25"/>
  <cols>
    <col min="1" max="1" width="41.140625" style="5" bestFit="1" customWidth="1"/>
    <col min="2" max="2" width="28.28515625" style="5" customWidth="1"/>
    <col min="3" max="16384" width="9.140625" style="5"/>
  </cols>
  <sheetData>
    <row r="1" spans="1:2" x14ac:dyDescent="0.25">
      <c r="A1" s="53" t="s">
        <v>97</v>
      </c>
    </row>
    <row r="4" spans="1:2" x14ac:dyDescent="0.25">
      <c r="A4" s="54" t="s">
        <v>96</v>
      </c>
    </row>
    <row r="5" spans="1:2" ht="15.75" thickBot="1" x14ac:dyDescent="0.3"/>
    <row r="6" spans="1:2" ht="15.75" x14ac:dyDescent="0.25">
      <c r="A6" s="47" t="s">
        <v>51</v>
      </c>
      <c r="B6" s="48"/>
    </row>
    <row r="7" spans="1:2" ht="15.75" x14ac:dyDescent="0.25">
      <c r="A7" s="49" t="s">
        <v>6</v>
      </c>
      <c r="B7" s="50">
        <f>'3. Elektrisch gereedschap'!E15</f>
        <v>25000</v>
      </c>
    </row>
    <row r="8" spans="1:2" ht="15.75" x14ac:dyDescent="0.25">
      <c r="A8" s="49" t="s">
        <v>80</v>
      </c>
      <c r="B8" s="50">
        <f>'4. Mechanisch gereedschap'!E20</f>
        <v>22700</v>
      </c>
    </row>
    <row r="9" spans="1:2" ht="15.75" x14ac:dyDescent="0.25">
      <c r="A9" s="49" t="s">
        <v>81</v>
      </c>
      <c r="B9" s="50">
        <f>'5. Ijzerwaren'!E30</f>
        <v>35250</v>
      </c>
    </row>
    <row r="10" spans="1:2" ht="16.5" thickBot="1" x14ac:dyDescent="0.3">
      <c r="A10" s="51" t="s">
        <v>7</v>
      </c>
      <c r="B10" s="52">
        <f>SUM(B7:B9)</f>
        <v>82950</v>
      </c>
    </row>
  </sheetData>
  <sheetProtection algorithmName="SHA-512" hashValue="GW2x76620XSe1ec5h56/3OqnNstblwoqD268LsRY9Q1lr41a/I3NBO3pmowzsiCOY2XuSlPmoBxbo0R5r2hFwg==" saltValue="E/OnZg8deKveWqydtie2KQ==" spinCount="100000" sheet="1" objects="1" scenarios="1"/>
  <pageMargins left="0.7" right="0.7" top="0.75" bottom="0.75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="110" zoomScaleNormal="110" workbookViewId="0">
      <selection activeCell="D18" sqref="D18"/>
    </sheetView>
  </sheetViews>
  <sheetFormatPr defaultRowHeight="15" x14ac:dyDescent="0.25"/>
  <cols>
    <col min="1" max="1" width="21.7109375" style="6" customWidth="1"/>
    <col min="2" max="2" width="29.85546875" style="6" customWidth="1"/>
    <col min="3" max="3" width="21.42578125" style="6" customWidth="1"/>
    <col min="4" max="4" width="19.5703125" style="6" customWidth="1"/>
    <col min="5" max="5" width="19.7109375" style="6" bestFit="1" customWidth="1"/>
    <col min="6" max="16384" width="9.140625" style="6"/>
  </cols>
  <sheetData>
    <row r="1" spans="1:7" x14ac:dyDescent="0.25">
      <c r="A1" s="53" t="s">
        <v>97</v>
      </c>
    </row>
    <row r="2" spans="1:7" ht="15.75" thickBot="1" x14ac:dyDescent="0.3"/>
    <row r="3" spans="1:7" ht="16.5" thickBot="1" x14ac:dyDescent="0.3">
      <c r="A3" s="39" t="s">
        <v>95</v>
      </c>
      <c r="B3" s="55"/>
      <c r="C3" s="56"/>
      <c r="D3" s="57"/>
    </row>
    <row r="5" spans="1:7" x14ac:dyDescent="0.25">
      <c r="A5" s="4" t="s">
        <v>78</v>
      </c>
    </row>
    <row r="6" spans="1:7" s="4" customFormat="1" x14ac:dyDescent="0.25">
      <c r="A6" s="3"/>
      <c r="B6" s="3"/>
      <c r="F6" s="3"/>
      <c r="G6" s="3"/>
    </row>
    <row r="7" spans="1:7" s="4" customFormat="1" ht="75" x14ac:dyDescent="0.25">
      <c r="A7" s="1" t="s">
        <v>94</v>
      </c>
      <c r="B7" s="1" t="s">
        <v>75</v>
      </c>
      <c r="C7" s="2" t="s">
        <v>91</v>
      </c>
      <c r="D7" s="33" t="s">
        <v>92</v>
      </c>
      <c r="E7" s="2" t="s">
        <v>85</v>
      </c>
      <c r="F7" s="3"/>
      <c r="G7" s="3"/>
    </row>
    <row r="8" spans="1:7" ht="60" x14ac:dyDescent="0.25">
      <c r="A8" s="8" t="s">
        <v>88</v>
      </c>
      <c r="B8" s="8" t="s">
        <v>66</v>
      </c>
      <c r="C8" s="69">
        <v>4000</v>
      </c>
      <c r="D8" s="38"/>
      <c r="E8" s="16">
        <f>C8*(100%-D8)</f>
        <v>4000</v>
      </c>
      <c r="F8" s="14"/>
      <c r="G8" s="14"/>
    </row>
    <row r="9" spans="1:7" ht="30" x14ac:dyDescent="0.25">
      <c r="A9" s="8" t="s">
        <v>62</v>
      </c>
      <c r="B9" s="7" t="s">
        <v>63</v>
      </c>
      <c r="C9" s="69">
        <v>8000</v>
      </c>
      <c r="D9" s="38"/>
      <c r="E9" s="16">
        <f t="shared" ref="E9:E14" si="0">C9*(100%-D9)</f>
        <v>8000</v>
      </c>
      <c r="F9" s="14"/>
      <c r="G9" s="14"/>
    </row>
    <row r="10" spans="1:7" ht="30" x14ac:dyDescent="0.25">
      <c r="A10" s="8" t="s">
        <v>57</v>
      </c>
      <c r="B10" s="7" t="s">
        <v>63</v>
      </c>
      <c r="C10" s="69">
        <v>1750</v>
      </c>
      <c r="D10" s="38"/>
      <c r="E10" s="16">
        <f t="shared" si="0"/>
        <v>1750</v>
      </c>
      <c r="F10" s="14"/>
      <c r="G10" s="14"/>
    </row>
    <row r="11" spans="1:7" ht="30" x14ac:dyDescent="0.25">
      <c r="A11" s="8" t="s">
        <v>58</v>
      </c>
      <c r="B11" s="7" t="s">
        <v>63</v>
      </c>
      <c r="C11" s="69">
        <v>2500</v>
      </c>
      <c r="D11" s="38"/>
      <c r="E11" s="16">
        <f t="shared" si="0"/>
        <v>2500</v>
      </c>
      <c r="F11" s="14"/>
      <c r="G11" s="14"/>
    </row>
    <row r="12" spans="1:7" ht="30" x14ac:dyDescent="0.25">
      <c r="A12" s="11" t="s">
        <v>59</v>
      </c>
      <c r="B12" s="7" t="s">
        <v>63</v>
      </c>
      <c r="C12" s="69">
        <v>2500</v>
      </c>
      <c r="D12" s="38"/>
      <c r="E12" s="16">
        <f t="shared" si="0"/>
        <v>2500</v>
      </c>
    </row>
    <row r="13" spans="1:7" ht="30" x14ac:dyDescent="0.25">
      <c r="A13" s="11" t="s">
        <v>60</v>
      </c>
      <c r="B13" s="7" t="s">
        <v>63</v>
      </c>
      <c r="C13" s="69">
        <v>4500</v>
      </c>
      <c r="D13" s="38"/>
      <c r="E13" s="16">
        <f t="shared" si="0"/>
        <v>4500</v>
      </c>
    </row>
    <row r="14" spans="1:7" ht="30.75" thickBot="1" x14ac:dyDescent="0.3">
      <c r="A14" s="8" t="s">
        <v>61</v>
      </c>
      <c r="B14" s="7" t="s">
        <v>63</v>
      </c>
      <c r="C14" s="69">
        <v>1750</v>
      </c>
      <c r="D14" s="38"/>
      <c r="E14" s="16">
        <f t="shared" si="0"/>
        <v>1750</v>
      </c>
    </row>
    <row r="15" spans="1:7" ht="15.75" thickBot="1" x14ac:dyDescent="0.3">
      <c r="A15" s="34" t="s">
        <v>54</v>
      </c>
      <c r="B15" s="35"/>
      <c r="C15" s="70">
        <f>SUM(C8:C14)</f>
        <v>25000</v>
      </c>
      <c r="D15" s="36"/>
      <c r="E15" s="37">
        <f>SUM(E8:E14)</f>
        <v>25000</v>
      </c>
    </row>
    <row r="16" spans="1:7" x14ac:dyDescent="0.25">
      <c r="A16" s="17"/>
      <c r="D16" s="15"/>
    </row>
    <row r="17" spans="4:4" x14ac:dyDescent="0.25">
      <c r="D17" s="15"/>
    </row>
    <row r="18" spans="4:4" x14ac:dyDescent="0.25">
      <c r="D18" s="15"/>
    </row>
    <row r="19" spans="4:4" x14ac:dyDescent="0.25">
      <c r="D19" s="15"/>
    </row>
    <row r="20" spans="4:4" x14ac:dyDescent="0.25">
      <c r="D20" s="15"/>
    </row>
    <row r="21" spans="4:4" x14ac:dyDescent="0.25">
      <c r="D21" s="15"/>
    </row>
  </sheetData>
  <sheetProtection algorithmName="SHA-512" hashValue="rL5foD6T6kRWcQjWtUpgBmLX5f5MtkEtYJVyWWIvQP/X72qlvUPBMzH6FActabYGoYb8bBk8TercyeAlcYbXuw==" saltValue="BUjtwOk7Yp8mLaWj1iLJAQ==" spinCount="100000" sheet="1" objects="1" scenarios="1"/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zoomScale="110" zoomScaleNormal="110" workbookViewId="0">
      <selection activeCell="I7" sqref="I7"/>
    </sheetView>
  </sheetViews>
  <sheetFormatPr defaultRowHeight="15" x14ac:dyDescent="0.25"/>
  <cols>
    <col min="1" max="1" width="29.42578125" style="6" bestFit="1" customWidth="1"/>
    <col min="2" max="2" width="27.140625" style="6" customWidth="1"/>
    <col min="3" max="3" width="18.42578125" style="6" bestFit="1" customWidth="1"/>
    <col min="4" max="4" width="18.85546875" style="6" customWidth="1"/>
    <col min="5" max="5" width="19.7109375" style="6" bestFit="1" customWidth="1"/>
    <col min="6" max="16384" width="9.140625" style="6"/>
  </cols>
  <sheetData>
    <row r="1" spans="1:5" x14ac:dyDescent="0.25">
      <c r="A1" s="53" t="s">
        <v>97</v>
      </c>
    </row>
    <row r="2" spans="1:5" ht="15.75" thickBot="1" x14ac:dyDescent="0.3"/>
    <row r="3" spans="1:5" ht="16.5" thickBot="1" x14ac:dyDescent="0.3">
      <c r="A3" s="39" t="s">
        <v>95</v>
      </c>
      <c r="B3" s="58"/>
      <c r="C3" s="59"/>
      <c r="D3" s="60"/>
    </row>
    <row r="4" spans="1:5" x14ac:dyDescent="0.25">
      <c r="A4" s="3"/>
      <c r="B4" s="3"/>
      <c r="C4" s="18"/>
      <c r="D4" s="19"/>
      <c r="E4" s="19"/>
    </row>
    <row r="5" spans="1:5" x14ac:dyDescent="0.25">
      <c r="A5" s="3" t="s">
        <v>77</v>
      </c>
      <c r="B5" s="3"/>
      <c r="C5" s="18"/>
      <c r="D5" s="19"/>
      <c r="E5" s="19"/>
    </row>
    <row r="6" spans="1:5" x14ac:dyDescent="0.25">
      <c r="A6" s="3"/>
      <c r="B6" s="3"/>
      <c r="C6" s="18"/>
      <c r="D6" s="19"/>
      <c r="E6" s="19"/>
    </row>
    <row r="7" spans="1:5" ht="75" x14ac:dyDescent="0.25">
      <c r="A7" s="1" t="s">
        <v>94</v>
      </c>
      <c r="B7" s="1" t="s">
        <v>75</v>
      </c>
      <c r="C7" s="2" t="s">
        <v>91</v>
      </c>
      <c r="D7" s="33" t="s">
        <v>92</v>
      </c>
      <c r="E7" s="2" t="s">
        <v>85</v>
      </c>
    </row>
    <row r="8" spans="1:5" ht="45" x14ac:dyDescent="0.25">
      <c r="A8" s="7" t="s">
        <v>0</v>
      </c>
      <c r="B8" s="8" t="s">
        <v>46</v>
      </c>
      <c r="C8" s="9">
        <v>1000</v>
      </c>
      <c r="D8" s="38"/>
      <c r="E8" s="64">
        <f>C8*(100%-D8)</f>
        <v>1000</v>
      </c>
    </row>
    <row r="9" spans="1:5" ht="45.75" customHeight="1" x14ac:dyDescent="0.25">
      <c r="A9" s="7" t="s">
        <v>1</v>
      </c>
      <c r="B9" s="8" t="s">
        <v>47</v>
      </c>
      <c r="C9" s="9">
        <v>700</v>
      </c>
      <c r="D9" s="38"/>
      <c r="E9" s="64">
        <f t="shared" ref="E9:E19" si="0">C9*(100%-D9)</f>
        <v>700</v>
      </c>
    </row>
    <row r="10" spans="1:5" ht="45" x14ac:dyDescent="0.25">
      <c r="A10" s="7" t="s">
        <v>2</v>
      </c>
      <c r="B10" s="8" t="s">
        <v>67</v>
      </c>
      <c r="C10" s="9">
        <v>1000</v>
      </c>
      <c r="D10" s="38"/>
      <c r="E10" s="64">
        <f t="shared" si="0"/>
        <v>1000</v>
      </c>
    </row>
    <row r="11" spans="1:5" ht="60" x14ac:dyDescent="0.25">
      <c r="A11" s="7" t="s">
        <v>27</v>
      </c>
      <c r="B11" s="8" t="s">
        <v>45</v>
      </c>
      <c r="C11" s="9">
        <v>1000</v>
      </c>
      <c r="D11" s="38"/>
      <c r="E11" s="64">
        <f t="shared" si="0"/>
        <v>1000</v>
      </c>
    </row>
    <row r="12" spans="1:5" ht="31.9" customHeight="1" x14ac:dyDescent="0.25">
      <c r="A12" s="10" t="s">
        <v>4</v>
      </c>
      <c r="B12" s="11" t="s">
        <v>64</v>
      </c>
      <c r="C12" s="9">
        <v>500</v>
      </c>
      <c r="D12" s="38"/>
      <c r="E12" s="64">
        <f t="shared" si="0"/>
        <v>500</v>
      </c>
    </row>
    <row r="13" spans="1:5" ht="105" x14ac:dyDescent="0.25">
      <c r="A13" s="10" t="s">
        <v>25</v>
      </c>
      <c r="B13" s="11" t="s">
        <v>55</v>
      </c>
      <c r="C13" s="9">
        <v>1000</v>
      </c>
      <c r="D13" s="38"/>
      <c r="E13" s="64">
        <f t="shared" si="0"/>
        <v>1000</v>
      </c>
    </row>
    <row r="14" spans="1:5" ht="30" x14ac:dyDescent="0.25">
      <c r="A14" s="10" t="s">
        <v>28</v>
      </c>
      <c r="B14" s="11" t="s">
        <v>48</v>
      </c>
      <c r="C14" s="9">
        <v>500</v>
      </c>
      <c r="D14" s="38"/>
      <c r="E14" s="64">
        <f t="shared" si="0"/>
        <v>500</v>
      </c>
    </row>
    <row r="15" spans="1:5" x14ac:dyDescent="0.25">
      <c r="A15" s="10" t="s">
        <v>30</v>
      </c>
      <c r="B15" s="11" t="s">
        <v>49</v>
      </c>
      <c r="C15" s="9">
        <v>500</v>
      </c>
      <c r="D15" s="38"/>
      <c r="E15" s="64">
        <f t="shared" si="0"/>
        <v>500</v>
      </c>
    </row>
    <row r="16" spans="1:5" x14ac:dyDescent="0.25">
      <c r="A16" s="10" t="s">
        <v>33</v>
      </c>
      <c r="B16" s="11" t="s">
        <v>34</v>
      </c>
      <c r="C16" s="9">
        <v>500</v>
      </c>
      <c r="D16" s="38"/>
      <c r="E16" s="64">
        <f t="shared" si="0"/>
        <v>500</v>
      </c>
    </row>
    <row r="17" spans="1:5" ht="60" x14ac:dyDescent="0.25">
      <c r="A17" s="10" t="s">
        <v>35</v>
      </c>
      <c r="B17" s="11" t="s">
        <v>65</v>
      </c>
      <c r="C17" s="9">
        <v>3000</v>
      </c>
      <c r="D17" s="38"/>
      <c r="E17" s="64">
        <f t="shared" si="0"/>
        <v>3000</v>
      </c>
    </row>
    <row r="18" spans="1:5" ht="30" x14ac:dyDescent="0.25">
      <c r="A18" s="10" t="s">
        <v>26</v>
      </c>
      <c r="B18" s="11" t="s">
        <v>32</v>
      </c>
      <c r="C18" s="9">
        <v>3000</v>
      </c>
      <c r="D18" s="38"/>
      <c r="E18" s="64">
        <f t="shared" si="0"/>
        <v>3000</v>
      </c>
    </row>
    <row r="19" spans="1:5" ht="30.75" thickBot="1" x14ac:dyDescent="0.3">
      <c r="A19" s="12" t="s">
        <v>56</v>
      </c>
      <c r="B19" s="13" t="s">
        <v>76</v>
      </c>
      <c r="C19" s="12">
        <v>10000</v>
      </c>
      <c r="D19" s="61"/>
      <c r="E19" s="64">
        <f t="shared" si="0"/>
        <v>10000</v>
      </c>
    </row>
    <row r="20" spans="1:5" ht="15.75" thickBot="1" x14ac:dyDescent="0.3">
      <c r="A20" s="40" t="s">
        <v>54</v>
      </c>
      <c r="B20" s="41"/>
      <c r="C20" s="42">
        <f>SUM(C8:C19)</f>
        <v>22700</v>
      </c>
      <c r="D20" s="43"/>
      <c r="E20" s="68">
        <f>SUM(E8:E19)</f>
        <v>22700</v>
      </c>
    </row>
    <row r="21" spans="1:5" x14ac:dyDescent="0.25">
      <c r="A21" s="14"/>
      <c r="B21" s="14"/>
      <c r="D21" s="15"/>
    </row>
    <row r="22" spans="1:5" x14ac:dyDescent="0.25">
      <c r="A22" s="14"/>
      <c r="B22" s="14"/>
      <c r="D22" s="15"/>
    </row>
    <row r="23" spans="1:5" x14ac:dyDescent="0.25">
      <c r="D23" s="15"/>
    </row>
    <row r="24" spans="1:5" x14ac:dyDescent="0.25">
      <c r="D24" s="15"/>
    </row>
  </sheetData>
  <sheetProtection algorithmName="SHA-512" hashValue="iAGmyTvQKkc7Z5KUprUAc/lZ+tQJjM68yFljqwIYOPZ9vxZvV1hrA1nPKabvmgzfgWtDUumHGWQGyqcqZ4Haeg==" saltValue="eITIUaw+L8B47J6paZNIjw==" spinCount="100000" sheet="1" objects="1" scenarios="1"/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tabSelected="1" topLeftCell="A16" zoomScale="110" zoomScaleNormal="110" workbookViewId="0">
      <selection activeCell="G27" sqref="G27"/>
    </sheetView>
  </sheetViews>
  <sheetFormatPr defaultRowHeight="15" x14ac:dyDescent="0.25"/>
  <cols>
    <col min="1" max="1" width="24.42578125" style="6" bestFit="1" customWidth="1"/>
    <col min="2" max="2" width="25" style="6" bestFit="1" customWidth="1"/>
    <col min="3" max="3" width="18.42578125" style="6" bestFit="1" customWidth="1"/>
    <col min="4" max="4" width="17.42578125" style="6" bestFit="1" customWidth="1"/>
    <col min="5" max="5" width="19.7109375" style="6" bestFit="1" customWidth="1"/>
    <col min="6" max="16384" width="9.140625" style="6"/>
  </cols>
  <sheetData>
    <row r="1" spans="1:8" x14ac:dyDescent="0.25">
      <c r="A1" s="53" t="s">
        <v>97</v>
      </c>
    </row>
    <row r="2" spans="1:8" ht="15.75" thickBot="1" x14ac:dyDescent="0.3"/>
    <row r="3" spans="1:8" ht="16.5" thickBot="1" x14ac:dyDescent="0.3">
      <c r="A3" s="39" t="s">
        <v>95</v>
      </c>
      <c r="B3" s="58"/>
      <c r="C3" s="59"/>
      <c r="D3" s="60"/>
    </row>
    <row r="5" spans="1:8" x14ac:dyDescent="0.25">
      <c r="A5" s="3" t="s">
        <v>79</v>
      </c>
      <c r="B5" s="14"/>
      <c r="C5" s="14"/>
      <c r="D5" s="14"/>
      <c r="E5" s="14"/>
    </row>
    <row r="6" spans="1:8" x14ac:dyDescent="0.25">
      <c r="A6" s="3"/>
      <c r="B6" s="3"/>
      <c r="C6" s="18"/>
      <c r="D6" s="19"/>
      <c r="E6" s="19"/>
      <c r="F6" s="14"/>
      <c r="G6" s="14"/>
      <c r="H6" s="14"/>
    </row>
    <row r="7" spans="1:8" ht="75" x14ac:dyDescent="0.25">
      <c r="A7" s="1" t="s">
        <v>94</v>
      </c>
      <c r="B7" s="1" t="s">
        <v>75</v>
      </c>
      <c r="C7" s="2" t="s">
        <v>91</v>
      </c>
      <c r="D7" s="33" t="s">
        <v>92</v>
      </c>
      <c r="E7" s="2" t="s">
        <v>85</v>
      </c>
      <c r="F7" s="14"/>
      <c r="G7" s="14"/>
      <c r="H7" s="14"/>
    </row>
    <row r="8" spans="1:8" ht="60" x14ac:dyDescent="0.25">
      <c r="A8" s="7" t="s">
        <v>3</v>
      </c>
      <c r="B8" s="8" t="s">
        <v>31</v>
      </c>
      <c r="C8" s="9">
        <v>5000</v>
      </c>
      <c r="D8" s="62"/>
      <c r="E8" s="64">
        <f>C8*(100%-D8)</f>
        <v>5000</v>
      </c>
      <c r="F8" s="14"/>
      <c r="G8" s="14"/>
      <c r="H8" s="14"/>
    </row>
    <row r="9" spans="1:8" ht="45" x14ac:dyDescent="0.25">
      <c r="A9" s="7" t="s">
        <v>5</v>
      </c>
      <c r="B9" s="11" t="s">
        <v>11</v>
      </c>
      <c r="C9" s="9">
        <v>5000</v>
      </c>
      <c r="D9" s="38"/>
      <c r="E9" s="64">
        <f t="shared" ref="E9:E29" si="0">C9*(100%-D9)</f>
        <v>5000</v>
      </c>
      <c r="F9" s="14"/>
      <c r="G9" s="14"/>
      <c r="H9" s="14"/>
    </row>
    <row r="10" spans="1:8" x14ac:dyDescent="0.25">
      <c r="A10" s="10" t="s">
        <v>8</v>
      </c>
      <c r="B10" s="10" t="s">
        <v>9</v>
      </c>
      <c r="C10" s="9">
        <v>500</v>
      </c>
      <c r="D10" s="38"/>
      <c r="E10" s="64">
        <f t="shared" si="0"/>
        <v>500</v>
      </c>
      <c r="F10" s="14"/>
      <c r="G10" s="14"/>
      <c r="H10" s="14"/>
    </row>
    <row r="11" spans="1:8" ht="45" x14ac:dyDescent="0.25">
      <c r="A11" s="10" t="s">
        <v>10</v>
      </c>
      <c r="B11" s="11" t="s">
        <v>89</v>
      </c>
      <c r="C11" s="9">
        <v>1500</v>
      </c>
      <c r="D11" s="38"/>
      <c r="E11" s="64">
        <f t="shared" si="0"/>
        <v>1500</v>
      </c>
      <c r="F11" s="14"/>
      <c r="G11" s="14"/>
      <c r="H11" s="14"/>
    </row>
    <row r="12" spans="1:8" s="25" customFormat="1" x14ac:dyDescent="0.25">
      <c r="A12" s="21" t="s">
        <v>69</v>
      </c>
      <c r="B12" s="22" t="s">
        <v>68</v>
      </c>
      <c r="C12" s="23">
        <v>500</v>
      </c>
      <c r="D12" s="63"/>
      <c r="E12" s="65">
        <f t="shared" si="0"/>
        <v>500</v>
      </c>
      <c r="F12" s="24"/>
      <c r="G12" s="20"/>
      <c r="H12" s="20"/>
    </row>
    <row r="13" spans="1:8" x14ac:dyDescent="0.25">
      <c r="A13" s="21" t="s">
        <v>12</v>
      </c>
      <c r="B13" s="22" t="s">
        <v>13</v>
      </c>
      <c r="C13" s="23">
        <v>750</v>
      </c>
      <c r="D13" s="63"/>
      <c r="E13" s="65">
        <f t="shared" si="0"/>
        <v>750</v>
      </c>
      <c r="F13" s="24"/>
      <c r="G13" s="14"/>
      <c r="H13" s="14"/>
    </row>
    <row r="14" spans="1:8" ht="75" x14ac:dyDescent="0.25">
      <c r="A14" s="22" t="s">
        <v>14</v>
      </c>
      <c r="B14" s="22" t="s">
        <v>50</v>
      </c>
      <c r="C14" s="23">
        <v>2000</v>
      </c>
      <c r="D14" s="63"/>
      <c r="E14" s="65">
        <f t="shared" si="0"/>
        <v>2000</v>
      </c>
      <c r="F14" s="24"/>
      <c r="G14" s="14"/>
      <c r="H14" s="14"/>
    </row>
    <row r="15" spans="1:8" ht="30" x14ac:dyDescent="0.25">
      <c r="A15" s="11" t="s">
        <v>15</v>
      </c>
      <c r="B15" s="11" t="s">
        <v>16</v>
      </c>
      <c r="C15" s="9">
        <v>1000</v>
      </c>
      <c r="D15" s="38"/>
      <c r="E15" s="64">
        <f t="shared" si="0"/>
        <v>1000</v>
      </c>
      <c r="F15" s="14"/>
      <c r="G15" s="14"/>
      <c r="H15" s="14"/>
    </row>
    <row r="16" spans="1:8" ht="45" x14ac:dyDescent="0.25">
      <c r="A16" s="10" t="s">
        <v>17</v>
      </c>
      <c r="B16" s="11" t="s">
        <v>39</v>
      </c>
      <c r="C16" s="9">
        <v>3500</v>
      </c>
      <c r="D16" s="38"/>
      <c r="E16" s="64">
        <f t="shared" si="0"/>
        <v>3500</v>
      </c>
      <c r="F16" s="14"/>
      <c r="G16" s="14"/>
      <c r="H16" s="14"/>
    </row>
    <row r="17" spans="1:8" ht="30" x14ac:dyDescent="0.25">
      <c r="A17" s="10" t="s">
        <v>18</v>
      </c>
      <c r="B17" s="11" t="s">
        <v>19</v>
      </c>
      <c r="C17" s="9">
        <v>500</v>
      </c>
      <c r="D17" s="38"/>
      <c r="E17" s="64">
        <f t="shared" si="0"/>
        <v>500</v>
      </c>
      <c r="F17" s="14"/>
      <c r="G17" s="14"/>
      <c r="H17" s="14"/>
    </row>
    <row r="18" spans="1:8" x14ac:dyDescent="0.25">
      <c r="A18" s="10" t="s">
        <v>53</v>
      </c>
      <c r="B18" s="10" t="s">
        <v>52</v>
      </c>
      <c r="C18" s="9">
        <v>500</v>
      </c>
      <c r="D18" s="38"/>
      <c r="E18" s="64">
        <f t="shared" si="0"/>
        <v>500</v>
      </c>
    </row>
    <row r="19" spans="1:8" ht="60" x14ac:dyDescent="0.25">
      <c r="A19" s="10" t="s">
        <v>20</v>
      </c>
      <c r="B19" s="11" t="s">
        <v>40</v>
      </c>
      <c r="C19" s="9">
        <v>1000</v>
      </c>
      <c r="D19" s="38"/>
      <c r="E19" s="64">
        <f t="shared" si="0"/>
        <v>1000</v>
      </c>
    </row>
    <row r="20" spans="1:8" ht="90" x14ac:dyDescent="0.25">
      <c r="A20" s="10" t="s">
        <v>21</v>
      </c>
      <c r="B20" s="11" t="s">
        <v>41</v>
      </c>
      <c r="C20" s="9">
        <v>3000</v>
      </c>
      <c r="D20" s="38"/>
      <c r="E20" s="64">
        <f t="shared" si="0"/>
        <v>3000</v>
      </c>
    </row>
    <row r="21" spans="1:8" ht="45" x14ac:dyDescent="0.25">
      <c r="A21" s="10" t="s">
        <v>22</v>
      </c>
      <c r="B21" s="11" t="s">
        <v>29</v>
      </c>
      <c r="C21" s="9">
        <v>1000</v>
      </c>
      <c r="D21" s="38"/>
      <c r="E21" s="64">
        <f t="shared" si="0"/>
        <v>1000</v>
      </c>
    </row>
    <row r="22" spans="1:8" x14ac:dyDescent="0.25">
      <c r="A22" s="10" t="s">
        <v>36</v>
      </c>
      <c r="B22" s="11" t="s">
        <v>37</v>
      </c>
      <c r="C22" s="9">
        <v>500</v>
      </c>
      <c r="D22" s="38"/>
      <c r="E22" s="64">
        <f t="shared" si="0"/>
        <v>500</v>
      </c>
    </row>
    <row r="23" spans="1:8" ht="45" x14ac:dyDescent="0.25">
      <c r="A23" s="10" t="s">
        <v>4</v>
      </c>
      <c r="B23" s="11" t="s">
        <v>23</v>
      </c>
      <c r="C23" s="9">
        <v>1000</v>
      </c>
      <c r="D23" s="38"/>
      <c r="E23" s="64">
        <f t="shared" si="0"/>
        <v>1000</v>
      </c>
    </row>
    <row r="24" spans="1:8" ht="45" x14ac:dyDescent="0.25">
      <c r="A24" s="10" t="s">
        <v>24</v>
      </c>
      <c r="B24" s="11" t="s">
        <v>70</v>
      </c>
      <c r="C24" s="9">
        <v>500</v>
      </c>
      <c r="D24" s="38"/>
      <c r="E24" s="64">
        <f t="shared" si="0"/>
        <v>500</v>
      </c>
    </row>
    <row r="25" spans="1:8" x14ac:dyDescent="0.25">
      <c r="A25" s="10" t="s">
        <v>72</v>
      </c>
      <c r="B25" s="11" t="s">
        <v>71</v>
      </c>
      <c r="C25" s="9">
        <v>1000</v>
      </c>
      <c r="D25" s="38"/>
      <c r="E25" s="64">
        <f t="shared" si="0"/>
        <v>1000</v>
      </c>
    </row>
    <row r="26" spans="1:8" x14ac:dyDescent="0.25">
      <c r="A26" s="10" t="s">
        <v>38</v>
      </c>
      <c r="B26" s="10" t="s">
        <v>38</v>
      </c>
      <c r="C26" s="9">
        <v>1000</v>
      </c>
      <c r="D26" s="38"/>
      <c r="E26" s="64">
        <f t="shared" si="0"/>
        <v>1000</v>
      </c>
    </row>
    <row r="27" spans="1:8" ht="30" x14ac:dyDescent="0.25">
      <c r="A27" s="10" t="s">
        <v>74</v>
      </c>
      <c r="B27" s="11" t="s">
        <v>73</v>
      </c>
      <c r="C27" s="9">
        <v>2500</v>
      </c>
      <c r="D27" s="38"/>
      <c r="E27" s="64">
        <f t="shared" si="0"/>
        <v>2500</v>
      </c>
    </row>
    <row r="28" spans="1:8" s="26" customFormat="1" x14ac:dyDescent="0.25">
      <c r="A28" s="21" t="s">
        <v>42</v>
      </c>
      <c r="B28" s="22" t="s">
        <v>42</v>
      </c>
      <c r="C28" s="23">
        <v>500</v>
      </c>
      <c r="D28" s="38"/>
      <c r="E28" s="65">
        <f t="shared" si="0"/>
        <v>500</v>
      </c>
    </row>
    <row r="29" spans="1:8" ht="15.75" thickBot="1" x14ac:dyDescent="0.3">
      <c r="A29" s="12" t="s">
        <v>43</v>
      </c>
      <c r="B29" s="13" t="s">
        <v>44</v>
      </c>
      <c r="C29" s="27">
        <v>2500</v>
      </c>
      <c r="D29" s="38"/>
      <c r="E29" s="66">
        <f t="shared" si="0"/>
        <v>2500</v>
      </c>
    </row>
    <row r="30" spans="1:8" ht="15.75" thickBot="1" x14ac:dyDescent="0.3">
      <c r="A30" s="46" t="s">
        <v>54</v>
      </c>
      <c r="B30" s="44"/>
      <c r="C30" s="45">
        <f>SUM(C8:C29)</f>
        <v>35250</v>
      </c>
      <c r="D30" s="44"/>
      <c r="E30" s="67">
        <f>SUM(E8:E29)</f>
        <v>35250</v>
      </c>
    </row>
    <row r="31" spans="1:8" x14ac:dyDescent="0.25">
      <c r="C31" s="28"/>
    </row>
    <row r="32" spans="1:8" x14ac:dyDescent="0.25">
      <c r="C32" s="28"/>
    </row>
    <row r="33" spans="3:3" x14ac:dyDescent="0.25">
      <c r="C33" s="28"/>
    </row>
    <row r="34" spans="3:3" x14ac:dyDescent="0.25">
      <c r="C34" s="28"/>
    </row>
    <row r="35" spans="3:3" x14ac:dyDescent="0.25">
      <c r="C35" s="28"/>
    </row>
  </sheetData>
  <sheetProtection algorithmName="SHA-512" hashValue="hTECzfZn4KHsMKM8/+j2vtY5v34YRHjrpYHRsFjG9ub4qMWMYjNnE+fc5iajR/6BhrQETdsUmIgqDGzxNQ2FTw==" saltValue="w7YQ655G9SaUmhIZgeQwpg==" spinCount="100000" sheet="1" objects="1" scenarios="1"/>
  <mergeCells count="1">
    <mergeCell ref="B3:D3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Instructie</vt:lpstr>
      <vt:lpstr>2. Totalen</vt:lpstr>
      <vt:lpstr>3. Elektrisch gereedschap</vt:lpstr>
      <vt:lpstr>4. Mechanisch gereedschap</vt:lpstr>
      <vt:lpstr>5. Ijzerwaren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Siegel, Ron</dc:creator>
  <cp:lastModifiedBy>Benard, J. (Jolanda)</cp:lastModifiedBy>
  <dcterms:created xsi:type="dcterms:W3CDTF">2021-04-14T12:58:33Z</dcterms:created>
  <dcterms:modified xsi:type="dcterms:W3CDTF">2024-11-14T14:08:29Z</dcterms:modified>
</cp:coreProperties>
</file>