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EL\"/>
    </mc:Choice>
  </mc:AlternateContent>
  <xr:revisionPtr revIDLastSave="0" documentId="8_{B1DEA2D9-DF34-4979-95D5-748193BB33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TTotaal" sheetId="2" r:id="rId1"/>
    <sheet name="B0100108542" sheetId="4" r:id="rId2"/>
  </sheets>
  <definedNames>
    <definedName name="_xlnm.Print_Titles" localSheetId="1">B0100108542!$1:$3</definedName>
    <definedName name="_xlnm.Print_Titles" localSheetId="0">PTTotaal!$1:$3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4" l="1"/>
  <c r="V24" i="4"/>
  <c r="U24" i="4"/>
  <c r="T24" i="4"/>
  <c r="S24" i="4"/>
  <c r="W21" i="4"/>
  <c r="V21" i="4"/>
  <c r="U21" i="4"/>
  <c r="T21" i="4"/>
  <c r="S21" i="4"/>
  <c r="W18" i="4"/>
  <c r="V18" i="4"/>
  <c r="U18" i="4"/>
  <c r="T18" i="4"/>
  <c r="S18" i="4"/>
  <c r="W13" i="4"/>
  <c r="V13" i="4"/>
  <c r="U13" i="4"/>
  <c r="T13" i="4"/>
  <c r="S13" i="4"/>
  <c r="W10" i="4"/>
  <c r="V10" i="4"/>
  <c r="U10" i="4"/>
  <c r="T10" i="4"/>
  <c r="S10" i="4"/>
  <c r="W7" i="4"/>
  <c r="W25" i="4" s="1"/>
  <c r="V7" i="4"/>
  <c r="U7" i="4"/>
  <c r="T7" i="4"/>
  <c r="S7" i="4"/>
  <c r="S25" i="4" s="1"/>
  <c r="T25" i="4" l="1"/>
  <c r="V25" i="4"/>
  <c r="U25" i="4"/>
</calcChain>
</file>

<file path=xl/sharedStrings.xml><?xml version="1.0" encoding="utf-8"?>
<sst xmlns="http://schemas.openxmlformats.org/spreadsheetml/2006/main" count="177" uniqueCount="69">
  <si>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</si>
  <si>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</si>
  <si>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</si>
  <si>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</si>
  <si>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</si>
  <si>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</si>
  <si>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</si>
  <si>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</si>
  <si>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</si>
  <si>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</si>
  <si>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</si>
  <si>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</si>
  <si>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</si>
  <si>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</si>
  <si>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</si>
  <si>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</si>
  <si>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</si>
  <si>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</si>
  <si>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</si>
  <si>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</si>
  <si>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</si>
  <si>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</si>
  <si>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</si>
  <si>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</si>
  <si>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Goirle</t>
  </si>
  <si>
    <t>Brand</t>
  </si>
  <si>
    <t>B0100108542</t>
  </si>
  <si>
    <t>V. Comijs</t>
  </si>
  <si>
    <t>afgesloten</t>
  </si>
  <si>
    <t>H. Wichers</t>
  </si>
  <si>
    <t>Goirle, Tamboerstraat 4 (bliksemschade)</t>
  </si>
  <si>
    <t>1206</t>
  </si>
  <si>
    <t>blikseminslag</t>
  </si>
  <si>
    <t>Goirle, Philipsenstraat 2 (storm-/waterschade)</t>
  </si>
  <si>
    <t>1215</t>
  </si>
  <si>
    <t>storm/hagel</t>
  </si>
  <si>
    <t>Goirle, Burgemeester Philipsenstraat 2 (waterschade)</t>
  </si>
  <si>
    <t>1218</t>
  </si>
  <si>
    <t>water</t>
  </si>
  <si>
    <t>Mevr. E. Denneboom</t>
  </si>
  <si>
    <t>Riel, Goirleseweg 3 (inbraakschade)</t>
  </si>
  <si>
    <t>1212</t>
  </si>
  <si>
    <t>inbraak/diefstal/vandalisme</t>
  </si>
  <si>
    <t>brand Grobbendonckpark 42 goirle</t>
  </si>
  <si>
    <t>1203</t>
  </si>
  <si>
    <t>brand</t>
  </si>
  <si>
    <t>Goirle, Venneweg 42 (stormschade)</t>
  </si>
  <si>
    <t>Goirle, Tamboerstraat 4 (brandschade)</t>
  </si>
  <si>
    <t>Goirle, Grobbendonckpark 43 (glasschade en overig materiele schade)</t>
  </si>
  <si>
    <t>1233</t>
  </si>
  <si>
    <t>overige materiele schade</t>
  </si>
  <si>
    <t>openstaand</t>
  </si>
  <si>
    <t>Goirle, Thomas van Diessenstraat 1 (vandalismeschade)</t>
  </si>
  <si>
    <t>niet bekend</t>
  </si>
  <si>
    <t>Eindtotaal</t>
  </si>
  <si>
    <t>1203  Brand</t>
  </si>
  <si>
    <t>VNAB-nummer:</t>
  </si>
  <si>
    <t>Contractvervaldatum:</t>
  </si>
  <si>
    <t>Branche:</t>
  </si>
  <si>
    <t>Sluiter:</t>
  </si>
  <si>
    <t>Totaal Gemeente Goirle</t>
  </si>
  <si>
    <t>(leeg)</t>
  </si>
  <si>
    <t>Totaal (leeg)</t>
  </si>
  <si>
    <t>Totaal 2019</t>
  </si>
  <si>
    <t>Totaal 2020</t>
  </si>
  <si>
    <t>Totaal 2021</t>
  </si>
  <si>
    <t>Totaal 2022</t>
  </si>
  <si>
    <t>Totaal 2023</t>
  </si>
  <si>
    <t>Totaal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</si>
</sst>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16" fillId="0" borderId="15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cqueline Hendriks" refreshedDate="45470.338439236111" createdVersion="1" refreshedVersion="8" recordCount="16" xr:uid="{00000000-000A-0000-FFFF-FFFF05000000}">
  <cacheSource type="worksheet">
    <worksheetSource ref="A3:X26" sheet="B0100108542"/>
  </cacheSource>
  <cacheFields count="25">
    <cacheField name="Klant" numFmtId="0">
      <sharedItems containsBlank="1" count="2">
        <s v="Gemeente Goirle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03" maxValue="1203"/>
    </cacheField>
    <cacheField name="BrancheOms" numFmtId="0">
      <sharedItems containsBlank="1"/>
    </cacheField>
    <cacheField name="VnabNr" numFmtId="0">
      <sharedItems containsString="0" containsBlank="1" containsNumber="1" containsInteger="1" minValue="620420600" maxValue="620420600"/>
    </cacheField>
    <cacheField name="PolisNr" numFmtId="0">
      <sharedItems containsBlank="1" count="2">
        <s v="B0100108542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9" maxValue="2024" count="7">
        <n v="2019"/>
        <n v="2020"/>
        <n v="2021"/>
        <n v="2022"/>
        <n v="2023"/>
        <n v="2024"/>
        <m/>
      </sharedItems>
    </cacheField>
    <cacheField name="SchadeNr" numFmtId="0">
      <sharedItems containsString="0" containsBlank="1" containsNumber="1" containsInteger="1" minValue="0" maxValue="1855143"/>
    </cacheField>
    <cacheField name="SchadeDatum" numFmtId="0">
      <sharedItems containsNonDate="0" containsDate="1" containsString="0" containsBlank="1" minDate="2019-03-11T00:00:00" maxDate="2024-05-24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5-01-01T00:00:00" maxDate="2025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Blank="1"/>
    </cacheField>
    <cacheField name="BrutoPremie" numFmtId="4">
      <sharedItems containsString="0" containsBlank="1" containsNumber="1" minValue="0" maxValue="88123.199999999997"/>
    </cacheField>
    <cacheField name="Schade" numFmtId="4">
      <sharedItems containsString="0" containsBlank="1" containsNumber="1" minValue="0" maxValue="27872.74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minValue="0" maxValue="1882.86"/>
    </cacheField>
    <cacheField name="EigenRisico" numFmtId="4">
      <sharedItems containsString="0" containsBlank="1" containsNumber="1" containsInteger="1" minValue="0" maxValue="5000"/>
    </cacheField>
    <cacheField name="NettoBetaald" numFmtId="4">
      <sharedItems containsString="0" containsBlank="1" containsNumber="1" minValue="0" maxValue="24984.33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s v="Gemeente Goirle"/>
    <n v="1203"/>
    <s v="Brand"/>
    <n v="620420600"/>
    <x v="0"/>
    <n v="0"/>
    <x v="0"/>
    <n v="0"/>
    <m/>
    <m/>
    <d v="2025-01-01T00:00:00"/>
    <s v="V. Comijs"/>
    <m/>
    <m/>
    <m/>
    <m/>
    <m/>
    <n v="55161.18"/>
    <n v="0"/>
    <n v="0"/>
    <n v="0"/>
    <n v="0"/>
    <n v="0"/>
    <n v="0"/>
  </r>
  <r>
    <x v="0"/>
    <s v="Gemeente Goirle"/>
    <n v="1203"/>
    <s v="Brand"/>
    <n v="620420600"/>
    <x v="0"/>
    <n v="0"/>
    <x v="0"/>
    <n v="1740302"/>
    <d v="2019-03-11T00:00:00"/>
    <s v="afgesloten"/>
    <d v="2025-01-01T00:00:00"/>
    <s v="V. Comijs"/>
    <s v="H. Wichers"/>
    <s v="Goirle, Tamboerstraat 4 (bliksemschade)"/>
    <s v="1206"/>
    <s v="blikseminslag"/>
    <m/>
    <n v="0"/>
    <n v="0"/>
    <n v="0"/>
    <n v="0"/>
    <n v="0"/>
    <n v="0"/>
    <n v="1"/>
  </r>
  <r>
    <x v="0"/>
    <s v="Gemeente Goirle"/>
    <n v="1203"/>
    <s v="Brand"/>
    <n v="620420600"/>
    <x v="0"/>
    <n v="0"/>
    <x v="0"/>
    <n v="1745961"/>
    <d v="2019-06-06T00:00:00"/>
    <s v="afgesloten"/>
    <d v="2025-01-01T00:00:00"/>
    <s v="V. Comijs"/>
    <s v="H. Wichers"/>
    <s v="Goirle, Philipsenstraat 2 (storm-/waterschade)"/>
    <s v="1215"/>
    <s v="storm/hagel"/>
    <m/>
    <n v="0"/>
    <n v="27872.74"/>
    <n v="0"/>
    <n v="1882.86"/>
    <n v="5000"/>
    <n v="24984.33"/>
    <n v="1"/>
  </r>
  <r>
    <x v="0"/>
    <s v="Gemeente Goirle"/>
    <n v="1203"/>
    <s v="Brand"/>
    <n v="620420600"/>
    <x v="0"/>
    <n v="0"/>
    <x v="1"/>
    <n v="0"/>
    <m/>
    <m/>
    <d v="2025-01-01T00:00:00"/>
    <s v="V. Comijs"/>
    <m/>
    <m/>
    <m/>
    <m/>
    <m/>
    <n v="69587.59"/>
    <n v="0"/>
    <n v="0"/>
    <n v="0"/>
    <n v="0"/>
    <n v="0"/>
    <n v="0"/>
  </r>
  <r>
    <x v="0"/>
    <s v="Gemeente Goirle"/>
    <n v="1203"/>
    <s v="Brand"/>
    <n v="620420600"/>
    <x v="0"/>
    <n v="0"/>
    <x v="1"/>
    <n v="1772867"/>
    <d v="2020-06-16T00:00:00"/>
    <s v="afgesloten"/>
    <d v="2025-01-01T00:00:00"/>
    <s v="V. Comijs"/>
    <s v="H. Wichers"/>
    <s v="Goirle, Burgemeester Philipsenstraat 2 (waterschade)"/>
    <s v="1218"/>
    <s v="water"/>
    <m/>
    <n v="0"/>
    <n v="9078.73"/>
    <n v="0"/>
    <n v="1076.0999999999999"/>
    <n v="5000"/>
    <n v="5195.62"/>
    <n v="1"/>
  </r>
  <r>
    <x v="0"/>
    <s v="Gemeente Goirle"/>
    <n v="1203"/>
    <s v="Brand"/>
    <n v="620420600"/>
    <x v="0"/>
    <n v="0"/>
    <x v="2"/>
    <n v="0"/>
    <m/>
    <m/>
    <d v="2025-01-01T00:00:00"/>
    <s v="V. Comijs"/>
    <m/>
    <m/>
    <m/>
    <m/>
    <m/>
    <n v="67628.600000000006"/>
    <n v="0"/>
    <n v="0"/>
    <n v="0"/>
    <n v="0"/>
    <n v="0"/>
    <n v="0"/>
  </r>
  <r>
    <x v="0"/>
    <s v="Gemeente Goirle"/>
    <n v="1203"/>
    <s v="Brand"/>
    <n v="620420600"/>
    <x v="0"/>
    <n v="0"/>
    <x v="2"/>
    <n v="1800119"/>
    <d v="2021-09-09T00:00:00"/>
    <s v="afgesloten"/>
    <d v="2025-01-01T00:00:00"/>
    <s v="V. Comijs"/>
    <s v="Mevr. E. Denneboom"/>
    <s v="Riel, Goirleseweg 3 (inbraakschade)"/>
    <s v="1212"/>
    <s v="inbraak/diefstal/vandalisme"/>
    <m/>
    <n v="0"/>
    <n v="0"/>
    <n v="0"/>
    <n v="0"/>
    <n v="0"/>
    <n v="0"/>
    <n v="1"/>
  </r>
  <r>
    <x v="0"/>
    <s v="Gemeente Goirle"/>
    <n v="1203"/>
    <s v="Brand"/>
    <n v="620420600"/>
    <x v="0"/>
    <n v="0"/>
    <x v="3"/>
    <n v="0"/>
    <m/>
    <m/>
    <d v="2025-01-01T00:00:00"/>
    <s v="V. Comijs"/>
    <m/>
    <m/>
    <m/>
    <m/>
    <m/>
    <n v="75409.009999999995"/>
    <n v="0"/>
    <n v="0"/>
    <n v="0"/>
    <n v="0"/>
    <n v="0"/>
    <n v="0"/>
  </r>
  <r>
    <x v="0"/>
    <s v="Gemeente Goirle"/>
    <n v="1203"/>
    <s v="Brand"/>
    <n v="620420600"/>
    <x v="0"/>
    <n v="0"/>
    <x v="3"/>
    <n v="1806879"/>
    <d v="2022-01-01T00:00:00"/>
    <s v="afgesloten"/>
    <d v="2025-01-01T00:00:00"/>
    <s v="V. Comijs"/>
    <s v="Mevr. E. Denneboom"/>
    <s v="brand Grobbendonckpark 42 goirle"/>
    <s v="1203"/>
    <s v="brand"/>
    <m/>
    <n v="0"/>
    <n v="6997.83"/>
    <n v="0"/>
    <n v="513.87"/>
    <n v="1500"/>
    <n v="20222.28"/>
    <n v="1"/>
  </r>
  <r>
    <x v="0"/>
    <s v="Gemeente Goirle"/>
    <n v="1203"/>
    <s v="Brand"/>
    <n v="620420600"/>
    <x v="0"/>
    <n v="0"/>
    <x v="3"/>
    <n v="1811785"/>
    <d v="2022-02-18T00:00:00"/>
    <s v="afgesloten"/>
    <d v="2025-01-01T00:00:00"/>
    <s v="V. Comijs"/>
    <s v="Mevr. E. Denneboom"/>
    <s v="Goirle, Venneweg 42 (stormschade)"/>
    <s v="1215"/>
    <s v="storm/hagel"/>
    <m/>
    <n v="0"/>
    <n v="9395.27"/>
    <n v="0"/>
    <n v="0"/>
    <n v="5000"/>
    <n v="4439.22"/>
    <n v="1"/>
  </r>
  <r>
    <x v="0"/>
    <s v="Gemeente Goirle"/>
    <n v="1203"/>
    <s v="Brand"/>
    <n v="620420600"/>
    <x v="0"/>
    <n v="0"/>
    <x v="3"/>
    <n v="1818156"/>
    <d v="2022-07-12T00:00:00"/>
    <s v="afgesloten"/>
    <d v="2025-01-01T00:00:00"/>
    <s v="V. Comijs"/>
    <s v="Mevr. E. Denneboom"/>
    <s v="Goirle, Tamboerstraat 4 (brandschade)"/>
    <s v="1203"/>
    <s v="brand"/>
    <m/>
    <n v="0"/>
    <n v="0"/>
    <n v="0"/>
    <n v="0"/>
    <n v="0"/>
    <n v="0"/>
    <n v="1"/>
  </r>
  <r>
    <x v="0"/>
    <s v="Gemeente Goirle"/>
    <n v="1203"/>
    <s v="Brand"/>
    <n v="620420600"/>
    <x v="0"/>
    <n v="0"/>
    <x v="4"/>
    <n v="0"/>
    <m/>
    <m/>
    <d v="2025-01-01T00:00:00"/>
    <s v="V. Comijs"/>
    <m/>
    <m/>
    <m/>
    <m/>
    <m/>
    <n v="84879.14"/>
    <n v="0"/>
    <n v="0"/>
    <n v="0"/>
    <n v="0"/>
    <n v="0"/>
    <n v="0"/>
  </r>
  <r>
    <x v="0"/>
    <s v="Gemeente Goirle"/>
    <n v="1203"/>
    <s v="Brand"/>
    <n v="620420600"/>
    <x v="0"/>
    <n v="0"/>
    <x v="4"/>
    <n v="1828454"/>
    <d v="2023-01-16T00:00:00"/>
    <s v="afgesloten"/>
    <d v="2025-01-01T00:00:00"/>
    <s v="V. Comijs"/>
    <s v="Mevr. E. Denneboom"/>
    <s v="Goirle, Grobbendonckpark 43 (glasschade en overig materiele schade)"/>
    <s v="1233"/>
    <s v="overige materiele schade"/>
    <m/>
    <n v="0"/>
    <n v="0"/>
    <n v="0"/>
    <n v="0"/>
    <n v="0"/>
    <n v="0"/>
    <n v="1"/>
  </r>
  <r>
    <x v="0"/>
    <s v="Gemeente Goirle"/>
    <n v="1203"/>
    <s v="Brand"/>
    <n v="620420600"/>
    <x v="0"/>
    <n v="0"/>
    <x v="5"/>
    <n v="0"/>
    <m/>
    <m/>
    <d v="2025-01-01T00:00:00"/>
    <s v="V. Comijs"/>
    <m/>
    <m/>
    <m/>
    <m/>
    <m/>
    <n v="88123.199999999997"/>
    <n v="0"/>
    <n v="0"/>
    <n v="0"/>
    <n v="0"/>
    <n v="0"/>
    <n v="0"/>
  </r>
  <r>
    <x v="0"/>
    <s v="Gemeente Goirle"/>
    <n v="1203"/>
    <s v="Brand"/>
    <n v="620420600"/>
    <x v="0"/>
    <n v="0"/>
    <x v="5"/>
    <n v="1855143"/>
    <d v="2024-05-23T00:00:00"/>
    <s v="openstaand"/>
    <d v="2025-01-01T00:00:00"/>
    <s v="V. Comijs"/>
    <s v="Mevr. E. Denneboom"/>
    <s v="Goirle, Thomas van Diessenstraat 1 (vandalismeschade)"/>
    <s v="1212"/>
    <s v="inbraak/diefstal/vandalisme"/>
    <s v="niet bekend"/>
    <n v="0"/>
    <n v="0"/>
    <n v="0"/>
    <n v="0"/>
    <n v="0"/>
    <n v="0"/>
    <n v="1"/>
  </r>
  <r>
    <x v="1"/>
    <m/>
    <m/>
    <m/>
    <m/>
    <x v="1"/>
    <m/>
    <x v="6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B0100108542" cacheId="0" autoFormatId="4106" applyNumberFormats="1" applyBorderFormats="1" applyFontFormats="1" applyPatternFormats="1" applyAlignmentFormats="1" applyWidthHeightFormats="1" dataCaption="Gegevens" updatedVersion="8" showItems="0" showMultipleLabel="0" showMemberPropertyTips="0" useAutoFormatting="1" itemPrintTitles="1" indent="0" compact="0" compactData="0" gridDropZones="1">
  <location ref="A8:I18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10">
    <i>
      <x/>
      <x/>
      <x/>
    </i>
    <i r="2">
      <x v="1"/>
    </i>
    <i r="2">
      <x v="2"/>
    </i>
    <i r="2">
      <x v="3"/>
    </i>
    <i r="2">
      <x v="4"/>
    </i>
    <i r="2">
      <x v="5"/>
    </i>
    <i t="default">
      <x/>
    </i>
    <i>
      <x v="1"/>
      <x v="1"/>
      <x v="6"/>
    </i>
    <i t="default"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om van Aantal" fld="24" baseField="0" baseItem="0"/>
    <dataField name="Som van Schade" fld="19" baseField="0" baseItem="0" numFmtId="4"/>
    <dataField name="Som van Reserve" fld="20" baseField="0" baseItem="0" numFmtId="4"/>
    <dataField name="Som van KostenExpert" fld="21" baseField="0" baseItem="0" numFmtId="4"/>
    <dataField name="Som van EigenRisico" fld="22" baseField="0" baseItem="0" numFmtId="4"/>
    <dataField name="Som van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I18"/>
  <sheetViews>
    <sheetView showZeros="0" tabSelected="1" zoomScale="75" zoomScaleNormal="75" workbookViewId="0">
      <selection activeCell="C38" sqref="C38"/>
    </sheetView>
  </sheetViews>
  <sheetFormatPr defaultRowHeight="15" x14ac:dyDescent="0.25"/>
  <cols>
    <col min="1" max="1" width="22.85546875" bestFit="1" customWidth="1"/>
    <col min="2" max="2" width="15.42578125" bestFit="1" customWidth="1"/>
    <col min="3" max="3" width="12.85546875" bestFit="1" customWidth="1"/>
    <col min="4" max="4" width="8.5703125" bestFit="1" customWidth="1"/>
    <col min="5" max="5" width="10.42578125" bestFit="1" customWidth="1"/>
    <col min="6" max="6" width="10.28515625" bestFit="1" customWidth="1"/>
    <col min="7" max="7" width="16" bestFit="1" customWidth="1"/>
    <col min="8" max="8" width="14" bestFit="1" customWidth="1"/>
    <col min="9" max="10" width="15.7109375" bestFit="1" customWidth="1"/>
  </cols>
  <sheetData>
    <row r="5" spans="1:9" x14ac:dyDescent="0.25">
      <c r="A5" t="s">
        <v>56</v>
      </c>
      <c r="B5" s="15">
        <v>620420600</v>
      </c>
      <c r="E5" t="s">
        <v>57</v>
      </c>
      <c r="F5" s="23">
        <v>45658</v>
      </c>
    </row>
    <row r="6" spans="1:9" x14ac:dyDescent="0.25">
      <c r="A6" t="s">
        <v>58</v>
      </c>
      <c r="B6" t="s">
        <v>25</v>
      </c>
      <c r="E6" t="s">
        <v>59</v>
      </c>
      <c r="F6" t="s">
        <v>27</v>
      </c>
    </row>
    <row r="8" spans="1:9" x14ac:dyDescent="0.25">
      <c r="A8" s="6" t="s">
        <v>0</v>
      </c>
      <c r="B8" s="6" t="s">
        <v>5</v>
      </c>
      <c r="C8" s="6" t="s">
        <v>7</v>
      </c>
      <c r="D8" s="5" t="s">
        <v>23</v>
      </c>
      <c r="E8" s="37" t="s">
        <v>18</v>
      </c>
      <c r="F8" s="37" t="s">
        <v>19</v>
      </c>
      <c r="G8" s="37" t="s">
        <v>20</v>
      </c>
      <c r="H8" s="37" t="s">
        <v>21</v>
      </c>
      <c r="I8" s="29" t="s">
        <v>22</v>
      </c>
    </row>
    <row r="9" spans="1:9" x14ac:dyDescent="0.25">
      <c r="A9" s="4" t="s">
        <v>24</v>
      </c>
      <c r="B9" s="26" t="s">
        <v>26</v>
      </c>
      <c r="C9" s="2">
        <v>2019</v>
      </c>
      <c r="D9" s="30">
        <v>2</v>
      </c>
      <c r="E9" s="38">
        <v>27872.74</v>
      </c>
      <c r="F9" s="38">
        <v>0</v>
      </c>
      <c r="G9" s="38">
        <v>1882.86</v>
      </c>
      <c r="H9" s="38">
        <v>5000</v>
      </c>
      <c r="I9" s="33">
        <v>24984.33</v>
      </c>
    </row>
    <row r="10" spans="1:9" x14ac:dyDescent="0.25">
      <c r="A10" s="3"/>
      <c r="B10" s="3"/>
      <c r="C10" s="24">
        <v>2020</v>
      </c>
      <c r="D10" s="31">
        <v>1</v>
      </c>
      <c r="E10" s="39">
        <v>9078.73</v>
      </c>
      <c r="F10" s="39">
        <v>0</v>
      </c>
      <c r="G10" s="39">
        <v>1076.0999999999999</v>
      </c>
      <c r="H10" s="39">
        <v>5000</v>
      </c>
      <c r="I10" s="34">
        <v>5195.62</v>
      </c>
    </row>
    <row r="11" spans="1:9" x14ac:dyDescent="0.25">
      <c r="A11" s="3"/>
      <c r="B11" s="3"/>
      <c r="C11" s="24">
        <v>2021</v>
      </c>
      <c r="D11" s="31">
        <v>1</v>
      </c>
      <c r="E11" s="39">
        <v>0</v>
      </c>
      <c r="F11" s="39">
        <v>0</v>
      </c>
      <c r="G11" s="39">
        <v>0</v>
      </c>
      <c r="H11" s="39">
        <v>0</v>
      </c>
      <c r="I11" s="34">
        <v>0</v>
      </c>
    </row>
    <row r="12" spans="1:9" x14ac:dyDescent="0.25">
      <c r="A12" s="3"/>
      <c r="B12" s="3"/>
      <c r="C12" s="24">
        <v>2022</v>
      </c>
      <c r="D12" s="31">
        <v>3</v>
      </c>
      <c r="E12" s="39">
        <v>16393.099999999999</v>
      </c>
      <c r="F12" s="39">
        <v>0</v>
      </c>
      <c r="G12" s="39">
        <v>513.87</v>
      </c>
      <c r="H12" s="39">
        <v>6500</v>
      </c>
      <c r="I12" s="34">
        <v>24661.5</v>
      </c>
    </row>
    <row r="13" spans="1:9" x14ac:dyDescent="0.25">
      <c r="A13" s="3"/>
      <c r="B13" s="3"/>
      <c r="C13" s="24">
        <v>2023</v>
      </c>
      <c r="D13" s="31">
        <v>1</v>
      </c>
      <c r="E13" s="39">
        <v>0</v>
      </c>
      <c r="F13" s="39">
        <v>0</v>
      </c>
      <c r="G13" s="39">
        <v>0</v>
      </c>
      <c r="H13" s="39">
        <v>0</v>
      </c>
      <c r="I13" s="34">
        <v>0</v>
      </c>
    </row>
    <row r="14" spans="1:9" x14ac:dyDescent="0.25">
      <c r="A14" s="3"/>
      <c r="B14" s="3"/>
      <c r="C14" s="24">
        <v>2024</v>
      </c>
      <c r="D14" s="31">
        <v>1</v>
      </c>
      <c r="E14" s="39">
        <v>0</v>
      </c>
      <c r="F14" s="39">
        <v>0</v>
      </c>
      <c r="G14" s="39">
        <v>0</v>
      </c>
      <c r="H14" s="39">
        <v>0</v>
      </c>
      <c r="I14" s="34">
        <v>0</v>
      </c>
    </row>
    <row r="15" spans="1:9" x14ac:dyDescent="0.25">
      <c r="A15" s="25" t="s">
        <v>60</v>
      </c>
      <c r="B15" s="25"/>
      <c r="C15" s="25"/>
      <c r="D15" s="28">
        <v>9</v>
      </c>
      <c r="E15" s="35">
        <v>53344.57</v>
      </c>
      <c r="F15" s="35">
        <v>0</v>
      </c>
      <c r="G15" s="35">
        <v>3472.83</v>
      </c>
      <c r="H15" s="35">
        <v>16500</v>
      </c>
      <c r="I15" s="35">
        <v>54841.45</v>
      </c>
    </row>
    <row r="16" spans="1:9" x14ac:dyDescent="0.25">
      <c r="A16" s="4" t="s">
        <v>61</v>
      </c>
      <c r="B16" s="26" t="s">
        <v>61</v>
      </c>
      <c r="C16" s="2" t="s">
        <v>61</v>
      </c>
      <c r="D16" s="30"/>
      <c r="E16" s="38"/>
      <c r="F16" s="38"/>
      <c r="G16" s="38"/>
      <c r="H16" s="38"/>
      <c r="I16" s="33"/>
    </row>
    <row r="17" spans="1:9" x14ac:dyDescent="0.25">
      <c r="A17" s="25" t="s">
        <v>62</v>
      </c>
      <c r="B17" s="25"/>
      <c r="C17" s="25"/>
      <c r="D17" s="28"/>
      <c r="E17" s="35"/>
      <c r="F17" s="35"/>
      <c r="G17" s="35"/>
      <c r="H17" s="35"/>
      <c r="I17" s="35"/>
    </row>
    <row r="18" spans="1:9" x14ac:dyDescent="0.25">
      <c r="A18" s="7" t="s">
        <v>54</v>
      </c>
      <c r="B18" s="27"/>
      <c r="C18" s="27"/>
      <c r="D18" s="32">
        <v>9</v>
      </c>
      <c r="E18" s="40">
        <v>53344.57</v>
      </c>
      <c r="F18" s="40">
        <v>0</v>
      </c>
      <c r="G18" s="40">
        <v>3472.83</v>
      </c>
      <c r="H18" s="40">
        <v>16500</v>
      </c>
      <c r="I18" s="36">
        <v>54841.45</v>
      </c>
    </row>
  </sheetData>
  <printOptions gridLines="1"/>
  <pageMargins left="0.75" right="0.75" top="0.75" bottom="0.75" header="0.5" footer="0.5"/>
  <pageSetup paperSize="9" scale="88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5"/>
  <sheetViews>
    <sheetView showZeros="0" topLeftCell="B1" zoomScale="75" zoomScaleNormal="75" workbookViewId="0">
      <selection activeCell="O31" sqref="O31"/>
    </sheetView>
  </sheetViews>
  <sheetFormatPr defaultRowHeight="15" outlineLevelRow="2" x14ac:dyDescent="0.25"/>
  <cols>
    <col min="1" max="1" width="16.42578125" hidden="1" customWidth="1"/>
    <col min="2" max="2" width="16.4257812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2" hidden="1" customWidth="1"/>
    <col min="14" max="14" width="19.85546875" hidden="1" customWidth="1"/>
    <col min="15" max="15" width="35.7109375" style="16" customWidth="1"/>
    <col min="16" max="16" width="11.140625" bestFit="1" customWidth="1"/>
    <col min="17" max="17" width="26.7109375" bestFit="1" customWidth="1"/>
    <col min="18" max="18" width="16.85546875" bestFit="1" customWidth="1"/>
    <col min="19" max="19" width="10.42578125" style="1" bestFit="1" customWidth="1"/>
    <col min="20" max="20" width="8.28515625" style="1" bestFit="1" customWidth="1"/>
    <col min="21" max="21" width="13.140625" style="1" bestFit="1" customWidth="1"/>
    <col min="22" max="22" width="11.140625" style="1" bestFit="1" customWidth="1"/>
    <col min="23" max="23" width="13.140625" style="1" bestFit="1" customWidth="1"/>
    <col min="24" max="24" width="6.7109375" hidden="1" customWidth="1"/>
  </cols>
  <sheetData>
    <row r="1" spans="1:24" x14ac:dyDescent="0.25">
      <c r="B1" t="s">
        <v>24</v>
      </c>
      <c r="F1" t="s">
        <v>55</v>
      </c>
    </row>
    <row r="2" spans="1:24" ht="15.75" thickBot="1" x14ac:dyDescent="0.3"/>
    <row r="3" spans="1:24" s="15" customFormat="1" ht="15.75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14" t="s">
        <v>23</v>
      </c>
    </row>
    <row r="4" spans="1:24" outlineLevel="2" x14ac:dyDescent="0.25">
      <c r="A4" s="10" t="s">
        <v>24</v>
      </c>
      <c r="B4" s="10" t="s">
        <v>24</v>
      </c>
      <c r="C4" s="10">
        <v>1203</v>
      </c>
      <c r="D4" s="10" t="s">
        <v>25</v>
      </c>
      <c r="E4" s="10">
        <v>620420600</v>
      </c>
      <c r="F4" s="10" t="s">
        <v>26</v>
      </c>
      <c r="G4" s="10">
        <v>0</v>
      </c>
      <c r="H4" s="10">
        <v>2019</v>
      </c>
      <c r="I4" s="10">
        <v>0</v>
      </c>
      <c r="J4" s="10"/>
      <c r="K4" s="10"/>
      <c r="L4" s="11">
        <v>45658</v>
      </c>
      <c r="M4" s="10" t="s">
        <v>27</v>
      </c>
      <c r="N4" s="10"/>
      <c r="O4" s="18"/>
      <c r="P4" s="10"/>
      <c r="Q4" s="10"/>
      <c r="R4" s="10"/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10">
        <v>0</v>
      </c>
    </row>
    <row r="5" spans="1:24" ht="30" outlineLevel="2" x14ac:dyDescent="0.25">
      <c r="A5" s="10" t="s">
        <v>24</v>
      </c>
      <c r="B5" s="10" t="s">
        <v>24</v>
      </c>
      <c r="C5" s="10">
        <v>1203</v>
      </c>
      <c r="D5" s="10" t="s">
        <v>25</v>
      </c>
      <c r="E5" s="10">
        <v>620420600</v>
      </c>
      <c r="F5" s="10" t="s">
        <v>26</v>
      </c>
      <c r="G5" s="10">
        <v>0</v>
      </c>
      <c r="H5" s="10">
        <v>2019</v>
      </c>
      <c r="I5" s="10">
        <v>1740302</v>
      </c>
      <c r="J5" s="11">
        <v>43535</v>
      </c>
      <c r="K5" s="10" t="s">
        <v>28</v>
      </c>
      <c r="L5" s="11">
        <v>45658</v>
      </c>
      <c r="M5" s="10" t="s">
        <v>27</v>
      </c>
      <c r="N5" s="10" t="s">
        <v>29</v>
      </c>
      <c r="O5" s="18" t="s">
        <v>30</v>
      </c>
      <c r="P5" s="10" t="s">
        <v>31</v>
      </c>
      <c r="Q5" s="10" t="s">
        <v>32</v>
      </c>
      <c r="R5" s="10"/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10">
        <v>1</v>
      </c>
    </row>
    <row r="6" spans="1:24" ht="30" outlineLevel="2" x14ac:dyDescent="0.25">
      <c r="A6" s="10" t="s">
        <v>24</v>
      </c>
      <c r="B6" s="10" t="s">
        <v>24</v>
      </c>
      <c r="C6" s="10">
        <v>1203</v>
      </c>
      <c r="D6" s="10" t="s">
        <v>25</v>
      </c>
      <c r="E6" s="10">
        <v>620420600</v>
      </c>
      <c r="F6" s="10" t="s">
        <v>26</v>
      </c>
      <c r="G6" s="10">
        <v>0</v>
      </c>
      <c r="H6" s="10">
        <v>2019</v>
      </c>
      <c r="I6" s="10">
        <v>1745961</v>
      </c>
      <c r="J6" s="11">
        <v>43622</v>
      </c>
      <c r="K6" s="10" t="s">
        <v>28</v>
      </c>
      <c r="L6" s="11">
        <v>45658</v>
      </c>
      <c r="M6" s="10" t="s">
        <v>27</v>
      </c>
      <c r="N6" s="10" t="s">
        <v>29</v>
      </c>
      <c r="O6" s="18" t="s">
        <v>33</v>
      </c>
      <c r="P6" s="10" t="s">
        <v>34</v>
      </c>
      <c r="Q6" s="10" t="s">
        <v>35</v>
      </c>
      <c r="R6" s="10"/>
      <c r="S6" s="21">
        <v>27872.74</v>
      </c>
      <c r="T6" s="21">
        <v>0</v>
      </c>
      <c r="U6" s="21">
        <v>1882.86</v>
      </c>
      <c r="V6" s="21">
        <v>5000</v>
      </c>
      <c r="W6" s="21">
        <v>24984.33</v>
      </c>
      <c r="X6" s="10">
        <v>1</v>
      </c>
    </row>
    <row r="7" spans="1:24" outlineLevel="1" x14ac:dyDescent="0.25">
      <c r="A7" s="10"/>
      <c r="B7" s="10"/>
      <c r="C7" s="10"/>
      <c r="D7" s="10"/>
      <c r="E7" s="10"/>
      <c r="F7" s="10"/>
      <c r="G7" s="10"/>
      <c r="H7" s="41" t="s">
        <v>63</v>
      </c>
      <c r="I7" s="10"/>
      <c r="J7" s="11"/>
      <c r="K7" s="10"/>
      <c r="L7" s="11"/>
      <c r="M7" s="10"/>
      <c r="N7" s="10"/>
      <c r="O7" s="18"/>
      <c r="P7" s="10"/>
      <c r="Q7" s="10"/>
      <c r="R7" s="10"/>
      <c r="S7" s="21">
        <f t="shared" ref="S7:W7" si="0">SUBTOTAL(9,S4:S6)</f>
        <v>27872.74</v>
      </c>
      <c r="T7" s="21">
        <f t="shared" si="0"/>
        <v>0</v>
      </c>
      <c r="U7" s="21">
        <f t="shared" si="0"/>
        <v>1882.86</v>
      </c>
      <c r="V7" s="21">
        <f t="shared" si="0"/>
        <v>5000</v>
      </c>
      <c r="W7" s="21">
        <f t="shared" si="0"/>
        <v>24984.33</v>
      </c>
      <c r="X7" s="10"/>
    </row>
    <row r="8" spans="1:24" outlineLevel="2" x14ac:dyDescent="0.25">
      <c r="A8" s="10" t="s">
        <v>24</v>
      </c>
      <c r="B8" s="10" t="s">
        <v>24</v>
      </c>
      <c r="C8" s="10">
        <v>1203</v>
      </c>
      <c r="D8" s="10" t="s">
        <v>25</v>
      </c>
      <c r="E8" s="10">
        <v>620420600</v>
      </c>
      <c r="F8" s="10" t="s">
        <v>26</v>
      </c>
      <c r="G8" s="10">
        <v>0</v>
      </c>
      <c r="H8" s="10">
        <v>2020</v>
      </c>
      <c r="I8" s="10">
        <v>0</v>
      </c>
      <c r="J8" s="10"/>
      <c r="K8" s="10"/>
      <c r="L8" s="11">
        <v>45658</v>
      </c>
      <c r="M8" s="10" t="s">
        <v>27</v>
      </c>
      <c r="N8" s="10"/>
      <c r="O8" s="18"/>
      <c r="P8" s="10"/>
      <c r="Q8" s="10"/>
      <c r="R8" s="10"/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10">
        <v>0</v>
      </c>
    </row>
    <row r="9" spans="1:24" ht="30" outlineLevel="2" x14ac:dyDescent="0.25">
      <c r="A9" s="10" t="s">
        <v>24</v>
      </c>
      <c r="B9" s="10" t="s">
        <v>24</v>
      </c>
      <c r="C9" s="10">
        <v>1203</v>
      </c>
      <c r="D9" s="10" t="s">
        <v>25</v>
      </c>
      <c r="E9" s="10">
        <v>620420600</v>
      </c>
      <c r="F9" s="10" t="s">
        <v>26</v>
      </c>
      <c r="G9" s="10">
        <v>0</v>
      </c>
      <c r="H9" s="10">
        <v>2020</v>
      </c>
      <c r="I9" s="10">
        <v>1772867</v>
      </c>
      <c r="J9" s="11">
        <v>43998</v>
      </c>
      <c r="K9" s="10" t="s">
        <v>28</v>
      </c>
      <c r="L9" s="11">
        <v>45658</v>
      </c>
      <c r="M9" s="10" t="s">
        <v>27</v>
      </c>
      <c r="N9" s="10" t="s">
        <v>29</v>
      </c>
      <c r="O9" s="18" t="s">
        <v>36</v>
      </c>
      <c r="P9" s="10" t="s">
        <v>37</v>
      </c>
      <c r="Q9" s="10" t="s">
        <v>38</v>
      </c>
      <c r="R9" s="10"/>
      <c r="S9" s="21">
        <v>9078.73</v>
      </c>
      <c r="T9" s="21">
        <v>0</v>
      </c>
      <c r="U9" s="21">
        <v>1076.0999999999999</v>
      </c>
      <c r="V9" s="21">
        <v>5000</v>
      </c>
      <c r="W9" s="21">
        <v>5195.62</v>
      </c>
      <c r="X9" s="10">
        <v>1</v>
      </c>
    </row>
    <row r="10" spans="1:24" outlineLevel="1" x14ac:dyDescent="0.25">
      <c r="A10" s="10"/>
      <c r="B10" s="10"/>
      <c r="C10" s="10"/>
      <c r="D10" s="10"/>
      <c r="E10" s="10"/>
      <c r="F10" s="10"/>
      <c r="G10" s="10"/>
      <c r="H10" s="42" t="s">
        <v>64</v>
      </c>
      <c r="I10" s="10"/>
      <c r="J10" s="11"/>
      <c r="K10" s="10"/>
      <c r="L10" s="11"/>
      <c r="M10" s="10"/>
      <c r="N10" s="10"/>
      <c r="O10" s="18"/>
      <c r="P10" s="10"/>
      <c r="Q10" s="10"/>
      <c r="R10" s="10"/>
      <c r="S10" s="21">
        <f t="shared" ref="S10:W10" si="1">SUBTOTAL(9,S8:S9)</f>
        <v>9078.73</v>
      </c>
      <c r="T10" s="21">
        <f t="shared" si="1"/>
        <v>0</v>
      </c>
      <c r="U10" s="21">
        <f t="shared" si="1"/>
        <v>1076.0999999999999</v>
      </c>
      <c r="V10" s="21">
        <f t="shared" si="1"/>
        <v>5000</v>
      </c>
      <c r="W10" s="21">
        <f t="shared" si="1"/>
        <v>5195.62</v>
      </c>
      <c r="X10" s="10"/>
    </row>
    <row r="11" spans="1:24" outlineLevel="2" x14ac:dyDescent="0.25">
      <c r="A11" s="10" t="s">
        <v>24</v>
      </c>
      <c r="B11" s="10" t="s">
        <v>24</v>
      </c>
      <c r="C11" s="10">
        <v>1203</v>
      </c>
      <c r="D11" s="10" t="s">
        <v>25</v>
      </c>
      <c r="E11" s="10">
        <v>620420600</v>
      </c>
      <c r="F11" s="10" t="s">
        <v>26</v>
      </c>
      <c r="G11" s="10">
        <v>0</v>
      </c>
      <c r="H11" s="10">
        <v>2021</v>
      </c>
      <c r="I11" s="10">
        <v>0</v>
      </c>
      <c r="J11" s="10"/>
      <c r="K11" s="10"/>
      <c r="L11" s="11">
        <v>45658</v>
      </c>
      <c r="M11" s="10" t="s">
        <v>27</v>
      </c>
      <c r="N11" s="10"/>
      <c r="O11" s="18"/>
      <c r="P11" s="10"/>
      <c r="Q11" s="10"/>
      <c r="R11" s="10"/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10">
        <v>0</v>
      </c>
    </row>
    <row r="12" spans="1:24" outlineLevel="2" x14ac:dyDescent="0.25">
      <c r="A12" s="10" t="s">
        <v>24</v>
      </c>
      <c r="B12" s="10" t="s">
        <v>24</v>
      </c>
      <c r="C12" s="10">
        <v>1203</v>
      </c>
      <c r="D12" s="10" t="s">
        <v>25</v>
      </c>
      <c r="E12" s="10">
        <v>620420600</v>
      </c>
      <c r="F12" s="10" t="s">
        <v>26</v>
      </c>
      <c r="G12" s="10">
        <v>0</v>
      </c>
      <c r="H12" s="10">
        <v>2021</v>
      </c>
      <c r="I12" s="10">
        <v>1800119</v>
      </c>
      <c r="J12" s="11">
        <v>44448</v>
      </c>
      <c r="K12" s="10" t="s">
        <v>28</v>
      </c>
      <c r="L12" s="11">
        <v>45658</v>
      </c>
      <c r="M12" s="10" t="s">
        <v>27</v>
      </c>
      <c r="N12" s="10" t="s">
        <v>39</v>
      </c>
      <c r="O12" s="18" t="s">
        <v>40</v>
      </c>
      <c r="P12" s="10" t="s">
        <v>41</v>
      </c>
      <c r="Q12" s="10" t="s">
        <v>42</v>
      </c>
      <c r="R12" s="10"/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10">
        <v>1</v>
      </c>
    </row>
    <row r="13" spans="1:24" outlineLevel="1" x14ac:dyDescent="0.25">
      <c r="A13" s="10"/>
      <c r="B13" s="10"/>
      <c r="C13" s="10"/>
      <c r="D13" s="10"/>
      <c r="E13" s="10"/>
      <c r="F13" s="10"/>
      <c r="G13" s="10"/>
      <c r="H13" s="42" t="s">
        <v>65</v>
      </c>
      <c r="I13" s="10"/>
      <c r="J13" s="11"/>
      <c r="K13" s="10"/>
      <c r="L13" s="11"/>
      <c r="M13" s="10"/>
      <c r="N13" s="10"/>
      <c r="O13" s="18"/>
      <c r="P13" s="10"/>
      <c r="Q13" s="10"/>
      <c r="R13" s="10"/>
      <c r="S13" s="21">
        <f t="shared" ref="S13:W13" si="2">SUBTOTAL(9,S11:S12)</f>
        <v>0</v>
      </c>
      <c r="T13" s="21">
        <f t="shared" si="2"/>
        <v>0</v>
      </c>
      <c r="U13" s="21">
        <f t="shared" si="2"/>
        <v>0</v>
      </c>
      <c r="V13" s="21">
        <f t="shared" si="2"/>
        <v>0</v>
      </c>
      <c r="W13" s="21">
        <f t="shared" si="2"/>
        <v>0</v>
      </c>
      <c r="X13" s="10"/>
    </row>
    <row r="14" spans="1:24" outlineLevel="2" x14ac:dyDescent="0.25">
      <c r="A14" s="10" t="s">
        <v>24</v>
      </c>
      <c r="B14" s="10" t="s">
        <v>24</v>
      </c>
      <c r="C14" s="10">
        <v>1203</v>
      </c>
      <c r="D14" s="10" t="s">
        <v>25</v>
      </c>
      <c r="E14" s="10">
        <v>620420600</v>
      </c>
      <c r="F14" s="10" t="s">
        <v>26</v>
      </c>
      <c r="G14" s="10">
        <v>0</v>
      </c>
      <c r="H14" s="10">
        <v>2022</v>
      </c>
      <c r="I14" s="10">
        <v>0</v>
      </c>
      <c r="J14" s="10"/>
      <c r="K14" s="10"/>
      <c r="L14" s="11">
        <v>45658</v>
      </c>
      <c r="M14" s="10" t="s">
        <v>27</v>
      </c>
      <c r="N14" s="10"/>
      <c r="O14" s="18"/>
      <c r="P14" s="10"/>
      <c r="Q14" s="10"/>
      <c r="R14" s="10"/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10">
        <v>0</v>
      </c>
    </row>
    <row r="15" spans="1:24" outlineLevel="2" x14ac:dyDescent="0.25">
      <c r="A15" s="10" t="s">
        <v>24</v>
      </c>
      <c r="B15" s="10" t="s">
        <v>24</v>
      </c>
      <c r="C15" s="10">
        <v>1203</v>
      </c>
      <c r="D15" s="10" t="s">
        <v>25</v>
      </c>
      <c r="E15" s="10">
        <v>620420600</v>
      </c>
      <c r="F15" s="10" t="s">
        <v>26</v>
      </c>
      <c r="G15" s="10">
        <v>0</v>
      </c>
      <c r="H15" s="10">
        <v>2022</v>
      </c>
      <c r="I15" s="10">
        <v>1806879</v>
      </c>
      <c r="J15" s="11">
        <v>44562</v>
      </c>
      <c r="K15" s="10" t="s">
        <v>28</v>
      </c>
      <c r="L15" s="11">
        <v>45658</v>
      </c>
      <c r="M15" s="10" t="s">
        <v>27</v>
      </c>
      <c r="N15" s="10" t="s">
        <v>39</v>
      </c>
      <c r="O15" s="18" t="s">
        <v>43</v>
      </c>
      <c r="P15" s="10" t="s">
        <v>44</v>
      </c>
      <c r="Q15" s="10" t="s">
        <v>45</v>
      </c>
      <c r="R15" s="10"/>
      <c r="S15" s="21">
        <v>6997.83</v>
      </c>
      <c r="T15" s="21">
        <v>0</v>
      </c>
      <c r="U15" s="21">
        <v>513.87</v>
      </c>
      <c r="V15" s="21">
        <v>1500</v>
      </c>
      <c r="W15" s="21">
        <v>20222.28</v>
      </c>
      <c r="X15" s="10">
        <v>1</v>
      </c>
    </row>
    <row r="16" spans="1:24" outlineLevel="2" x14ac:dyDescent="0.25">
      <c r="A16" s="10" t="s">
        <v>24</v>
      </c>
      <c r="B16" s="10" t="s">
        <v>24</v>
      </c>
      <c r="C16" s="10">
        <v>1203</v>
      </c>
      <c r="D16" s="10" t="s">
        <v>25</v>
      </c>
      <c r="E16" s="10">
        <v>620420600</v>
      </c>
      <c r="F16" s="10" t="s">
        <v>26</v>
      </c>
      <c r="G16" s="10">
        <v>0</v>
      </c>
      <c r="H16" s="10">
        <v>2022</v>
      </c>
      <c r="I16" s="10">
        <v>1811785</v>
      </c>
      <c r="J16" s="11">
        <v>44610</v>
      </c>
      <c r="K16" s="10" t="s">
        <v>28</v>
      </c>
      <c r="L16" s="11">
        <v>45658</v>
      </c>
      <c r="M16" s="10" t="s">
        <v>27</v>
      </c>
      <c r="N16" s="10" t="s">
        <v>39</v>
      </c>
      <c r="O16" s="18" t="s">
        <v>46</v>
      </c>
      <c r="P16" s="10" t="s">
        <v>34</v>
      </c>
      <c r="Q16" s="10" t="s">
        <v>35</v>
      </c>
      <c r="R16" s="10"/>
      <c r="S16" s="21">
        <v>9395.27</v>
      </c>
      <c r="T16" s="21">
        <v>0</v>
      </c>
      <c r="U16" s="21">
        <v>0</v>
      </c>
      <c r="V16" s="21">
        <v>5000</v>
      </c>
      <c r="W16" s="21">
        <v>4439.22</v>
      </c>
      <c r="X16" s="10">
        <v>1</v>
      </c>
    </row>
    <row r="17" spans="1:24" outlineLevel="2" x14ac:dyDescent="0.25">
      <c r="A17" s="10" t="s">
        <v>24</v>
      </c>
      <c r="B17" s="10" t="s">
        <v>24</v>
      </c>
      <c r="C17" s="10">
        <v>1203</v>
      </c>
      <c r="D17" s="10" t="s">
        <v>25</v>
      </c>
      <c r="E17" s="10">
        <v>620420600</v>
      </c>
      <c r="F17" s="10" t="s">
        <v>26</v>
      </c>
      <c r="G17" s="10">
        <v>0</v>
      </c>
      <c r="H17" s="10">
        <v>2022</v>
      </c>
      <c r="I17" s="10">
        <v>1818156</v>
      </c>
      <c r="J17" s="11">
        <v>44754</v>
      </c>
      <c r="K17" s="10" t="s">
        <v>28</v>
      </c>
      <c r="L17" s="11">
        <v>45658</v>
      </c>
      <c r="M17" s="10" t="s">
        <v>27</v>
      </c>
      <c r="N17" s="10" t="s">
        <v>39</v>
      </c>
      <c r="O17" s="18" t="s">
        <v>47</v>
      </c>
      <c r="P17" s="10" t="s">
        <v>44</v>
      </c>
      <c r="Q17" s="10" t="s">
        <v>45</v>
      </c>
      <c r="R17" s="10"/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10">
        <v>1</v>
      </c>
    </row>
    <row r="18" spans="1:24" outlineLevel="1" x14ac:dyDescent="0.25">
      <c r="A18" s="10"/>
      <c r="B18" s="10"/>
      <c r="C18" s="10"/>
      <c r="D18" s="10"/>
      <c r="E18" s="10"/>
      <c r="F18" s="10"/>
      <c r="G18" s="10"/>
      <c r="H18" s="42" t="s">
        <v>66</v>
      </c>
      <c r="I18" s="10"/>
      <c r="J18" s="11"/>
      <c r="K18" s="10"/>
      <c r="L18" s="11"/>
      <c r="M18" s="10"/>
      <c r="N18" s="10"/>
      <c r="O18" s="18"/>
      <c r="P18" s="10"/>
      <c r="Q18" s="10"/>
      <c r="R18" s="10"/>
      <c r="S18" s="21">
        <f t="shared" ref="S18:W18" si="3">SUBTOTAL(9,S14:S17)</f>
        <v>16393.099999999999</v>
      </c>
      <c r="T18" s="21">
        <f t="shared" si="3"/>
        <v>0</v>
      </c>
      <c r="U18" s="21">
        <f t="shared" si="3"/>
        <v>513.87</v>
      </c>
      <c r="V18" s="21">
        <f t="shared" si="3"/>
        <v>6500</v>
      </c>
      <c r="W18" s="21">
        <f t="shared" si="3"/>
        <v>24661.5</v>
      </c>
      <c r="X18" s="10"/>
    </row>
    <row r="19" spans="1:24" outlineLevel="2" x14ac:dyDescent="0.25">
      <c r="A19" s="10" t="s">
        <v>24</v>
      </c>
      <c r="B19" s="10" t="s">
        <v>24</v>
      </c>
      <c r="C19" s="10">
        <v>1203</v>
      </c>
      <c r="D19" s="10" t="s">
        <v>25</v>
      </c>
      <c r="E19" s="10">
        <v>620420600</v>
      </c>
      <c r="F19" s="10" t="s">
        <v>26</v>
      </c>
      <c r="G19" s="10">
        <v>0</v>
      </c>
      <c r="H19" s="10">
        <v>2023</v>
      </c>
      <c r="I19" s="10">
        <v>0</v>
      </c>
      <c r="J19" s="10"/>
      <c r="K19" s="10"/>
      <c r="L19" s="11">
        <v>45658</v>
      </c>
      <c r="M19" s="10" t="s">
        <v>27</v>
      </c>
      <c r="N19" s="10"/>
      <c r="O19" s="18"/>
      <c r="P19" s="10"/>
      <c r="Q19" s="10"/>
      <c r="R19" s="10"/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10">
        <v>0</v>
      </c>
    </row>
    <row r="20" spans="1:24" ht="45" outlineLevel="2" x14ac:dyDescent="0.25">
      <c r="A20" s="10" t="s">
        <v>24</v>
      </c>
      <c r="B20" s="10" t="s">
        <v>24</v>
      </c>
      <c r="C20" s="10">
        <v>1203</v>
      </c>
      <c r="D20" s="10" t="s">
        <v>25</v>
      </c>
      <c r="E20" s="10">
        <v>620420600</v>
      </c>
      <c r="F20" s="10" t="s">
        <v>26</v>
      </c>
      <c r="G20" s="10">
        <v>0</v>
      </c>
      <c r="H20" s="10">
        <v>2023</v>
      </c>
      <c r="I20" s="10">
        <v>1828454</v>
      </c>
      <c r="J20" s="11">
        <v>44942</v>
      </c>
      <c r="K20" s="10" t="s">
        <v>28</v>
      </c>
      <c r="L20" s="11">
        <v>45658</v>
      </c>
      <c r="M20" s="10" t="s">
        <v>27</v>
      </c>
      <c r="N20" s="10" t="s">
        <v>39</v>
      </c>
      <c r="O20" s="18" t="s">
        <v>48</v>
      </c>
      <c r="P20" s="10" t="s">
        <v>49</v>
      </c>
      <c r="Q20" s="10" t="s">
        <v>50</v>
      </c>
      <c r="R20" s="10"/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10">
        <v>1</v>
      </c>
    </row>
    <row r="21" spans="1:24" outlineLevel="1" x14ac:dyDescent="0.25">
      <c r="A21" s="10"/>
      <c r="B21" s="10"/>
      <c r="C21" s="10"/>
      <c r="D21" s="10"/>
      <c r="E21" s="10"/>
      <c r="F21" s="10"/>
      <c r="G21" s="10"/>
      <c r="H21" s="42" t="s">
        <v>67</v>
      </c>
      <c r="I21" s="10"/>
      <c r="J21" s="11"/>
      <c r="K21" s="10"/>
      <c r="L21" s="11"/>
      <c r="M21" s="10"/>
      <c r="N21" s="10"/>
      <c r="O21" s="18"/>
      <c r="P21" s="10"/>
      <c r="Q21" s="10"/>
      <c r="R21" s="10"/>
      <c r="S21" s="21">
        <f t="shared" ref="S21:W21" si="4">SUBTOTAL(9,S19:S20)</f>
        <v>0</v>
      </c>
      <c r="T21" s="21">
        <f t="shared" si="4"/>
        <v>0</v>
      </c>
      <c r="U21" s="21">
        <f t="shared" si="4"/>
        <v>0</v>
      </c>
      <c r="V21" s="21">
        <f t="shared" si="4"/>
        <v>0</v>
      </c>
      <c r="W21" s="21">
        <f t="shared" si="4"/>
        <v>0</v>
      </c>
      <c r="X21" s="10"/>
    </row>
    <row r="22" spans="1:24" outlineLevel="2" x14ac:dyDescent="0.25">
      <c r="A22" s="10" t="s">
        <v>24</v>
      </c>
      <c r="B22" s="10" t="s">
        <v>24</v>
      </c>
      <c r="C22" s="10">
        <v>1203</v>
      </c>
      <c r="D22" s="10" t="s">
        <v>25</v>
      </c>
      <c r="E22" s="10">
        <v>620420600</v>
      </c>
      <c r="F22" s="10" t="s">
        <v>26</v>
      </c>
      <c r="G22" s="10">
        <v>0</v>
      </c>
      <c r="H22" s="10">
        <v>2024</v>
      </c>
      <c r="I22" s="10">
        <v>0</v>
      </c>
      <c r="J22" s="10"/>
      <c r="K22" s="10"/>
      <c r="L22" s="11">
        <v>45658</v>
      </c>
      <c r="M22" s="10" t="s">
        <v>27</v>
      </c>
      <c r="N22" s="10"/>
      <c r="O22" s="18"/>
      <c r="P22" s="10"/>
      <c r="Q22" s="10"/>
      <c r="R22" s="10"/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10">
        <v>0</v>
      </c>
    </row>
    <row r="23" spans="1:24" ht="30.75" outlineLevel="2" thickBot="1" x14ac:dyDescent="0.3">
      <c r="A23" s="12" t="s">
        <v>24</v>
      </c>
      <c r="B23" s="12" t="s">
        <v>24</v>
      </c>
      <c r="C23" s="12">
        <v>1203</v>
      </c>
      <c r="D23" s="12" t="s">
        <v>25</v>
      </c>
      <c r="E23" s="12">
        <v>620420600</v>
      </c>
      <c r="F23" s="12" t="s">
        <v>26</v>
      </c>
      <c r="G23" s="12">
        <v>0</v>
      </c>
      <c r="H23" s="12">
        <v>2024</v>
      </c>
      <c r="I23" s="12">
        <v>1855143</v>
      </c>
      <c r="J23" s="13">
        <v>45435</v>
      </c>
      <c r="K23" s="12" t="s">
        <v>51</v>
      </c>
      <c r="L23" s="13">
        <v>45658</v>
      </c>
      <c r="M23" s="12" t="s">
        <v>27</v>
      </c>
      <c r="N23" s="12" t="s">
        <v>39</v>
      </c>
      <c r="O23" s="19" t="s">
        <v>52</v>
      </c>
      <c r="P23" s="12" t="s">
        <v>41</v>
      </c>
      <c r="Q23" s="12" t="s">
        <v>42</v>
      </c>
      <c r="R23" s="12" t="s">
        <v>53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12">
        <v>1</v>
      </c>
    </row>
    <row r="24" spans="1:24" outlineLevel="1" x14ac:dyDescent="0.25">
      <c r="A24" s="8"/>
      <c r="B24" s="8"/>
      <c r="C24" s="8"/>
      <c r="D24" s="8"/>
      <c r="E24" s="8"/>
      <c r="F24" s="8"/>
      <c r="G24" s="8"/>
      <c r="H24" s="45" t="s">
        <v>68</v>
      </c>
      <c r="I24" s="8"/>
      <c r="J24" s="9"/>
      <c r="K24" s="8"/>
      <c r="L24" s="9"/>
      <c r="M24" s="8"/>
      <c r="N24" s="8"/>
      <c r="O24" s="43"/>
      <c r="P24" s="8"/>
      <c r="Q24" s="8"/>
      <c r="R24" s="8"/>
      <c r="S24" s="44">
        <f t="shared" ref="S24:W24" si="5">SUBTOTAL(9,S22:S23)</f>
        <v>0</v>
      </c>
      <c r="T24" s="44">
        <f t="shared" si="5"/>
        <v>0</v>
      </c>
      <c r="U24" s="44">
        <f t="shared" si="5"/>
        <v>0</v>
      </c>
      <c r="V24" s="44">
        <f t="shared" si="5"/>
        <v>0</v>
      </c>
      <c r="W24" s="44">
        <f t="shared" si="5"/>
        <v>0</v>
      </c>
      <c r="X24" s="8"/>
    </row>
    <row r="25" spans="1:24" x14ac:dyDescent="0.25">
      <c r="A25" s="8"/>
      <c r="B25" s="8"/>
      <c r="C25" s="8"/>
      <c r="D25" s="8"/>
      <c r="E25" s="8"/>
      <c r="F25" s="8"/>
      <c r="G25" s="8"/>
      <c r="H25" s="45" t="s">
        <v>54</v>
      </c>
      <c r="I25" s="8"/>
      <c r="J25" s="9"/>
      <c r="K25" s="8"/>
      <c r="L25" s="9"/>
      <c r="M25" s="8"/>
      <c r="N25" s="8"/>
      <c r="O25" s="43"/>
      <c r="P25" s="8"/>
      <c r="Q25" s="8"/>
      <c r="R25" s="8"/>
      <c r="S25" s="44">
        <f t="shared" ref="S25:W25" si="6">SUBTOTAL(9,S4:S23)</f>
        <v>53344.570000000007</v>
      </c>
      <c r="T25" s="44">
        <f t="shared" si="6"/>
        <v>0</v>
      </c>
      <c r="U25" s="44">
        <f t="shared" si="6"/>
        <v>3472.83</v>
      </c>
      <c r="V25" s="44">
        <f t="shared" si="6"/>
        <v>16500</v>
      </c>
      <c r="W25" s="44">
        <f t="shared" si="6"/>
        <v>54841.45</v>
      </c>
      <c r="X25" s="8"/>
    </row>
  </sheetData>
  <sortState xmlns:xlrd2="http://schemas.microsoft.com/office/spreadsheetml/2017/richdata2" ref="A4:X23">
    <sortCondition ref="A3"/>
    <sortCondition ref="F3"/>
    <sortCondition ref="H3"/>
  </sortState>
  <printOptions gridLines="1"/>
  <pageMargins left="0.25" right="0.25" top="0.75" bottom="0.75" header="0.5" footer="0.5"/>
  <pageSetup paperSize="9" scale="60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PTTotaal</vt:lpstr>
      <vt:lpstr>B0100108542</vt:lpstr>
      <vt:lpstr>B0100108542!Afdruktitels</vt:lpstr>
      <vt:lpstr>PTTotaal!Afdruktitels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Jacqueline Hendriks</cp:lastModifiedBy>
  <dcterms:created xsi:type="dcterms:W3CDTF">2024-06-27T06:07:34Z</dcterms:created>
  <dcterms:modified xsi:type="dcterms:W3CDTF">2024-08-27T06:52:33Z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2024-08-27T06:52:30Z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fe737adf-478e-42b3-a490-8a8fe77fbdfb</vt:lpwstr>
  </property>
  <property fmtid="{D5CDD505-2E9C-101B-9397-08002B2CF9AE}" pid="8" name="MSIP_Label_9043f10a-881e-4653-a55e-02ca2cc829dc_ContentBits">
    <vt:lpwstr>0</vt:lpwstr>
  </property>
</Properties>
</file>