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GN\CI\Inkoop\1. NAT &amp; EU\Loopt\INK24-06-289 Groenonderhoud Begraafplaatsen\2. Aanbesteding documenten\"/>
    </mc:Choice>
  </mc:AlternateContent>
  <xr:revisionPtr revIDLastSave="0" documentId="13_ncr:1_{73465EE0-3888-4586-BEE2-1CC9568CD5B3}" xr6:coauthVersionLast="47" xr6:coauthVersionMax="47" xr10:uidLastSave="{00000000-0000-0000-0000-000000000000}"/>
  <bookViews>
    <workbookView xWindow="-108" yWindow="-108" windowWidth="23256" windowHeight="12576" xr2:uid="{74CC68F8-8F87-47DC-8861-FA3C72F037E3}"/>
  </bookViews>
  <sheets>
    <sheet name="Inschrijfformulier NSW" sheetId="1" r:id="rId1"/>
    <sheet name="Score berekening" sheetId="2" r:id="rId2"/>
  </sheets>
  <definedNames>
    <definedName name="_xlnm.Print_Area" localSheetId="0">'Inschrijfformulier NSW'!$A$1:$K$22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  <c r="G9" i="2"/>
  <c r="F9" i="2"/>
  <c r="G8" i="2"/>
  <c r="G7" i="2"/>
  <c r="F8" i="2"/>
  <c r="F7" i="2"/>
  <c r="G10" i="1"/>
  <c r="G9" i="1"/>
  <c r="G11" i="1" l="1"/>
  <c r="B12" i="2" s="1"/>
  <c r="C12" i="2" s="1"/>
  <c r="C14" i="2" s="1"/>
  <c r="C15" i="2" s="1"/>
  <c r="C16" i="2" s="1"/>
  <c r="H11" i="1" s="1"/>
</calcChain>
</file>

<file path=xl/sharedStrings.xml><?xml version="1.0" encoding="utf-8"?>
<sst xmlns="http://schemas.openxmlformats.org/spreadsheetml/2006/main" count="46" uniqueCount="30">
  <si>
    <t>Naam inschrijver:</t>
  </si>
  <si>
    <t>Functie</t>
  </si>
  <si>
    <t xml:space="preserve"> </t>
  </si>
  <si>
    <t>Naam</t>
  </si>
  <si>
    <t>Inschrijvende organisatie</t>
  </si>
  <si>
    <t>Datum</t>
  </si>
  <si>
    <t>Plaats</t>
  </si>
  <si>
    <t>Rechtsgeldige ondertekend en naar waarheid ingevuld door:</t>
  </si>
  <si>
    <t>Handtekening</t>
  </si>
  <si>
    <t>Aankomend/leerling hovenier</t>
  </si>
  <si>
    <t>Gediplomeerd hovenier</t>
  </si>
  <si>
    <t>Bijlage B Inschrijfformulier Groenonderhoud begraafplaatsen Gemeente Nissewaard INK24-06-289/TenderNed 478569</t>
  </si>
  <si>
    <t xml:space="preserve">INSCHRIJFTARIEF PRIJS </t>
  </si>
  <si>
    <t xml:space="preserve">Totaalbedrag  </t>
  </si>
  <si>
    <t>Ureninzet per jaar (fictief)</t>
  </si>
  <si>
    <t>Minimale all-in inschrijftarief per uur excl BTW</t>
  </si>
  <si>
    <t>Maximale all-in inschrijftarief per uur excl BTW</t>
  </si>
  <si>
    <t>Inschrijftarief all-in per uur excl BTW</t>
  </si>
  <si>
    <t>Totaalprijs per jaar excl BTW
 (inschrijftarief*ureninzet)</t>
  </si>
  <si>
    <t>Inschrijfbedrag</t>
  </si>
  <si>
    <t>TOTAAL</t>
  </si>
  <si>
    <t>inschrijf-min waarde</t>
  </si>
  <si>
    <t>max - min waarde</t>
  </si>
  <si>
    <t>resultaat 1/ resultaat 2</t>
  </si>
  <si>
    <t>1 minus resultaat 3</t>
  </si>
  <si>
    <t>punten (op 2 decimalen)</t>
  </si>
  <si>
    <t>Behaalde punten:</t>
  </si>
  <si>
    <t>Rekenvoorbeeld</t>
  </si>
  <si>
    <t xml:space="preserve">Inschrijfsom per jaar </t>
  </si>
  <si>
    <t>punten voor gunningscriterium prijs (automatisch berekening)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</si>
</sst>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44" fontId="0" fillId="0" borderId="1" xfId="1" applyFont="1" applyBorder="1" applyProtection="1">
      <protection locked="0"/>
    </xf>
    <xf numFmtId="0" fontId="5" fillId="0" borderId="0" xfId="0" applyFont="1"/>
    <xf numFmtId="0" fontId="0" fillId="3" borderId="3" xfId="0" applyFill="1" applyBorder="1" applyAlignment="1">
      <alignment vertical="center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/>
    <xf numFmtId="44" fontId="0" fillId="3" borderId="1" xfId="1" applyFont="1" applyFill="1" applyBorder="1" applyProtection="1"/>
    <xf numFmtId="44" fontId="0" fillId="3" borderId="1" xfId="0" applyNumberFormat="1" applyFill="1" applyBorder="1"/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44" fontId="0" fillId="3" borderId="1" xfId="1" applyFont="1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wrapText="1"/>
    </xf>
    <xf numFmtId="44" fontId="0" fillId="3" borderId="5" xfId="1" applyFont="1" applyFill="1" applyBorder="1" applyAlignment="1" applyProtection="1">
      <alignment horizontal="center" vertical="center"/>
    </xf>
    <xf numFmtId="0" fontId="0" fillId="3" borderId="6" xfId="0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/>
    </xf>
    <xf numFmtId="44" fontId="0" fillId="0" borderId="0" xfId="0" applyNumberFormat="1"/>
    <xf numFmtId="164" fontId="0" fillId="0" borderId="0" xfId="0" applyNumberFormat="1"/>
    <xf numFmtId="0" fontId="0" fillId="0" borderId="3" xfId="0" applyBorder="1"/>
    <xf numFmtId="0" fontId="0" fillId="0" borderId="6" xfId="0" applyBorder="1"/>
    <xf numFmtId="44" fontId="0" fillId="0" borderId="0" xfId="1" applyFont="1"/>
    <xf numFmtId="164" fontId="2" fillId="0" borderId="5" xfId="0" applyNumberFormat="1" applyFont="1" applyBorder="1"/>
    <xf numFmtId="44" fontId="0" fillId="5" borderId="2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4" fillId="2" borderId="4" xfId="0" applyNumberFormat="1" applyFont="1" applyFill="1" applyBorder="1" applyAlignment="1">
      <alignment horizontal="right" vertical="center" wrapText="1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ACE9"/>
      <color rgb="FF00AC17"/>
      <color rgb="FF52AF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281940</xdr:colOff>
      <xdr:row>1</xdr:row>
      <xdr:rowOff>171450</xdr:rowOff>
    </xdr:from>
    <xdr:to>
      <xdr:col>9</xdr:col>
      <xdr:colOff>335280</xdr:colOff>
      <xdr:row>3</xdr:row>
      <xdr:rowOff>323850</xdr:rowOff>
    </xdr:to>
    <xdr:pic>
      <xdr:nvPicPr>
        <xdr:cNvPr id="8" name="Afbeelding 7" descr="Nissewaard_logo_RGB (2)">
          <a:extLst>
            <a:ext uri="{FF2B5EF4-FFF2-40B4-BE49-F238E27FC236}">
              <a16:creationId xmlns:a16="http://schemas.microsoft.com/office/drawing/2014/main" id="{D5707293-C49E-B133-B241-0C236A625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84820" y="400050"/>
          <a:ext cx="2354580" cy="5181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DBB2-BC59-48B8-B450-FB5D0A848F98}">
  <sheetPr>
    <pageSetUpPr fitToPage="1"/>
  </sheetPr>
  <dimension ref="B1:I21"/>
  <sheetViews>
    <sheetView showGridLines="0" tabSelected="1" zoomScaleNormal="100" workbookViewId="0">
      <selection activeCell="E9" sqref="E9"/>
    </sheetView>
  </sheetViews>
  <sheetFormatPr defaultRowHeight="14.4" x14ac:dyDescent="0.3"/>
  <cols>
    <col min="2" max="2" width="27.5546875" customWidth="1"/>
    <col min="3" max="6" width="17.21875" customWidth="1"/>
    <col min="7" max="7" width="25.21875" customWidth="1"/>
    <col min="8" max="8" width="17.33203125" customWidth="1"/>
    <col min="9" max="9" width="16.21875" customWidth="1"/>
  </cols>
  <sheetData>
    <row r="1" spans="2:9" ht="18" x14ac:dyDescent="0.35">
      <c r="B1" s="2" t="s">
        <v>11</v>
      </c>
      <c r="C1" s="2"/>
    </row>
    <row r="4" spans="2:9" ht="38.25" customHeight="1" x14ac:dyDescent="0.3">
      <c r="B4" s="3" t="s">
        <v>0</v>
      </c>
      <c r="C4" s="36"/>
      <c r="D4" s="37"/>
      <c r="E4" s="37"/>
      <c r="F4" s="37"/>
      <c r="G4" s="38"/>
    </row>
    <row r="6" spans="2:9" x14ac:dyDescent="0.3">
      <c r="B6" t="s">
        <v>2</v>
      </c>
    </row>
    <row r="7" spans="2:9" x14ac:dyDescent="0.3">
      <c r="B7" t="s">
        <v>12</v>
      </c>
    </row>
    <row r="8" spans="2:9" ht="43.2" x14ac:dyDescent="0.3">
      <c r="B8" s="4" t="s">
        <v>1</v>
      </c>
      <c r="C8" s="5" t="s">
        <v>15</v>
      </c>
      <c r="D8" s="5" t="s">
        <v>16</v>
      </c>
      <c r="E8" s="5" t="s">
        <v>17</v>
      </c>
      <c r="F8" s="5" t="s">
        <v>14</v>
      </c>
      <c r="G8" s="5" t="s">
        <v>18</v>
      </c>
    </row>
    <row r="9" spans="2:9" x14ac:dyDescent="0.3">
      <c r="B9" s="6" t="s">
        <v>9</v>
      </c>
      <c r="C9" s="7">
        <v>25</v>
      </c>
      <c r="D9" s="7">
        <v>40</v>
      </c>
      <c r="E9" s="1">
        <v>0</v>
      </c>
      <c r="F9" s="6">
        <v>2350</v>
      </c>
      <c r="G9" s="8">
        <f>E9*F9</f>
        <v>0</v>
      </c>
    </row>
    <row r="10" spans="2:9" ht="15" thickBot="1" x14ac:dyDescent="0.35">
      <c r="B10" s="6" t="s">
        <v>10</v>
      </c>
      <c r="C10" s="7">
        <v>35</v>
      </c>
      <c r="D10" s="7">
        <v>55</v>
      </c>
      <c r="E10" s="1">
        <v>0</v>
      </c>
      <c r="F10" s="6">
        <v>2350</v>
      </c>
      <c r="G10" s="8">
        <f>E10*F10</f>
        <v>0</v>
      </c>
    </row>
    <row r="11" spans="2:9" s="27" customFormat="1" ht="46.8" customHeight="1" thickBot="1" x14ac:dyDescent="0.35">
      <c r="B11" s="13" t="s">
        <v>13</v>
      </c>
      <c r="C11" s="13"/>
      <c r="D11" s="35"/>
      <c r="E11" s="35"/>
      <c r="F11" s="35"/>
      <c r="G11" s="25">
        <f>SUM(G9:G10)</f>
        <v>0</v>
      </c>
      <c r="H11" s="28">
        <f>'Score berekening'!C16</f>
        <v>108.57142857142858</v>
      </c>
      <c r="I11" s="26" t="s">
        <v>29</v>
      </c>
    </row>
    <row r="12" spans="2:9" x14ac:dyDescent="0.3">
      <c r="G12" s="9" t="s">
        <v>28</v>
      </c>
    </row>
    <row r="15" spans="2:9" ht="37.5" customHeight="1" x14ac:dyDescent="0.3">
      <c r="B15" s="10" t="s">
        <v>7</v>
      </c>
      <c r="C15" s="32" t="s">
        <v>2</v>
      </c>
      <c r="D15" s="33"/>
      <c r="E15" s="33"/>
      <c r="F15" s="33"/>
      <c r="G15" s="33"/>
      <c r="H15" s="34"/>
    </row>
    <row r="16" spans="2:9" ht="24.75" customHeight="1" x14ac:dyDescent="0.3">
      <c r="B16" s="6" t="s">
        <v>4</v>
      </c>
      <c r="C16" s="29" t="s">
        <v>2</v>
      </c>
      <c r="D16" s="30"/>
      <c r="E16" s="30"/>
      <c r="F16" s="30"/>
      <c r="G16" s="30"/>
      <c r="H16" s="31"/>
    </row>
    <row r="17" spans="2:8" ht="24.75" customHeight="1" x14ac:dyDescent="0.3">
      <c r="B17" s="6" t="s">
        <v>3</v>
      </c>
      <c r="C17" s="29" t="s">
        <v>2</v>
      </c>
      <c r="D17" s="30"/>
      <c r="E17" s="30"/>
      <c r="F17" s="30"/>
      <c r="G17" s="30"/>
      <c r="H17" s="31"/>
    </row>
    <row r="18" spans="2:8" ht="24.75" customHeight="1" x14ac:dyDescent="0.3">
      <c r="B18" s="6" t="s">
        <v>1</v>
      </c>
      <c r="C18" s="29" t="s">
        <v>2</v>
      </c>
      <c r="D18" s="30"/>
      <c r="E18" s="30"/>
      <c r="F18" s="30"/>
      <c r="G18" s="30"/>
      <c r="H18" s="31"/>
    </row>
    <row r="19" spans="2:8" ht="54.75" customHeight="1" x14ac:dyDescent="0.3">
      <c r="B19" s="6" t="s">
        <v>8</v>
      </c>
      <c r="C19" s="29" t="s">
        <v>2</v>
      </c>
      <c r="D19" s="30"/>
      <c r="E19" s="30"/>
      <c r="F19" s="30"/>
      <c r="G19" s="30"/>
      <c r="H19" s="31"/>
    </row>
    <row r="20" spans="2:8" ht="24.75" customHeight="1" x14ac:dyDescent="0.3">
      <c r="B20" s="6" t="s">
        <v>5</v>
      </c>
      <c r="C20" s="29" t="s">
        <v>2</v>
      </c>
      <c r="D20" s="30"/>
      <c r="E20" s="30"/>
      <c r="F20" s="30"/>
      <c r="G20" s="30"/>
      <c r="H20" s="31"/>
    </row>
    <row r="21" spans="2:8" ht="24.75" customHeight="1" x14ac:dyDescent="0.3">
      <c r="B21" s="6" t="s">
        <v>6</v>
      </c>
      <c r="C21" s="29" t="s">
        <v>2</v>
      </c>
      <c r="D21" s="30"/>
      <c r="E21" s="30"/>
      <c r="F21" s="30"/>
      <c r="G21" s="30"/>
      <c r="H21" s="31"/>
    </row>
  </sheetData>
  <sheetProtection algorithmName="SHA-512" hashValue="E0VA+FNEyvAL7QrBA8SmTCyIsUlIdTAe0DMEMDXxOJv5933TnbAPF2Ay0ic1Ra3J/AVUWrlYldSayAjmg2jQsw==" saltValue="FeZIiCb3dt20+4Q3SFNdtw==" spinCount="100000" sheet="1" objects="1" scenarios="1"/>
  <mergeCells count="9">
    <mergeCell ref="D11:F11"/>
    <mergeCell ref="C4:G4"/>
    <mergeCell ref="C16:H16"/>
    <mergeCell ref="C17:H17"/>
    <mergeCell ref="C18:H18"/>
    <mergeCell ref="C19:H19"/>
    <mergeCell ref="C20:H20"/>
    <mergeCell ref="C21:H21"/>
    <mergeCell ref="C15:H15"/>
  </mergeCells>
  <pageMargins left="0.7" right="0.7" top="0.75" bottom="0.75" header="0.3" footer="0.3"/>
  <pageSetup paperSize="9" scale="75" fitToHeight="0" orientation="landscape" r:id="rId1"/>
  <headerFooter>
    <oddFooter>&amp;C&amp;F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D5CB-0066-4B6D-BD0F-EFEA2453D81B}">
  <dimension ref="B3:G16"/>
  <sheetViews>
    <sheetView workbookViewId="0"/>
  </sheetViews>
  <sheetFormatPr defaultRowHeight="14.4" x14ac:dyDescent="0.3"/>
  <cols>
    <col min="2" max="2" width="17.6640625" customWidth="1"/>
    <col min="3" max="7" width="21" customWidth="1"/>
  </cols>
  <sheetData>
    <row r="3" spans="2:7" x14ac:dyDescent="0.3">
      <c r="B3" t="s">
        <v>27</v>
      </c>
    </row>
    <row r="6" spans="2:7" ht="43.2" x14ac:dyDescent="0.3">
      <c r="B6" s="4" t="s">
        <v>1</v>
      </c>
      <c r="C6" s="5" t="s">
        <v>15</v>
      </c>
      <c r="D6" s="5" t="s">
        <v>16</v>
      </c>
      <c r="E6" s="5" t="s">
        <v>14</v>
      </c>
      <c r="F6" s="5" t="s">
        <v>15</v>
      </c>
      <c r="G6" s="5" t="s">
        <v>16</v>
      </c>
    </row>
    <row r="7" spans="2:7" ht="28.8" x14ac:dyDescent="0.3">
      <c r="B7" s="11" t="s">
        <v>9</v>
      </c>
      <c r="C7" s="12">
        <v>25</v>
      </c>
      <c r="D7" s="12">
        <v>40</v>
      </c>
      <c r="E7" s="13">
        <v>2350</v>
      </c>
      <c r="F7" s="14">
        <f>E7*C7</f>
        <v>58750</v>
      </c>
      <c r="G7" s="14">
        <f>E7*D7</f>
        <v>94000</v>
      </c>
    </row>
    <row r="8" spans="2:7" ht="28.8" x14ac:dyDescent="0.3">
      <c r="B8" s="11" t="s">
        <v>10</v>
      </c>
      <c r="C8" s="12">
        <v>35</v>
      </c>
      <c r="D8" s="12">
        <v>55</v>
      </c>
      <c r="E8" s="13">
        <v>2350</v>
      </c>
      <c r="F8" s="14">
        <f>E8*C8</f>
        <v>82250</v>
      </c>
      <c r="G8" s="14">
        <f>E8*D8</f>
        <v>129250</v>
      </c>
    </row>
    <row r="9" spans="2:7" x14ac:dyDescent="0.3">
      <c r="B9" s="15" t="s">
        <v>20</v>
      </c>
      <c r="C9" s="16"/>
      <c r="D9" s="16"/>
      <c r="E9" s="17"/>
      <c r="F9" s="18">
        <f>F7+F8</f>
        <v>141000</v>
      </c>
      <c r="G9" s="18">
        <f>G7+G8</f>
        <v>223250</v>
      </c>
    </row>
    <row r="11" spans="2:7" x14ac:dyDescent="0.3">
      <c r="B11" t="s">
        <v>19</v>
      </c>
    </row>
    <row r="12" spans="2:7" x14ac:dyDescent="0.3">
      <c r="B12" s="23">
        <f>'Inschrijfformulier NSW'!G11</f>
        <v>0</v>
      </c>
      <c r="C12" s="19">
        <f>B12-F9</f>
        <v>-141000</v>
      </c>
      <c r="D12" t="s">
        <v>21</v>
      </c>
    </row>
    <row r="13" spans="2:7" x14ac:dyDescent="0.3">
      <c r="C13" s="19">
        <f>G9-F9</f>
        <v>82250</v>
      </c>
      <c r="D13" t="s">
        <v>22</v>
      </c>
    </row>
    <row r="14" spans="2:7" x14ac:dyDescent="0.3">
      <c r="C14" s="20">
        <f>C12/C13</f>
        <v>-1.7142857142857142</v>
      </c>
      <c r="D14" t="s">
        <v>23</v>
      </c>
    </row>
    <row r="15" spans="2:7" x14ac:dyDescent="0.3">
      <c r="C15" s="20">
        <f>1-C14</f>
        <v>2.7142857142857144</v>
      </c>
      <c r="D15" t="s">
        <v>24</v>
      </c>
    </row>
    <row r="16" spans="2:7" x14ac:dyDescent="0.3">
      <c r="B16" s="21" t="s">
        <v>26</v>
      </c>
      <c r="C16" s="24">
        <f>C15*40</f>
        <v>108.57142857142858</v>
      </c>
      <c r="D16" s="22" t="s">
        <v>25</v>
      </c>
    </row>
  </sheetData>
  <sheetProtection algorithmName="SHA-512" hashValue="kstvI540/p3ypn9S92j/mj1NXjwK0HHdaBo65ko98DO1dBL7t6Zu1uSKqoXK+eNaY/mCRBKBmHKbiViJ3HRoaQ==" saltValue="jnBiIopEjk+9omrrTeeqJ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Inschrijfformulier NSW</vt:lpstr>
      <vt:lpstr>Score berekening</vt:lpstr>
      <vt:lpstr>'Inschrijfformulier NSW'!Afdrukbereik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Bijlaard, Wendy</dc:creator>
  <cp:lastModifiedBy>Bijlaard, Wendy</cp:lastModifiedBy>
  <cp:lastPrinted>2024-07-22T06:44:49Z</cp:lastPrinted>
  <dcterms:created xsi:type="dcterms:W3CDTF">2023-05-17T14:34:02Z</dcterms:created>
  <dcterms:modified xsi:type="dcterms:W3CDTF">2024-07-23T09:53:28Z</dcterms:modified>
</cp:coreProperties>
</file>