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https://sgoon-my.sharepoint.com/personal/moltvoort_zone_college/Documents/Aanbestedingen/Flexibele arbeid/Aanbestedingsdocument/"/>
    </mc:Choice>
  </mc:AlternateContent>
  <xr:revisionPtr revIDLastSave="52" documentId="8_{0E638F98-B30D-48A3-8DB7-2F7E3F0A796B}" xr6:coauthVersionLast="47" xr6:coauthVersionMax="47" xr10:uidLastSave="{D1103B36-5061-4012-98F5-824ABC894325}"/>
  <bookViews>
    <workbookView xWindow="-120" yWindow="-120" windowWidth="29040" windowHeight="15840" activeTab="1" xr2:uid="{27112861-321F-4E1C-A375-A9177EE2B4E6}"/>
  </bookViews>
  <sheets>
    <sheet name="Toelichting" sheetId="4" r:id="rId1"/>
    <sheet name="Perceel 2"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1" i="1" l="1"/>
  <c r="E57" i="1"/>
  <c r="C57" i="1"/>
  <c r="H74" i="1" l="1"/>
  <c r="H71" i="1"/>
  <c r="E51" i="1"/>
  <c r="C51" i="1"/>
  <c r="E36" i="1"/>
  <c r="C36" i="1"/>
  <c r="E31" i="1"/>
  <c r="C31" i="1"/>
  <c r="F21" i="1"/>
  <c r="D21" i="1"/>
  <c r="D32" i="1" l="1"/>
  <c r="D37" i="1" s="1"/>
  <c r="D52" i="1" s="1"/>
  <c r="D58" i="1" s="1"/>
  <c r="F32" i="1"/>
  <c r="F37" i="1" s="1"/>
  <c r="F52" i="1"/>
  <c r="F58" i="1" s="1"/>
  <c r="H67" i="1"/>
  <c r="F59" i="1" l="1"/>
  <c r="E68" i="1"/>
  <c r="H68" i="1"/>
  <c r="H76" i="1" s="1"/>
  <c r="D59" i="1"/>
  <c r="E67" i="1"/>
</calcChain>
</file>

<file path=xl/sharedStrings.xml><?xml version="1.0" encoding="utf-8"?>
<sst xmlns="http://schemas.openxmlformats.org/spreadsheetml/2006/main" count="69" uniqueCount="64">
  <si>
    <t>Zone.college</t>
  </si>
  <si>
    <t>Inhuur Flexibele arbeid</t>
  </si>
  <si>
    <t>Prijzenblad</t>
  </si>
  <si>
    <t>Perceel</t>
  </si>
  <si>
    <t>Naam Inschrijver</t>
  </si>
  <si>
    <t>Uitzenden</t>
  </si>
  <si>
    <t xml:space="preserve">Detacheren </t>
  </si>
  <si>
    <t>Fase A/1+2</t>
  </si>
  <si>
    <t>Fase B/3</t>
  </si>
  <si>
    <t>Blok 1</t>
  </si>
  <si>
    <t>Brutoloon</t>
  </si>
  <si>
    <t>wachtdagcompensatie</t>
  </si>
  <si>
    <t>Blok 2</t>
  </si>
  <si>
    <t>vakantiedagen</t>
  </si>
  <si>
    <t>feestdagen</t>
  </si>
  <si>
    <t>opleidingsdagen</t>
  </si>
  <si>
    <t>atv dagen</t>
  </si>
  <si>
    <t>kort verzuim</t>
  </si>
  <si>
    <t>ziekte</t>
  </si>
  <si>
    <t>leegloop</t>
  </si>
  <si>
    <t>overige vergoedingen</t>
  </si>
  <si>
    <t>eindejaarsuitkering</t>
  </si>
  <si>
    <t>vakantiebijslag</t>
  </si>
  <si>
    <t>Blok 3</t>
  </si>
  <si>
    <t>Transitievergoeding</t>
  </si>
  <si>
    <t>Opleiding</t>
  </si>
  <si>
    <t>Blok 4</t>
  </si>
  <si>
    <t>overige directe lasten, indirecte lasten en marge</t>
  </si>
  <si>
    <t>totaalbedrag</t>
  </si>
  <si>
    <t xml:space="preserve">Fase A/Fase 1+2: gebaseerd op basis van uitsluiting loondoorbetaling </t>
  </si>
  <si>
    <t>Betreft gewerkte uren</t>
  </si>
  <si>
    <t>Het uurtarief zoals opgenomen in de groene cellen is het totaal bedrag. Hierin zijn alle kosten en marges inclusief.</t>
  </si>
  <si>
    <t>fictief aantal uren</t>
  </si>
  <si>
    <t>Fictieve totaalprijs</t>
  </si>
  <si>
    <t>uur</t>
  </si>
  <si>
    <t xml:space="preserve">Detacheren    </t>
  </si>
  <si>
    <t>% tarief</t>
  </si>
  <si>
    <t>weging</t>
  </si>
  <si>
    <t>Prijs per werving</t>
  </si>
  <si>
    <t>Toelichting bij prijzenblad</t>
  </si>
  <si>
    <t>Inschrijver dient de gele cellen in te vullen.</t>
  </si>
  <si>
    <t>Tarieven zijn exclusief btw</t>
  </si>
  <si>
    <t>De som van alle uitgevraagde posten leidt tot een fictief uurtarief.</t>
  </si>
  <si>
    <t>ZW-premie</t>
  </si>
  <si>
    <t>Reservering AZW</t>
  </si>
  <si>
    <t>WGA-premie</t>
  </si>
  <si>
    <t>WW-premie</t>
  </si>
  <si>
    <t>PAWW</t>
  </si>
  <si>
    <t>AOF-premie (incl. opslag)</t>
  </si>
  <si>
    <t>WGA-vast premie</t>
  </si>
  <si>
    <t>ZVW-premie</t>
  </si>
  <si>
    <t>Afkoopsom overname (zie eis 21 en 22)</t>
  </si>
  <si>
    <t>marge</t>
  </si>
  <si>
    <t xml:space="preserve">Pensioen </t>
  </si>
  <si>
    <t>omrekenfactor</t>
  </si>
  <si>
    <t>Diensten voor werving en selectie (zie eis 23 - 25)</t>
  </si>
  <si>
    <t>Kosten overname op basis van fictief uurtarief van € 45 en 20 fictieve resterende uren</t>
  </si>
  <si>
    <t>2: Onderwijsgevend personeel</t>
  </si>
  <si>
    <t>plafond omrekenfactor</t>
  </si>
  <si>
    <t>De omrekenfactor/ opslagfactor mag niet boven het aangegeven plafond komen. Inschrijvingen boven het plafond worden uitgesloten van verdere deelname.</t>
  </si>
  <si>
    <t>Tarief</t>
  </si>
  <si>
    <t>Inschrijfprijs perceel 2</t>
  </si>
  <si>
    <t xml:space="preserve">Uitzenden en detacheren onder uitzend cao: 
Dit geldt voor zowel perceel 1 als 2.
Voor uitzenden en detacheren onder een uitzend cao worden omrekenfactoren uitgevraagd. De in te vullen percentages leiden tot een omrekenfactor. Na 1040 uren bij uitzenden en 1200 uren bij detacheren mag Opdrachtgever de medewerker overnemen. Indien Zone.college eerder een flexibele kracht wil overnemen, geldt een afkoopsom. Inschrijver dient hiervoor een tarief in op het prijzenblad.
Daarnaast dient inschrijver een tarief op te nemen in geval Zone.college aan Opdrachtnemer verzoekt de werving en selectie uit te voeren.
Toelichting fases:
Fase A: van 0 tot 52 gewerkte weken, in deze fase heeft Zone.college naar de medewerker maximale flexibiliteit door het inzetten van het uitzendbeding of een onbeperkt aantal contracten. 
Fase B: de 3 jaar na fase A. Hierin kan men de medewerker 6 keer een overeenkomst voor bepaalde tijd aanbieden met een maximale totale duur van 3 jaar.
Uitsluitend voor wijzingen op basis van wettelijke premies en afdrachten kan Opdrachtnemer een aanpassing op de omrekenfactor doorvoeren. Deze wijziging moet onderbouwd worden en akkoord bevonden worden door Opdrachtgever voordat deze aanpassing wordt doorgevoerd. Mocht door wettelijke maatregelen de prijswijziging in het voordeel van Opdrachtgever zijn, wordt dit ook doorgevoerd op voren beschreven wijze.
</t>
  </si>
  <si>
    <t>De prijzen zijn inclusief alle bijkomende kosten (bijvoorbeeld kantoorkosten, administratiekosten, marges en overige kosten die gemaakt worden door Opdrachtnemer). Dergelijke kosten dienen in de omrekenfactor verdisconteerd te zijn. Zone.college wenst op de facturen geen extra kostenposten tegen te komen. De omrekenfactor wordt exclusief btw uitgevraagd. Een maximum omrekenfactor is meegegeven in de prijzenbladen. Als dat maximum wordt overschreden wordt de inschrijving niet verder meegenomen in de beoordeling.
In het geval van Uitzenden Fase A wordt bij het maximum tarief conform de omrekenfactor uitgegaan van laatste trede schaal 8. 
in het geval van Detacheren Fase B wordt bij het maximum tarief conform de omrekenfactor uitgegaan van eerste trede LB schaal.
Strategische en manipulatieve inschrijvingen, dat wil zeggen: prijzen zodanig ingevuld om het eindresultaat (ranking) en de puntenscore te beïnvloeden, maar die u in een gebruikelijke offerte niet zou aanbieden omdat deze niet haalbaar zijn voor een gezonde bedrijfsvoering, zijn niet toegestaan. Overige extreem lage prijzen worden geverifieerd bij de Opdrachtnemer voordat de Inschrijving wordt geaccepteerd en de beoordeling is afgerond. 
Alle verplichte velden op het prijzenblad dienen te zijn ingevuld. 
Tarieven zijn excl. btw en inclusief alle overige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</si>
</sst>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Arial"/>
      <family val="2"/>
    </font>
    <font>
      <sz val="11"/>
      <color theme="1"/>
      <name val="Arial"/>
      <family val="2"/>
    </font>
    <font>
      <b/>
      <sz val="11"/>
      <color theme="1"/>
      <name val="Arial"/>
      <family val="2"/>
    </font>
    <font>
      <b/>
      <sz val="12"/>
      <color theme="1"/>
      <name val="Arial"/>
      <family val="2"/>
    </font>
    <font>
      <b/>
      <sz val="11"/>
      <color theme="1"/>
      <name val="Aptos Narrow"/>
      <family val="2"/>
      <scheme val="minor"/>
    </font>
    <font>
      <b/>
      <sz val="14"/>
      <color theme="1"/>
      <name val="Arial"/>
      <family val="2"/>
    </font>
    <font>
      <u/>
      <sz val="11"/>
      <color theme="1"/>
      <name val="Calibri"/>
      <family val="2"/>
    </font>
    <font>
      <sz val="11"/>
      <color theme="1"/>
      <name val="Calibri"/>
      <family val="2"/>
    </font>
    <font>
      <sz val="11"/>
      <color rgb="FF000000"/>
      <name val="Calibri"/>
      <family val="2"/>
    </font>
    <font>
      <i/>
      <sz val="11"/>
      <color rgb="FF000000"/>
      <name val="Calibri"/>
      <family val="2"/>
    </font>
    <font>
      <u/>
      <sz val="11"/>
      <color rgb="FF000000"/>
      <name val="Calibri"/>
      <family val="2"/>
    </font>
    <font>
      <sz val="9"/>
      <color theme="1"/>
      <name val="Arial"/>
      <family val="2"/>
    </font>
    <font>
      <sz val="10"/>
      <color theme="1"/>
      <name val="Arial"/>
      <family val="2"/>
    </font>
  </fonts>
  <fills count="5">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rgb="FF00B0F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auto="1"/>
      </top>
      <bottom style="thin">
        <color auto="1"/>
      </bottom>
      <diagonal/>
    </border>
    <border>
      <left/>
      <right/>
      <top style="thin">
        <color auto="1"/>
      </top>
      <bottom/>
      <diagonal/>
    </border>
    <border>
      <left/>
      <right style="thin">
        <color rgb="FF000000"/>
      </right>
      <top/>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90">
    <xf numFmtId="0" fontId="0" fillId="0" borderId="0" xfId="0"/>
    <xf numFmtId="17" fontId="0" fillId="0" borderId="0" xfId="0" applyNumberFormat="1"/>
    <xf numFmtId="0" fontId="2" fillId="0" borderId="0" xfId="0" applyFont="1"/>
    <xf numFmtId="0" fontId="3" fillId="0" borderId="0" xfId="0" applyFont="1"/>
    <xf numFmtId="14" fontId="4" fillId="0" borderId="0" xfId="0" applyNumberFormat="1" applyFont="1"/>
    <xf numFmtId="14" fontId="0" fillId="0" borderId="0" xfId="0" applyNumberFormat="1"/>
    <xf numFmtId="0" fontId="0" fillId="0" borderId="4" xfId="0" applyBorder="1"/>
    <xf numFmtId="0" fontId="0" fillId="0" borderId="5" xfId="0" applyBorder="1"/>
    <xf numFmtId="0" fontId="0" fillId="0" borderId="8" xfId="0" applyBorder="1"/>
    <xf numFmtId="0" fontId="0" fillId="0" borderId="9" xfId="0" applyBorder="1"/>
    <xf numFmtId="0" fontId="4" fillId="0" borderId="8" xfId="0" applyFont="1" applyBorder="1"/>
    <xf numFmtId="44" fontId="0" fillId="0" borderId="9" xfId="0" applyNumberFormat="1" applyBorder="1"/>
    <xf numFmtId="10" fontId="0" fillId="2" borderId="8" xfId="0" applyNumberFormat="1" applyFill="1" applyBorder="1" applyProtection="1">
      <protection locked="0"/>
    </xf>
    <xf numFmtId="0" fontId="0" fillId="0" borderId="10" xfId="0" applyBorder="1"/>
    <xf numFmtId="44" fontId="0" fillId="0" borderId="10" xfId="0" applyNumberFormat="1" applyBorder="1"/>
    <xf numFmtId="10" fontId="0" fillId="2" borderId="6" xfId="0" applyNumberFormat="1" applyFill="1" applyBorder="1" applyProtection="1">
      <protection locked="0"/>
    </xf>
    <xf numFmtId="10" fontId="0" fillId="0" borderId="8" xfId="0" applyNumberFormat="1" applyBorder="1"/>
    <xf numFmtId="0" fontId="0" fillId="0" borderId="9" xfId="0" applyBorder="1" applyAlignment="1">
      <alignment wrapText="1"/>
    </xf>
    <xf numFmtId="0" fontId="4" fillId="0" borderId="9" xfId="0" applyFont="1" applyBorder="1" applyAlignment="1">
      <alignment horizontal="right"/>
    </xf>
    <xf numFmtId="44" fontId="0" fillId="3" borderId="9" xfId="0" applyNumberFormat="1" applyFill="1" applyBorder="1"/>
    <xf numFmtId="0" fontId="0" fillId="0" borderId="6" xfId="0" applyBorder="1"/>
    <xf numFmtId="0" fontId="0" fillId="0" borderId="7" xfId="0" applyBorder="1"/>
    <xf numFmtId="0" fontId="0" fillId="0" borderId="2" xfId="0" applyBorder="1" applyAlignment="1">
      <alignment horizontal="center" wrapText="1"/>
    </xf>
    <xf numFmtId="0" fontId="0" fillId="0" borderId="11" xfId="0" applyBorder="1" applyAlignment="1">
      <alignment horizontal="center" wrapText="1"/>
    </xf>
    <xf numFmtId="0" fontId="0" fillId="0" borderId="1" xfId="0" applyBorder="1" applyAlignment="1">
      <alignment horizontal="center" wrapText="1"/>
    </xf>
    <xf numFmtId="0" fontId="0" fillId="0" borderId="1" xfId="0" applyBorder="1" applyAlignment="1">
      <alignment horizontal="center" vertical="center" wrapText="1"/>
    </xf>
    <xf numFmtId="0" fontId="0" fillId="0" borderId="2" xfId="0" applyBorder="1"/>
    <xf numFmtId="0" fontId="0" fillId="0" borderId="11" xfId="0" applyBorder="1"/>
    <xf numFmtId="0" fontId="0" fillId="0" borderId="1" xfId="0" applyBorder="1"/>
    <xf numFmtId="44" fontId="0" fillId="0" borderId="1" xfId="0" applyNumberFormat="1" applyBorder="1" applyAlignment="1">
      <alignment vertical="center"/>
    </xf>
    <xf numFmtId="0" fontId="0" fillId="0" borderId="12" xfId="0" applyBorder="1"/>
    <xf numFmtId="44" fontId="0" fillId="0" borderId="0" xfId="0" applyNumberFormat="1" applyAlignment="1">
      <alignment vertical="center"/>
    </xf>
    <xf numFmtId="10" fontId="0" fillId="2" borderId="1" xfId="0" applyNumberFormat="1" applyFill="1" applyBorder="1" applyProtection="1">
      <protection locked="0"/>
    </xf>
    <xf numFmtId="44" fontId="0" fillId="0" borderId="1" xfId="1" applyFont="1" applyBorder="1" applyAlignment="1"/>
    <xf numFmtId="9" fontId="0" fillId="0" borderId="1" xfId="1" applyNumberFormat="1" applyFont="1" applyBorder="1" applyAlignment="1"/>
    <xf numFmtId="44" fontId="0" fillId="0" borderId="1" xfId="1" applyFont="1" applyFill="1" applyBorder="1"/>
    <xf numFmtId="44" fontId="0" fillId="0" borderId="0" xfId="1" applyFont="1" applyFill="1" applyBorder="1"/>
    <xf numFmtId="44" fontId="0" fillId="2" borderId="1" xfId="1" applyFont="1" applyFill="1" applyBorder="1" applyProtection="1">
      <protection locked="0"/>
    </xf>
    <xf numFmtId="9" fontId="0" fillId="0" borderId="3" xfId="0" applyNumberFormat="1" applyBorder="1"/>
    <xf numFmtId="44" fontId="0" fillId="0" borderId="1" xfId="1" applyFont="1" applyBorder="1"/>
    <xf numFmtId="0" fontId="0" fillId="0" borderId="0" xfId="0" applyAlignment="1">
      <alignment horizontal="right"/>
    </xf>
    <xf numFmtId="0" fontId="0" fillId="0" borderId="11" xfId="0" applyBorder="1" applyProtection="1">
      <protection locked="0"/>
    </xf>
    <xf numFmtId="44" fontId="0" fillId="0" borderId="11" xfId="1" applyFont="1" applyFill="1" applyBorder="1" applyProtection="1"/>
    <xf numFmtId="44" fontId="0" fillId="4" borderId="1" xfId="0" applyNumberFormat="1" applyFill="1" applyBorder="1"/>
    <xf numFmtId="0" fontId="0" fillId="2" borderId="2" xfId="0" applyFill="1" applyBorder="1" applyProtection="1">
      <protection locked="0"/>
    </xf>
    <xf numFmtId="0" fontId="0" fillId="2" borderId="0" xfId="0" applyFill="1"/>
    <xf numFmtId="0" fontId="0" fillId="2" borderId="3" xfId="0" applyFill="1" applyBorder="1"/>
    <xf numFmtId="0" fontId="0" fillId="2" borderId="11" xfId="0" applyFill="1" applyBorder="1"/>
    <xf numFmtId="0" fontId="5" fillId="0" borderId="0" xfId="0" applyFont="1"/>
    <xf numFmtId="0" fontId="6" fillId="0" borderId="0" xfId="0" applyFont="1" applyAlignment="1">
      <alignment vertical="center"/>
    </xf>
    <xf numFmtId="0" fontId="7" fillId="0" borderId="0" xfId="0" applyFont="1" applyAlignment="1">
      <alignment vertical="center"/>
    </xf>
    <xf numFmtId="0" fontId="9" fillId="0" borderId="0" xfId="0" applyFont="1" applyAlignment="1">
      <alignment vertical="center"/>
    </xf>
    <xf numFmtId="0" fontId="8" fillId="0" borderId="0" xfId="0" applyFont="1" applyAlignment="1">
      <alignment vertical="center"/>
    </xf>
    <xf numFmtId="0" fontId="10" fillId="0" borderId="0" xfId="0" applyFont="1" applyAlignment="1">
      <alignment vertical="center"/>
    </xf>
    <xf numFmtId="0" fontId="0" fillId="0" borderId="13" xfId="0" applyBorder="1"/>
    <xf numFmtId="10" fontId="0" fillId="0" borderId="8" xfId="0" applyNumberFormat="1" applyBorder="1" applyProtection="1">
      <protection locked="0"/>
    </xf>
    <xf numFmtId="0" fontId="12" fillId="0" borderId="0" xfId="0" applyFont="1"/>
    <xf numFmtId="0" fontId="0" fillId="0" borderId="3" xfId="0" applyBorder="1"/>
    <xf numFmtId="0" fontId="0" fillId="0" borderId="3" xfId="0" applyBorder="1" applyAlignment="1">
      <alignment wrapText="1"/>
    </xf>
    <xf numFmtId="44" fontId="0" fillId="3" borderId="1" xfId="0" applyNumberFormat="1" applyFill="1" applyBorder="1"/>
    <xf numFmtId="0" fontId="0" fillId="0" borderId="0" xfId="0" applyAlignment="1">
      <alignment wrapText="1"/>
    </xf>
    <xf numFmtId="0" fontId="0" fillId="2" borderId="2" xfId="0" applyFill="1" applyBorder="1" applyProtection="1">
      <protection locked="0"/>
    </xf>
    <xf numFmtId="0" fontId="0" fillId="2" borderId="11" xfId="0" applyFill="1" applyBorder="1" applyProtection="1">
      <protection locked="0"/>
    </xf>
    <xf numFmtId="0" fontId="0" fillId="0" borderId="11" xfId="0" applyBorder="1"/>
    <xf numFmtId="0" fontId="0" fillId="0" borderId="3" xfId="0" applyBorder="1"/>
    <xf numFmtId="0" fontId="11" fillId="0" borderId="2" xfId="0" applyFont="1" applyBorder="1" applyAlignment="1">
      <alignment horizontal="left" wrapText="1"/>
    </xf>
    <xf numFmtId="0" fontId="11" fillId="0" borderId="11" xfId="0" applyFont="1" applyBorder="1" applyAlignment="1">
      <alignment horizontal="left" wrapText="1"/>
    </xf>
    <xf numFmtId="0" fontId="11" fillId="0" borderId="3" xfId="0" applyFont="1" applyBorder="1" applyAlignment="1">
      <alignment horizontal="left" wrapText="1"/>
    </xf>
    <xf numFmtId="44" fontId="0" fillId="0" borderId="2" xfId="1" applyFont="1" applyBorder="1" applyAlignment="1">
      <alignment horizontal="center"/>
    </xf>
    <xf numFmtId="44" fontId="0" fillId="0" borderId="3" xfId="1" applyFont="1" applyBorder="1" applyAlignment="1">
      <alignment horizontal="center"/>
    </xf>
    <xf numFmtId="0" fontId="0" fillId="0" borderId="1" xfId="0" applyBorder="1" applyAlignment="1">
      <alignment horizontal="right"/>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0" xfId="0" applyFill="1" applyBorder="1" applyAlignment="1">
      <alignment horizontal="center"/>
    </xf>
    <xf numFmtId="0" fontId="0" fillId="0" borderId="0" xfId="0" applyFill="1" applyBorder="1"/>
    <xf numFmtId="44" fontId="0" fillId="0" borderId="0" xfId="0" applyNumberFormat="1" applyFill="1" applyBorder="1"/>
    <xf numFmtId="10" fontId="0" fillId="0" borderId="0" xfId="0" applyNumberFormat="1" applyFill="1" applyBorder="1" applyProtection="1">
      <protection locked="0"/>
    </xf>
    <xf numFmtId="10" fontId="0" fillId="0" borderId="0" xfId="0" applyNumberFormat="1" applyFill="1" applyBorder="1"/>
    <xf numFmtId="0" fontId="7" fillId="0" borderId="4" xfId="0" applyFont="1" applyBorder="1" applyAlignment="1">
      <alignment vertical="center" wrapText="1"/>
    </xf>
    <xf numFmtId="0" fontId="0" fillId="0" borderId="12" xfId="0" applyBorder="1" applyAlignment="1">
      <alignment wrapText="1"/>
    </xf>
    <xf numFmtId="0" fontId="0" fillId="0" borderId="5"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0" borderId="6" xfId="0" applyBorder="1" applyAlignment="1">
      <alignment wrapText="1"/>
    </xf>
    <xf numFmtId="0" fontId="0" fillId="0" borderId="14" xfId="0" applyBorder="1" applyAlignment="1">
      <alignment wrapText="1"/>
    </xf>
    <xf numFmtId="0" fontId="0" fillId="0" borderId="7" xfId="0" applyBorder="1" applyAlignment="1">
      <alignment wrapText="1"/>
    </xf>
    <xf numFmtId="0" fontId="7" fillId="0" borderId="2" xfId="0" applyFont="1" applyBorder="1" applyAlignment="1">
      <alignment vertical="center" wrapText="1"/>
    </xf>
    <xf numFmtId="0" fontId="0" fillId="0" borderId="11" xfId="0" applyBorder="1" applyAlignment="1">
      <alignment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C5AF8-BADD-439B-957B-F265C5F57883}">
  <dimension ref="A1:J14"/>
  <sheetViews>
    <sheetView workbookViewId="0">
      <selection activeCell="F11" sqref="F11"/>
    </sheetView>
  </sheetViews>
  <sheetFormatPr defaultRowHeight="14.25" x14ac:dyDescent="0.2"/>
  <sheetData>
    <row r="1" spans="1:10" ht="18" x14ac:dyDescent="0.25">
      <c r="A1" s="48" t="s">
        <v>39</v>
      </c>
    </row>
    <row r="3" spans="1:10" x14ac:dyDescent="0.2">
      <c r="A3" s="80" t="s">
        <v>62</v>
      </c>
      <c r="B3" s="81"/>
      <c r="C3" s="81"/>
      <c r="D3" s="81"/>
      <c r="E3" s="81"/>
      <c r="F3" s="81"/>
      <c r="G3" s="81"/>
      <c r="H3" s="81"/>
      <c r="I3" s="81"/>
      <c r="J3" s="82"/>
    </row>
    <row r="4" spans="1:10" ht="79.5" customHeight="1" x14ac:dyDescent="0.2">
      <c r="A4" s="83"/>
      <c r="B4" s="60"/>
      <c r="C4" s="60"/>
      <c r="D4" s="60"/>
      <c r="E4" s="60"/>
      <c r="F4" s="60"/>
      <c r="G4" s="60"/>
      <c r="H4" s="60"/>
      <c r="I4" s="60"/>
      <c r="J4" s="84"/>
    </row>
    <row r="5" spans="1:10" x14ac:dyDescent="0.2">
      <c r="A5" s="83"/>
      <c r="B5" s="60"/>
      <c r="C5" s="60"/>
      <c r="D5" s="60"/>
      <c r="E5" s="60"/>
      <c r="F5" s="60"/>
      <c r="G5" s="60"/>
      <c r="H5" s="60"/>
      <c r="I5" s="60"/>
      <c r="J5" s="84"/>
    </row>
    <row r="6" spans="1:10" ht="239.25" customHeight="1" x14ac:dyDescent="0.2">
      <c r="A6" s="85"/>
      <c r="B6" s="86"/>
      <c r="C6" s="86"/>
      <c r="D6" s="86"/>
      <c r="E6" s="86"/>
      <c r="F6" s="86"/>
      <c r="G6" s="86"/>
      <c r="H6" s="86"/>
      <c r="I6" s="86"/>
      <c r="J6" s="87"/>
    </row>
    <row r="7" spans="1:10" ht="354.75" customHeight="1" x14ac:dyDescent="0.2">
      <c r="A7" s="88" t="s">
        <v>63</v>
      </c>
      <c r="B7" s="89"/>
      <c r="C7" s="89"/>
      <c r="D7" s="89"/>
      <c r="E7" s="89"/>
      <c r="F7" s="89"/>
      <c r="G7" s="89"/>
      <c r="H7" s="89"/>
      <c r="I7" s="89"/>
      <c r="J7" s="64"/>
    </row>
    <row r="8" spans="1:10" ht="15" x14ac:dyDescent="0.2">
      <c r="A8" s="50"/>
    </row>
    <row r="9" spans="1:10" ht="15" x14ac:dyDescent="0.2">
      <c r="A9" s="50"/>
    </row>
    <row r="10" spans="1:10" ht="15" x14ac:dyDescent="0.2">
      <c r="A10" s="49"/>
    </row>
    <row r="11" spans="1:10" ht="15" x14ac:dyDescent="0.2">
      <c r="A11" s="51"/>
    </row>
    <row r="12" spans="1:10" ht="15" x14ac:dyDescent="0.2">
      <c r="A12" s="52"/>
    </row>
    <row r="13" spans="1:10" ht="15" x14ac:dyDescent="0.2">
      <c r="A13" s="52"/>
    </row>
    <row r="14" spans="1:10" ht="15" x14ac:dyDescent="0.2">
      <c r="A14" s="53"/>
    </row>
  </sheetData>
  <mergeCells count="2">
    <mergeCell ref="A3:J6"/>
    <mergeCell ref="A7:J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2A353-2F5B-4E4F-BBE5-CEC76830AA18}">
  <dimension ref="A1:H76"/>
  <sheetViews>
    <sheetView tabSelected="1" zoomScale="140" zoomScaleNormal="140" workbookViewId="0">
      <selection activeCell="J72" sqref="J72"/>
    </sheetView>
  </sheetViews>
  <sheetFormatPr defaultRowHeight="14.25" x14ac:dyDescent="0.2"/>
  <cols>
    <col min="1" max="1" width="12.125" customWidth="1"/>
    <col min="2" max="2" width="41" bestFit="1" customWidth="1"/>
    <col min="4" max="4" width="12.875" customWidth="1"/>
    <col min="6" max="6" width="15.125" customWidth="1"/>
    <col min="8" max="8" width="11.75" customWidth="1"/>
  </cols>
  <sheetData>
    <row r="1" spans="1:8" ht="15" x14ac:dyDescent="0.25">
      <c r="A1" s="2" t="s">
        <v>0</v>
      </c>
    </row>
    <row r="2" spans="1:8" x14ac:dyDescent="0.2">
      <c r="A2" t="s">
        <v>1</v>
      </c>
    </row>
    <row r="4" spans="1:8" ht="15.75" x14ac:dyDescent="0.25">
      <c r="A4" s="3" t="s">
        <v>2</v>
      </c>
    </row>
    <row r="5" spans="1:8" x14ac:dyDescent="0.2">
      <c r="A5" s="1">
        <v>45444</v>
      </c>
    </row>
    <row r="7" spans="1:8" x14ac:dyDescent="0.2">
      <c r="A7" s="45" t="s">
        <v>40</v>
      </c>
      <c r="B7" s="45"/>
    </row>
    <row r="8" spans="1:8" x14ac:dyDescent="0.2">
      <c r="A8" t="s">
        <v>41</v>
      </c>
    </row>
    <row r="9" spans="1:8" x14ac:dyDescent="0.2">
      <c r="A9" t="s">
        <v>42</v>
      </c>
    </row>
    <row r="10" spans="1:8" x14ac:dyDescent="0.2">
      <c r="A10" t="s">
        <v>59</v>
      </c>
    </row>
    <row r="12" spans="1:8" ht="15" x14ac:dyDescent="0.25">
      <c r="A12" s="4"/>
      <c r="B12" t="s">
        <v>3</v>
      </c>
      <c r="C12" s="44" t="s">
        <v>57</v>
      </c>
      <c r="D12" s="47"/>
      <c r="E12" s="47"/>
      <c r="F12" s="46"/>
    </row>
    <row r="13" spans="1:8" ht="15" x14ac:dyDescent="0.25">
      <c r="A13" s="4"/>
      <c r="B13" s="5" t="s">
        <v>4</v>
      </c>
      <c r="C13" s="61"/>
      <c r="D13" s="62"/>
      <c r="E13" s="63"/>
      <c r="F13" s="64"/>
    </row>
    <row r="14" spans="1:8" ht="15" x14ac:dyDescent="0.25">
      <c r="A14" s="4"/>
    </row>
    <row r="15" spans="1:8" ht="15" x14ac:dyDescent="0.25">
      <c r="A15" s="4"/>
    </row>
    <row r="16" spans="1:8" x14ac:dyDescent="0.2">
      <c r="C16" s="71" t="s">
        <v>5</v>
      </c>
      <c r="D16" s="72"/>
      <c r="E16" s="71" t="s">
        <v>6</v>
      </c>
      <c r="F16" s="72"/>
      <c r="G16" s="75"/>
      <c r="H16" s="75"/>
    </row>
    <row r="17" spans="1:8" x14ac:dyDescent="0.2">
      <c r="C17" s="73" t="s">
        <v>7</v>
      </c>
      <c r="D17" s="74"/>
      <c r="E17" s="73" t="s">
        <v>8</v>
      </c>
      <c r="F17" s="74"/>
      <c r="G17" s="75"/>
      <c r="H17" s="75"/>
    </row>
    <row r="18" spans="1:8" x14ac:dyDescent="0.2">
      <c r="A18" s="6"/>
      <c r="B18" s="7"/>
      <c r="C18" s="8"/>
      <c r="D18" s="9"/>
      <c r="E18" s="8"/>
      <c r="F18" s="9"/>
      <c r="G18" s="76"/>
      <c r="H18" s="76"/>
    </row>
    <row r="19" spans="1:8" ht="15" x14ac:dyDescent="0.25">
      <c r="A19" s="10" t="s">
        <v>9</v>
      </c>
      <c r="B19" s="9" t="s">
        <v>10</v>
      </c>
      <c r="C19" s="8"/>
      <c r="D19" s="11">
        <v>20</v>
      </c>
      <c r="E19" s="8"/>
      <c r="F19" s="11">
        <v>20</v>
      </c>
      <c r="G19" s="76"/>
      <c r="H19" s="77"/>
    </row>
    <row r="20" spans="1:8" ht="15" x14ac:dyDescent="0.25">
      <c r="A20" s="10"/>
      <c r="B20" s="9" t="s">
        <v>11</v>
      </c>
      <c r="C20" s="12">
        <v>0</v>
      </c>
      <c r="D20" s="9"/>
      <c r="E20" s="12">
        <v>0</v>
      </c>
      <c r="F20" s="9"/>
      <c r="G20" s="78"/>
      <c r="H20" s="76"/>
    </row>
    <row r="21" spans="1:8" ht="15" x14ac:dyDescent="0.25">
      <c r="A21" s="10"/>
      <c r="B21" s="9"/>
      <c r="C21" s="13"/>
      <c r="D21" s="14">
        <f>D19+(D19*C20)</f>
        <v>20</v>
      </c>
      <c r="E21" s="13"/>
      <c r="F21" s="14">
        <f>F19+(F19*E20)</f>
        <v>20</v>
      </c>
      <c r="G21" s="76"/>
      <c r="H21" s="77"/>
    </row>
    <row r="22" spans="1:8" ht="15" x14ac:dyDescent="0.25">
      <c r="A22" s="10"/>
      <c r="B22" s="9"/>
      <c r="C22" s="8"/>
      <c r="D22" s="9"/>
      <c r="E22" s="8"/>
      <c r="F22" s="9"/>
      <c r="G22" s="76"/>
      <c r="H22" s="76"/>
    </row>
    <row r="23" spans="1:8" ht="15" x14ac:dyDescent="0.25">
      <c r="A23" s="10" t="s">
        <v>12</v>
      </c>
      <c r="B23" s="9" t="s">
        <v>13</v>
      </c>
      <c r="C23" s="12">
        <v>0</v>
      </c>
      <c r="D23" s="9"/>
      <c r="E23" s="12">
        <v>0</v>
      </c>
      <c r="F23" s="9"/>
      <c r="G23" s="78"/>
      <c r="H23" s="76"/>
    </row>
    <row r="24" spans="1:8" ht="15" x14ac:dyDescent="0.25">
      <c r="A24" s="10"/>
      <c r="B24" s="9" t="s">
        <v>14</v>
      </c>
      <c r="C24" s="12">
        <v>0</v>
      </c>
      <c r="D24" s="9"/>
      <c r="E24" s="12">
        <v>0</v>
      </c>
      <c r="F24" s="9"/>
      <c r="G24" s="78"/>
      <c r="H24" s="76"/>
    </row>
    <row r="25" spans="1:8" ht="15" x14ac:dyDescent="0.25">
      <c r="A25" s="10"/>
      <c r="B25" s="9" t="s">
        <v>15</v>
      </c>
      <c r="C25" s="12">
        <v>0</v>
      </c>
      <c r="D25" s="9"/>
      <c r="E25" s="12">
        <v>0</v>
      </c>
      <c r="F25" s="9"/>
      <c r="G25" s="78"/>
      <c r="H25" s="76"/>
    </row>
    <row r="26" spans="1:8" ht="15" x14ac:dyDescent="0.25">
      <c r="A26" s="10"/>
      <c r="B26" s="9" t="s">
        <v>16</v>
      </c>
      <c r="C26" s="12">
        <v>0</v>
      </c>
      <c r="D26" s="9"/>
      <c r="E26" s="12">
        <v>0</v>
      </c>
      <c r="F26" s="9"/>
      <c r="G26" s="78"/>
      <c r="H26" s="76"/>
    </row>
    <row r="27" spans="1:8" ht="15" x14ac:dyDescent="0.25">
      <c r="A27" s="10"/>
      <c r="B27" s="9" t="s">
        <v>17</v>
      </c>
      <c r="C27" s="12">
        <v>0</v>
      </c>
      <c r="D27" s="9"/>
      <c r="E27" s="12">
        <v>0</v>
      </c>
      <c r="F27" s="9"/>
      <c r="G27" s="78"/>
      <c r="H27" s="76"/>
    </row>
    <row r="28" spans="1:8" ht="15" x14ac:dyDescent="0.25">
      <c r="A28" s="10"/>
      <c r="B28" s="9" t="s">
        <v>18</v>
      </c>
      <c r="C28" s="12">
        <v>0</v>
      </c>
      <c r="D28" s="9"/>
      <c r="E28" s="12">
        <v>0</v>
      </c>
      <c r="F28" s="9"/>
      <c r="G28" s="78"/>
      <c r="H28" s="76"/>
    </row>
    <row r="29" spans="1:8" ht="15" x14ac:dyDescent="0.25">
      <c r="A29" s="10"/>
      <c r="B29" s="9" t="s">
        <v>19</v>
      </c>
      <c r="C29" s="12">
        <v>0</v>
      </c>
      <c r="D29" s="9"/>
      <c r="E29" s="12">
        <v>0</v>
      </c>
      <c r="F29" s="9"/>
      <c r="G29" s="78"/>
      <c r="H29" s="76"/>
    </row>
    <row r="30" spans="1:8" ht="15" x14ac:dyDescent="0.25">
      <c r="A30" s="10"/>
      <c r="B30" s="9" t="s">
        <v>20</v>
      </c>
      <c r="C30" s="15">
        <v>0</v>
      </c>
      <c r="D30" s="9"/>
      <c r="E30" s="15">
        <v>0</v>
      </c>
      <c r="F30" s="9"/>
      <c r="G30" s="78"/>
      <c r="H30" s="76"/>
    </row>
    <row r="31" spans="1:8" ht="15" x14ac:dyDescent="0.25">
      <c r="A31" s="10"/>
      <c r="B31" s="9"/>
      <c r="C31" s="16">
        <f>SUM(C23:C30)</f>
        <v>0</v>
      </c>
      <c r="D31" s="9"/>
      <c r="E31" s="16">
        <f>SUM(E23:E30)</f>
        <v>0</v>
      </c>
      <c r="F31" s="9"/>
      <c r="G31" s="79"/>
      <c r="H31" s="76"/>
    </row>
    <row r="32" spans="1:8" ht="15" x14ac:dyDescent="0.25">
      <c r="A32" s="10"/>
      <c r="B32" s="9"/>
      <c r="C32" s="16"/>
      <c r="D32" s="11">
        <f>D21+(D21*C31)</f>
        <v>20</v>
      </c>
      <c r="E32" s="16"/>
      <c r="F32" s="11">
        <f>F21+(F21*E31)</f>
        <v>20</v>
      </c>
      <c r="G32" s="79"/>
      <c r="H32" s="77"/>
    </row>
    <row r="33" spans="1:8" ht="15" x14ac:dyDescent="0.25">
      <c r="A33" s="10"/>
      <c r="B33" s="9"/>
      <c r="C33" s="16"/>
      <c r="D33" s="11"/>
      <c r="E33" s="16"/>
      <c r="F33" s="11"/>
      <c r="G33" s="79"/>
      <c r="H33" s="77"/>
    </row>
    <row r="34" spans="1:8" ht="15" x14ac:dyDescent="0.25">
      <c r="A34" s="10"/>
      <c r="B34" s="9" t="s">
        <v>21</v>
      </c>
      <c r="C34" s="12">
        <v>0</v>
      </c>
      <c r="D34" s="9"/>
      <c r="E34" s="12">
        <v>0</v>
      </c>
      <c r="F34" s="9"/>
      <c r="G34" s="78"/>
      <c r="H34" s="76"/>
    </row>
    <row r="35" spans="1:8" ht="15" x14ac:dyDescent="0.25">
      <c r="A35" s="10"/>
      <c r="B35" s="9" t="s">
        <v>22</v>
      </c>
      <c r="C35" s="15">
        <v>0</v>
      </c>
      <c r="D35" s="9"/>
      <c r="E35" s="15">
        <v>0</v>
      </c>
      <c r="F35" s="9"/>
      <c r="G35" s="78"/>
      <c r="H35" s="76"/>
    </row>
    <row r="36" spans="1:8" ht="15" x14ac:dyDescent="0.25">
      <c r="A36" s="10"/>
      <c r="B36" s="9"/>
      <c r="C36" s="16">
        <f>SUM(C34:C35)</f>
        <v>0</v>
      </c>
      <c r="D36" s="9"/>
      <c r="E36" s="16">
        <f>SUM(E34:E35)</f>
        <v>0</v>
      </c>
      <c r="F36" s="9"/>
      <c r="G36" s="79"/>
      <c r="H36" s="76"/>
    </row>
    <row r="37" spans="1:8" ht="15" x14ac:dyDescent="0.25">
      <c r="A37" s="10"/>
      <c r="B37" s="9"/>
      <c r="C37" s="8"/>
      <c r="D37" s="11">
        <f>D32+(D32*C36)</f>
        <v>20</v>
      </c>
      <c r="E37" s="8"/>
      <c r="F37" s="11">
        <f>F32+(F32*E36)</f>
        <v>20</v>
      </c>
      <c r="G37" s="76"/>
      <c r="H37" s="77"/>
    </row>
    <row r="38" spans="1:8" ht="15" x14ac:dyDescent="0.25">
      <c r="A38" s="10"/>
      <c r="B38" s="9"/>
      <c r="C38" s="8"/>
      <c r="D38" s="11"/>
      <c r="E38" s="8"/>
      <c r="F38" s="11"/>
      <c r="G38" s="76"/>
      <c r="H38" s="77"/>
    </row>
    <row r="39" spans="1:8" ht="15" x14ac:dyDescent="0.25">
      <c r="A39" s="10"/>
      <c r="B39" s="9"/>
      <c r="C39" s="8"/>
      <c r="D39" s="9"/>
      <c r="E39" s="8"/>
      <c r="F39" s="9"/>
      <c r="G39" s="76"/>
      <c r="H39" s="76"/>
    </row>
    <row r="40" spans="1:8" ht="15" x14ac:dyDescent="0.25">
      <c r="A40" s="10" t="s">
        <v>23</v>
      </c>
      <c r="B40" s="54" t="s">
        <v>43</v>
      </c>
      <c r="C40" s="12">
        <v>0</v>
      </c>
      <c r="D40" s="9"/>
      <c r="E40" s="12">
        <v>0</v>
      </c>
      <c r="F40" s="9"/>
      <c r="G40" s="78"/>
      <c r="H40" s="76"/>
    </row>
    <row r="41" spans="1:8" ht="15" x14ac:dyDescent="0.25">
      <c r="A41" s="10"/>
      <c r="B41" s="54" t="s">
        <v>44</v>
      </c>
      <c r="C41" s="12">
        <v>0</v>
      </c>
      <c r="D41" s="9"/>
      <c r="E41" s="12">
        <v>0</v>
      </c>
      <c r="F41" s="9"/>
      <c r="G41" s="78"/>
      <c r="H41" s="76"/>
    </row>
    <row r="42" spans="1:8" ht="15" x14ac:dyDescent="0.25">
      <c r="A42" s="10"/>
      <c r="B42" s="54" t="s">
        <v>45</v>
      </c>
      <c r="C42" s="12">
        <v>0</v>
      </c>
      <c r="D42" s="9"/>
      <c r="E42" s="12">
        <v>0</v>
      </c>
      <c r="F42" s="9"/>
      <c r="G42" s="78"/>
      <c r="H42" s="76"/>
    </row>
    <row r="43" spans="1:8" ht="15" x14ac:dyDescent="0.25">
      <c r="A43" s="10"/>
      <c r="B43" s="54" t="s">
        <v>46</v>
      </c>
      <c r="C43" s="12">
        <v>0</v>
      </c>
      <c r="D43" s="9"/>
      <c r="E43" s="12">
        <v>0</v>
      </c>
      <c r="F43" s="9"/>
      <c r="G43" s="78"/>
      <c r="H43" s="76"/>
    </row>
    <row r="44" spans="1:8" ht="15" x14ac:dyDescent="0.25">
      <c r="A44" s="10"/>
      <c r="B44" s="54" t="s">
        <v>47</v>
      </c>
      <c r="C44" s="12">
        <v>0</v>
      </c>
      <c r="D44" s="9"/>
      <c r="E44" s="12">
        <v>0</v>
      </c>
      <c r="F44" s="9"/>
      <c r="G44" s="78"/>
      <c r="H44" s="76"/>
    </row>
    <row r="45" spans="1:8" ht="15" x14ac:dyDescent="0.25">
      <c r="A45" s="10"/>
      <c r="B45" s="54" t="s">
        <v>48</v>
      </c>
      <c r="C45" s="12">
        <v>0</v>
      </c>
      <c r="D45" s="9"/>
      <c r="E45" s="12">
        <v>0</v>
      </c>
      <c r="F45" s="9"/>
      <c r="G45" s="78"/>
      <c r="H45" s="76"/>
    </row>
    <row r="46" spans="1:8" ht="15" x14ac:dyDescent="0.25">
      <c r="A46" s="10"/>
      <c r="B46" s="54" t="s">
        <v>49</v>
      </c>
      <c r="C46" s="12">
        <v>0</v>
      </c>
      <c r="D46" s="9"/>
      <c r="E46" s="12">
        <v>0</v>
      </c>
      <c r="F46" s="9"/>
      <c r="G46" s="78"/>
      <c r="H46" s="76"/>
    </row>
    <row r="47" spans="1:8" ht="15" x14ac:dyDescent="0.25">
      <c r="A47" s="10"/>
      <c r="B47" s="54" t="s">
        <v>50</v>
      </c>
      <c r="C47" s="12">
        <v>0</v>
      </c>
      <c r="D47" s="9"/>
      <c r="E47" s="12">
        <v>0</v>
      </c>
      <c r="F47" s="9"/>
      <c r="G47" s="78"/>
      <c r="H47" s="76"/>
    </row>
    <row r="48" spans="1:8" ht="15" x14ac:dyDescent="0.25">
      <c r="A48" s="10"/>
      <c r="B48" s="9" t="s">
        <v>53</v>
      </c>
      <c r="C48" s="12">
        <v>0</v>
      </c>
      <c r="D48" s="9"/>
      <c r="E48" s="12">
        <v>0</v>
      </c>
      <c r="F48" s="9"/>
      <c r="G48" s="78"/>
      <c r="H48" s="76"/>
    </row>
    <row r="49" spans="1:8" ht="15" x14ac:dyDescent="0.25">
      <c r="A49" s="10"/>
      <c r="B49" s="9" t="s">
        <v>24</v>
      </c>
      <c r="C49" s="12">
        <v>0</v>
      </c>
      <c r="D49" s="9"/>
      <c r="E49" s="12">
        <v>0</v>
      </c>
      <c r="F49" s="9"/>
      <c r="G49" s="78"/>
      <c r="H49" s="76"/>
    </row>
    <row r="50" spans="1:8" ht="15" x14ac:dyDescent="0.25">
      <c r="A50" s="10"/>
      <c r="B50" s="9" t="s">
        <v>25</v>
      </c>
      <c r="C50" s="15">
        <v>0</v>
      </c>
      <c r="D50" s="9"/>
      <c r="E50" s="15">
        <v>0</v>
      </c>
      <c r="F50" s="9"/>
      <c r="G50" s="78"/>
      <c r="H50" s="76"/>
    </row>
    <row r="51" spans="1:8" ht="15" x14ac:dyDescent="0.25">
      <c r="A51" s="10"/>
      <c r="B51" s="9"/>
      <c r="C51" s="16">
        <f>SUM(C40:C50)</f>
        <v>0</v>
      </c>
      <c r="D51" s="9"/>
      <c r="E51" s="16">
        <f>SUM(E40:E50)</f>
        <v>0</v>
      </c>
      <c r="F51" s="9"/>
      <c r="G51" s="79"/>
      <c r="H51" s="76"/>
    </row>
    <row r="52" spans="1:8" ht="15" x14ac:dyDescent="0.25">
      <c r="A52" s="10"/>
      <c r="B52" s="9"/>
      <c r="C52" s="8"/>
      <c r="D52" s="11">
        <f>D37+(D37*C51)</f>
        <v>20</v>
      </c>
      <c r="E52" s="8"/>
      <c r="F52" s="11">
        <f>F37+(F37*E51)</f>
        <v>20</v>
      </c>
      <c r="G52" s="76"/>
      <c r="H52" s="77"/>
    </row>
    <row r="53" spans="1:8" ht="15" x14ac:dyDescent="0.25">
      <c r="A53" s="10"/>
      <c r="B53" s="9"/>
      <c r="C53" s="8"/>
      <c r="D53" s="11"/>
      <c r="E53" s="8"/>
      <c r="F53" s="11"/>
      <c r="G53" s="76"/>
      <c r="H53" s="77"/>
    </row>
    <row r="54" spans="1:8" ht="15" x14ac:dyDescent="0.25">
      <c r="A54" s="10"/>
      <c r="B54" s="9"/>
      <c r="C54" s="8"/>
      <c r="D54" s="11"/>
      <c r="E54" s="8"/>
      <c r="F54" s="11"/>
      <c r="G54" s="76"/>
      <c r="H54" s="77"/>
    </row>
    <row r="55" spans="1:8" ht="15" x14ac:dyDescent="0.25">
      <c r="A55" s="10" t="s">
        <v>26</v>
      </c>
      <c r="B55" s="17" t="s">
        <v>27</v>
      </c>
      <c r="C55" s="12">
        <v>0</v>
      </c>
      <c r="D55" s="9"/>
      <c r="E55" s="12">
        <v>0</v>
      </c>
      <c r="F55" s="9"/>
      <c r="G55" s="78"/>
      <c r="H55" s="76"/>
    </row>
    <row r="56" spans="1:8" ht="15" x14ac:dyDescent="0.25">
      <c r="A56" s="10"/>
      <c r="B56" s="17" t="s">
        <v>52</v>
      </c>
      <c r="C56" s="15">
        <v>0</v>
      </c>
      <c r="D56" s="9"/>
      <c r="E56" s="15">
        <v>0</v>
      </c>
      <c r="F56" s="9"/>
      <c r="G56" s="78"/>
      <c r="H56" s="76"/>
    </row>
    <row r="57" spans="1:8" ht="15" x14ac:dyDescent="0.25">
      <c r="A57" s="10"/>
      <c r="B57" s="17"/>
      <c r="C57" s="55">
        <f>SUM(C55:C56)</f>
        <v>0</v>
      </c>
      <c r="D57" s="9"/>
      <c r="E57" s="55">
        <f>SUM(E55:E56)</f>
        <v>0</v>
      </c>
      <c r="F57" s="9"/>
      <c r="G57" s="78"/>
      <c r="H57" s="76"/>
    </row>
    <row r="58" spans="1:8" ht="15" x14ac:dyDescent="0.25">
      <c r="A58" s="8"/>
      <c r="B58" s="18" t="s">
        <v>28</v>
      </c>
      <c r="C58" s="8"/>
      <c r="D58" s="19">
        <f>(D52+(D52*C57))</f>
        <v>20</v>
      </c>
      <c r="E58" s="8"/>
      <c r="F58" s="19">
        <f>F52+(F52*E57)</f>
        <v>20</v>
      </c>
      <c r="G58" s="76"/>
      <c r="H58" s="77"/>
    </row>
    <row r="59" spans="1:8" x14ac:dyDescent="0.2">
      <c r="A59" s="20"/>
      <c r="B59" s="21" t="s">
        <v>54</v>
      </c>
      <c r="C59" s="20"/>
      <c r="D59" s="21">
        <f>D58/D19</f>
        <v>1</v>
      </c>
      <c r="E59" s="20"/>
      <c r="F59" s="21">
        <f>F58/F19</f>
        <v>1</v>
      </c>
      <c r="G59" s="76"/>
      <c r="H59" s="76"/>
    </row>
    <row r="60" spans="1:8" x14ac:dyDescent="0.2">
      <c r="A60" s="26"/>
      <c r="B60" s="58" t="s">
        <v>58</v>
      </c>
      <c r="C60" s="26"/>
      <c r="D60" s="57">
        <v>2.85</v>
      </c>
      <c r="E60" s="26"/>
      <c r="F60" s="57">
        <v>2.85</v>
      </c>
      <c r="G60" s="76"/>
      <c r="H60" s="76"/>
    </row>
    <row r="62" spans="1:8" x14ac:dyDescent="0.2">
      <c r="A62" s="56" t="s">
        <v>29</v>
      </c>
    </row>
    <row r="63" spans="1:8" x14ac:dyDescent="0.2">
      <c r="A63" s="56" t="s">
        <v>30</v>
      </c>
    </row>
    <row r="64" spans="1:8" x14ac:dyDescent="0.2">
      <c r="A64" s="56" t="s">
        <v>31</v>
      </c>
    </row>
    <row r="66" spans="1:8" ht="28.5" x14ac:dyDescent="0.2">
      <c r="A66" s="22"/>
      <c r="B66" s="23"/>
      <c r="C66" s="23"/>
      <c r="D66" s="24"/>
      <c r="E66" s="24" t="s">
        <v>60</v>
      </c>
      <c r="F66" s="24" t="s">
        <v>32</v>
      </c>
      <c r="G66" s="24"/>
      <c r="H66" s="25" t="s">
        <v>33</v>
      </c>
    </row>
    <row r="67" spans="1:8" x14ac:dyDescent="0.2">
      <c r="A67" s="26" t="s">
        <v>5</v>
      </c>
      <c r="B67" s="27" t="s">
        <v>7</v>
      </c>
      <c r="C67" s="26"/>
      <c r="D67" s="28"/>
      <c r="E67" s="59">
        <f>D58</f>
        <v>20</v>
      </c>
      <c r="F67" s="28">
        <v>100</v>
      </c>
      <c r="G67" s="28" t="s">
        <v>34</v>
      </c>
      <c r="H67" s="29">
        <f>F67*D58</f>
        <v>2000</v>
      </c>
    </row>
    <row r="68" spans="1:8" x14ac:dyDescent="0.2">
      <c r="A68" s="26" t="s">
        <v>35</v>
      </c>
      <c r="B68" s="27" t="s">
        <v>8</v>
      </c>
      <c r="C68" s="26"/>
      <c r="D68" s="28"/>
      <c r="E68" s="59">
        <f>F58</f>
        <v>20</v>
      </c>
      <c r="F68" s="28">
        <v>250</v>
      </c>
      <c r="G68" s="28" t="s">
        <v>34</v>
      </c>
      <c r="H68" s="29">
        <f>F68*F58</f>
        <v>5000</v>
      </c>
    </row>
    <row r="69" spans="1:8" x14ac:dyDescent="0.2">
      <c r="C69" s="27"/>
      <c r="D69" s="30"/>
      <c r="E69" s="30"/>
      <c r="F69" s="27"/>
      <c r="H69" s="31"/>
    </row>
    <row r="70" spans="1:8" ht="23.25" customHeight="1" x14ac:dyDescent="0.2">
      <c r="C70" s="28" t="s">
        <v>36</v>
      </c>
      <c r="D70" s="65" t="s">
        <v>56</v>
      </c>
      <c r="E70" s="66"/>
      <c r="F70" s="67"/>
      <c r="G70" s="28" t="s">
        <v>37</v>
      </c>
      <c r="H70" s="28"/>
    </row>
    <row r="71" spans="1:8" x14ac:dyDescent="0.2">
      <c r="B71" s="28" t="s">
        <v>51</v>
      </c>
      <c r="C71" s="32">
        <v>0</v>
      </c>
      <c r="D71" s="68">
        <f>20*(C71*45)</f>
        <v>0</v>
      </c>
      <c r="E71" s="69"/>
      <c r="F71" s="33"/>
      <c r="G71" s="34">
        <v>0.25</v>
      </c>
      <c r="H71" s="35">
        <f>G71*D71</f>
        <v>0</v>
      </c>
    </row>
    <row r="72" spans="1:8" x14ac:dyDescent="0.2">
      <c r="G72" s="27"/>
      <c r="H72" s="36"/>
    </row>
    <row r="73" spans="1:8" x14ac:dyDescent="0.2">
      <c r="F73" s="28" t="s">
        <v>38</v>
      </c>
      <c r="G73" t="s">
        <v>37</v>
      </c>
      <c r="H73" s="26"/>
    </row>
    <row r="74" spans="1:8" x14ac:dyDescent="0.2">
      <c r="B74" s="26" t="s">
        <v>55</v>
      </c>
      <c r="C74" s="27"/>
      <c r="D74" s="27"/>
      <c r="E74" s="27"/>
      <c r="F74" s="37">
        <v>0</v>
      </c>
      <c r="G74" s="38">
        <v>0.1</v>
      </c>
      <c r="H74" s="39">
        <f>G74*F74</f>
        <v>0</v>
      </c>
    </row>
    <row r="75" spans="1:8" x14ac:dyDescent="0.2">
      <c r="D75" s="40"/>
      <c r="F75" s="27"/>
      <c r="G75" s="41"/>
      <c r="H75" s="42"/>
    </row>
    <row r="76" spans="1:8" x14ac:dyDescent="0.2">
      <c r="F76" s="70" t="s">
        <v>61</v>
      </c>
      <c r="G76" s="70"/>
      <c r="H76" s="43">
        <f>SUM(H67:H68)+H71+H74</f>
        <v>7000</v>
      </c>
    </row>
  </sheetData>
  <mergeCells count="10">
    <mergeCell ref="C13:F13"/>
    <mergeCell ref="D70:F70"/>
    <mergeCell ref="D71:E71"/>
    <mergeCell ref="F76:G76"/>
    <mergeCell ref="C16:D16"/>
    <mergeCell ref="E16:F16"/>
    <mergeCell ref="G16:H16"/>
    <mergeCell ref="C17:D17"/>
    <mergeCell ref="E17:F17"/>
    <mergeCell ref="G17:H17"/>
  </mergeCells>
  <pageMargins left="0.7" right="0.7" top="0.75" bottom="0.75" header="0.3" footer="0.3"/>
  <ignoredErrors>
    <ignoredError sqref="C57 E57"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Perceel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Marleen Oltvoort</dc:creator>
  <cp:lastModifiedBy>Marleen Oltvoort</cp:lastModifiedBy>
  <cp:lastPrinted>2024-05-22T08:27:01Z</cp:lastPrinted>
  <dcterms:created xsi:type="dcterms:W3CDTF">2024-05-22T06:47:58Z</dcterms:created>
  <dcterms:modified xsi:type="dcterms:W3CDTF">2024-06-05T09:18:34Z</dcterms:modified>
</cp:coreProperties>
</file>