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plein-dms.coa.local/processen/LP00000012/verf-en-benodigdheden/Documents/Verf en verfmaterialen/"/>
    </mc:Choice>
  </mc:AlternateContent>
  <xr:revisionPtr revIDLastSave="0" documentId="13_ncr:1_{6ABC0748-C5A1-46EC-AE23-EE098A93564C}" xr6:coauthVersionLast="47" xr6:coauthVersionMax="47" xr10:uidLastSave="{00000000-0000-0000-0000-000000000000}"/>
  <bookViews>
    <workbookView xWindow="-120" yWindow="-120" windowWidth="22290" windowHeight="11610" xr2:uid="{00000000-000D-0000-FFFF-FFFF00000000}"/>
  </bookViews>
  <sheets>
    <sheet name="Prijzenblad" sheetId="6" r:id="rId1"/>
    <sheet name="Score berekening" sheetId="1" r:id="rId2"/>
  </sheets>
  <definedNames>
    <definedName name="_xlnm.Print_Area" localSheetId="0">Prijzenblad!$C$1:$F$108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H96" i="6" s="1"/>
  <c r="F97" i="6"/>
  <c r="H97" i="6" s="1"/>
  <c r="F98" i="6"/>
  <c r="H98" i="6" s="1"/>
  <c r="F99" i="6"/>
  <c r="H99" i="6" s="1"/>
  <c r="F100" i="6"/>
  <c r="H34" i="6" l="1"/>
  <c r="H80" i="6"/>
  <c r="H94" i="6"/>
  <c r="G11" i="6" l="1"/>
  <c r="H100" i="6"/>
  <c r="H95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 l="1"/>
  <c r="H101" i="6" s="1"/>
  <c r="C6" i="1" s="1"/>
  <c r="C9" i="1" l="1"/>
</calcChain>
</file>

<file path=xl/sharedStrings.xml><?xml version="1.0" encoding="utf-8"?>
<sst xmlns="http://schemas.openxmlformats.org/spreadsheetml/2006/main" count="210" uniqueCount="179">
  <si>
    <t>Organisatie</t>
  </si>
  <si>
    <t>Totaal</t>
  </si>
  <si>
    <t>Behaalde punten</t>
  </si>
  <si>
    <t>Ingediende prijs</t>
  </si>
  <si>
    <t>Punten</t>
  </si>
  <si>
    <t>Prijs</t>
  </si>
  <si>
    <t>Opdrachtnemer:</t>
  </si>
  <si>
    <t>Artikel</t>
  </si>
  <si>
    <t>Artikelnummer leverancier</t>
  </si>
  <si>
    <t>Prijs VPE excl. BTW</t>
  </si>
  <si>
    <t>Alle aangeboden prijzen gebaseerd op Franco levering Nederland.</t>
  </si>
  <si>
    <t>Tarieven opgeven met maximaal 2 decimalen achter de komma.</t>
  </si>
  <si>
    <t xml:space="preserve">Er mogen geen 0-bedragen of negatieve bedragen ingevuld worden.  </t>
  </si>
  <si>
    <t>Vestigingsplaats Opdrachtnemer:</t>
  </si>
  <si>
    <t>Prijs per stuk excl. BTW</t>
  </si>
  <si>
    <t>vloeistofdicht en zelfklevend 1 x 25 meter met non-woven buitenzijde</t>
  </si>
  <si>
    <t xml:space="preserve">Afdekvlies </t>
  </si>
  <si>
    <t xml:space="preserve">universeel in tube </t>
  </si>
  <si>
    <t xml:space="preserve">Snelplamuur Universeel 125ml </t>
  </si>
  <si>
    <t>sanitair 310 ml</t>
  </si>
  <si>
    <t>Siliconenkit transparant zuurvrij</t>
  </si>
  <si>
    <t>Siliconenkit wit zuurvrij</t>
  </si>
  <si>
    <t>WIT, 10 liter, waterverdunbaar</t>
  </si>
  <si>
    <t xml:space="preserve">Kitspuit </t>
  </si>
  <si>
    <t xml:space="preserve">Patentpuntkwast </t>
  </si>
  <si>
    <t>nr 12 acryl</t>
  </si>
  <si>
    <t>nr 16 acryl</t>
  </si>
  <si>
    <t>nr 20 acryl</t>
  </si>
  <si>
    <t>Patentpuntkwast</t>
  </si>
  <si>
    <t>nr 10 acryl</t>
  </si>
  <si>
    <t xml:space="preserve">Penseel </t>
  </si>
  <si>
    <t xml:space="preserve">Wegenverf </t>
  </si>
  <si>
    <t>BUS 2.5 LTR op basis van bijvoorbeeld styreen acrylaat copolymeer, wit</t>
  </si>
  <si>
    <t>waterverdunbare  dispersieverf  2,5 LTR</t>
  </si>
  <si>
    <t xml:space="preserve">Vloerlak </t>
  </si>
  <si>
    <t>kras- en slijtvaste, zijdeglans, 1 ltr op basis van polyurethaan-acrylaatdispersie.</t>
  </si>
  <si>
    <t xml:space="preserve">Vernis Buiten </t>
  </si>
  <si>
    <t xml:space="preserve">Verfblik </t>
  </si>
  <si>
    <t>leeg, 1 liter met deksel</t>
  </si>
  <si>
    <t>100x6mm lang</t>
  </si>
  <si>
    <t>Verfrollerbeugel</t>
  </si>
  <si>
    <t xml:space="preserve">Verfrollerbeugel </t>
  </si>
  <si>
    <t xml:space="preserve">180x8mm kort </t>
  </si>
  <si>
    <t xml:space="preserve">250x8mm kort </t>
  </si>
  <si>
    <t>EXTRA LANG V.VER voor 25 cm</t>
  </si>
  <si>
    <t xml:space="preserve">100x6mm kort </t>
  </si>
  <si>
    <t xml:space="preserve">Verfrooster </t>
  </si>
  <si>
    <t xml:space="preserve">Verfroller </t>
  </si>
  <si>
    <t xml:space="preserve">Verfroller  </t>
  </si>
  <si>
    <t>250 mm nylon</t>
  </si>
  <si>
    <t>100 mm vilt</t>
  </si>
  <si>
    <t xml:space="preserve">Verfroller   </t>
  </si>
  <si>
    <t>polyesterschuim 100mm</t>
  </si>
  <si>
    <t xml:space="preserve">Verfemmer </t>
  </si>
  <si>
    <t>KUNSTSTOF middelgroot ca 25 cm</t>
  </si>
  <si>
    <t>Verfbakje /verfrolbak</t>
  </si>
  <si>
    <t>Verfbakje/ verfrolbak</t>
  </si>
  <si>
    <t xml:space="preserve">Verf Binnen </t>
  </si>
  <si>
    <t xml:space="preserve">Afplaktape </t>
  </si>
  <si>
    <t>38mm crème papier a50m</t>
  </si>
  <si>
    <t>50mm crème papier a50m</t>
  </si>
  <si>
    <t>40mm wit haar</t>
  </si>
  <si>
    <t xml:space="preserve">Bokkenpoot  </t>
  </si>
  <si>
    <t>50mm wit haar</t>
  </si>
  <si>
    <t>1 liter, watergedragen, reukloos, kleurloos, niet vergelend, goedvullend en toepasbaar op hout.</t>
  </si>
  <si>
    <t xml:space="preserve">Bootlak Buiten </t>
  </si>
  <si>
    <t xml:space="preserve">Bouwemmer </t>
  </si>
  <si>
    <t>12L zwart PE</t>
  </si>
  <si>
    <t xml:space="preserve">Dekkleed </t>
  </si>
  <si>
    <t xml:space="preserve">Kunststofreparatielijm </t>
  </si>
  <si>
    <t>ca 1.5 KG</t>
  </si>
  <si>
    <t xml:space="preserve">Muurvuller instant </t>
  </si>
  <si>
    <t>75x533mm K80</t>
  </si>
  <si>
    <t xml:space="preserve">Schuurband  </t>
  </si>
  <si>
    <t>115mm K120 50m</t>
  </si>
  <si>
    <t xml:space="preserve">Schuurpapier  </t>
  </si>
  <si>
    <t>Verf Binnen spuitbus</t>
  </si>
  <si>
    <t xml:space="preserve">500ml mat </t>
  </si>
  <si>
    <t xml:space="preserve">Terpentine </t>
  </si>
  <si>
    <t>1 liter</t>
  </si>
  <si>
    <t>vloeibaar 1.25L</t>
  </si>
  <si>
    <t>50 gram per stuk, metaal</t>
  </si>
  <si>
    <t xml:space="preserve">Schildersspons </t>
  </si>
  <si>
    <t xml:space="preserve">verfreiniger  </t>
  </si>
  <si>
    <t xml:space="preserve">Radiatorkwast </t>
  </si>
  <si>
    <t>50 mm</t>
  </si>
  <si>
    <t>60mm duits model</t>
  </si>
  <si>
    <t>80mm duits model</t>
  </si>
  <si>
    <t>100mm duits model</t>
  </si>
  <si>
    <t xml:space="preserve">Plamuurmes </t>
  </si>
  <si>
    <t xml:space="preserve">Plamuurmes  </t>
  </si>
  <si>
    <t>nr 8 acryl</t>
  </si>
  <si>
    <t>nr 24 acryl</t>
  </si>
  <si>
    <t xml:space="preserve">Ontvetter </t>
  </si>
  <si>
    <t>Ecostar Ecosol a 5 liter</t>
  </si>
  <si>
    <t xml:space="preserve">Grondlak Universeel </t>
  </si>
  <si>
    <t xml:space="preserve">2,5 liter, op waterbasis, ook toepasbaar op bestaande gereinigde en geschuurde terpentine verdunbare verf of beitslagen. </t>
  </si>
  <si>
    <t>zeer sterke en hoogwaardige 2 componenten lijm 50 ml</t>
  </si>
  <si>
    <t xml:space="preserve">kunststoflijm  </t>
  </si>
  <si>
    <t>2.5LTR. Voor gelakt of gegrond hout, -metaal en -kunststof binnenshuis.</t>
  </si>
  <si>
    <t xml:space="preserve">Aflakverf Binnen </t>
  </si>
  <si>
    <t xml:space="preserve">Aflakverf </t>
  </si>
  <si>
    <t>Binnen 10L, met Schimmelwerende eigenschappen</t>
  </si>
  <si>
    <t>op basis van kunstharsdispersie. 10 liter</t>
  </si>
  <si>
    <t>speciaal tegen nicotinevlekken, 10 liter</t>
  </si>
  <si>
    <t>Een 2-componenten reparatie compound op basis van gemodificeerde polyesters tegen houtrot, ongeveer 1,3 kilo</t>
  </si>
  <si>
    <t xml:space="preserve">hout reparatiemiddel </t>
  </si>
  <si>
    <t xml:space="preserve">Schuurband </t>
  </si>
  <si>
    <t>75x610mm K80</t>
  </si>
  <si>
    <t>75x610mm K60</t>
  </si>
  <si>
    <t>75x610mm K40</t>
  </si>
  <si>
    <t>75x610mm K120</t>
  </si>
  <si>
    <t>75x533mm K120</t>
  </si>
  <si>
    <t xml:space="preserve">Aflakverf Buiten </t>
  </si>
  <si>
    <t>1 liter, hoogglans, watergedragen</t>
  </si>
  <si>
    <t>industriepapier</t>
  </si>
  <si>
    <t>poetspapier 350 meter 2 laags</t>
  </si>
  <si>
    <t>10ltr wit zijdeglans</t>
  </si>
  <si>
    <t>dekkende dispersiemuurverf voor binnen. Vrij van oplosmiddelen. 10 liter, wit</t>
  </si>
  <si>
    <t>dekkende dispersiemuurverf voor binnen. Vrij van oplosmiddelen. 5 liter, kleur</t>
  </si>
  <si>
    <t xml:space="preserve">HOOGGLANS AQUA PU GLOSS </t>
  </si>
  <si>
    <t>WEGWERP PATENTKWAST NR. 8</t>
  </si>
  <si>
    <t>WEGWERP PATENTKWAST NR. 12</t>
  </si>
  <si>
    <t>WEGWERP PATENTKWAST NR. 16</t>
  </si>
  <si>
    <t>WEGWERP PATENTKWAST NR. 20</t>
  </si>
  <si>
    <t>KLEIN ca 12 X23 CM</t>
  </si>
  <si>
    <t xml:space="preserve">Wegwerpkwast blokwitter </t>
  </si>
  <si>
    <t xml:space="preserve"> 4 x 40 mm plat</t>
  </si>
  <si>
    <t>10 liter, leeg</t>
  </si>
  <si>
    <t>4x6 m oranje PE 100gr/m2</t>
  </si>
  <si>
    <t>zwaar professioneel model voor kokers van 310 ml</t>
  </si>
  <si>
    <t>Acrylkit</t>
  </si>
  <si>
    <t>overschilderbaar 310ml per koker wit</t>
  </si>
  <si>
    <t>1L licht (wit) acryl</t>
  </si>
  <si>
    <t>1 liter, hoogglans, wit watergedragen</t>
  </si>
  <si>
    <t>19MM. papier ROL A 50 meter</t>
  </si>
  <si>
    <t>25MM. papier ROL A 50 meter</t>
  </si>
  <si>
    <t>Polyurethaanlijm, 900 gram</t>
  </si>
  <si>
    <t>geweven polyamide vacht (18 mm)</t>
  </si>
  <si>
    <t>MUURVERFROLLER 218MM VA</t>
  </si>
  <si>
    <t>MUURVERFROLLER 18CM 18M</t>
  </si>
  <si>
    <t>ongeveer 15 cm kunststof klein</t>
  </si>
  <si>
    <t>verfroller</t>
  </si>
  <si>
    <t>Schuurpapier strook</t>
  </si>
  <si>
    <t>115x230mm korrel 100 per stuk</t>
  </si>
  <si>
    <t>115x230mm korrel 120 per stuk</t>
  </si>
  <si>
    <t>115x230mm korrel 60 per stuk</t>
  </si>
  <si>
    <t>115x230mm korrel 80 per stuk</t>
  </si>
  <si>
    <t>nylon aflakroller 26 mm vacht</t>
  </si>
  <si>
    <t xml:space="preserve">Muurverf Binnen </t>
  </si>
  <si>
    <t>Muurverf Binnen latex</t>
  </si>
  <si>
    <t xml:space="preserve">Muurverf Binnen mat </t>
  </si>
  <si>
    <t>PENSEEL 16MM WIT PLAT GELAKT (12x)</t>
  </si>
  <si>
    <t>1 liter hooglans, watergedragen wit</t>
  </si>
  <si>
    <t xml:space="preserve">Muurverf </t>
  </si>
  <si>
    <t>Latex</t>
  </si>
  <si>
    <t xml:space="preserve">Latex </t>
  </si>
  <si>
    <t>BUS 2.5 LTR op basis van styreen acrylaat copolymeer, geel</t>
  </si>
  <si>
    <t>1ltr donker, (kleur RAL) watergedragen zijdeglans</t>
  </si>
  <si>
    <t>kunststof steel, rond, kunststof haren</t>
  </si>
  <si>
    <t>Buiten 2.5L donker, (kleur RAL) watergedragen</t>
  </si>
  <si>
    <t>10ltr kleur (RAL, donker) zijdeglans</t>
  </si>
  <si>
    <t>Tarievenblad Verf en verfmaterialen</t>
  </si>
  <si>
    <t>Verpakkings eenheid (VPE)</t>
  </si>
  <si>
    <t>Aantal x gekocht in afgelopen 3 jaar</t>
  </si>
  <si>
    <t>Totale prijs incl. BTW
(Som hiervan wordt beoordeeld)</t>
  </si>
  <si>
    <t>Specificatie artikel</t>
  </si>
  <si>
    <t>Naam rechtsgeldig vertegenwoordiger en handtekening</t>
  </si>
  <si>
    <t>De all-in prijs het enige is dat voor het leveren van de artikelen bij Opdrachtgever in rekening kan worden gebracht.</t>
  </si>
  <si>
    <t>De in dit document opgegeven prijzen zijn vast gedurende de initiële looptijd van de Raamovereenkomst en mag  daarna alleen in overeenstemming met de bepalingen in de Raamovereenkomst worden aangepast;</t>
  </si>
  <si>
    <t>Het artikeloverzicht in dit document betreft geen limitatieve opsomming. De lijst met artikelen kan gedurende de Raamovereenkomst worden aangevuld naar gelang behoefte.</t>
  </si>
  <si>
    <t>Het geoffreerde tarief betreft een all-in tarief en bevat alle kosten waaronder transport, aflevering, overhead, reistijd, reiskosten, reisuren, nazorg, garantie, eventueel kleine losse onderdelen, en eventuele overige kosten. Deze opsomming is niet uitputtend. ;</t>
  </si>
  <si>
    <t xml:space="preserve">Van alle genoemde kwasten, rollers en materialen moeten meerdere maten en uitvoeringen geleverd kunnen worden: de hier genoemde maat of uitvoering is slechts ter indicatie en beoordeling. </t>
  </si>
  <si>
    <t>Alle geel gemarkeerde cellen dienen ingevuld te worden.</t>
  </si>
  <si>
    <t>In de kolom PRIJS VPE wordt de prijs per verpakkingseenheid opgegeven.</t>
  </si>
  <si>
    <t>De in de lijst genoemde uitvoeringen zijn een indicatie van de wens van Opdrachtgever. Bij gelijkblijvende kwaliteit kan een alternatief worden aangeboden.</t>
  </si>
  <si>
    <t>De opgegeven aantallen in kolom G zijn gebaseerd op historische gegeven, hier kunnen  gedurende de contractperiode geen rechten aan worden ontleent.</t>
  </si>
  <si>
    <t>vilt AFLAKROLLER VACHT, ca 100 mm, geschikt voor grove ondergronden zoals gevels, grove structuurpleisters, ruw hout en beton. Heeft een hoge verfopname en afgifte. 22 mm pool hoogte.</t>
  </si>
  <si>
    <t>velvet ca 100 mm, voor watergedragen lakken en muurverf op gladde ondergronden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</si>
</sst>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-&quot;€&quot;\ * #,##0.00_-;_-&quot;€&quot;\ * #,##0.00\-;_-&quot;€&quot;\ * &quot;-&quot;??_-;_-@_-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1C232C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5" borderId="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5">
    <xf numFmtId="0" fontId="0" fillId="0" borderId="0" xfId="0"/>
    <xf numFmtId="0" fontId="0" fillId="3" borderId="1" xfId="0" applyFill="1" applyBorder="1"/>
    <xf numFmtId="164" fontId="0" fillId="0" borderId="1" xfId="1" applyNumberFormat="1" applyFont="1" applyBorder="1"/>
    <xf numFmtId="164" fontId="0" fillId="0" borderId="1" xfId="0" applyNumberFormat="1" applyBorder="1"/>
    <xf numFmtId="2" fontId="3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2" fillId="4" borderId="1" xfId="0" applyFont="1" applyFill="1" applyBorder="1"/>
    <xf numFmtId="0" fontId="2" fillId="0" borderId="0" xfId="0" applyFont="1"/>
    <xf numFmtId="0" fontId="2" fillId="6" borderId="1" xfId="0" applyFont="1" applyFill="1" applyBorder="1"/>
    <xf numFmtId="164" fontId="2" fillId="2" borderId="1" xfId="1" applyNumberFormat="1" applyFont="1" applyFill="1" applyBorder="1" applyAlignment="1">
      <alignment horizontal="center"/>
    </xf>
    <xf numFmtId="164" fontId="7" fillId="14" borderId="19" xfId="3" applyNumberFormat="1" applyFont="1" applyFill="1" applyBorder="1" applyAlignment="1" applyProtection="1">
      <alignment horizontal="left" vertical="center"/>
      <protection locked="0"/>
    </xf>
    <xf numFmtId="0" fontId="6" fillId="8" borderId="10" xfId="3" applyFont="1" applyFill="1" applyBorder="1" applyAlignment="1" applyProtection="1">
      <alignment horizontal="left" vertical="center" wrapText="1"/>
    </xf>
    <xf numFmtId="165" fontId="6" fillId="8" borderId="11" xfId="3" applyNumberFormat="1" applyFont="1" applyFill="1" applyBorder="1" applyAlignment="1" applyProtection="1">
      <alignment horizontal="left" vertical="center" wrapText="1"/>
    </xf>
    <xf numFmtId="0" fontId="7" fillId="0" borderId="0" xfId="3" applyFont="1" applyBorder="1" applyAlignment="1" applyProtection="1">
      <alignment horizontal="left" vertical="center" wrapText="1"/>
    </xf>
    <xf numFmtId="0" fontId="7" fillId="0" borderId="0" xfId="3" applyFont="1" applyBorder="1" applyAlignment="1" applyProtection="1">
      <alignment horizontal="left" vertical="center"/>
    </xf>
    <xf numFmtId="0" fontId="7" fillId="0" borderId="6" xfId="3" applyFont="1" applyBorder="1" applyAlignment="1" applyProtection="1">
      <alignment horizontal="left" vertical="center"/>
    </xf>
    <xf numFmtId="1" fontId="7" fillId="0" borderId="0" xfId="3" applyNumberFormat="1" applyFont="1" applyBorder="1" applyAlignment="1" applyProtection="1">
      <alignment horizontal="left" vertical="center"/>
    </xf>
    <xf numFmtId="0" fontId="6" fillId="7" borderId="0" xfId="3" applyFont="1" applyFill="1" applyBorder="1" applyAlignment="1" applyProtection="1">
      <alignment horizontal="left" vertical="center"/>
    </xf>
    <xf numFmtId="0" fontId="6" fillId="7" borderId="7" xfId="3" applyFont="1" applyFill="1" applyBorder="1" applyAlignment="1" applyProtection="1">
      <alignment horizontal="left" vertical="center"/>
    </xf>
    <xf numFmtId="0" fontId="6" fillId="7" borderId="8" xfId="3" applyFont="1" applyFill="1" applyBorder="1" applyAlignment="1" applyProtection="1">
      <alignment horizontal="left" vertical="center"/>
    </xf>
    <xf numFmtId="0" fontId="7" fillId="7" borderId="4" xfId="3" applyFont="1" applyFill="1" applyBorder="1" applyAlignment="1" applyProtection="1">
      <alignment horizontal="left" vertical="center"/>
    </xf>
    <xf numFmtId="0" fontId="8" fillId="8" borderId="0" xfId="3" applyFont="1" applyFill="1" applyBorder="1" applyAlignment="1" applyProtection="1">
      <alignment horizontal="left" vertical="center"/>
    </xf>
    <xf numFmtId="0" fontId="8" fillId="8" borderId="6" xfId="3" applyFont="1" applyFill="1" applyBorder="1" applyAlignment="1" applyProtection="1">
      <alignment horizontal="left" vertical="center"/>
    </xf>
    <xf numFmtId="1" fontId="7" fillId="8" borderId="7" xfId="3" applyNumberFormat="1" applyFont="1" applyFill="1" applyBorder="1" applyAlignment="1" applyProtection="1">
      <alignment horizontal="left" vertical="center"/>
    </xf>
    <xf numFmtId="165" fontId="7" fillId="8" borderId="7" xfId="3" applyNumberFormat="1" applyFont="1" applyFill="1" applyBorder="1" applyAlignment="1" applyProtection="1">
      <alignment horizontal="left" vertical="center"/>
    </xf>
    <xf numFmtId="164" fontId="7" fillId="14" borderId="19" xfId="3" applyNumberFormat="1" applyFont="1" applyFill="1" applyBorder="1" applyAlignment="1" applyProtection="1">
      <alignment horizontal="left" vertical="center" wrapText="1"/>
      <protection locked="0"/>
    </xf>
    <xf numFmtId="0" fontId="8" fillId="8" borderId="9" xfId="3" applyFont="1" applyFill="1" applyBorder="1" applyAlignment="1" applyProtection="1">
      <alignment horizontal="left" vertical="center"/>
    </xf>
    <xf numFmtId="0" fontId="10" fillId="8" borderId="6" xfId="3" applyFont="1" applyFill="1" applyBorder="1" applyAlignment="1" applyProtection="1">
      <alignment horizontal="left" vertical="center"/>
    </xf>
    <xf numFmtId="7" fontId="7" fillId="12" borderId="16" xfId="3" applyNumberFormat="1" applyFont="1" applyFill="1" applyBorder="1" applyAlignment="1" applyProtection="1">
      <alignment horizontal="left" vertical="center"/>
    </xf>
    <xf numFmtId="1" fontId="7" fillId="12" borderId="16" xfId="3" applyNumberFormat="1" applyFont="1" applyFill="1" applyBorder="1" applyAlignment="1" applyProtection="1">
      <alignment horizontal="left" vertical="center"/>
      <protection locked="0"/>
    </xf>
    <xf numFmtId="1" fontId="7" fillId="2" borderId="17" xfId="3" applyNumberFormat="1" applyFont="1" applyFill="1" applyBorder="1" applyAlignment="1">
      <alignment horizontal="left" vertical="center"/>
    </xf>
    <xf numFmtId="1" fontId="7" fillId="12" borderId="1" xfId="3" applyNumberFormat="1" applyFont="1" applyFill="1" applyBorder="1" applyAlignment="1" applyProtection="1">
      <alignment horizontal="left" vertical="center"/>
      <protection locked="0"/>
    </xf>
    <xf numFmtId="7" fontId="7" fillId="9" borderId="4" xfId="3" applyNumberFormat="1" applyFont="1" applyFill="1" applyBorder="1" applyAlignment="1" applyProtection="1">
      <alignment horizontal="left" vertical="center"/>
    </xf>
    <xf numFmtId="0" fontId="7" fillId="13" borderId="18" xfId="3" applyFont="1" applyFill="1" applyBorder="1" applyAlignment="1">
      <alignment horizontal="left" vertical="center"/>
    </xf>
    <xf numFmtId="0" fontId="7" fillId="13" borderId="6" xfId="3" applyFont="1" applyFill="1" applyBorder="1" applyAlignment="1">
      <alignment horizontal="left" vertical="center"/>
    </xf>
    <xf numFmtId="1" fontId="7" fillId="13" borderId="6" xfId="3" applyNumberFormat="1" applyFont="1" applyFill="1" applyBorder="1" applyAlignment="1">
      <alignment horizontal="left" vertical="center"/>
    </xf>
    <xf numFmtId="0" fontId="7" fillId="13" borderId="2" xfId="3" applyFont="1" applyFill="1" applyBorder="1" applyAlignment="1">
      <alignment horizontal="left" vertical="center"/>
    </xf>
    <xf numFmtId="0" fontId="7" fillId="13" borderId="0" xfId="3" applyFont="1" applyFill="1" applyBorder="1" applyAlignment="1">
      <alignment horizontal="left" vertical="center"/>
    </xf>
    <xf numFmtId="1" fontId="7" fillId="13" borderId="0" xfId="3" applyNumberFormat="1" applyFont="1" applyFill="1" applyBorder="1" applyAlignment="1">
      <alignment horizontal="left" vertical="center"/>
    </xf>
    <xf numFmtId="0" fontId="7" fillId="13" borderId="2" xfId="3" applyFont="1" applyFill="1" applyBorder="1" applyAlignment="1" applyProtection="1">
      <alignment horizontal="left" vertical="center"/>
    </xf>
    <xf numFmtId="0" fontId="7" fillId="13" borderId="0" xfId="3" applyFont="1" applyFill="1" applyBorder="1" applyAlignment="1" applyProtection="1">
      <alignment horizontal="left" vertical="center"/>
    </xf>
    <xf numFmtId="0" fontId="7" fillId="13" borderId="3" xfId="3" applyFont="1" applyFill="1" applyBorder="1" applyAlignment="1">
      <alignment horizontal="left" vertical="center"/>
    </xf>
    <xf numFmtId="0" fontId="7" fillId="13" borderId="12" xfId="3" applyFont="1" applyFill="1" applyBorder="1" applyAlignment="1">
      <alignment horizontal="left" vertical="center"/>
    </xf>
    <xf numFmtId="1" fontId="7" fillId="13" borderId="12" xfId="3" applyNumberFormat="1" applyFont="1" applyFill="1" applyBorder="1" applyAlignment="1">
      <alignment horizontal="left" vertical="center"/>
    </xf>
    <xf numFmtId="0" fontId="6" fillId="14" borderId="16" xfId="0" applyFont="1" applyFill="1" applyBorder="1" applyAlignment="1" applyProtection="1">
      <alignment horizontal="left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 applyProtection="1">
      <alignment horizontal="left" vertical="center" wrapText="1"/>
    </xf>
    <xf numFmtId="0" fontId="7" fillId="14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7" fillId="14" borderId="1" xfId="0" applyFont="1" applyFill="1" applyBorder="1" applyAlignment="1">
      <alignment horizontal="left" vertical="center"/>
    </xf>
    <xf numFmtId="0" fontId="6" fillId="14" borderId="18" xfId="3" applyFont="1" applyFill="1" applyBorder="1" applyAlignment="1" applyProtection="1">
      <alignment horizontal="left" vertical="center"/>
    </xf>
    <xf numFmtId="0" fontId="6" fillId="14" borderId="2" xfId="3" applyFont="1" applyFill="1" applyBorder="1" applyAlignment="1" applyProtection="1">
      <alignment horizontal="left" vertical="center"/>
    </xf>
    <xf numFmtId="0" fontId="9" fillId="11" borderId="9" xfId="3" applyNumberFormat="1" applyFont="1" applyFill="1" applyBorder="1" applyAlignment="1" applyProtection="1">
      <alignment horizontal="center" vertical="center" wrapText="1"/>
    </xf>
    <xf numFmtId="7" fontId="9" fillId="11" borderId="13" xfId="3" applyNumberFormat="1" applyFont="1" applyFill="1" applyBorder="1" applyAlignment="1" applyProtection="1">
      <alignment horizontal="center" vertical="center" wrapText="1"/>
    </xf>
    <xf numFmtId="7" fontId="9" fillId="11" borderId="14" xfId="3" applyNumberFormat="1" applyFont="1" applyFill="1" applyBorder="1" applyAlignment="1" applyProtection="1">
      <alignment horizontal="center" vertical="center" wrapText="1"/>
    </xf>
    <xf numFmtId="1" fontId="9" fillId="11" borderId="14" xfId="3" applyNumberFormat="1" applyFont="1" applyFill="1" applyBorder="1" applyAlignment="1" applyProtection="1">
      <alignment horizontal="center" vertical="center" wrapText="1"/>
    </xf>
    <xf numFmtId="7" fontId="9" fillId="11" borderId="9" xfId="3" applyNumberFormat="1" applyFont="1" applyFill="1" applyBorder="1" applyAlignment="1" applyProtection="1">
      <alignment horizontal="center" vertical="center" wrapText="1"/>
    </xf>
    <xf numFmtId="1" fontId="9" fillId="11" borderId="9" xfId="3" applyNumberFormat="1" applyFont="1" applyFill="1" applyBorder="1" applyAlignment="1" applyProtection="1">
      <alignment horizontal="center" vertical="center" wrapText="1"/>
    </xf>
    <xf numFmtId="7" fontId="9" fillId="11" borderId="15" xfId="3" applyNumberFormat="1" applyFont="1" applyFill="1" applyBorder="1" applyAlignment="1" applyProtection="1">
      <alignment horizontal="center" vertical="center" wrapText="1"/>
    </xf>
    <xf numFmtId="0" fontId="6" fillId="14" borderId="19" xfId="0" applyFont="1" applyFill="1" applyBorder="1" applyAlignment="1" applyProtection="1">
      <alignment horizontal="left" vertical="center" wrapText="1"/>
    </xf>
    <xf numFmtId="1" fontId="6" fillId="12" borderId="16" xfId="3" applyNumberFormat="1" applyFont="1" applyFill="1" applyBorder="1" applyAlignment="1" applyProtection="1">
      <alignment horizontal="left" vertical="center"/>
      <protection locked="0"/>
    </xf>
    <xf numFmtId="1" fontId="6" fillId="2" borderId="17" xfId="3" applyNumberFormat="1" applyFont="1" applyFill="1" applyBorder="1" applyAlignment="1">
      <alignment horizontal="left" vertical="center"/>
    </xf>
    <xf numFmtId="0" fontId="12" fillId="14" borderId="1" xfId="0" applyFont="1" applyFill="1" applyBorder="1"/>
    <xf numFmtId="0" fontId="7" fillId="15" borderId="1" xfId="0" applyFont="1" applyFill="1" applyBorder="1"/>
    <xf numFmtId="0" fontId="7" fillId="15" borderId="1" xfId="3" applyFont="1" applyFill="1" applyBorder="1" applyAlignment="1">
      <alignment horizontal="left" vertical="center"/>
    </xf>
    <xf numFmtId="0" fontId="7" fillId="15" borderId="16" xfId="3" applyFont="1" applyFill="1" applyBorder="1" applyAlignment="1">
      <alignment horizontal="left" vertical="center"/>
    </xf>
    <xf numFmtId="0" fontId="6" fillId="15" borderId="1" xfId="3" applyFont="1" applyFill="1" applyBorder="1" applyAlignment="1">
      <alignment horizontal="left" vertical="center"/>
    </xf>
    <xf numFmtId="0" fontId="11" fillId="15" borderId="1" xfId="0" applyFont="1" applyFill="1" applyBorder="1"/>
    <xf numFmtId="0" fontId="7" fillId="16" borderId="0" xfId="3" applyFont="1" applyFill="1" applyBorder="1" applyAlignment="1" applyProtection="1">
      <alignment horizontal="left" vertical="center"/>
    </xf>
    <xf numFmtId="1" fontId="7" fillId="16" borderId="0" xfId="3" applyNumberFormat="1" applyFont="1" applyFill="1" applyBorder="1" applyAlignment="1" applyProtection="1">
      <alignment horizontal="left" vertical="center"/>
    </xf>
    <xf numFmtId="7" fontId="7" fillId="9" borderId="20" xfId="3" applyNumberFormat="1" applyFont="1" applyFill="1" applyBorder="1" applyAlignment="1">
      <alignment horizontal="left" vertical="center"/>
    </xf>
    <xf numFmtId="7" fontId="7" fillId="9" borderId="21" xfId="3" applyNumberFormat="1" applyFont="1" applyFill="1" applyBorder="1" applyAlignment="1">
      <alignment horizontal="left" vertical="center"/>
    </xf>
    <xf numFmtId="7" fontId="6" fillId="9" borderId="21" xfId="3" applyNumberFormat="1" applyFont="1" applyFill="1" applyBorder="1" applyAlignment="1">
      <alignment horizontal="left" vertical="center"/>
    </xf>
    <xf numFmtId="7" fontId="7" fillId="9" borderId="22" xfId="3" applyNumberFormat="1" applyFont="1" applyFill="1" applyBorder="1" applyAlignment="1">
      <alignment horizontal="left" vertical="center"/>
    </xf>
    <xf numFmtId="0" fontId="7" fillId="7" borderId="6" xfId="3" applyFont="1" applyFill="1" applyBorder="1" applyAlignment="1" applyProtection="1">
      <alignment horizontal="left" vertical="center"/>
    </xf>
    <xf numFmtId="44" fontId="7" fillId="12" borderId="16" xfId="1" applyFont="1" applyFill="1" applyBorder="1" applyAlignment="1" applyProtection="1">
      <alignment horizontal="left" vertical="center"/>
      <protection locked="0"/>
    </xf>
    <xf numFmtId="44" fontId="7" fillId="14" borderId="16" xfId="1" applyFont="1" applyFill="1" applyBorder="1" applyAlignment="1" applyProtection="1">
      <alignment horizontal="left" vertical="center"/>
      <protection locked="0"/>
    </xf>
    <xf numFmtId="0" fontId="7" fillId="9" borderId="21" xfId="3" applyNumberFormat="1" applyFont="1" applyFill="1" applyBorder="1" applyAlignment="1">
      <alignment horizontal="left" vertical="center"/>
    </xf>
    <xf numFmtId="7" fontId="7" fillId="17" borderId="16" xfId="3" applyNumberFormat="1" applyFont="1" applyFill="1" applyBorder="1" applyAlignment="1" applyProtection="1">
      <alignment horizontal="left" vertical="center"/>
    </xf>
    <xf numFmtId="7" fontId="7" fillId="17" borderId="1" xfId="3" applyNumberFormat="1" applyFont="1" applyFill="1" applyBorder="1" applyAlignment="1" applyProtection="1">
      <alignment horizontal="left" vertical="center"/>
    </xf>
    <xf numFmtId="7" fontId="6" fillId="17" borderId="16" xfId="3" applyNumberFormat="1" applyFont="1" applyFill="1" applyBorder="1" applyAlignment="1" applyProtection="1">
      <alignment horizontal="left" vertical="center"/>
    </xf>
    <xf numFmtId="0" fontId="6" fillId="14" borderId="3" xfId="3" applyFont="1" applyFill="1" applyBorder="1" applyAlignment="1" applyProtection="1">
      <alignment horizontal="left" vertical="center" wrapText="1"/>
    </xf>
    <xf numFmtId="0" fontId="7" fillId="14" borderId="16" xfId="1" applyNumberFormat="1" applyFont="1" applyFill="1" applyBorder="1" applyAlignment="1" applyProtection="1">
      <alignment horizontal="left" vertical="center"/>
      <protection locked="0"/>
    </xf>
    <xf numFmtId="0" fontId="6" fillId="10" borderId="1" xfId="3" applyFont="1" applyFill="1" applyBorder="1" applyAlignment="1" applyProtection="1">
      <alignment horizontal="left" vertical="center"/>
      <protection locked="0"/>
    </xf>
  </cellXfs>
  <cellStyles count="6">
    <cellStyle name="Komma 2" xfId="4" xr:uid="{00000000-0005-0000-0000-000000000000}"/>
    <cellStyle name="Notitie 2" xfId="2" xr:uid="{00000000-0005-0000-0000-000001000000}"/>
    <cellStyle name="Standaard" xfId="0" builtinId="0"/>
    <cellStyle name="Standaard 2" xfId="3" xr:uid="{00000000-0005-0000-0000-000003000000}"/>
    <cellStyle name="Valuta" xfId="1" builtinId="4"/>
    <cellStyle name="Valuta 2" xfId="5" xr:uid="{00000000-0005-0000-0000-000005000000}"/>
  </cellStyles>
  <dxfs count="0"/>
  <tableStyles count="0" defaultTableStyle="TableStyleMedium2" defaultPivotStyle="PivotStyleLight16"/>
  <colors>
    <mruColors>
      <color rgb="FFFFFFCC"/>
      <color rgb="FFFFA3A3"/>
      <color rgb="FF2FE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Scorelijn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'Score berekening'!$C$13:$C$14</c:f>
              <c:numCache>
                <c:formatCode>"€"\ #,##0.00</c:formatCode>
                <c:ptCount val="2"/>
                <c:pt idx="0">
                  <c:v>220000</c:v>
                </c:pt>
                <c:pt idx="1">
                  <c:v>280000</c:v>
                </c:pt>
              </c:numCache>
            </c:numRef>
          </c:xVal>
          <c:yVal>
            <c:numRef>
              <c:f>'Score berekening'!$B$13:$B$14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CE-44AE-94C7-E97B143C8EE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'Score berekening'!#REF!</c:f>
            </c:numRef>
          </c:xVal>
          <c:yVal>
            <c:numRef>
              <c:f>'Score berekening'!$C$9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CE-44AE-94C7-E97B143C8EE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'Score berekening'!$C$6</c:f>
              <c:numCache>
                <c:formatCode>"€"\ #,##0.00</c:formatCode>
                <c:ptCount val="1"/>
                <c:pt idx="0">
                  <c:v>0</c:v>
                </c:pt>
              </c:numCache>
            </c:numRef>
          </c:xVal>
          <c:yVal>
            <c:numRef>
              <c:f>'Score berekening'!$C$9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2CE-44AE-94C7-E97B143C8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756656"/>
        <c:axId val="299751168"/>
      </c:scatterChart>
      <c:valAx>
        <c:axId val="299756656"/>
        <c:scaling>
          <c:orientation val="minMax"/>
          <c:max val="280000"/>
          <c:min val="2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9751168"/>
        <c:crosses val="autoZero"/>
        <c:crossBetween val="midCat"/>
      </c:valAx>
      <c:valAx>
        <c:axId val="2997511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975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</xdr:row>
      <xdr:rowOff>0</xdr:rowOff>
    </xdr:from>
    <xdr:to>
      <xdr:col>11</xdr:col>
      <xdr:colOff>457200</xdr:colOff>
      <xdr:row>17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  <pageSetUpPr fitToPage="1"/>
  </sheetPr>
  <dimension ref="A1:H113"/>
  <sheetViews>
    <sheetView showGridLines="0" tabSelected="1" topLeftCell="A5" zoomScaleNormal="100" zoomScaleSheetLayoutView="115" workbookViewId="0">
      <selection activeCell="D100" sqref="D100"/>
    </sheetView>
  </sheetViews>
  <sheetFormatPr defaultColWidth="9.140625" defaultRowHeight="12" x14ac:dyDescent="0.2"/>
  <cols>
    <col min="1" max="1" width="23.7109375" style="15" customWidth="1"/>
    <col min="2" max="2" width="38.5703125" style="15" customWidth="1"/>
    <col min="3" max="3" width="17.28515625" style="15" customWidth="1"/>
    <col min="4" max="4" width="10.28515625" style="15" customWidth="1"/>
    <col min="5" max="5" width="12.28515625" style="15" customWidth="1"/>
    <col min="6" max="6" width="13.85546875" style="15" customWidth="1"/>
    <col min="7" max="7" width="10.42578125" style="17" customWidth="1"/>
    <col min="8" max="8" width="14.85546875" style="15" customWidth="1"/>
    <col min="9" max="16384" width="9.140625" style="15"/>
  </cols>
  <sheetData>
    <row r="1" spans="1:8" ht="12.75" hidden="1" thickBot="1" x14ac:dyDescent="0.25">
      <c r="C1" s="16"/>
      <c r="D1" s="16"/>
      <c r="E1" s="16"/>
      <c r="F1" s="16"/>
    </row>
    <row r="2" spans="1:8" ht="12.75" hidden="1" thickBot="1" x14ac:dyDescent="0.25"/>
    <row r="3" spans="1:8" ht="12.75" hidden="1" thickBot="1" x14ac:dyDescent="0.25"/>
    <row r="4" spans="1:8" ht="12.75" hidden="1" thickBot="1" x14ac:dyDescent="0.25"/>
    <row r="5" spans="1:8" ht="12.75" thickBot="1" x14ac:dyDescent="0.25">
      <c r="A5" s="27" t="s">
        <v>162</v>
      </c>
      <c r="B5" s="28"/>
      <c r="C5" s="28"/>
      <c r="D5" s="12"/>
      <c r="E5" s="12"/>
      <c r="F5" s="13"/>
      <c r="G5" s="13"/>
      <c r="H5" s="13"/>
    </row>
    <row r="6" spans="1:8" ht="12.75" thickBot="1" x14ac:dyDescent="0.25">
      <c r="A6" s="51" t="s">
        <v>6</v>
      </c>
      <c r="B6" s="84"/>
      <c r="C6" s="84"/>
      <c r="D6" s="18"/>
      <c r="E6" s="18"/>
      <c r="F6" s="19"/>
      <c r="G6" s="13"/>
      <c r="H6" s="13"/>
    </row>
    <row r="7" spans="1:8" x14ac:dyDescent="0.2">
      <c r="A7" s="52" t="s">
        <v>13</v>
      </c>
      <c r="B7" s="84"/>
      <c r="C7" s="84"/>
      <c r="D7" s="18"/>
      <c r="E7" s="18"/>
      <c r="F7" s="20"/>
      <c r="G7" s="19"/>
      <c r="H7" s="19"/>
    </row>
    <row r="8" spans="1:8" ht="36.950000000000003" customHeight="1" thickBot="1" x14ac:dyDescent="0.25">
      <c r="A8" s="82" t="s">
        <v>167</v>
      </c>
      <c r="B8" s="84"/>
      <c r="C8" s="84"/>
      <c r="D8" s="18"/>
      <c r="E8" s="18"/>
      <c r="F8" s="20"/>
      <c r="G8" s="20"/>
      <c r="H8" s="20"/>
    </row>
    <row r="9" spans="1:8" ht="9.75" customHeight="1" thickBot="1" x14ac:dyDescent="0.25">
      <c r="A9" s="21"/>
      <c r="B9" s="75"/>
      <c r="C9" s="23"/>
      <c r="D9" s="22"/>
      <c r="E9" s="22"/>
      <c r="F9" s="23"/>
      <c r="G9" s="24"/>
      <c r="H9" s="25"/>
    </row>
    <row r="10" spans="1:8" s="14" customFormat="1" ht="48.75" thickBot="1" x14ac:dyDescent="0.25">
      <c r="A10" s="53" t="s">
        <v>7</v>
      </c>
      <c r="B10" s="57" t="s">
        <v>166</v>
      </c>
      <c r="C10" s="54" t="s">
        <v>8</v>
      </c>
      <c r="D10" s="56" t="s">
        <v>163</v>
      </c>
      <c r="E10" s="55" t="s">
        <v>9</v>
      </c>
      <c r="F10" s="55" t="s">
        <v>14</v>
      </c>
      <c r="G10" s="58" t="s">
        <v>164</v>
      </c>
      <c r="H10" s="59" t="s">
        <v>165</v>
      </c>
    </row>
    <row r="11" spans="1:8" ht="24.75" customHeight="1" x14ac:dyDescent="0.2">
      <c r="A11" s="66" t="s">
        <v>131</v>
      </c>
      <c r="B11" s="45" t="s">
        <v>132</v>
      </c>
      <c r="C11" s="79"/>
      <c r="D11" s="30"/>
      <c r="E11" s="76">
        <v>0</v>
      </c>
      <c r="F11" s="77" t="e">
        <f>E11/D11</f>
        <v>#DIV/0!</v>
      </c>
      <c r="G11" s="31">
        <f>33+64</f>
        <v>97</v>
      </c>
      <c r="H11" s="71" t="e">
        <f t="shared" ref="H11:H42" si="0">F11*G11</f>
        <v>#DIV/0!</v>
      </c>
    </row>
    <row r="12" spans="1:8" ht="26.25" customHeight="1" x14ac:dyDescent="0.2">
      <c r="A12" s="65" t="s">
        <v>16</v>
      </c>
      <c r="B12" s="46" t="s">
        <v>15</v>
      </c>
      <c r="C12" s="79"/>
      <c r="D12" s="30"/>
      <c r="E12" s="76">
        <v>0</v>
      </c>
      <c r="F12" s="83" t="e">
        <f t="shared" ref="F12:F75" si="1">E12/D12</f>
        <v>#DIV/0!</v>
      </c>
      <c r="G12" s="31">
        <v>34</v>
      </c>
      <c r="H12" s="72" t="e">
        <f t="shared" si="0"/>
        <v>#DIV/0!</v>
      </c>
    </row>
    <row r="13" spans="1:8" ht="15" customHeight="1" x14ac:dyDescent="0.2">
      <c r="A13" s="65" t="s">
        <v>100</v>
      </c>
      <c r="B13" s="11" t="s">
        <v>133</v>
      </c>
      <c r="C13" s="79"/>
      <c r="D13" s="30"/>
      <c r="E13" s="76">
        <v>0</v>
      </c>
      <c r="F13" s="77" t="e">
        <f t="shared" si="1"/>
        <v>#DIV/0!</v>
      </c>
      <c r="G13" s="31">
        <v>12</v>
      </c>
      <c r="H13" s="72" t="e">
        <f t="shared" si="0"/>
        <v>#DIV/0!</v>
      </c>
    </row>
    <row r="14" spans="1:8" ht="36.75" customHeight="1" x14ac:dyDescent="0.2">
      <c r="A14" s="65" t="s">
        <v>100</v>
      </c>
      <c r="B14" s="47" t="s">
        <v>99</v>
      </c>
      <c r="C14" s="79"/>
      <c r="D14" s="29"/>
      <c r="E14" s="76">
        <v>0</v>
      </c>
      <c r="F14" s="77" t="e">
        <f t="shared" si="1"/>
        <v>#DIV/0!</v>
      </c>
      <c r="G14" s="31">
        <v>12</v>
      </c>
      <c r="H14" s="72" t="e">
        <f t="shared" si="0"/>
        <v>#DIV/0!</v>
      </c>
    </row>
    <row r="15" spans="1:8" ht="24.75" customHeight="1" x14ac:dyDescent="0.2">
      <c r="A15" s="65" t="s">
        <v>113</v>
      </c>
      <c r="B15" s="48" t="s">
        <v>134</v>
      </c>
      <c r="C15" s="79"/>
      <c r="D15" s="30"/>
      <c r="E15" s="76">
        <v>0</v>
      </c>
      <c r="F15" s="77" t="e">
        <f t="shared" si="1"/>
        <v>#DIV/0!</v>
      </c>
      <c r="G15" s="31">
        <v>98</v>
      </c>
      <c r="H15" s="72" t="e">
        <f t="shared" si="0"/>
        <v>#DIV/0!</v>
      </c>
    </row>
    <row r="16" spans="1:8" ht="21" customHeight="1" x14ac:dyDescent="0.2">
      <c r="A16" s="65" t="s">
        <v>113</v>
      </c>
      <c r="B16" s="26" t="s">
        <v>158</v>
      </c>
      <c r="C16" s="79"/>
      <c r="D16" s="30"/>
      <c r="E16" s="76">
        <v>0</v>
      </c>
      <c r="F16" s="77" t="e">
        <f t="shared" si="1"/>
        <v>#DIV/0!</v>
      </c>
      <c r="G16" s="31">
        <v>8</v>
      </c>
      <c r="H16" s="72" t="e">
        <f t="shared" si="0"/>
        <v>#DIV/0!</v>
      </c>
    </row>
    <row r="17" spans="1:8" ht="15" customHeight="1" x14ac:dyDescent="0.2">
      <c r="A17" s="64" t="s">
        <v>120</v>
      </c>
      <c r="B17" s="48" t="s">
        <v>114</v>
      </c>
      <c r="C17" s="79"/>
      <c r="D17" s="30"/>
      <c r="E17" s="76">
        <v>0</v>
      </c>
      <c r="F17" s="77" t="e">
        <f t="shared" si="1"/>
        <v>#DIV/0!</v>
      </c>
      <c r="G17" s="31">
        <v>16</v>
      </c>
      <c r="H17" s="72" t="e">
        <f t="shared" si="0"/>
        <v>#DIV/0!</v>
      </c>
    </row>
    <row r="18" spans="1:8" x14ac:dyDescent="0.2">
      <c r="A18" s="65" t="s">
        <v>101</v>
      </c>
      <c r="B18" s="26" t="s">
        <v>160</v>
      </c>
      <c r="C18" s="79"/>
      <c r="D18" s="30"/>
      <c r="E18" s="76">
        <v>0</v>
      </c>
      <c r="F18" s="77" t="e">
        <f t="shared" si="1"/>
        <v>#DIV/0!</v>
      </c>
      <c r="G18" s="31">
        <v>11</v>
      </c>
      <c r="H18" s="72" t="e">
        <f t="shared" si="0"/>
        <v>#DIV/0!</v>
      </c>
    </row>
    <row r="19" spans="1:8" ht="21" customHeight="1" x14ac:dyDescent="0.2">
      <c r="A19" s="65" t="s">
        <v>101</v>
      </c>
      <c r="B19" s="26" t="s">
        <v>102</v>
      </c>
      <c r="C19" s="79"/>
      <c r="D19" s="30"/>
      <c r="E19" s="76">
        <v>0</v>
      </c>
      <c r="F19" s="77" t="e">
        <f t="shared" si="1"/>
        <v>#DIV/0!</v>
      </c>
      <c r="G19" s="31">
        <v>3</v>
      </c>
      <c r="H19" s="72" t="e">
        <f t="shared" si="0"/>
        <v>#DIV/0!</v>
      </c>
    </row>
    <row r="20" spans="1:8" ht="15" customHeight="1" x14ac:dyDescent="0.2">
      <c r="A20" s="65" t="s">
        <v>58</v>
      </c>
      <c r="B20" s="47" t="s">
        <v>135</v>
      </c>
      <c r="C20" s="79"/>
      <c r="D20" s="30"/>
      <c r="E20" s="76">
        <v>0</v>
      </c>
      <c r="F20" s="77" t="e">
        <f t="shared" si="1"/>
        <v>#DIV/0!</v>
      </c>
      <c r="G20" s="31">
        <v>332</v>
      </c>
      <c r="H20" s="72" t="e">
        <f t="shared" si="0"/>
        <v>#DIV/0!</v>
      </c>
    </row>
    <row r="21" spans="1:8" x14ac:dyDescent="0.2">
      <c r="A21" s="65" t="s">
        <v>58</v>
      </c>
      <c r="B21" s="47" t="s">
        <v>136</v>
      </c>
      <c r="C21" s="79"/>
      <c r="D21" s="30"/>
      <c r="E21" s="76">
        <v>0</v>
      </c>
      <c r="F21" s="77" t="e">
        <f t="shared" si="1"/>
        <v>#DIV/0!</v>
      </c>
      <c r="G21" s="31">
        <v>1530</v>
      </c>
      <c r="H21" s="72" t="e">
        <f t="shared" si="0"/>
        <v>#DIV/0!</v>
      </c>
    </row>
    <row r="22" spans="1:8" ht="15" customHeight="1" x14ac:dyDescent="0.2">
      <c r="A22" s="65" t="s">
        <v>58</v>
      </c>
      <c r="B22" s="11" t="s">
        <v>59</v>
      </c>
      <c r="C22" s="79"/>
      <c r="D22" s="30"/>
      <c r="E22" s="76">
        <v>0</v>
      </c>
      <c r="F22" s="77" t="e">
        <f t="shared" si="1"/>
        <v>#DIV/0!</v>
      </c>
      <c r="G22" s="31">
        <v>1675</v>
      </c>
      <c r="H22" s="72" t="e">
        <f t="shared" si="0"/>
        <v>#DIV/0!</v>
      </c>
    </row>
    <row r="23" spans="1:8" ht="15" customHeight="1" x14ac:dyDescent="0.2">
      <c r="A23" s="65" t="s">
        <v>58</v>
      </c>
      <c r="B23" s="11" t="s">
        <v>60</v>
      </c>
      <c r="C23" s="79"/>
      <c r="D23" s="30"/>
      <c r="E23" s="76">
        <v>0</v>
      </c>
      <c r="F23" s="77" t="e">
        <f t="shared" si="1"/>
        <v>#DIV/0!</v>
      </c>
      <c r="G23" s="31">
        <v>1185</v>
      </c>
      <c r="H23" s="72" t="e">
        <f t="shared" si="0"/>
        <v>#DIV/0!</v>
      </c>
    </row>
    <row r="24" spans="1:8" ht="15" customHeight="1" x14ac:dyDescent="0.2">
      <c r="A24" s="65" t="s">
        <v>62</v>
      </c>
      <c r="B24" s="11" t="s">
        <v>61</v>
      </c>
      <c r="C24" s="79"/>
      <c r="D24" s="30"/>
      <c r="E24" s="76">
        <v>0</v>
      </c>
      <c r="F24" s="77" t="e">
        <f t="shared" si="1"/>
        <v>#DIV/0!</v>
      </c>
      <c r="G24" s="31">
        <v>56</v>
      </c>
      <c r="H24" s="72" t="e">
        <f t="shared" si="0"/>
        <v>#DIV/0!</v>
      </c>
    </row>
    <row r="25" spans="1:8" x14ac:dyDescent="0.2">
      <c r="A25" s="65" t="s">
        <v>62</v>
      </c>
      <c r="B25" s="11" t="s">
        <v>63</v>
      </c>
      <c r="C25" s="79"/>
      <c r="D25" s="30"/>
      <c r="E25" s="76">
        <v>0</v>
      </c>
      <c r="F25" s="77" t="e">
        <f t="shared" si="1"/>
        <v>#DIV/0!</v>
      </c>
      <c r="G25" s="31">
        <v>53</v>
      </c>
      <c r="H25" s="72" t="e">
        <f t="shared" si="0"/>
        <v>#DIV/0!</v>
      </c>
    </row>
    <row r="26" spans="1:8" ht="36" x14ac:dyDescent="0.2">
      <c r="A26" s="65" t="s">
        <v>65</v>
      </c>
      <c r="B26" s="48" t="s">
        <v>64</v>
      </c>
      <c r="C26" s="79"/>
      <c r="D26" s="30"/>
      <c r="E26" s="76">
        <v>0</v>
      </c>
      <c r="F26" s="77" t="e">
        <f t="shared" si="1"/>
        <v>#DIV/0!</v>
      </c>
      <c r="G26" s="31">
        <v>125</v>
      </c>
      <c r="H26" s="72" t="e">
        <f t="shared" si="0"/>
        <v>#DIV/0!</v>
      </c>
    </row>
    <row r="27" spans="1:8" x14ac:dyDescent="0.2">
      <c r="A27" s="65" t="s">
        <v>66</v>
      </c>
      <c r="B27" s="11" t="s">
        <v>67</v>
      </c>
      <c r="C27" s="79"/>
      <c r="D27" s="30"/>
      <c r="E27" s="76">
        <v>0</v>
      </c>
      <c r="F27" s="77" t="e">
        <f t="shared" si="1"/>
        <v>#DIV/0!</v>
      </c>
      <c r="G27" s="31">
        <v>320</v>
      </c>
      <c r="H27" s="72" t="e">
        <f t="shared" si="0"/>
        <v>#DIV/0!</v>
      </c>
    </row>
    <row r="28" spans="1:8" ht="15" customHeight="1" x14ac:dyDescent="0.2">
      <c r="A28" s="65" t="s">
        <v>68</v>
      </c>
      <c r="B28" s="11" t="s">
        <v>129</v>
      </c>
      <c r="C28" s="79"/>
      <c r="D28" s="30"/>
      <c r="E28" s="76">
        <v>0</v>
      </c>
      <c r="F28" s="77" t="e">
        <f t="shared" si="1"/>
        <v>#DIV/0!</v>
      </c>
      <c r="G28" s="31">
        <v>13</v>
      </c>
      <c r="H28" s="72" t="e">
        <f t="shared" si="0"/>
        <v>#DIV/0!</v>
      </c>
    </row>
    <row r="29" spans="1:8" ht="59.25" customHeight="1" x14ac:dyDescent="0.2">
      <c r="A29" s="65" t="s">
        <v>95</v>
      </c>
      <c r="B29" s="47" t="s">
        <v>96</v>
      </c>
      <c r="C29" s="79"/>
      <c r="D29" s="30"/>
      <c r="E29" s="76">
        <v>0</v>
      </c>
      <c r="F29" s="77" t="e">
        <f t="shared" si="1"/>
        <v>#DIV/0!</v>
      </c>
      <c r="G29" s="31">
        <v>28</v>
      </c>
      <c r="H29" s="72" t="e">
        <f t="shared" si="0"/>
        <v>#DIV/0!</v>
      </c>
    </row>
    <row r="30" spans="1:8" ht="28.5" customHeight="1" x14ac:dyDescent="0.2">
      <c r="A30" s="65" t="s">
        <v>23</v>
      </c>
      <c r="B30" s="47" t="s">
        <v>130</v>
      </c>
      <c r="C30" s="79"/>
      <c r="D30" s="30"/>
      <c r="E30" s="76">
        <v>0</v>
      </c>
      <c r="F30" s="77" t="e">
        <f t="shared" si="1"/>
        <v>#DIV/0!</v>
      </c>
      <c r="G30" s="31">
        <v>80</v>
      </c>
      <c r="H30" s="72" t="e">
        <f t="shared" si="0"/>
        <v>#DIV/0!</v>
      </c>
    </row>
    <row r="31" spans="1:8" x14ac:dyDescent="0.2">
      <c r="A31" s="65" t="s">
        <v>69</v>
      </c>
      <c r="B31" s="11" t="s">
        <v>137</v>
      </c>
      <c r="C31" s="79"/>
      <c r="D31" s="30"/>
      <c r="E31" s="76">
        <v>0</v>
      </c>
      <c r="F31" s="77" t="e">
        <f t="shared" si="1"/>
        <v>#DIV/0!</v>
      </c>
      <c r="G31" s="31">
        <v>9</v>
      </c>
      <c r="H31" s="72" t="e">
        <f t="shared" si="0"/>
        <v>#DIV/0!</v>
      </c>
    </row>
    <row r="32" spans="1:8" ht="15" customHeight="1" x14ac:dyDescent="0.2">
      <c r="A32" s="65" t="s">
        <v>155</v>
      </c>
      <c r="B32" s="11" t="s">
        <v>161</v>
      </c>
      <c r="C32" s="79"/>
      <c r="D32" s="30"/>
      <c r="E32" s="76">
        <v>0</v>
      </c>
      <c r="F32" s="77" t="e">
        <f t="shared" si="1"/>
        <v>#DIV/0!</v>
      </c>
      <c r="G32" s="31">
        <v>42</v>
      </c>
      <c r="H32" s="72" t="e">
        <f t="shared" si="0"/>
        <v>#DIV/0!</v>
      </c>
    </row>
    <row r="33" spans="1:8" ht="15" customHeight="1" x14ac:dyDescent="0.2">
      <c r="A33" s="65" t="s">
        <v>156</v>
      </c>
      <c r="B33" s="11" t="s">
        <v>117</v>
      </c>
      <c r="C33" s="79"/>
      <c r="D33" s="30"/>
      <c r="E33" s="76">
        <v>0</v>
      </c>
      <c r="F33" s="77" t="e">
        <f t="shared" si="1"/>
        <v>#DIV/0!</v>
      </c>
      <c r="G33" s="31">
        <v>67</v>
      </c>
      <c r="H33" s="72" t="e">
        <f t="shared" si="0"/>
        <v>#DIV/0!</v>
      </c>
    </row>
    <row r="34" spans="1:8" ht="15" customHeight="1" x14ac:dyDescent="0.2">
      <c r="A34" s="65" t="s">
        <v>115</v>
      </c>
      <c r="B34" s="47" t="s">
        <v>116</v>
      </c>
      <c r="C34" s="79"/>
      <c r="D34" s="30"/>
      <c r="E34" s="76">
        <v>0</v>
      </c>
      <c r="F34" s="77" t="e">
        <f t="shared" si="1"/>
        <v>#DIV/0!</v>
      </c>
      <c r="G34" s="31">
        <v>6</v>
      </c>
      <c r="H34" s="72" t="e">
        <f t="shared" si="0"/>
        <v>#DIV/0!</v>
      </c>
    </row>
    <row r="35" spans="1:8" ht="28.5" customHeight="1" x14ac:dyDescent="0.2">
      <c r="A35" s="65" t="s">
        <v>98</v>
      </c>
      <c r="B35" s="26" t="s">
        <v>97</v>
      </c>
      <c r="C35" s="79"/>
      <c r="D35" s="30"/>
      <c r="E35" s="76">
        <v>0</v>
      </c>
      <c r="F35" s="77" t="e">
        <f t="shared" si="1"/>
        <v>#DIV/0!</v>
      </c>
      <c r="G35" s="31">
        <v>4</v>
      </c>
      <c r="H35" s="72" t="e">
        <f t="shared" si="0"/>
        <v>#DIV/0!</v>
      </c>
    </row>
    <row r="36" spans="1:8" ht="33.75" customHeight="1" x14ac:dyDescent="0.2">
      <c r="A36" s="65" t="s">
        <v>150</v>
      </c>
      <c r="B36" s="26" t="s">
        <v>118</v>
      </c>
      <c r="C36" s="79"/>
      <c r="D36" s="30"/>
      <c r="E36" s="76">
        <v>0</v>
      </c>
      <c r="F36" s="77" t="e">
        <f t="shared" si="1"/>
        <v>#DIV/0!</v>
      </c>
      <c r="G36" s="31">
        <v>880</v>
      </c>
      <c r="H36" s="72" t="e">
        <f t="shared" si="0"/>
        <v>#DIV/0!</v>
      </c>
    </row>
    <row r="37" spans="1:8" ht="15" customHeight="1" x14ac:dyDescent="0.2">
      <c r="A37" s="65" t="s">
        <v>151</v>
      </c>
      <c r="B37" s="49" t="s">
        <v>22</v>
      </c>
      <c r="C37" s="80"/>
      <c r="D37" s="32"/>
      <c r="E37" s="76">
        <v>0</v>
      </c>
      <c r="F37" s="77" t="e">
        <f t="shared" si="1"/>
        <v>#DIV/0!</v>
      </c>
      <c r="G37" s="31">
        <v>150</v>
      </c>
      <c r="H37" s="72" t="e">
        <f t="shared" si="0"/>
        <v>#DIV/0!</v>
      </c>
    </row>
    <row r="38" spans="1:8" ht="26.25" customHeight="1" x14ac:dyDescent="0.2">
      <c r="A38" s="65" t="s">
        <v>149</v>
      </c>
      <c r="B38" s="26" t="s">
        <v>103</v>
      </c>
      <c r="C38" s="79"/>
      <c r="D38" s="30"/>
      <c r="E38" s="76">
        <v>0</v>
      </c>
      <c r="F38" s="77" t="e">
        <f t="shared" si="1"/>
        <v>#DIV/0!</v>
      </c>
      <c r="G38" s="31">
        <v>43</v>
      </c>
      <c r="H38" s="72" t="e">
        <f t="shared" si="0"/>
        <v>#DIV/0!</v>
      </c>
    </row>
    <row r="39" spans="1:8" ht="34.5" customHeight="1" x14ac:dyDescent="0.2">
      <c r="A39" s="65" t="s">
        <v>154</v>
      </c>
      <c r="B39" s="26" t="s">
        <v>119</v>
      </c>
      <c r="C39" s="79"/>
      <c r="D39" s="30"/>
      <c r="E39" s="76">
        <v>0</v>
      </c>
      <c r="F39" s="77" t="e">
        <f t="shared" si="1"/>
        <v>#DIV/0!</v>
      </c>
      <c r="G39" s="31">
        <v>23</v>
      </c>
      <c r="H39" s="72" t="e">
        <f t="shared" si="0"/>
        <v>#DIV/0!</v>
      </c>
    </row>
    <row r="40" spans="1:8" ht="22.5" customHeight="1" x14ac:dyDescent="0.2">
      <c r="A40" s="67" t="s">
        <v>154</v>
      </c>
      <c r="B40" s="26" t="s">
        <v>104</v>
      </c>
      <c r="C40" s="79"/>
      <c r="D40" s="30"/>
      <c r="E40" s="76">
        <v>0</v>
      </c>
      <c r="F40" s="77" t="e">
        <f t="shared" si="1"/>
        <v>#DIV/0!</v>
      </c>
      <c r="G40" s="31">
        <v>256</v>
      </c>
      <c r="H40" s="72" t="e">
        <f t="shared" si="0"/>
        <v>#DIV/0!</v>
      </c>
    </row>
    <row r="41" spans="1:8" ht="15" customHeight="1" x14ac:dyDescent="0.2">
      <c r="A41" s="65" t="s">
        <v>71</v>
      </c>
      <c r="B41" s="47" t="s">
        <v>70</v>
      </c>
      <c r="C41" s="79"/>
      <c r="D41" s="30"/>
      <c r="E41" s="76">
        <v>0</v>
      </c>
      <c r="F41" s="77" t="e">
        <f t="shared" si="1"/>
        <v>#DIV/0!</v>
      </c>
      <c r="G41" s="31">
        <v>100</v>
      </c>
      <c r="H41" s="72" t="e">
        <f t="shared" si="0"/>
        <v>#DIV/0!</v>
      </c>
    </row>
    <row r="42" spans="1:8" x14ac:dyDescent="0.2">
      <c r="A42" s="65" t="s">
        <v>93</v>
      </c>
      <c r="B42" s="11" t="s">
        <v>94</v>
      </c>
      <c r="C42" s="79"/>
      <c r="D42" s="30"/>
      <c r="E42" s="76">
        <v>0</v>
      </c>
      <c r="F42" s="77" t="e">
        <f t="shared" si="1"/>
        <v>#DIV/0!</v>
      </c>
      <c r="G42" s="31">
        <v>45</v>
      </c>
      <c r="H42" s="72" t="e">
        <f t="shared" si="0"/>
        <v>#DIV/0!</v>
      </c>
    </row>
    <row r="43" spans="1:8" ht="15" customHeight="1" x14ac:dyDescent="0.2">
      <c r="A43" s="65" t="s">
        <v>24</v>
      </c>
      <c r="B43" s="11" t="s">
        <v>29</v>
      </c>
      <c r="C43" s="79"/>
      <c r="D43" s="30"/>
      <c r="E43" s="76">
        <v>0</v>
      </c>
      <c r="F43" s="77" t="e">
        <f t="shared" si="1"/>
        <v>#DIV/0!</v>
      </c>
      <c r="G43" s="31">
        <v>615</v>
      </c>
      <c r="H43" s="72" t="e">
        <f t="shared" ref="H43:H74" si="2">F43*G43</f>
        <v>#DIV/0!</v>
      </c>
    </row>
    <row r="44" spans="1:8" ht="15" customHeight="1" x14ac:dyDescent="0.2">
      <c r="A44" s="65" t="s">
        <v>24</v>
      </c>
      <c r="B44" s="11" t="s">
        <v>25</v>
      </c>
      <c r="C44" s="79"/>
      <c r="D44" s="30"/>
      <c r="E44" s="76">
        <v>0</v>
      </c>
      <c r="F44" s="77" t="e">
        <f t="shared" si="1"/>
        <v>#DIV/0!</v>
      </c>
      <c r="G44" s="31">
        <v>662</v>
      </c>
      <c r="H44" s="72" t="e">
        <f t="shared" si="2"/>
        <v>#DIV/0!</v>
      </c>
    </row>
    <row r="45" spans="1:8" ht="15" customHeight="1" x14ac:dyDescent="0.2">
      <c r="A45" s="65" t="s">
        <v>28</v>
      </c>
      <c r="B45" s="11" t="s">
        <v>26</v>
      </c>
      <c r="C45" s="79"/>
      <c r="D45" s="30"/>
      <c r="E45" s="76">
        <v>0</v>
      </c>
      <c r="F45" s="77" t="e">
        <f t="shared" si="1"/>
        <v>#DIV/0!</v>
      </c>
      <c r="G45" s="31">
        <v>877</v>
      </c>
      <c r="H45" s="72" t="e">
        <f t="shared" si="2"/>
        <v>#DIV/0!</v>
      </c>
    </row>
    <row r="46" spans="1:8" x14ac:dyDescent="0.2">
      <c r="A46" s="65" t="s">
        <v>24</v>
      </c>
      <c r="B46" s="11" t="s">
        <v>27</v>
      </c>
      <c r="C46" s="79"/>
      <c r="D46" s="30"/>
      <c r="E46" s="76">
        <v>0</v>
      </c>
      <c r="F46" s="77" t="e">
        <f t="shared" si="1"/>
        <v>#DIV/0!</v>
      </c>
      <c r="G46" s="31">
        <v>558</v>
      </c>
      <c r="H46" s="72" t="e">
        <f t="shared" si="2"/>
        <v>#DIV/0!</v>
      </c>
    </row>
    <row r="47" spans="1:8" ht="15" customHeight="1" x14ac:dyDescent="0.2">
      <c r="A47" s="65" t="s">
        <v>24</v>
      </c>
      <c r="B47" s="11" t="s">
        <v>92</v>
      </c>
      <c r="C47" s="79"/>
      <c r="D47" s="30"/>
      <c r="E47" s="76">
        <v>0</v>
      </c>
      <c r="F47" s="77" t="e">
        <f t="shared" si="1"/>
        <v>#DIV/0!</v>
      </c>
      <c r="G47" s="31">
        <v>140</v>
      </c>
      <c r="H47" s="72" t="e">
        <f t="shared" si="2"/>
        <v>#DIV/0!</v>
      </c>
    </row>
    <row r="48" spans="1:8" ht="15" customHeight="1" x14ac:dyDescent="0.2">
      <c r="A48" s="65" t="s">
        <v>24</v>
      </c>
      <c r="B48" s="11" t="s">
        <v>91</v>
      </c>
      <c r="C48" s="79"/>
      <c r="D48" s="30"/>
      <c r="E48" s="76">
        <v>0</v>
      </c>
      <c r="F48" s="77" t="e">
        <f t="shared" si="1"/>
        <v>#DIV/0!</v>
      </c>
      <c r="G48" s="31">
        <v>176</v>
      </c>
      <c r="H48" s="72" t="e">
        <f t="shared" si="2"/>
        <v>#DIV/0!</v>
      </c>
    </row>
    <row r="49" spans="1:8" ht="27" customHeight="1" x14ac:dyDescent="0.2">
      <c r="A49" s="65" t="s">
        <v>30</v>
      </c>
      <c r="B49" s="11" t="s">
        <v>152</v>
      </c>
      <c r="C49" s="79"/>
      <c r="D49" s="30"/>
      <c r="E49" s="76">
        <v>0</v>
      </c>
      <c r="F49" s="77" t="e">
        <f t="shared" si="1"/>
        <v>#DIV/0!</v>
      </c>
      <c r="G49" s="31">
        <v>65</v>
      </c>
      <c r="H49" s="72" t="e">
        <f t="shared" si="2"/>
        <v>#DIV/0!</v>
      </c>
    </row>
    <row r="50" spans="1:8" ht="15" customHeight="1" x14ac:dyDescent="0.2">
      <c r="A50" s="65" t="s">
        <v>89</v>
      </c>
      <c r="B50" s="11" t="s">
        <v>86</v>
      </c>
      <c r="C50" s="79"/>
      <c r="D50" s="30"/>
      <c r="E50" s="76">
        <v>0</v>
      </c>
      <c r="F50" s="77" t="e">
        <f t="shared" si="1"/>
        <v>#DIV/0!</v>
      </c>
      <c r="G50" s="31">
        <v>255</v>
      </c>
      <c r="H50" s="72" t="e">
        <f t="shared" si="2"/>
        <v>#DIV/0!</v>
      </c>
    </row>
    <row r="51" spans="1:8" ht="15" customHeight="1" x14ac:dyDescent="0.2">
      <c r="A51" s="65" t="s">
        <v>90</v>
      </c>
      <c r="B51" s="11" t="s">
        <v>87</v>
      </c>
      <c r="C51" s="79"/>
      <c r="D51" s="30"/>
      <c r="E51" s="76">
        <v>0</v>
      </c>
      <c r="F51" s="77" t="e">
        <f t="shared" si="1"/>
        <v>#DIV/0!</v>
      </c>
      <c r="G51" s="31">
        <v>171</v>
      </c>
      <c r="H51" s="72" t="e">
        <f t="shared" si="2"/>
        <v>#DIV/0!</v>
      </c>
    </row>
    <row r="52" spans="1:8" ht="15" customHeight="1" x14ac:dyDescent="0.2">
      <c r="A52" s="65" t="s">
        <v>89</v>
      </c>
      <c r="B52" s="11" t="s">
        <v>88</v>
      </c>
      <c r="C52" s="79"/>
      <c r="D52" s="30"/>
      <c r="E52" s="76">
        <v>0</v>
      </c>
      <c r="F52" s="77" t="e">
        <f t="shared" si="1"/>
        <v>#DIV/0!</v>
      </c>
      <c r="G52" s="31">
        <v>107</v>
      </c>
      <c r="H52" s="72" t="e">
        <f t="shared" si="2"/>
        <v>#DIV/0!</v>
      </c>
    </row>
    <row r="53" spans="1:8" ht="15" customHeight="1" x14ac:dyDescent="0.2">
      <c r="A53" s="65" t="s">
        <v>84</v>
      </c>
      <c r="B53" s="11" t="s">
        <v>85</v>
      </c>
      <c r="C53" s="79"/>
      <c r="D53" s="30"/>
      <c r="E53" s="76">
        <v>0</v>
      </c>
      <c r="F53" s="77" t="e">
        <f t="shared" si="1"/>
        <v>#DIV/0!</v>
      </c>
      <c r="G53" s="31">
        <v>252</v>
      </c>
      <c r="H53" s="72" t="e">
        <f t="shared" si="2"/>
        <v>#DIV/0!</v>
      </c>
    </row>
    <row r="54" spans="1:8" ht="15" customHeight="1" x14ac:dyDescent="0.2">
      <c r="A54" s="65" t="s">
        <v>83</v>
      </c>
      <c r="B54" s="11" t="s">
        <v>80</v>
      </c>
      <c r="C54" s="79"/>
      <c r="D54" s="30"/>
      <c r="E54" s="76">
        <v>0</v>
      </c>
      <c r="F54" s="77" t="e">
        <f t="shared" si="1"/>
        <v>#DIV/0!</v>
      </c>
      <c r="G54" s="31">
        <v>83</v>
      </c>
      <c r="H54" s="72" t="e">
        <f t="shared" si="2"/>
        <v>#DIV/0!</v>
      </c>
    </row>
    <row r="55" spans="1:8" ht="45" customHeight="1" x14ac:dyDescent="0.2">
      <c r="A55" s="65" t="s">
        <v>106</v>
      </c>
      <c r="B55" s="26" t="s">
        <v>105</v>
      </c>
      <c r="C55" s="79"/>
      <c r="D55" s="30"/>
      <c r="E55" s="76">
        <v>0</v>
      </c>
      <c r="F55" s="77" t="e">
        <f t="shared" si="1"/>
        <v>#DIV/0!</v>
      </c>
      <c r="G55" s="31">
        <v>3</v>
      </c>
      <c r="H55" s="72" t="e">
        <f t="shared" si="2"/>
        <v>#DIV/0!</v>
      </c>
    </row>
    <row r="56" spans="1:8" ht="15" customHeight="1" x14ac:dyDescent="0.2">
      <c r="A56" s="65" t="s">
        <v>82</v>
      </c>
      <c r="B56" s="47" t="s">
        <v>81</v>
      </c>
      <c r="C56" s="79"/>
      <c r="D56" s="30"/>
      <c r="E56" s="76">
        <v>0</v>
      </c>
      <c r="F56" s="77" t="e">
        <f t="shared" si="1"/>
        <v>#DIV/0!</v>
      </c>
      <c r="G56" s="31">
        <v>74</v>
      </c>
      <c r="H56" s="72" t="e">
        <f t="shared" si="2"/>
        <v>#DIV/0!</v>
      </c>
    </row>
    <row r="57" spans="1:8" ht="15" customHeight="1" x14ac:dyDescent="0.2">
      <c r="A57" s="65" t="s">
        <v>107</v>
      </c>
      <c r="B57" s="11" t="s">
        <v>111</v>
      </c>
      <c r="C57" s="79"/>
      <c r="D57" s="30"/>
      <c r="E57" s="76">
        <v>0</v>
      </c>
      <c r="F57" s="77" t="e">
        <f t="shared" si="1"/>
        <v>#DIV/0!</v>
      </c>
      <c r="G57" s="31">
        <v>29</v>
      </c>
      <c r="H57" s="72" t="e">
        <f t="shared" si="2"/>
        <v>#DIV/0!</v>
      </c>
    </row>
    <row r="58" spans="1:8" ht="15" customHeight="1" x14ac:dyDescent="0.2">
      <c r="A58" s="65" t="s">
        <v>107</v>
      </c>
      <c r="B58" s="11" t="s">
        <v>110</v>
      </c>
      <c r="C58" s="79"/>
      <c r="D58" s="30"/>
      <c r="E58" s="76">
        <v>0</v>
      </c>
      <c r="F58" s="77" t="e">
        <f t="shared" si="1"/>
        <v>#DIV/0!</v>
      </c>
      <c r="G58" s="31">
        <v>19</v>
      </c>
      <c r="H58" s="72" t="e">
        <f t="shared" si="2"/>
        <v>#DIV/0!</v>
      </c>
    </row>
    <row r="59" spans="1:8" ht="15" customHeight="1" x14ac:dyDescent="0.2">
      <c r="A59" s="65" t="s">
        <v>107</v>
      </c>
      <c r="B59" s="11" t="s">
        <v>109</v>
      </c>
      <c r="C59" s="79"/>
      <c r="D59" s="30"/>
      <c r="E59" s="76">
        <v>0</v>
      </c>
      <c r="F59" s="77" t="e">
        <f t="shared" si="1"/>
        <v>#DIV/0!</v>
      </c>
      <c r="G59" s="31">
        <v>39</v>
      </c>
      <c r="H59" s="72" t="e">
        <f t="shared" si="2"/>
        <v>#DIV/0!</v>
      </c>
    </row>
    <row r="60" spans="1:8" ht="15" customHeight="1" x14ac:dyDescent="0.2">
      <c r="A60" s="65" t="s">
        <v>107</v>
      </c>
      <c r="B60" s="11" t="s">
        <v>108</v>
      </c>
      <c r="C60" s="79"/>
      <c r="D60" s="30"/>
      <c r="E60" s="76">
        <v>0</v>
      </c>
      <c r="F60" s="77" t="e">
        <f t="shared" si="1"/>
        <v>#DIV/0!</v>
      </c>
      <c r="G60" s="31">
        <v>48</v>
      </c>
      <c r="H60" s="72" t="e">
        <f t="shared" si="2"/>
        <v>#DIV/0!</v>
      </c>
    </row>
    <row r="61" spans="1:8" ht="15" customHeight="1" x14ac:dyDescent="0.2">
      <c r="A61" s="65" t="s">
        <v>73</v>
      </c>
      <c r="B61" s="11" t="s">
        <v>112</v>
      </c>
      <c r="C61" s="79"/>
      <c r="D61" s="30"/>
      <c r="E61" s="76">
        <v>0</v>
      </c>
      <c r="F61" s="77" t="e">
        <f t="shared" si="1"/>
        <v>#DIV/0!</v>
      </c>
      <c r="G61" s="31">
        <v>66</v>
      </c>
      <c r="H61" s="72" t="e">
        <f t="shared" si="2"/>
        <v>#DIV/0!</v>
      </c>
    </row>
    <row r="62" spans="1:8" ht="15" customHeight="1" x14ac:dyDescent="0.2">
      <c r="A62" s="65" t="s">
        <v>73</v>
      </c>
      <c r="B62" s="11" t="s">
        <v>72</v>
      </c>
      <c r="C62" s="79"/>
      <c r="D62" s="30"/>
      <c r="E62" s="76">
        <v>0</v>
      </c>
      <c r="F62" s="77" t="e">
        <f t="shared" si="1"/>
        <v>#DIV/0!</v>
      </c>
      <c r="G62" s="31">
        <v>60</v>
      </c>
      <c r="H62" s="72" t="e">
        <f t="shared" si="2"/>
        <v>#DIV/0!</v>
      </c>
    </row>
    <row r="63" spans="1:8" ht="15" customHeight="1" x14ac:dyDescent="0.2">
      <c r="A63" s="65" t="s">
        <v>75</v>
      </c>
      <c r="B63" s="11" t="s">
        <v>74</v>
      </c>
      <c r="C63" s="79"/>
      <c r="D63" s="30"/>
      <c r="E63" s="76">
        <v>0</v>
      </c>
      <c r="F63" s="77" t="e">
        <f t="shared" si="1"/>
        <v>#DIV/0!</v>
      </c>
      <c r="G63" s="31">
        <v>13</v>
      </c>
      <c r="H63" s="72" t="e">
        <f t="shared" si="2"/>
        <v>#DIV/0!</v>
      </c>
    </row>
    <row r="64" spans="1:8" ht="15" customHeight="1" x14ac:dyDescent="0.2">
      <c r="A64" s="65" t="s">
        <v>143</v>
      </c>
      <c r="B64" s="11" t="s">
        <v>144</v>
      </c>
      <c r="C64" s="79"/>
      <c r="D64" s="30"/>
      <c r="E64" s="76">
        <v>0</v>
      </c>
      <c r="F64" s="77" t="e">
        <f t="shared" si="1"/>
        <v>#DIV/0!</v>
      </c>
      <c r="G64" s="31">
        <v>61</v>
      </c>
      <c r="H64" s="72" t="e">
        <f t="shared" si="2"/>
        <v>#DIV/0!</v>
      </c>
    </row>
    <row r="65" spans="1:8" ht="15" customHeight="1" x14ac:dyDescent="0.2">
      <c r="A65" s="65" t="s">
        <v>143</v>
      </c>
      <c r="B65" s="11" t="s">
        <v>145</v>
      </c>
      <c r="C65" s="79"/>
      <c r="D65" s="30"/>
      <c r="E65" s="76">
        <v>0</v>
      </c>
      <c r="F65" s="77" t="e">
        <f t="shared" si="1"/>
        <v>#DIV/0!</v>
      </c>
      <c r="G65" s="31">
        <v>84</v>
      </c>
      <c r="H65" s="72" t="e">
        <f t="shared" si="2"/>
        <v>#DIV/0!</v>
      </c>
    </row>
    <row r="66" spans="1:8" ht="15" customHeight="1" x14ac:dyDescent="0.2">
      <c r="A66" s="65" t="s">
        <v>143</v>
      </c>
      <c r="B66" s="11" t="s">
        <v>146</v>
      </c>
      <c r="C66" s="79"/>
      <c r="D66" s="30"/>
      <c r="E66" s="76">
        <v>0</v>
      </c>
      <c r="F66" s="77" t="e">
        <f t="shared" si="1"/>
        <v>#DIV/0!</v>
      </c>
      <c r="G66" s="31">
        <v>38</v>
      </c>
      <c r="H66" s="72" t="e">
        <f t="shared" si="2"/>
        <v>#DIV/0!</v>
      </c>
    </row>
    <row r="67" spans="1:8" ht="15" customHeight="1" x14ac:dyDescent="0.2">
      <c r="A67" s="65" t="s">
        <v>143</v>
      </c>
      <c r="B67" s="11" t="s">
        <v>147</v>
      </c>
      <c r="C67" s="79"/>
      <c r="D67" s="30"/>
      <c r="E67" s="76">
        <v>0</v>
      </c>
      <c r="F67" s="77" t="e">
        <f t="shared" si="1"/>
        <v>#DIV/0!</v>
      </c>
      <c r="G67" s="31">
        <v>95</v>
      </c>
      <c r="H67" s="72" t="e">
        <f t="shared" si="2"/>
        <v>#DIV/0!</v>
      </c>
    </row>
    <row r="68" spans="1:8" ht="15" customHeight="1" x14ac:dyDescent="0.2">
      <c r="A68" s="65" t="s">
        <v>20</v>
      </c>
      <c r="B68" s="50" t="s">
        <v>19</v>
      </c>
      <c r="C68" s="79"/>
      <c r="D68" s="30"/>
      <c r="E68" s="76">
        <v>0</v>
      </c>
      <c r="F68" s="77" t="e">
        <f t="shared" si="1"/>
        <v>#DIV/0!</v>
      </c>
      <c r="G68" s="31">
        <v>303</v>
      </c>
      <c r="H68" s="72" t="e">
        <f t="shared" si="2"/>
        <v>#DIV/0!</v>
      </c>
    </row>
    <row r="69" spans="1:8" ht="15" customHeight="1" x14ac:dyDescent="0.2">
      <c r="A69" s="65" t="s">
        <v>21</v>
      </c>
      <c r="B69" s="47" t="s">
        <v>19</v>
      </c>
      <c r="C69" s="79"/>
      <c r="D69" s="30"/>
      <c r="E69" s="76">
        <v>0</v>
      </c>
      <c r="F69" s="77" t="e">
        <f t="shared" si="1"/>
        <v>#DIV/0!</v>
      </c>
      <c r="G69" s="31">
        <v>237</v>
      </c>
      <c r="H69" s="72" t="e">
        <f t="shared" si="2"/>
        <v>#DIV/0!</v>
      </c>
    </row>
    <row r="70" spans="1:8" ht="15" customHeight="1" x14ac:dyDescent="0.2">
      <c r="A70" s="67" t="s">
        <v>18</v>
      </c>
      <c r="B70" s="47" t="s">
        <v>17</v>
      </c>
      <c r="C70" s="81"/>
      <c r="D70" s="61"/>
      <c r="E70" s="76">
        <v>0</v>
      </c>
      <c r="F70" s="77" t="e">
        <f t="shared" si="1"/>
        <v>#DIV/0!</v>
      </c>
      <c r="G70" s="62">
        <v>33</v>
      </c>
      <c r="H70" s="73" t="e">
        <f t="shared" si="2"/>
        <v>#DIV/0!</v>
      </c>
    </row>
    <row r="71" spans="1:8" ht="15" customHeight="1" x14ac:dyDescent="0.2">
      <c r="A71" s="65" t="s">
        <v>78</v>
      </c>
      <c r="B71" s="11" t="s">
        <v>79</v>
      </c>
      <c r="C71" s="79"/>
      <c r="D71" s="30"/>
      <c r="E71" s="76">
        <v>0</v>
      </c>
      <c r="F71" s="77" t="e">
        <f t="shared" si="1"/>
        <v>#DIV/0!</v>
      </c>
      <c r="G71" s="31">
        <v>91</v>
      </c>
      <c r="H71" s="72" t="e">
        <f t="shared" si="2"/>
        <v>#DIV/0!</v>
      </c>
    </row>
    <row r="72" spans="1:8" ht="15" customHeight="1" x14ac:dyDescent="0.2">
      <c r="A72" s="65" t="s">
        <v>57</v>
      </c>
      <c r="B72" s="50" t="s">
        <v>153</v>
      </c>
      <c r="C72" s="79"/>
      <c r="D72" s="30"/>
      <c r="E72" s="76">
        <v>0</v>
      </c>
      <c r="F72" s="77" t="e">
        <f t="shared" si="1"/>
        <v>#DIV/0!</v>
      </c>
      <c r="G72" s="31">
        <v>15</v>
      </c>
      <c r="H72" s="72" t="e">
        <f t="shared" si="2"/>
        <v>#DIV/0!</v>
      </c>
    </row>
    <row r="73" spans="1:8" ht="15" customHeight="1" x14ac:dyDescent="0.2">
      <c r="A73" s="65" t="s">
        <v>76</v>
      </c>
      <c r="B73" s="11" t="s">
        <v>77</v>
      </c>
      <c r="C73" s="79"/>
      <c r="D73" s="30"/>
      <c r="E73" s="76">
        <v>0</v>
      </c>
      <c r="F73" s="77" t="e">
        <f t="shared" si="1"/>
        <v>#DIV/0!</v>
      </c>
      <c r="G73" s="31">
        <v>154</v>
      </c>
      <c r="H73" s="72" t="e">
        <f t="shared" si="2"/>
        <v>#DIV/0!</v>
      </c>
    </row>
    <row r="74" spans="1:8" ht="15" customHeight="1" x14ac:dyDescent="0.2">
      <c r="A74" s="65" t="s">
        <v>56</v>
      </c>
      <c r="B74" s="11" t="s">
        <v>141</v>
      </c>
      <c r="C74" s="79"/>
      <c r="D74" s="30"/>
      <c r="E74" s="76">
        <v>0</v>
      </c>
      <c r="F74" s="77" t="e">
        <f t="shared" si="1"/>
        <v>#DIV/0!</v>
      </c>
      <c r="G74" s="31">
        <v>284</v>
      </c>
      <c r="H74" s="72" t="e">
        <f t="shared" si="2"/>
        <v>#DIV/0!</v>
      </c>
    </row>
    <row r="75" spans="1:8" ht="15" customHeight="1" x14ac:dyDescent="0.2">
      <c r="A75" s="65" t="s">
        <v>55</v>
      </c>
      <c r="B75" s="47" t="s">
        <v>54</v>
      </c>
      <c r="C75" s="79"/>
      <c r="D75" s="30"/>
      <c r="E75" s="76">
        <v>0</v>
      </c>
      <c r="F75" s="77" t="e">
        <f t="shared" si="1"/>
        <v>#DIV/0!</v>
      </c>
      <c r="G75" s="31">
        <v>608</v>
      </c>
      <c r="H75" s="72" t="e">
        <f t="shared" ref="H75:H96" si="3">F75*G75</f>
        <v>#DIV/0!</v>
      </c>
    </row>
    <row r="76" spans="1:8" ht="15" customHeight="1" x14ac:dyDescent="0.2">
      <c r="A76" s="65" t="s">
        <v>37</v>
      </c>
      <c r="B76" s="11" t="s">
        <v>38</v>
      </c>
      <c r="C76" s="79"/>
      <c r="D76" s="30"/>
      <c r="E76" s="76">
        <v>0</v>
      </c>
      <c r="F76" s="77" t="e">
        <f t="shared" ref="F76:F100" si="4">E76/D76</f>
        <v>#DIV/0!</v>
      </c>
      <c r="G76" s="31">
        <v>27</v>
      </c>
      <c r="H76" s="72" t="e">
        <f t="shared" si="3"/>
        <v>#DIV/0!</v>
      </c>
    </row>
    <row r="77" spans="1:8" ht="15" customHeight="1" x14ac:dyDescent="0.2">
      <c r="A77" s="65" t="s">
        <v>53</v>
      </c>
      <c r="B77" s="47" t="s">
        <v>128</v>
      </c>
      <c r="C77" s="79"/>
      <c r="D77" s="30"/>
      <c r="E77" s="76">
        <v>0</v>
      </c>
      <c r="F77" s="77" t="e">
        <f t="shared" si="4"/>
        <v>#DIV/0!</v>
      </c>
      <c r="G77" s="31">
        <v>151</v>
      </c>
      <c r="H77" s="72" t="e">
        <f t="shared" si="3"/>
        <v>#DIV/0!</v>
      </c>
    </row>
    <row r="78" spans="1:8" ht="15" customHeight="1" x14ac:dyDescent="0.2">
      <c r="A78" s="65" t="s">
        <v>51</v>
      </c>
      <c r="B78" s="11" t="s">
        <v>52</v>
      </c>
      <c r="C78" s="79"/>
      <c r="D78" s="30"/>
      <c r="E78" s="76">
        <v>0</v>
      </c>
      <c r="F78" s="77" t="e">
        <f t="shared" si="4"/>
        <v>#DIV/0!</v>
      </c>
      <c r="G78" s="31">
        <v>990</v>
      </c>
      <c r="H78" s="72" t="e">
        <f t="shared" si="3"/>
        <v>#DIV/0!</v>
      </c>
    </row>
    <row r="79" spans="1:8" ht="15" customHeight="1" x14ac:dyDescent="0.2">
      <c r="A79" s="65" t="s">
        <v>48</v>
      </c>
      <c r="B79" s="11" t="s">
        <v>50</v>
      </c>
      <c r="C79" s="79"/>
      <c r="D79" s="30"/>
      <c r="E79" s="76">
        <v>0</v>
      </c>
      <c r="F79" s="77" t="e">
        <f t="shared" si="4"/>
        <v>#DIV/0!</v>
      </c>
      <c r="G79" s="31">
        <v>305</v>
      </c>
      <c r="H79" s="72" t="e">
        <f t="shared" si="3"/>
        <v>#DIV/0!</v>
      </c>
    </row>
    <row r="80" spans="1:8" ht="60" x14ac:dyDescent="0.2">
      <c r="A80" s="65" t="s">
        <v>142</v>
      </c>
      <c r="B80" s="47" t="s">
        <v>177</v>
      </c>
      <c r="C80" s="79"/>
      <c r="D80" s="30"/>
      <c r="E80" s="76">
        <v>0</v>
      </c>
      <c r="F80" s="77" t="e">
        <f t="shared" si="4"/>
        <v>#DIV/0!</v>
      </c>
      <c r="G80" s="31">
        <v>40</v>
      </c>
      <c r="H80" s="72" t="e">
        <f t="shared" si="3"/>
        <v>#DIV/0!</v>
      </c>
    </row>
    <row r="81" spans="1:8" ht="24" x14ac:dyDescent="0.2">
      <c r="A81" s="65" t="s">
        <v>47</v>
      </c>
      <c r="B81" s="26" t="s">
        <v>178</v>
      </c>
      <c r="C81" s="79"/>
      <c r="D81" s="30"/>
      <c r="E81" s="76">
        <v>0</v>
      </c>
      <c r="F81" s="77" t="e">
        <f t="shared" si="4"/>
        <v>#DIV/0!</v>
      </c>
      <c r="G81" s="31">
        <v>181</v>
      </c>
      <c r="H81" s="72" t="e">
        <f t="shared" si="3"/>
        <v>#DIV/0!</v>
      </c>
    </row>
    <row r="82" spans="1:8" ht="15" customHeight="1" x14ac:dyDescent="0.2">
      <c r="A82" s="68" t="s">
        <v>140</v>
      </c>
      <c r="B82" s="63" t="s">
        <v>138</v>
      </c>
      <c r="C82" s="79"/>
      <c r="D82" s="30"/>
      <c r="E82" s="76">
        <v>0</v>
      </c>
      <c r="F82" s="77" t="e">
        <f t="shared" si="4"/>
        <v>#DIV/0!</v>
      </c>
      <c r="G82" s="31">
        <v>569</v>
      </c>
      <c r="H82" s="72" t="e">
        <f t="shared" si="3"/>
        <v>#DIV/0!</v>
      </c>
    </row>
    <row r="83" spans="1:8" ht="15" customHeight="1" x14ac:dyDescent="0.2">
      <c r="A83" s="65" t="s">
        <v>48</v>
      </c>
      <c r="B83" s="11" t="s">
        <v>148</v>
      </c>
      <c r="C83" s="79"/>
      <c r="D83" s="30"/>
      <c r="E83" s="76">
        <v>0</v>
      </c>
      <c r="F83" s="77" t="e">
        <f t="shared" si="4"/>
        <v>#DIV/0!</v>
      </c>
      <c r="G83" s="31">
        <v>385</v>
      </c>
      <c r="H83" s="72" t="e">
        <f t="shared" si="3"/>
        <v>#DIV/0!</v>
      </c>
    </row>
    <row r="84" spans="1:8" ht="15" customHeight="1" x14ac:dyDescent="0.2">
      <c r="A84" s="65" t="s">
        <v>48</v>
      </c>
      <c r="B84" s="11" t="s">
        <v>49</v>
      </c>
      <c r="C84" s="79"/>
      <c r="D84" s="30"/>
      <c r="E84" s="76">
        <v>0</v>
      </c>
      <c r="F84" s="77" t="e">
        <f t="shared" si="4"/>
        <v>#DIV/0!</v>
      </c>
      <c r="G84" s="31">
        <v>105</v>
      </c>
      <c r="H84" s="72" t="e">
        <f t="shared" si="3"/>
        <v>#DIV/0!</v>
      </c>
    </row>
    <row r="85" spans="1:8" ht="15" customHeight="1" x14ac:dyDescent="0.2">
      <c r="A85" s="68" t="s">
        <v>139</v>
      </c>
      <c r="B85" s="63" t="s">
        <v>138</v>
      </c>
      <c r="C85" s="79"/>
      <c r="D85" s="30"/>
      <c r="E85" s="76">
        <v>0</v>
      </c>
      <c r="F85" s="77" t="e">
        <f t="shared" si="4"/>
        <v>#DIV/0!</v>
      </c>
      <c r="G85" s="31">
        <v>515</v>
      </c>
      <c r="H85" s="72" t="e">
        <f t="shared" si="3"/>
        <v>#DIV/0!</v>
      </c>
    </row>
    <row r="86" spans="1:8" ht="15" customHeight="1" x14ac:dyDescent="0.2">
      <c r="A86" s="65" t="s">
        <v>41</v>
      </c>
      <c r="B86" s="11" t="s">
        <v>45</v>
      </c>
      <c r="C86" s="79"/>
      <c r="D86" s="30"/>
      <c r="E86" s="76">
        <v>0</v>
      </c>
      <c r="F86" s="77" t="e">
        <f t="shared" si="4"/>
        <v>#DIV/0!</v>
      </c>
      <c r="G86" s="31">
        <v>298</v>
      </c>
      <c r="H86" s="72" t="e">
        <f t="shared" si="3"/>
        <v>#DIV/0!</v>
      </c>
    </row>
    <row r="87" spans="1:8" x14ac:dyDescent="0.2">
      <c r="A87" s="65" t="s">
        <v>41</v>
      </c>
      <c r="B87" s="47" t="s">
        <v>44</v>
      </c>
      <c r="C87" s="79"/>
      <c r="D87" s="30"/>
      <c r="E87" s="76">
        <v>0</v>
      </c>
      <c r="F87" s="77" t="e">
        <f t="shared" si="4"/>
        <v>#DIV/0!</v>
      </c>
      <c r="G87" s="31">
        <v>149</v>
      </c>
      <c r="H87" s="72" t="e">
        <f t="shared" si="3"/>
        <v>#DIV/0!</v>
      </c>
    </row>
    <row r="88" spans="1:8" ht="15" customHeight="1" x14ac:dyDescent="0.2">
      <c r="A88" s="65" t="s">
        <v>41</v>
      </c>
      <c r="B88" s="11" t="s">
        <v>42</v>
      </c>
      <c r="C88" s="79"/>
      <c r="D88" s="30"/>
      <c r="E88" s="76">
        <v>0</v>
      </c>
      <c r="F88" s="77" t="e">
        <f t="shared" si="4"/>
        <v>#DIV/0!</v>
      </c>
      <c r="G88" s="31">
        <v>133</v>
      </c>
      <c r="H88" s="72" t="e">
        <f t="shared" si="3"/>
        <v>#DIV/0!</v>
      </c>
    </row>
    <row r="89" spans="1:8" ht="15" customHeight="1" x14ac:dyDescent="0.2">
      <c r="A89" s="65" t="s">
        <v>41</v>
      </c>
      <c r="B89" s="11" t="s">
        <v>43</v>
      </c>
      <c r="C89" s="79"/>
      <c r="D89" s="30"/>
      <c r="E89" s="76">
        <v>0</v>
      </c>
      <c r="F89" s="77" t="e">
        <f t="shared" si="4"/>
        <v>#DIV/0!</v>
      </c>
      <c r="G89" s="31">
        <v>519</v>
      </c>
      <c r="H89" s="72" t="e">
        <f t="shared" si="3"/>
        <v>#DIV/0!</v>
      </c>
    </row>
    <row r="90" spans="1:8" ht="15" customHeight="1" x14ac:dyDescent="0.2">
      <c r="A90" s="65" t="s">
        <v>40</v>
      </c>
      <c r="B90" s="11" t="s">
        <v>39</v>
      </c>
      <c r="C90" s="79"/>
      <c r="D90" s="30"/>
      <c r="E90" s="76">
        <v>0</v>
      </c>
      <c r="F90" s="77" t="e">
        <f t="shared" si="4"/>
        <v>#DIV/0!</v>
      </c>
      <c r="G90" s="31">
        <v>376</v>
      </c>
      <c r="H90" s="72" t="e">
        <f t="shared" si="3"/>
        <v>#DIV/0!</v>
      </c>
    </row>
    <row r="91" spans="1:8" ht="15" customHeight="1" x14ac:dyDescent="0.2">
      <c r="A91" s="65" t="s">
        <v>46</v>
      </c>
      <c r="B91" s="47" t="s">
        <v>125</v>
      </c>
      <c r="C91" s="79"/>
      <c r="D91" s="30"/>
      <c r="E91" s="76">
        <v>0</v>
      </c>
      <c r="F91" s="77" t="e">
        <f t="shared" si="4"/>
        <v>#DIV/0!</v>
      </c>
      <c r="G91" s="31">
        <v>231</v>
      </c>
      <c r="H91" s="72" t="e">
        <f t="shared" si="3"/>
        <v>#DIV/0!</v>
      </c>
    </row>
    <row r="92" spans="1:8" ht="36.75" customHeight="1" x14ac:dyDescent="0.2">
      <c r="A92" s="65" t="s">
        <v>36</v>
      </c>
      <c r="B92" s="49" t="s">
        <v>35</v>
      </c>
      <c r="C92" s="79"/>
      <c r="D92" s="30"/>
      <c r="E92" s="76">
        <v>0</v>
      </c>
      <c r="F92" s="77" t="e">
        <f t="shared" si="4"/>
        <v>#DIV/0!</v>
      </c>
      <c r="G92" s="31">
        <v>21</v>
      </c>
      <c r="H92" s="72" t="e">
        <f t="shared" si="3"/>
        <v>#DIV/0!</v>
      </c>
    </row>
    <row r="93" spans="1:8" ht="24" customHeight="1" x14ac:dyDescent="0.2">
      <c r="A93" s="65" t="s">
        <v>34</v>
      </c>
      <c r="B93" s="47" t="s">
        <v>33</v>
      </c>
      <c r="C93" s="79"/>
      <c r="D93" s="30"/>
      <c r="E93" s="76">
        <v>0</v>
      </c>
      <c r="F93" s="77" t="e">
        <f t="shared" si="4"/>
        <v>#DIV/0!</v>
      </c>
      <c r="G93" s="31">
        <v>4</v>
      </c>
      <c r="H93" s="72" t="e">
        <f t="shared" si="3"/>
        <v>#DIV/0!</v>
      </c>
    </row>
    <row r="94" spans="1:8" ht="40.5" customHeight="1" x14ac:dyDescent="0.2">
      <c r="A94" s="65" t="s">
        <v>31</v>
      </c>
      <c r="B94" s="47" t="s">
        <v>157</v>
      </c>
      <c r="C94" s="79"/>
      <c r="D94" s="30"/>
      <c r="E94" s="76">
        <v>0</v>
      </c>
      <c r="F94" s="77" t="e">
        <f t="shared" si="4"/>
        <v>#DIV/0!</v>
      </c>
      <c r="G94" s="31">
        <v>40</v>
      </c>
      <c r="H94" s="72" t="e">
        <f t="shared" si="3"/>
        <v>#DIV/0!</v>
      </c>
    </row>
    <row r="95" spans="1:8" ht="34.5" customHeight="1" x14ac:dyDescent="0.2">
      <c r="A95" s="65" t="s">
        <v>31</v>
      </c>
      <c r="B95" s="47" t="s">
        <v>32</v>
      </c>
      <c r="C95" s="79"/>
      <c r="D95" s="30"/>
      <c r="E95" s="76">
        <v>0</v>
      </c>
      <c r="F95" s="77" t="e">
        <f t="shared" si="4"/>
        <v>#DIV/0!</v>
      </c>
      <c r="G95" s="31">
        <v>41</v>
      </c>
      <c r="H95" s="72" t="e">
        <f t="shared" si="3"/>
        <v>#DIV/0!</v>
      </c>
    </row>
    <row r="96" spans="1:8" ht="12" customHeight="1" x14ac:dyDescent="0.2">
      <c r="A96" s="68" t="s">
        <v>124</v>
      </c>
      <c r="B96" s="60" t="s">
        <v>159</v>
      </c>
      <c r="C96" s="79"/>
      <c r="D96" s="30"/>
      <c r="E96" s="76">
        <v>0</v>
      </c>
      <c r="F96" s="77" t="e">
        <f t="shared" si="4"/>
        <v>#DIV/0!</v>
      </c>
      <c r="G96" s="31">
        <v>133</v>
      </c>
      <c r="H96" s="72" t="e">
        <f t="shared" si="3"/>
        <v>#DIV/0!</v>
      </c>
    </row>
    <row r="97" spans="1:8" ht="12" customHeight="1" x14ac:dyDescent="0.2">
      <c r="A97" s="68" t="s">
        <v>122</v>
      </c>
      <c r="B97" s="60" t="s">
        <v>159</v>
      </c>
      <c r="C97" s="79"/>
      <c r="D97" s="30"/>
      <c r="E97" s="76">
        <v>0</v>
      </c>
      <c r="F97" s="77" t="e">
        <f t="shared" si="4"/>
        <v>#DIV/0!</v>
      </c>
      <c r="G97" s="31">
        <v>275</v>
      </c>
      <c r="H97" s="78" t="e">
        <f>F97*G97</f>
        <v>#DIV/0!</v>
      </c>
    </row>
    <row r="98" spans="1:8" ht="12" customHeight="1" x14ac:dyDescent="0.2">
      <c r="A98" s="68" t="s">
        <v>123</v>
      </c>
      <c r="B98" s="60" t="s">
        <v>159</v>
      </c>
      <c r="C98" s="79"/>
      <c r="D98" s="30"/>
      <c r="E98" s="76">
        <v>0</v>
      </c>
      <c r="F98" s="77" t="e">
        <f t="shared" si="4"/>
        <v>#DIV/0!</v>
      </c>
      <c r="G98" s="31">
        <v>263</v>
      </c>
      <c r="H98" s="78" t="e">
        <f t="shared" ref="H98:H99" si="5">F98*G98</f>
        <v>#DIV/0!</v>
      </c>
    </row>
    <row r="99" spans="1:8" ht="12" customHeight="1" x14ac:dyDescent="0.2">
      <c r="A99" s="68" t="s">
        <v>121</v>
      </c>
      <c r="B99" s="60" t="s">
        <v>159</v>
      </c>
      <c r="C99" s="79"/>
      <c r="D99" s="30"/>
      <c r="E99" s="76">
        <v>0</v>
      </c>
      <c r="F99" s="77" t="e">
        <f t="shared" si="4"/>
        <v>#DIV/0!</v>
      </c>
      <c r="G99" s="31">
        <v>195</v>
      </c>
      <c r="H99" s="78" t="e">
        <f t="shared" si="5"/>
        <v>#DIV/0!</v>
      </c>
    </row>
    <row r="100" spans="1:8" ht="15" customHeight="1" thickBot="1" x14ac:dyDescent="0.25">
      <c r="A100" s="65" t="s">
        <v>126</v>
      </c>
      <c r="B100" s="11" t="s">
        <v>127</v>
      </c>
      <c r="C100" s="79"/>
      <c r="D100" s="30"/>
      <c r="E100" s="76">
        <v>0</v>
      </c>
      <c r="F100" s="77" t="e">
        <f t="shared" si="4"/>
        <v>#DIV/0!</v>
      </c>
      <c r="G100" s="31">
        <v>589</v>
      </c>
      <c r="H100" s="74" t="e">
        <f>F100*G100</f>
        <v>#DIV/0!</v>
      </c>
    </row>
    <row r="101" spans="1:8" ht="16.5" customHeight="1" thickBot="1" x14ac:dyDescent="0.25">
      <c r="A101" s="69"/>
      <c r="B101" s="69"/>
      <c r="C101" s="69"/>
      <c r="D101" s="69"/>
      <c r="E101" s="69"/>
      <c r="F101" s="69"/>
      <c r="G101" s="70"/>
      <c r="H101" s="33" t="e">
        <f>SUM(H11:H100)</f>
        <v>#DIV/0!</v>
      </c>
    </row>
    <row r="102" spans="1:8" x14ac:dyDescent="0.2">
      <c r="A102" s="34" t="s">
        <v>173</v>
      </c>
      <c r="B102" s="35"/>
      <c r="C102" s="35"/>
      <c r="D102" s="35"/>
      <c r="E102" s="35"/>
      <c r="F102" s="35"/>
      <c r="G102" s="36"/>
      <c r="H102" s="36"/>
    </row>
    <row r="103" spans="1:8" x14ac:dyDescent="0.2">
      <c r="A103" s="37" t="s">
        <v>174</v>
      </c>
      <c r="B103" s="38"/>
      <c r="C103" s="38"/>
      <c r="D103" s="38"/>
      <c r="E103" s="38"/>
      <c r="F103" s="38"/>
      <c r="G103" s="39"/>
      <c r="H103" s="39"/>
    </row>
    <row r="104" spans="1:8" x14ac:dyDescent="0.2">
      <c r="A104" s="40" t="s">
        <v>172</v>
      </c>
      <c r="B104" s="38"/>
      <c r="C104" s="38"/>
      <c r="D104" s="41"/>
      <c r="E104" s="41"/>
      <c r="F104" s="41"/>
      <c r="G104" s="39"/>
      <c r="H104" s="39"/>
    </row>
    <row r="105" spans="1:8" x14ac:dyDescent="0.2">
      <c r="A105" s="40" t="s">
        <v>175</v>
      </c>
      <c r="B105" s="38"/>
      <c r="C105" s="38"/>
      <c r="D105" s="38"/>
      <c r="E105" s="38"/>
      <c r="F105" s="38"/>
      <c r="G105" s="39"/>
      <c r="H105" s="39"/>
    </row>
    <row r="106" spans="1:8" x14ac:dyDescent="0.2">
      <c r="A106" s="40" t="s">
        <v>171</v>
      </c>
      <c r="B106" s="38"/>
      <c r="C106" s="38"/>
      <c r="D106" s="38"/>
      <c r="E106" s="38"/>
      <c r="F106" s="38"/>
      <c r="G106" s="39"/>
      <c r="H106" s="39"/>
    </row>
    <row r="107" spans="1:8" x14ac:dyDescent="0.2">
      <c r="A107" s="37" t="s">
        <v>10</v>
      </c>
      <c r="B107" s="38"/>
      <c r="C107" s="38"/>
      <c r="D107" s="38"/>
      <c r="E107" s="38"/>
      <c r="F107" s="38"/>
      <c r="G107" s="39"/>
      <c r="H107" s="39"/>
    </row>
    <row r="108" spans="1:8" x14ac:dyDescent="0.2">
      <c r="A108" s="37" t="s">
        <v>11</v>
      </c>
      <c r="B108" s="38"/>
      <c r="C108" s="38"/>
      <c r="D108" s="38"/>
      <c r="E108" s="38"/>
      <c r="F108" s="38"/>
      <c r="G108" s="39"/>
      <c r="H108" s="39"/>
    </row>
    <row r="109" spans="1:8" x14ac:dyDescent="0.2">
      <c r="A109" s="37" t="s">
        <v>12</v>
      </c>
      <c r="B109" s="38"/>
      <c r="C109" s="38"/>
      <c r="D109" s="38"/>
      <c r="E109" s="38"/>
      <c r="F109" s="38"/>
      <c r="G109" s="39"/>
      <c r="H109" s="39"/>
    </row>
    <row r="110" spans="1:8" x14ac:dyDescent="0.2">
      <c r="A110" s="37" t="s">
        <v>176</v>
      </c>
      <c r="B110" s="38"/>
      <c r="C110" s="38"/>
      <c r="D110" s="38"/>
      <c r="E110" s="38"/>
      <c r="F110" s="38"/>
      <c r="G110" s="39"/>
      <c r="H110" s="39"/>
    </row>
    <row r="111" spans="1:8" x14ac:dyDescent="0.2">
      <c r="A111" s="40" t="s">
        <v>169</v>
      </c>
      <c r="B111" s="38"/>
      <c r="C111" s="38"/>
      <c r="D111" s="38"/>
      <c r="E111" s="38"/>
      <c r="F111" s="38"/>
      <c r="G111" s="39"/>
      <c r="H111" s="39"/>
    </row>
    <row r="112" spans="1:8" x14ac:dyDescent="0.2">
      <c r="A112" s="40" t="s">
        <v>170</v>
      </c>
      <c r="B112" s="38"/>
      <c r="C112" s="38"/>
      <c r="D112" s="38"/>
      <c r="E112" s="38"/>
      <c r="F112" s="38"/>
      <c r="G112" s="39"/>
      <c r="H112" s="39"/>
    </row>
    <row r="113" spans="1:8" ht="12.75" thickBot="1" x14ac:dyDescent="0.25">
      <c r="A113" s="42" t="s">
        <v>168</v>
      </c>
      <c r="B113" s="43"/>
      <c r="C113" s="43"/>
      <c r="D113" s="43"/>
      <c r="E113" s="43"/>
      <c r="F113" s="43"/>
      <c r="G113" s="44"/>
      <c r="H113" s="44"/>
    </row>
  </sheetData>
  <sheetProtection algorithmName="SHA-512" hashValue="1w8SaKQnHPzo1wvkYoSiO5id33V+gY2LoDeWmGTpw97mrgzwIhb9xziMvEUjvKAZEJKdjh1sIJu0iuUrdnKMQQ==" saltValue="pIzzUFwan1JP8EyRNgleZg==" spinCount="100000" sheet="1" selectLockedCells="1"/>
  <protectedRanges>
    <protectedRange algorithmName="SHA-512" hashValue="/LgtFj+dOV1VlCkhitNlDP52p66g6dMT4whqlL0bj//Huyh4BD1CWH+5emkCZ6JrZRy43YWnde+b8YmhoLXN7g==" saltValue="kUUjDZv1U+pDfhkpq4C8ow==" spinCount="100000" sqref="B6:C8 D11:E100" name="Bereik1"/>
  </protectedRanges>
  <mergeCells count="3">
    <mergeCell ref="B6:C6"/>
    <mergeCell ref="B7:C7"/>
    <mergeCell ref="B8:C8"/>
  </mergeCells>
  <pageMargins left="0.5" right="0.25" top="0.52" bottom="0.6" header="0.25" footer="0.3"/>
  <pageSetup paperSize="9" scale="21" orientation="landscape" r:id="rId1"/>
  <headerFooter>
    <oddHeader>&amp;L&amp;A&amp;C&amp;D&amp;R&amp;T</oddHeader>
    <oddFooter>&amp;L&amp;"Calibri,Vet"&amp;F&amp;C&amp;D&amp;RPagina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workbookViewId="0">
      <selection activeCell="C6" sqref="C6"/>
    </sheetView>
  </sheetViews>
  <sheetFormatPr defaultColWidth="0" defaultRowHeight="12.75" zeroHeight="1" x14ac:dyDescent="0.2"/>
  <cols>
    <col min="1" max="1" width="9.140625" customWidth="1"/>
    <col min="2" max="2" width="15" bestFit="1" customWidth="1"/>
    <col min="3" max="3" width="29.140625" customWidth="1"/>
    <col min="4" max="4" width="14.28515625" style="5" customWidth="1"/>
    <col min="5" max="12" width="9.140625" style="5" customWidth="1"/>
    <col min="13" max="16384" width="9.140625" hidden="1"/>
  </cols>
  <sheetData>
    <row r="1" spans="1:3" x14ac:dyDescent="0.2">
      <c r="A1" s="5"/>
      <c r="B1" s="5"/>
    </row>
    <row r="2" spans="1:3" hidden="1" x14ac:dyDescent="0.2">
      <c r="A2" s="5"/>
      <c r="B2" s="6" t="s">
        <v>0</v>
      </c>
      <c r="C2" s="1"/>
    </row>
    <row r="3" spans="1:3" x14ac:dyDescent="0.2">
      <c r="A3" s="5"/>
      <c r="B3" s="5"/>
      <c r="C3" s="5"/>
    </row>
    <row r="4" spans="1:3" x14ac:dyDescent="0.2">
      <c r="A4" s="5"/>
      <c r="B4" s="5"/>
      <c r="C4" s="5"/>
    </row>
    <row r="5" spans="1:3" x14ac:dyDescent="0.2">
      <c r="A5" s="5"/>
      <c r="B5" s="5"/>
      <c r="C5" s="8" t="s">
        <v>3</v>
      </c>
    </row>
    <row r="6" spans="1:3" x14ac:dyDescent="0.2">
      <c r="A6" s="5"/>
      <c r="B6" s="7" t="s">
        <v>1</v>
      </c>
      <c r="C6" s="10" t="e">
        <f>Prijzenblad!H101</f>
        <v>#DIV/0!</v>
      </c>
    </row>
    <row r="7" spans="1:3" x14ac:dyDescent="0.2">
      <c r="A7" s="5"/>
      <c r="B7" s="5"/>
      <c r="C7" s="5"/>
    </row>
    <row r="8" spans="1:3" x14ac:dyDescent="0.2">
      <c r="A8" s="5"/>
      <c r="B8" s="5"/>
    </row>
    <row r="9" spans="1:3" ht="15" x14ac:dyDescent="0.25">
      <c r="A9" s="5"/>
      <c r="B9" s="6" t="s">
        <v>2</v>
      </c>
      <c r="C9" s="4" t="e">
        <f>IF(C6&lt;C13,B13,IF(C6&gt;C14,"Uitgesloten",(B14-B13)/(C14-C13)*(C6-C14)))</f>
        <v>#DIV/0!</v>
      </c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9" t="s">
        <v>4</v>
      </c>
      <c r="C12" s="9" t="s">
        <v>5</v>
      </c>
    </row>
    <row r="13" spans="1:3" x14ac:dyDescent="0.2">
      <c r="A13" s="5"/>
      <c r="B13" s="6">
        <v>100</v>
      </c>
      <c r="C13" s="2">
        <v>220000</v>
      </c>
    </row>
    <row r="14" spans="1:3" x14ac:dyDescent="0.2">
      <c r="A14" s="5"/>
      <c r="B14" s="6">
        <v>0</v>
      </c>
      <c r="C14" s="3">
        <v>280000</v>
      </c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5"/>
      <c r="B17" s="5"/>
      <c r="C17" s="5"/>
    </row>
    <row r="18" spans="1:3" x14ac:dyDescent="0.2">
      <c r="A18" s="5"/>
      <c r="B18" s="5"/>
      <c r="C18" s="5"/>
    </row>
    <row r="19" spans="1:3" x14ac:dyDescent="0.2">
      <c r="A19" s="5"/>
      <c r="B19" s="5"/>
      <c r="C19" s="5"/>
    </row>
    <row r="20" spans="1:3" x14ac:dyDescent="0.2">
      <c r="A20" s="5"/>
      <c r="B20" s="5"/>
    </row>
  </sheetData>
  <sheetProtection algorithmName="SHA-512" hashValue="VUlcqoD4ah3l5reZfLtCPC4bTHvJKH5uX/27Ai1hIY/xIDiRAoFS9TimWECzsgRsKlLyVJsGyx7e+p2CNgkirQ==" saltValue="fLK17p4yWsoMWADmJ+Eh/Q==" spinCount="100000" sheet="1" objects="1" scenarios="1"/>
  <pageMargins left="0.7" right="0.7" top="0.75" bottom="0.75" header="0.3" footer="0.3"/>
  <pageSetup paperSize="9"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Generated xmlns="http://schemas.econnect.nl/">false</AutoGenerated>
    <SGC0001018 xmlns="c68162f5-5292-4b4e-a453-381c9ebc3801">Ja</SGC0001018>
    <SCN0000540 xmlns="c68162f5-5292-4b4e-a453-381c9ebc3801" xmlns:ns1="http://www.w3.org/2001/XMLSchema-instance" ns1:nil="true"/>
    <SCN0000539 xmlns="c68162f5-5292-4b4e-a453-381c9ebc3801">2016-10-31T15:50:59+00:00</SCN0000539>
    <SCNW000527 xmlns="c68162f5-5292-4b4e-a453-381c9ebc3801" xmlns:ns1="http://www.w3.org/2001/XMLSchema-instance" ns1:nil="true"/>
    <SCNE000527 xmlns="c68162f5-5292-4b4e-a453-381c9ebc3801">Werkdag</SCNE000527>
    <SCN0000528 xmlns="c68162f5-5292-4b4e-a453-381c9ebc3801">Na afhandeling</SCN0000528>
    <SCN0000546 xmlns="c68162f5-5292-4b4e-a453-381c9ebc3801">Lokaal</SCN0000546>
    <SCN0000525 xmlns="c68162f5-5292-4b4e-a453-381c9ebc3801">Nee</SCN0000525>
    <SCN0000552 xmlns="c68162f5-5292-4b4e-a453-381c9ebc3801">2017-04-21T08:45:43+00:00</SCN0000552>
    <SCN0000516 xmlns="c68162f5-5292-4b4e-a453-381c9ebc3801">Verslag</SCN0000516>
    <SCN0000517 xmlns="c68162f5-5292-4b4e-a453-381c9ebc3801" xmlns:ns1="http://www.w3.org/2001/XMLSchema-instance" ns1:nil="true"/>
    <SCN0000522 xmlns="c68162f5-5292-4b4e-a453-381c9ebc3801">Generiek documenttype</SCN0000522>
    <SCN0000531 xmlns="c68162f5-5292-4b4e-a453-381c9ebc3801">Nee</SCN0000531>
    <SCN0000537 xmlns="c68162f5-5292-4b4e-a453-381c9ebc3801">Nee</SCN0000537>
    <SCN0000534 xmlns="c68162f5-5292-4b4e-a453-381c9ebc3801" xmlns:ns1="http://www.w3.org/2001/XMLSchema-instance" ns1:nil="true"/>
    <SCN0000521 xmlns="c68162f5-5292-4b4e-a453-381c9ebc3801" xmlns:ns1="http://www.w3.org/2001/XMLSchema-instance" ns1:nil="true"/>
    <SCN0000523 xmlns="c68162f5-5292-4b4e-a453-381c9ebc3801" xmlns:ns1="http://www.w3.org/2001/XMLSchema-instance" ns1:nil="true"/>
    <SCN0000529 xmlns="c68162f5-5292-4b4e-a453-381c9ebc3801" xmlns:ns1="http://www.w3.org/2001/XMLSchema-instance" ns1:nil="true"/>
    <SCN0000535 xmlns="c68162f5-5292-4b4e-a453-381c9ebc3801" xmlns:ns1="http://www.w3.org/2001/XMLSchema-instance" ns1:nil="true"/>
    <SCN0000524 xmlns="c68162f5-5292-4b4e-a453-381c9ebc3801">Intern</SCN0000524>
    <SCN0000532 xmlns="c68162f5-5292-4b4e-a453-381c9ebc3801">Nee</SCN0000532>
    <SCN0000526 xmlns="c68162f5-5292-4b4e-a453-381c9ebc3801">Bewaren</SCN0000526>
    <VN00000017 xmlns="c68162f5-5292-4b4e-a453-381c9ebc3801">Bericht</VN00000017>
    <VN00000015 xmlns="c68162f5-5292-4b4e-a453-381c9ebc3801">Nee</VN00000015>
    <VN00000076 xmlns="c68162f5-5292-4b4e-a453-381c9ebc3801">Nee</VN00000076>
    <VN00000097 xmlns="c68162f5-5292-4b4e-a453-381c9ebc3801" xmlns:ns1="http://www.w3.org/2001/XMLSchema-instance" ns1:nil="true"/>
    <VN00000098 xmlns="c68162f5-5292-4b4e-a453-381c9ebc3801" xmlns:ns1="http://www.w3.org/2001/XMLSchema-instance" ns1:nil="true"/>
    <VN00000109 xmlns="c68162f5-5292-4b4e-a453-381c9ebc3801" xmlns:ns1="http://www.w3.org/2001/XMLSchema-instance" ns1:nil="true"/>
    <VN00000104 xmlns="c68162f5-5292-4b4e-a453-381c9ebc3801" xmlns:ns1="http://www.w3.org/2001/XMLSchema-instance" ns1:nil="true"/>
    <VN00000060 xmlns="c68162f5-5292-4b4e-a453-381c9ebc3801" xmlns:ns1="http://www.w3.org/2001/XMLSchema-instance" ns1:nil="true"/>
    <VN00000087 xmlns="c68162f5-5292-4b4e-a453-381c9ebc3801" xmlns:ns1="http://www.w3.org/2001/XMLSchema-instance" ns1:nil="true"/>
    <VN00000121 xmlns="c68162f5-5292-4b4e-a453-381c9ebc3801">Scanner - code; Scan - datum; Medewerker naam -  Registreren</VN00000121>
    <VN00000124 xmlns="c68162f5-5292-4b4e-a453-381c9ebc3801" xmlns:ns1="http://www.w3.org/2001/XMLSchema-instance" ns1:nil="true"/>
    <ARX_LastSignatureReason xmlns="c68162f5-5292-4b4e-a453-381c9ebc3801">Unknown</ARX_LastSignatureReason>
    <Signatures_x0020_Status xmlns="c68162f5-5292-4b4e-a453-381c9ebc3801">Unknown</Signatures_x0020_Status>
    <ARX_SignaturesCount xmlns="c68162f5-5292-4b4e-a453-381c9ebc3801">Unknown</ARX_SignaturesCount>
    <ARX_LastSignatureStatus xmlns="c68162f5-5292-4b4e-a453-381c9ebc3801">Unknown</ARX_LastSignatureStatus>
    <ARX_LastSignatureDateTime xmlns="c68162f5-5292-4b4e-a453-381c9ebc3801">Unknown</ARX_LastSignatureDateTime>
    <ARX_LastSignerName xmlns="c68162f5-5292-4b4e-a453-381c9ebc3801">Unknown</ARX_LastSignerName>
    <ARX_LastVerifiedOn xmlns="c68162f5-5292-4b4e-a453-381c9ebc3801">Unknown</ARX_LastVerifiedOn>
    <Fasen xmlns="c68162f5-5292-4b4e-a453-381c9ebc3801">1. Voorbereiding</Fasen>
    <Subfase xmlns="c68162f5-5292-4b4e-a453-381c9ebc3801">3.1 Beschrijvend document</Subfase>
    <SCN0000106 xmlns="c68162f5-5292-4b4e-a453-381c9ebc3801" xmlns:ns1="http://www.w3.org/2001/XMLSchema-instance" ns1:nil="true"/>
    <SCN0000059 xmlns="c68162f5-5292-4b4e-a453-381c9ebc3801">Nee</SCN0000059>
    <SCN0000091 xmlns="c68162f5-5292-4b4e-a453-381c9ebc3801" xmlns:ns1="http://www.w3.org/2001/XMLSchema-instance" ns1:nil="true"/>
    <SCN0000027 xmlns="c68162f5-5292-4b4e-a453-381c9ebc3801" xmlns:ns1="http://www.w3.org/2001/XMLSchema-instance" ns1:nil="true"/>
    <VN00000115 xmlns="c68162f5-5292-4b4e-a453-381c9ebc3801">Ja</VN00000115>
    <SCN0000041 xmlns="c68162f5-5292-4b4e-a453-381c9ebc3801">Nee</SCN0000041>
    <Publicatiedatum xmlns="c68162f5-5292-4b4e-a453-381c9ebc3801" xmlns:ns1="http://www.w3.org/2001/XMLSchema-instance" ns1:nil="true"/>
    <SCNE000052 xmlns="c68162f5-5292-4b4e-a453-381c9ebc3801">Werkdag</SCNE000052>
    <SCNW000052 xmlns="c68162f5-5292-4b4e-a453-381c9ebc3801" xmlns:ns1="http://www.w3.org/2001/XMLSchema-instance" ns1:nil="true"/>
    <SCN0000051 xmlns="c68162f5-5292-4b4e-a453-381c9ebc3801" xmlns:ns1="http://www.w3.org/2001/XMLSchema-instance" ns1:nil="true"/>
    <SCNE000081 xmlns="c68162f5-5292-4b4e-a453-381c9ebc3801">Jaar</SCNE000081>
    <SCN0000095 xmlns="c68162f5-5292-4b4e-a453-381c9ebc3801" xmlns:ns1="http://www.w3.org/2001/XMLSchema-instance" ns1:nil="true"/>
    <SCN0000043 xmlns="c68162f5-5292-4b4e-a453-381c9ebc3801" xmlns:ns1="http://www.w3.org/2001/XMLSchema-instance" ns1:nil="true"/>
    <SCN0000065 xmlns="c68162f5-5292-4b4e-a453-381c9ebc3801">Nee</SCN0000065>
    <SCN0000113 xmlns="c68162f5-5292-4b4e-a453-381c9ebc3801" xmlns:ns1="http://www.w3.org/2001/XMLSchema-instance" ns1:nil="true"/>
    <SCN0000099 xmlns="c68162f5-5292-4b4e-a453-381c9ebc3801">
      <Url xmlns:ns1="http://www.w3.org/2001/XMLSchema-instance" ns1:nil="true"/>
      <Description xmlns:ns1="http://www.w3.org/2001/XMLSchema-instance" ns1:nil="true"/>
    </SCN0000099>
    <VN00000122 xmlns="c68162f5-5292-4b4e-a453-381c9ebc3801">Unitmanager A&amp;I</VN00000122>
    <SCN0000034 xmlns="c68162f5-5292-4b4e-a453-381c9ebc3801" xmlns:ns1="http://www.w3.org/2001/XMLSchema-instance" ns1:nil="true"/>
    <SCN0000074 xmlns="c68162f5-5292-4b4e-a453-381c9ebc3801" xmlns:ns1="http://www.w3.org/2001/XMLSchema-instance" ns1:nil="true"/>
    <SCN0000080 xmlns="c68162f5-5292-4b4e-a453-381c9ebc3801">Vernietigen</SCN0000080>
    <SCN0000092 xmlns="c68162f5-5292-4b4e-a453-381c9ebc3801" xmlns:ns1="http://www.w3.org/2001/XMLSchema-instance" ns1:nil="true"/>
    <SCN0000107 xmlns="c68162f5-5292-4b4e-a453-381c9ebc3801" xmlns:ns1="http://www.w3.org/2001/XMLSchema-instance" ns1:nil="true"/>
    <SCN0000108 xmlns="c68162f5-5292-4b4e-a453-381c9ebc3801" xmlns:ns1="http://www.w3.org/2001/XMLSchema-instance" ns1:nil="true"/>
    <SCNW000055 xmlns="c68162f5-5292-4b4e-a453-381c9ebc3801" xmlns:ns1="http://www.w3.org/2001/XMLSchema-instance" ns1:nil="true"/>
    <SCN0000042 xmlns="c68162f5-5292-4b4e-a453-381c9ebc3801" xmlns:ns1="http://www.w3.org/2001/XMLSchema-instance" ns1:nil="true"/>
    <SCNE000056 xmlns="c68162f5-5292-4b4e-a453-381c9ebc3801">Werkdag</SCNE000056>
    <SCN0000129 xmlns="c68162f5-5292-4b4e-a453-381c9ebc3801">2020-01-31T09:56:04+00:00</SCN0000129>
    <SCN0000094 xmlns="c68162f5-5292-4b4e-a453-381c9ebc3801" xmlns:ns1="http://www.w3.org/2001/XMLSchema-instance" ns1:nil="true"/>
    <SCN0000067 xmlns="c68162f5-5292-4b4e-a453-381c9ebc3801" xmlns:ns1="http://www.w3.org/2001/XMLSchema-instance" ns1:nil="true"/>
    <SCN0000084 xmlns="c68162f5-5292-4b4e-a453-381c9ebc3801" xmlns:ns1="http://www.w3.org/2001/XMLSchema-instance" ns1:nil="true"/>
    <SGC0002002 xmlns="c68162f5-5292-4b4e-a453-381c9ebc3801">312</SGC0002002>
    <SGC0001002 xmlns="c68162f5-5292-4b4e-a453-381c9ebc3801">Ja</SGC0001002>
    <SCN0000109 xmlns="c68162f5-5292-4b4e-a453-381c9ebc3801" xmlns:ns1="http://www.w3.org/2001/XMLSchema-instance" ns1:nil="true"/>
    <Dossieroverdrachtsjaar xmlns="c68162f5-5292-4b4e-a453-381c9ebc3801" xmlns:ns1="http://www.w3.org/2001/XMLSchema-instance" ns1:nil="true"/>
    <SCNT000048 xmlns="c68162f5-5292-4b4e-a453-381c9ebc3801" xmlns:ns1="http://www.w3.org/2001/XMLSchema-instance" ns1:nil="true"/>
    <SCN0000082 xmlns="c68162f5-5292-4b4e-a453-381c9ebc3801">Na afloop contract</SCN0000082>
    <SCNW000056 xmlns="c68162f5-5292-4b4e-a453-381c9ebc3801" xmlns:ns1="http://www.w3.org/2001/XMLSchema-instance" ns1:nil="true"/>
    <SCNE000053 xmlns="c68162f5-5292-4b4e-a453-381c9ebc3801">Werkdag</SCNE000053>
    <SCN0000104 xmlns="c68162f5-5292-4b4e-a453-381c9ebc3801" xmlns:ns1="http://www.w3.org/2001/XMLSchema-instance" ns1:nil="true"/>
    <SCN0000123 xmlns="c68162f5-5292-4b4e-a453-381c9ebc3801">Lokaal</SCN0000123>
    <CaseOwner xmlns="http://schemas.econnect.nl/">
      <UserInfo>
        <DisplayName>Hop, Rende Jan</DisplayName>
        <AccountId>1306</AccountId>
        <AccountType/>
      </UserInfo>
    </CaseOwner>
    <SCN0000078 xmlns="c68162f5-5292-4b4e-a453-381c9ebc3801" xmlns:ns1="http://www.w3.org/2001/XMLSchema-instance" ns1:nil="true"/>
    <SCN0000029 xmlns="c68162f5-5292-4b4e-a453-381c9ebc3801" xmlns:ns1="http://www.w3.org/2001/XMLSchema-instance" ns1:nil="true"/>
    <SCN0000117 xmlns="c68162f5-5292-4b4e-a453-381c9ebc3801">2016-03-22T13:37:12+00:00</SCN0000117>
    <SCNT000076 xmlns="c68162f5-5292-4b4e-a453-381c9ebc3801">Selectielijst COA 2013- , handeling 37; BSD COA 1994- (2010) 2012 (geactualiseerd), handeling 54;</SCNT000076>
    <SharedCaseName xmlns="http://schemas.econnect.nl/">Verf en benodigdheden</SharedCaseName>
    <SCN0000057 xmlns="c68162f5-5292-4b4e-a453-381c9ebc3801">Ja</SCN0000057>
    <Dossiervernietigingsjaar xmlns="c68162f5-5292-4b4e-a453-381c9ebc3801" xmlns:ns1="http://www.w3.org/2001/XMLSchema-instance" ns1:nil="true"/>
    <SCN0000064 xmlns="c68162f5-5292-4b4e-a453-381c9ebc3801">Ja</SCN0000064>
    <SCN0000077 xmlns="c68162f5-5292-4b4e-a453-381c9ebc3801" xmlns:ns1="http://www.w3.org/2001/XMLSchema-instance" ns1:nil="true"/>
    <SCN0000063 xmlns="c68162f5-5292-4b4e-a453-381c9ebc3801">Nee</SCN0000063>
    <VN00000123 xmlns="c68162f5-5292-4b4e-a453-381c9ebc3801">Creatie - datum; Zaak - code</VN00000123>
    <SCN0000101 xmlns="c68162f5-5292-4b4e-a453-381c9ebc3801" xmlns:ns1="http://www.w3.org/2001/XMLSchema-instance" ns1:nil="true"/>
    <SCN0000062 xmlns="c68162f5-5292-4b4e-a453-381c9ebc3801">Nee</SCN0000062>
    <Dossierdatumafsluiting xmlns="c68162f5-5292-4b4e-a453-381c9ebc3801" xmlns:ns1="http://www.w3.org/2001/XMLSchema-instance" ns1:nil="true"/>
    <SCN0000066 xmlns="c68162f5-5292-4b4e-a453-381c9ebc3801" xmlns:ns1="http://www.w3.org/2001/XMLSchema-instance" ns1:nil="true"/>
    <SCN0000100 xmlns="c68162f5-5292-4b4e-a453-381c9ebc3801" xmlns:ns1="http://www.w3.org/2001/XMLSchema-instance" ns1:nil="true"/>
    <SCN0000028 xmlns="c68162f5-5292-4b4e-a453-381c9ebc3801">Het uitvoeren van een aanbesteding</SCN0000028>
    <SCN0000111 xmlns="c68162f5-5292-4b4e-a453-381c9ebc3801" xmlns:ns1="http://www.w3.org/2001/XMLSchema-instance" ns1:nil="true"/>
    <HoofdPerceel xmlns="c68162f5-5292-4b4e-a453-381c9ebc3801" xmlns:ns1="http://www.w3.org/2001/XMLSchema-instance" ns1:nil="true"/>
    <SCNW000054 xmlns="c68162f5-5292-4b4e-a453-381c9ebc3801" xmlns:ns1="http://www.w3.org/2001/XMLSchema-instance" ns1:nil="true"/>
    <SCNE000055 xmlns="c68162f5-5292-4b4e-a453-381c9ebc3801">Werkdag</SCNE000055>
    <SCN0000044 xmlns="c68162f5-5292-4b4e-a453-381c9ebc3801" xmlns:ns1="http://www.w3.org/2001/XMLSchema-instance" ns1:nil="true"/>
    <SCN0000026 xmlns="c68162f5-5292-4b4e-a453-381c9ebc3801">Aanbesteding</SCN0000026>
    <COAIsDocumentArchived xmlns="http://schemas.econnect.nl/">false</COAIsDocumentArchived>
    <SCNW000053 xmlns="c68162f5-5292-4b4e-a453-381c9ebc3801" xmlns:ns1="http://www.w3.org/2001/XMLSchema-instance" ns1:nil="true"/>
    <SCN0000079 xmlns="c68162f5-5292-4b4e-a453-381c9ebc3801" xmlns:ns1="http://www.w3.org/2001/XMLSchema-instance" ns1:nil="true"/>
    <SCN0000096 xmlns="c68162f5-5292-4b4e-a453-381c9ebc3801" xmlns:ns1="http://www.w3.org/2001/XMLSchema-instance" ns1:nil="true"/>
    <CaseStartDate xmlns="http://schemas.econnect.nl/">2024-06-18T22:00:00+00:00</CaseStartDate>
    <SCN0000058 xmlns="c68162f5-5292-4b4e-a453-381c9ebc3801">Nee</SCN0000058>
    <SCN0000118 xmlns="c68162f5-5292-4b4e-a453-381c9ebc3801" xmlns:ns1="http://www.w3.org/2001/XMLSchema-instance" ns1:nil="true"/>
    <SCN0000061 xmlns="c68162f5-5292-4b4e-a453-381c9ebc3801">Nee</SCN0000061>
    <SCN0000035 xmlns="c68162f5-5292-4b4e-a453-381c9ebc3801">Dit werkproces wordt intern getriggerd</SCN0000035>
    <Typeaanbesteding xmlns="c68162f5-5292-4b4e-a453-381c9ebc3801" xmlns:ns1="http://www.w3.org/2001/XMLSchema-instance" ns1:nil="true"/>
    <SCN0000102 xmlns="c68162f5-5292-4b4e-a453-381c9ebc3801" xmlns:ns1="http://www.w3.org/2001/XMLSchema-instance" ns1:nil="true"/>
    <SCN0000040 xmlns="c68162f5-5292-4b4e-a453-381c9ebc3801">Specifiek werkproces</SCN0000040>
    <SCN0000072 xmlns="c68162f5-5292-4b4e-a453-381c9ebc3801" xmlns:ns1="http://www.w3.org/2001/XMLSchema-instance" ns1:nil="true"/>
    <SCNT000047 xmlns="c68162f5-5292-4b4e-a453-381c9ebc3801">Aanbestedingswet 2012; Aanbestedingsbesluit;</SCNT000047>
    <SCN0000031 xmlns="c68162f5-5292-4b4e-a453-381c9ebc3801">
      <UserInfo>
        <DisplayName/>
        <AccountId>1</AccountId>
        <AccountType/>
      </UserInfo>
    </SCN0000031>
    <CaseManager xmlns="http://schemas.econnect.nl/">
      <UserInfo>
        <DisplayName>Hassing, Dorith</DisplayName>
        <AccountId>1344</AccountId>
        <AccountType/>
      </UserInfo>
    </CaseManager>
    <SCN0000098 xmlns="c68162f5-5292-4b4e-a453-381c9ebc3801">
      <Url>http://mavim/Websites/Uitvoeren%20Europese%20aanbesteding%20301002/Theme/Html/Default.html?page=e5&amp;navtype=scheme&amp;targetid=e243&amp;vispageid=0</Url>
      <Description>http://mavim/Websites/Uitvoeren%20Europese%20aanbesteding%20301002/Theme/Html/Default.html?page=e5&amp;navtype=scheme&amp;targetid=e243&amp;vispageid=0</Description>
    </SCN0000098>
    <SCN0000112 xmlns="c68162f5-5292-4b4e-a453-381c9ebc3801" xmlns:ns1="http://www.w3.org/2001/XMLSchema-instance" ns1:nil="true"/>
    <SCNE000054 xmlns="c68162f5-5292-4b4e-a453-381c9ebc3801">Werkdag</SCNE000054>
    <SCN0000073 xmlns="c68162f5-5292-4b4e-a453-381c9ebc3801" xmlns:ns1="http://www.w3.org/2001/XMLSchema-instance" ns1:nil="true"/>
    <SCN0000097 xmlns="c68162f5-5292-4b4e-a453-381c9ebc3801" xmlns:ns1="http://www.w3.org/2001/XMLSchema-instance" ns1:nil="true"/>
    <SCN0000105 xmlns="c68162f5-5292-4b4e-a453-381c9ebc3801" xmlns:ns1="http://www.w3.org/2001/XMLSchema-instance" ns1:nil="true"/>
    <SCNW000081 xmlns="c68162f5-5292-4b4e-a453-381c9ebc3801">10</SCNW000081>
    <SCN0000071 xmlns="c68162f5-5292-4b4e-a453-381c9ebc3801">Ondersteunen/Inkopen en contracteren</SCN0000071>
    <SCN0000070 xmlns="c68162f5-5292-4b4e-a453-381c9ebc3801">Trigger Intern (TI)</SCN0000070>
    <SCN0000083 xmlns="c68162f5-5292-4b4e-a453-381c9ebc3801" xmlns:ns1="http://www.w3.org/2001/XMLSchema-instance" ns1:nil="true"/>
    <SCN0000093 xmlns="c68162f5-5292-4b4e-a453-381c9ebc3801" xmlns:ns1="http://www.w3.org/2001/XMLSchema-instance" ns1:nil="true"/>
    <SCN0000060 xmlns="c68162f5-5292-4b4e-a453-381c9ebc3801">Nee</SCN0000060>
    <SPECRelatedItems xmlns="http://schemas.econnect.nl/" xsi:nil="true"/>
    <_dlc_DocIdUrl xmlns="c68162f5-5292-4b4e-a453-381c9ebc3801">
      <Url>https://plein-dms.coa.local/processen/LP00000012/verf-en-benodigdheden/_layouts/15/DocIdRedir.aspx?ID=CDR-1107515</Url>
      <Description>CDR-1107515</Description>
    </_dlc_DocIdUrl>
    <_dlc_DocId xmlns="c68162f5-5292-4b4e-a453-381c9ebc3801">CDR-1107515</_dlc_DocI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ijlage bij offerte" ma:contentTypeID="0x0101007A6E4A62A1A34FCBB5DB597108C1AEB00039040D6211D8C44C867DF9F4C41B896C00653FACC2737EA440B25DCBA2B72591BA" ma:contentTypeVersion="43" ma:contentTypeDescription="Root document" ma:contentTypeScope="" ma:versionID="56a540b0f3db2d988ead8de44ba8ad2e">
  <xsd:schema xmlns:xsd="http://www.w3.org/2001/XMLSchema" xmlns:xs="http://www.w3.org/2001/XMLSchema" xmlns:p="http://schemas.microsoft.com/office/2006/metadata/properties" xmlns:ns2="http://schemas.econnect.nl/" xmlns:ns3="c68162f5-5292-4b4e-a453-381c9ebc3801" targetNamespace="http://schemas.microsoft.com/office/2006/metadata/properties" ma:root="true" ma:fieldsID="96d559bfb0c3fd64a224eff8bb9b4db6" ns2:_="" ns3:_="">
    <xsd:import namespace="http://schemas.econnect.nl/"/>
    <xsd:import namespace="c68162f5-5292-4b4e-a453-381c9ebc3801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SGC0001018" minOccurs="0"/>
                <xsd:element ref="ns3:SCN0000540" minOccurs="0"/>
                <xsd:element ref="ns3:SCN0000539" minOccurs="0"/>
                <xsd:element ref="ns3:SCNW000527" minOccurs="0"/>
                <xsd:element ref="ns3:SCNE000527" minOccurs="0"/>
                <xsd:element ref="ns3:SCN0000528" minOccurs="0"/>
                <xsd:element ref="ns3:SCN0000546" minOccurs="0"/>
                <xsd:element ref="ns3:SCN0000525" minOccurs="0"/>
                <xsd:element ref="ns3:SCN0000552" minOccurs="0"/>
                <xsd:element ref="ns3:SCN0000516" minOccurs="0"/>
                <xsd:element ref="ns3:SCN0000517" minOccurs="0"/>
                <xsd:element ref="ns3:SCN0000522" minOccurs="0"/>
                <xsd:element ref="ns3:SCN0000531" minOccurs="0"/>
                <xsd:element ref="ns3:SCN0000537" minOccurs="0"/>
                <xsd:element ref="ns3:SCN0000534" minOccurs="0"/>
                <xsd:element ref="ns3:SCN0000521" minOccurs="0"/>
                <xsd:element ref="ns3:SCN0000523" minOccurs="0"/>
                <xsd:element ref="ns3:SCN0000529" minOccurs="0"/>
                <xsd:element ref="ns3:SCN0000535" minOccurs="0"/>
                <xsd:element ref="ns3:SCN0000524" minOccurs="0"/>
                <xsd:element ref="ns3:SCN0000532" minOccurs="0"/>
                <xsd:element ref="ns3:SCN0000526" minOccurs="0"/>
                <xsd:element ref="ns3:VN00000017" minOccurs="0"/>
                <xsd:element ref="ns3:VN00000015" minOccurs="0"/>
                <xsd:element ref="ns3:VN00000076" minOccurs="0"/>
                <xsd:element ref="ns3:VN00000097" minOccurs="0"/>
                <xsd:element ref="ns3:VN00000098" minOccurs="0"/>
                <xsd:element ref="ns3:VN00000109" minOccurs="0"/>
                <xsd:element ref="ns3:VN00000104" minOccurs="0"/>
                <xsd:element ref="ns3:VN00000060" minOccurs="0"/>
                <xsd:element ref="ns3:VN00000087" minOccurs="0"/>
                <xsd:element ref="ns3:VN00000121" minOccurs="0"/>
                <xsd:element ref="ns3:VN00000124" minOccurs="0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  <xsd:element ref="ns3:Fasen"/>
                <xsd:element ref="ns3:Subfase"/>
                <xsd:element ref="ns3:SCN0000106" minOccurs="0"/>
                <xsd:element ref="ns3:SCN0000059" minOccurs="0"/>
                <xsd:element ref="ns3:SCN0000091" minOccurs="0"/>
                <xsd:element ref="ns3:SCN0000027" minOccurs="0"/>
                <xsd:element ref="ns3:VN00000115" minOccurs="0"/>
                <xsd:element ref="ns3:SCN0000041" minOccurs="0"/>
                <xsd:element ref="ns3:Publicatiedatum" minOccurs="0"/>
                <xsd:element ref="ns3:SCNE000052" minOccurs="0"/>
                <xsd:element ref="ns3:SCNW000052" minOccurs="0"/>
                <xsd:element ref="ns3:SCN0000051" minOccurs="0"/>
                <xsd:element ref="ns3:SCNE000081" minOccurs="0"/>
                <xsd:element ref="ns3:SCN0000095" minOccurs="0"/>
                <xsd:element ref="ns3:SCN0000043" minOccurs="0"/>
                <xsd:element ref="ns3:SCN0000065" minOccurs="0"/>
                <xsd:element ref="ns3:SCN0000113" minOccurs="0"/>
                <xsd:element ref="ns3:SCN0000099" minOccurs="0"/>
                <xsd:element ref="ns3:VN00000122" minOccurs="0"/>
                <xsd:element ref="ns3:SCN0000034" minOccurs="0"/>
                <xsd:element ref="ns3:SCN0000074" minOccurs="0"/>
                <xsd:element ref="ns3:SCN0000080" minOccurs="0"/>
                <xsd:element ref="ns3:SCN0000092" minOccurs="0"/>
                <xsd:element ref="ns3:SCN0000107" minOccurs="0"/>
                <xsd:element ref="ns3:SCN0000108" minOccurs="0"/>
                <xsd:element ref="ns3:SCNW000055" minOccurs="0"/>
                <xsd:element ref="ns3:SCN0000042" minOccurs="0"/>
                <xsd:element ref="ns3:SCNE000056" minOccurs="0"/>
                <xsd:element ref="ns3:SCN0000129" minOccurs="0"/>
                <xsd:element ref="ns3:SCN0000094" minOccurs="0"/>
                <xsd:element ref="ns3:SCN0000067" minOccurs="0"/>
                <xsd:element ref="ns3:SCN0000084" minOccurs="0"/>
                <xsd:element ref="ns3:SGC0002002" minOccurs="0"/>
                <xsd:element ref="ns3:SGC0001002" minOccurs="0"/>
                <xsd:element ref="ns3:SCN0000109" minOccurs="0"/>
                <xsd:element ref="ns3:Dossieroverdrachtsjaar" minOccurs="0"/>
                <xsd:element ref="ns3:SCNT000048" minOccurs="0"/>
                <xsd:element ref="ns3:SCN0000082" minOccurs="0"/>
                <xsd:element ref="ns3:SCNW000056" minOccurs="0"/>
                <xsd:element ref="ns3:SCNE000053" minOccurs="0"/>
                <xsd:element ref="ns3:SCN0000104" minOccurs="0"/>
                <xsd:element ref="ns3:SCN0000123" minOccurs="0"/>
                <xsd:element ref="ns2:CaseOwner"/>
                <xsd:element ref="ns3:SCN0000078" minOccurs="0"/>
                <xsd:element ref="ns3:SCN0000029" minOccurs="0"/>
                <xsd:element ref="ns3:SCN0000117" minOccurs="0"/>
                <xsd:element ref="ns3:SCNT000076" minOccurs="0"/>
                <xsd:element ref="ns2:SharedCaseName" minOccurs="0"/>
                <xsd:element ref="ns3:SCN0000057" minOccurs="0"/>
                <xsd:element ref="ns3:Dossiervernietigingsjaar" minOccurs="0"/>
                <xsd:element ref="ns3:SCN0000064" minOccurs="0"/>
                <xsd:element ref="ns3:SCN0000077" minOccurs="0"/>
                <xsd:element ref="ns3:SCN0000063" minOccurs="0"/>
                <xsd:element ref="ns3:VN00000123" minOccurs="0"/>
                <xsd:element ref="ns3:SCN0000101" minOccurs="0"/>
                <xsd:element ref="ns3:SCN0000062" minOccurs="0"/>
                <xsd:element ref="ns3:Dossierdatumafsluiting" minOccurs="0"/>
                <xsd:element ref="ns3:SCN0000066" minOccurs="0"/>
                <xsd:element ref="ns3:SCN0000100" minOccurs="0"/>
                <xsd:element ref="ns3:SCN0000028" minOccurs="0"/>
                <xsd:element ref="ns3:SCN0000111" minOccurs="0"/>
                <xsd:element ref="ns3:HoofdPerceel" minOccurs="0"/>
                <xsd:element ref="ns3:SCNW000054" minOccurs="0"/>
                <xsd:element ref="ns3:SCNE000055" minOccurs="0"/>
                <xsd:element ref="ns3:SCN0000044" minOccurs="0"/>
                <xsd:element ref="ns3:SCN0000026" minOccurs="0"/>
                <xsd:element ref="ns2:COAIsDocumentArchived" minOccurs="0"/>
                <xsd:element ref="ns3:SCNW000053" minOccurs="0"/>
                <xsd:element ref="ns3:SCN0000079" minOccurs="0"/>
                <xsd:element ref="ns3:SCN0000096" minOccurs="0"/>
                <xsd:element ref="ns2:CaseStartDate" minOccurs="0"/>
                <xsd:element ref="ns3:SCN0000058" minOccurs="0"/>
                <xsd:element ref="ns3:SCN0000118" minOccurs="0"/>
                <xsd:element ref="ns3:SCN0000061" minOccurs="0"/>
                <xsd:element ref="ns3:SCN0000035" minOccurs="0"/>
                <xsd:element ref="ns3:Typeaanbesteding" minOccurs="0"/>
                <xsd:element ref="ns3:SCN0000102" minOccurs="0"/>
                <xsd:element ref="ns3:SCN0000040" minOccurs="0"/>
                <xsd:element ref="ns3:SCN0000072" minOccurs="0"/>
                <xsd:element ref="ns3:SCNT000047" minOccurs="0"/>
                <xsd:element ref="ns3:SCN0000031" minOccurs="0"/>
                <xsd:element ref="ns2:CaseManager" minOccurs="0"/>
                <xsd:element ref="ns3:SCN0000098" minOccurs="0"/>
                <xsd:element ref="ns3:SCN0000112" minOccurs="0"/>
                <xsd:element ref="ns3:SCNE000054" minOccurs="0"/>
                <xsd:element ref="ns3:SCN0000073" minOccurs="0"/>
                <xsd:element ref="ns3:SCN0000097" minOccurs="0"/>
                <xsd:element ref="ns3:SCN0000105" minOccurs="0"/>
                <xsd:element ref="ns3:SCNW000081" minOccurs="0"/>
                <xsd:element ref="ns3:SCN0000071" minOccurs="0"/>
                <xsd:element ref="ns3:SCN0000070" minOccurs="0"/>
                <xsd:element ref="ns3:SCN0000083" minOccurs="0"/>
                <xsd:element ref="ns3:SCN0000093" minOccurs="0"/>
                <xsd:element ref="ns3:SCN000006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  <xsd:element name="CaseOwner" ma:index="95" ma:displayName="Dossierverantwoordelijke" ma:internalName="Cas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CaseName" ma:index="100" nillable="true" ma:displayName="Dossier naam" ma:internalName="SharedCaseName">
      <xsd:simpleType>
        <xsd:restriction base="dms:Text"/>
      </xsd:simpleType>
    </xsd:element>
    <xsd:element name="COAIsDocumentArchived" ma:index="119" nillable="true" ma:displayName="Gearchiveerd" ma:default="0" ma:internalName="COAIsDocumentArchived">
      <xsd:simpleType>
        <xsd:restriction base="dms:Boolean"/>
      </xsd:simpleType>
    </xsd:element>
    <xsd:element name="CaseStartDate" ma:index="123" nillable="true" ma:displayName="Startdatum" ma:default="[today]" ma:format="DateOnly" ma:internalName="CaseStartDate">
      <xsd:simpleType>
        <xsd:restriction base="dms:DateTime"/>
      </xsd:simpleType>
    </xsd:element>
    <xsd:element name="CaseManager" ma:index="134" nillable="true" ma:displayName="Dossierbehandelaar" ma:internalName="Case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GC0001018" ma:index="12" nillable="true" ma:displayName="Actief" ma:default="Ja" ma:internalName="SGC0001018">
      <xsd:simpleType>
        <xsd:restriction base="dms:Choice">
          <xsd:enumeration value="Ja"/>
          <xsd:enumeration value="Nee"/>
        </xsd:restriction>
      </xsd:simpleType>
    </xsd:element>
    <xsd:element name="SCN0000540" ma:index="13" nillable="true" ma:displayName="Geldig tot" ma:default="" ma:internalName="SCN0000540">
      <xsd:simpleType>
        <xsd:restriction base="dms:DateTime"/>
      </xsd:simpleType>
    </xsd:element>
    <xsd:element name="SCN0000539" ma:index="14" nillable="true" ma:displayName="Geldig van" ma:default="2017-04-21T09:29:07Z" ma:internalName="SCN0000539">
      <xsd:simpleType>
        <xsd:restriction base="dms:DateTime"/>
      </xsd:simpleType>
    </xsd:element>
    <xsd:element name="SCNW000527" ma:index="15" nillable="true" ma:displayName="Bewaartermijn" ma:default="" ma:internalName="SCNW000527">
      <xsd:simpleType>
        <xsd:restriction base="dms:Number"/>
      </xsd:simpleType>
    </xsd:element>
    <xsd:element name="SCNE000527" ma:index="16" nillable="true" ma:displayName="Bewaartermijn (eenh.)" ma:default="Werkdag" ma:internalName="SCNE000527">
      <xsd:simpleType>
        <xsd:restriction base="dms:Choice"/>
      </xsd:simpleType>
    </xsd:element>
    <xsd:element name="SCN0000528" ma:index="17" nillable="true" ma:displayName="Ingang bewaartermijn" ma:default="Na afhandeling" ma:internalName="SCN0000528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0000546" ma:index="18" nillable="true" ma:displayName="Bron" ma:default="Lokaal" ma:internalName="SCN0000546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525" ma:index="19" nillable="true" ma:displayName="In dossier" ma:default="Ja" ma:internalName="SCN0000525">
      <xsd:simpleType>
        <xsd:restriction base="dms:Choice">
          <xsd:enumeration value="Ja"/>
          <xsd:enumeration value="Nee"/>
        </xsd:restriction>
      </xsd:simpleType>
    </xsd:element>
    <xsd:element name="SCN0000552" ma:index="20" nillable="true" ma:displayName="Datum laatste wijziging" ma:default="2017-04-21T09:02:49Z" ma:internalName="SCN0000552">
      <xsd:simpleType>
        <xsd:restriction base="dms:DateTime"/>
      </xsd:simpleType>
    </xsd:element>
    <xsd:element name="SCN0000516" ma:index="21" nillable="true" ma:displayName="Naam" ma:default="Bijlage bij offerte" ma:internalName="SCN0000516">
      <xsd:simpleType>
        <xsd:restriction base="dms:Text"/>
      </xsd:simpleType>
    </xsd:element>
    <xsd:element name="SCN0000517" ma:index="22" nillable="true" ma:displayName="Naam (M)" ma:default="" ma:internalName="SCN0000517">
      <xsd:simpleType>
        <xsd:restriction base="dms:Text"/>
      </xsd:simpleType>
    </xsd:element>
    <xsd:element name="SCN0000522" ma:index="23" nillable="true" ma:displayName="Opmerking" ma:default="" ma:internalName="SCN0000522">
      <xsd:simpleType>
        <xsd:restriction base="dms:Note"/>
      </xsd:simpleType>
    </xsd:element>
    <xsd:element name="SCN0000531" ma:index="24" nillable="true" ma:displayName="Startdocument" ma:default="Nee" ma:internalName="SCN0000531">
      <xsd:simpleType>
        <xsd:restriction base="dms:Choice">
          <xsd:enumeration value="Ja"/>
          <xsd:enumeration value="Nee"/>
        </xsd:restriction>
      </xsd:simpleType>
    </xsd:element>
    <xsd:element name="SCN0000537" ma:index="25" nillable="true" ma:displayName="Publicatieindicatie" ma:default="Nee" ma:internalName="SCN0000537">
      <xsd:simpleType>
        <xsd:restriction base="dms:Choice">
          <xsd:enumeration value="Ja"/>
          <xsd:enumeration value="Nee"/>
        </xsd:restriction>
      </xsd:simpleType>
    </xsd:element>
    <xsd:element name="SCN0000534" ma:index="26" nillable="true" ma:displayName="Sjabloonnnaam" ma:default="" ma:internalName="SCN0000534">
      <xsd:simpleType>
        <xsd:restriction base="dms:Text"/>
      </xsd:simpleType>
    </xsd:element>
    <xsd:element name="SCN0000521" ma:index="27" nillable="true" ma:displayName="Standaardomschrijving" ma:default="" ma:internalName="SCN0000521">
      <xsd:simpleType>
        <xsd:restriction base="dms:Note"/>
      </xsd:simpleType>
    </xsd:element>
    <xsd:element name="SCN0000523" ma:index="28" nillable="true" ma:displayName="Toelichting" ma:default="" ma:internalName="SCN0000523">
      <xsd:simpleType>
        <xsd:restriction base="dms:Note"/>
      </xsd:simpleType>
    </xsd:element>
    <xsd:element name="SCN0000529" ma:index="29" nillable="true" ma:displayName="Toel. bewaartermijn" ma:default="" ma:internalName="SCN0000529">
      <xsd:simpleType>
        <xsd:restriction base="dms:Note"/>
      </xsd:simpleType>
    </xsd:element>
    <xsd:element name="SCN0000535" ma:index="30" nillable="true" ma:displayName="Trefwoorden" ma:default="" ma:internalName="SCN0000535">
      <xsd:simpleType>
        <xsd:restriction base="dms:Note"/>
      </xsd:simpleType>
    </xsd:element>
    <xsd:element name="SCN0000524" ma:index="31" nillable="true" ma:displayName="Richting" ma:default="In/uitgaand" ma:internalName="SCN0000524">
      <xsd:simpleType>
        <xsd:restriction base="dms:Choice">
          <xsd:enumeration value="Inkomend"/>
          <xsd:enumeration value="Intern"/>
          <xsd:enumeration value="Uitgaand"/>
          <xsd:enumeration value="In/uitgaand"/>
        </xsd:restriction>
      </xsd:simpleType>
    </xsd:element>
    <xsd:element name="SCN0000532" ma:index="32" nillable="true" ma:displayName="Vertrouwelijkheid" ma:default="Nee" ma:internalName="SCN0000532">
      <xsd:simpleType>
        <xsd:restriction base="dms:Choice">
          <xsd:enumeration value="Ja"/>
          <xsd:enumeration value="Nee"/>
        </xsd:restriction>
      </xsd:simpleType>
    </xsd:element>
    <xsd:element name="SCN0000526" ma:index="33" nillable="true" ma:displayName="Waardering" ma:default="Bewaren" ma:internalName="SCN0000526">
      <xsd:simpleType>
        <xsd:restriction base="dms:Choice">
          <xsd:enumeration value="Bewaren"/>
          <xsd:enumeration value="Vernietigen"/>
        </xsd:restriction>
      </xsd:simpleType>
    </xsd:element>
    <xsd:element name="VN00000017" ma:index="34" nillable="true" ma:displayName="Documentsoort COA" ma:default="Offerte" ma:internalName="VN00000017">
      <xsd:simpleType>
        <xsd:restriction base="dms:Choice">
          <xsd:enumeration value="Aangifte"/>
          <xsd:enumeration value="Aanvraag"/>
          <xsd:enumeration value="Advies"/>
          <xsd:enumeration value="Afspraak - Regeling"/>
          <xsd:enumeration value="Akte"/>
          <xsd:enumeration value="Algemene info"/>
          <xsd:enumeration value="Backscandossier"/>
          <xsd:enumeration value="Bericht"/>
          <xsd:enumeration value="Beroep"/>
          <xsd:enumeration value="Beschikking - Beslissing - Maatregel"/>
          <xsd:enumeration value="Bestek"/>
          <xsd:enumeration value="Bevel"/>
          <xsd:enumeration value="Bewijs"/>
          <xsd:enumeration value="Bezwaar"/>
          <xsd:enumeration value="Checklist - Vragenlijst"/>
          <xsd:enumeration value="Factuur"/>
          <xsd:enumeration value="Identiteitsbewijs"/>
          <xsd:enumeration value="Indicatie"/>
          <xsd:enumeration value="Klacht"/>
          <xsd:enumeration value="Machtiging - Vergunning"/>
          <xsd:enumeration value="Offerte"/>
          <xsd:enumeration value="Oordeel"/>
          <xsd:enumeration value="Opdracht"/>
          <xsd:enumeration value="Overeenkomst - Contract"/>
          <xsd:enumeration value="Pas - Kaart"/>
          <xsd:enumeration value="Plan"/>
          <xsd:enumeration value="Planning"/>
          <xsd:enumeration value="Procedure"/>
          <xsd:enumeration value="Rapport"/>
          <xsd:enumeration value="Reisdocument"/>
          <xsd:enumeration value="Richtlijn"/>
          <xsd:enumeration value="Tekening"/>
          <xsd:enumeration value="Uitnodiging - Oproep"/>
          <xsd:enumeration value="Uitspraak"/>
          <xsd:enumeration value="Verklaring"/>
          <xsd:enumeration value="Verslag bespreking"/>
          <xsd:enumeration value="Verslag gebeurtenis"/>
          <xsd:enumeration value="Verslag gesprek"/>
          <xsd:enumeration value="Verslag stand van zaken"/>
          <xsd:enumeration value="Verzoek"/>
        </xsd:restriction>
      </xsd:simpleType>
    </xsd:element>
    <xsd:element name="VN00000015" ma:index="35" nillable="true" ma:displayName="Sjabloon" ma:default="Nee" ma:internalName="VN00000015">
      <xsd:simpleType>
        <xsd:restriction base="dms:Choice">
          <xsd:enumeration value="Ja"/>
          <xsd:enumeration value="Nee"/>
        </xsd:restriction>
      </xsd:simpleType>
    </xsd:element>
    <xsd:element name="VN00000076" ma:index="36" nillable="true" ma:displayName="CoSign" ma:default="Nee" ma:internalName="VN00000076">
      <xsd:simpleType>
        <xsd:restriction base="dms:Choice">
          <xsd:enumeration value="Ja"/>
          <xsd:enumeration value="Nee"/>
        </xsd:restriction>
      </xsd:simpleType>
    </xsd:element>
    <xsd:element name="VN00000097" ma:index="37" nillable="true" ma:displayName="Document - titel" ma:default="" ma:internalName="VN00000097">
      <xsd:simpleType>
        <xsd:restriction base="dms:Text"/>
      </xsd:simpleType>
    </xsd:element>
    <xsd:element name="VN00000098" ma:index="38" nillable="true" ma:displayName="Document - code" ma:default="" ma:internalName="VN00000098">
      <xsd:simpleType>
        <xsd:restriction base="dms:Text"/>
      </xsd:simpleType>
    </xsd:element>
    <xsd:element name="VN00000109" ma:index="39" nillable="true" ma:displayName="Ondertekenaar - naam" ma:default="" ma:internalName="VN00000109">
      <xsd:simpleType>
        <xsd:restriction base="dms:Choice">
          <xsd:enumeration value="Medewerker 1"/>
          <xsd:enumeration value="Medewerker 2"/>
          <xsd:enumeration value="Medewerker 3"/>
          <xsd:enumeration value="Midewerker"/>
        </xsd:restriction>
      </xsd:simpleType>
    </xsd:element>
    <xsd:element name="VN00000104" ma:index="40" nillable="true" ma:displayName="Ondertekenaar - datum" ma:default="" ma:internalName="VN00000104">
      <xsd:simpleType>
        <xsd:restriction base="dms:DateTime"/>
      </xsd:simpleType>
    </xsd:element>
    <xsd:element name="VN00000060" ma:index="41" nillable="true" ma:displayName="Bestandsnaam" ma:default="" ma:internalName="VN00000060">
      <xsd:simpleType>
        <xsd:restriction base="dms:Text"/>
      </xsd:simpleType>
    </xsd:element>
    <xsd:element name="VN00000087" ma:index="42" nillable="true" ma:displayName="Formulier - code" ma:default="" ma:internalName="VN00000087">
      <xsd:simpleType>
        <xsd:restriction base="dms:Text"/>
      </xsd:simpleType>
    </xsd:element>
    <xsd:element name="VN00000121" ma:index="43" nillable="true" ma:displayName="Aanvullende metadata documenttype" ma:default="Scanner - code; Scan - datum; Medewerker naam -  Registreren" ma:internalName="VN00000121">
      <xsd:simpleType>
        <xsd:restriction base="dms:Text"/>
      </xsd:simpleType>
    </xsd:element>
    <xsd:element name="VN00000124" ma:index="44" nillable="true" ma:displayName="Auteur" ma:default="" ma:internalName="VN00000124">
      <xsd:simpleType>
        <xsd:restriction base="dms:Text"/>
      </xsd:simpleType>
    </xsd:element>
    <xsd:element name="ARX_LastSignatureReason" ma:index="4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4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4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4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4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5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5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  <xsd:element name="Fasen" ma:index="5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5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SCN0000106" ma:index="55" nillable="true" ma:displayName="Opmerking" ma:internalName="SCN0000106">
      <xsd:simpleType>
        <xsd:restriction base="dms:Note"/>
      </xsd:simpleType>
    </xsd:element>
    <xsd:element name="SCN0000059" ma:index="56" nillable="true" ma:displayName="Betaling nodig" ma:default="Nee" ma:internalName="SCN0000059">
      <xsd:simpleType>
        <xsd:restriction base="dms:Choice">
          <xsd:enumeration value="Ja"/>
          <xsd:enumeration value="Nee"/>
        </xsd:restriction>
      </xsd:simpleType>
    </xsd:element>
    <xsd:element name="SCN0000091" ma:index="57" nillable="true" ma:displayName="Toelichting" ma:internalName="SCN0000091">
      <xsd:simpleType>
        <xsd:restriction base="dms:Note"/>
      </xsd:simpleType>
    </xsd:element>
    <xsd:element name="SCN0000027" ma:index="58" nillable="true" ma:displayName="Kernomschrijving (M)" ma:internalName="SCN0000027">
      <xsd:simpleType>
        <xsd:restriction base="dms:Text"/>
      </xsd:simpleType>
    </xsd:element>
    <xsd:element name="VN00000115" ma:index="59" nillable="true" ma:displayName="Audittrail" ma:default="Ja" ma:internalName="VN00000115">
      <xsd:simpleType>
        <xsd:restriction base="dms:Choice">
          <xsd:enumeration value="Ja"/>
          <xsd:enumeration value="Nee"/>
        </xsd:restriction>
      </xsd:simpleType>
    </xsd:element>
    <xsd:element name="SCN0000041" ma:index="60" nillable="true" ma:displayName="Goedkeuring" ma:default="Nee" ma:internalName="SCN0000041">
      <xsd:simpleType>
        <xsd:restriction base="dms:Choice">
          <xsd:enumeration value="Ja"/>
          <xsd:enumeration value="Nee"/>
        </xsd:restriction>
      </xsd:simpleType>
    </xsd:element>
    <xsd:element name="Publicatiedatum" ma:index="61" nillable="true" ma:displayName="Publicatie - datum" ma:internalName="Publicatiedatum">
      <xsd:simpleType>
        <xsd:restriction base="dms:DateTime"/>
      </xsd:simpleType>
    </xsd:element>
    <xsd:element name="SCNE000052" ma:index="62" nillable="true" ma:displayName="Wet. afdoeningstermijn (eenh.)" ma:default="Werkdag" ma:internalName="SCNE000052">
      <xsd:simpleType>
        <xsd:restriction base="dms:Choice"/>
      </xsd:simpleType>
    </xsd:element>
    <xsd:element name="SCNW000052" ma:index="63" nillable="true" ma:displayName="Wet. afdoeningstermijn" ma:internalName="SCNW000052">
      <xsd:simpleType>
        <xsd:restriction base="dms:Number"/>
      </xsd:simpleType>
    </xsd:element>
    <xsd:element name="SCN0000051" ma:index="64" nillable="true" ma:displayName="Productcatalogus" ma:internalName="SCN0000051">
      <xsd:simpleType>
        <xsd:restriction base="dms:Text"/>
      </xsd:simpleType>
    </xsd:element>
    <xsd:element name="SCNE000081" ma:index="65" nillable="true" ma:displayName="Bewaartermijn (eenh.)" ma:default="Jaar" ma:internalName="SCNE000081">
      <xsd:simpleType>
        <xsd:restriction base="dms:Choice"/>
      </xsd:simpleType>
    </xsd:element>
    <xsd:element name="SCN0000095" ma:index="66" nillable="true" ma:displayName="Dossierlocatie" ma:internalName="SCN0000095">
      <xsd:simpleType>
        <xsd:restriction base="dms:Note"/>
      </xsd:simpleType>
    </xsd:element>
    <xsd:element name="SCN0000043" ma:index="67" nillable="true" ma:displayName="Vaste startdatum" ma:internalName="SCN0000043">
      <xsd:simpleType>
        <xsd:restriction base="dms:DateTime"/>
      </xsd:simpleType>
    </xsd:element>
    <xsd:element name="SCN0000065" ma:index="68" nillable="true" ma:displayName="Publicatieindicatie" ma:default="Nee" ma:internalName="SCN0000065">
      <xsd:simpleType>
        <xsd:restriction base="dms:Choice">
          <xsd:enumeration value="Ja"/>
          <xsd:enumeration value="Nee"/>
        </xsd:restriction>
      </xsd:simpleType>
    </xsd:element>
    <xsd:element name="SCN0000113" ma:index="69" nillable="true" ma:displayName="Toelichting" ma:internalName="SCN0000113">
      <xsd:simpleType>
        <xsd:restriction base="dms:Note"/>
      </xsd:simpleType>
    </xsd:element>
    <xsd:element name="SCN0000099" ma:index="70" nillable="true" ma:displayName="Webformulier" ma:internalName="SCN0000099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N00000122" ma:index="71" nillable="true" ma:displayName="Proceseigenaar - functie" ma:default="Unitmanager A&amp;I" ma:internalName="VN00000122">
      <xsd:simpleType>
        <xsd:restriction base="dms:Choice">
          <xsd:enumeration value="Ambtelijk secretaris OR"/>
          <xsd:enumeration value="Unitmanager A&amp;I"/>
          <xsd:enumeration value="Unitmanager HRM"/>
          <xsd:enumeration value="Unitmanager Huisvesting"/>
          <xsd:enumeration value="Unitmanager ICT"/>
          <xsd:enumeration value="Unitmanager Plaatsing"/>
          <xsd:enumeration value="Unitmanager Staf"/>
          <xsd:enumeration value="Unitmanager Uitvoeringsprocessen"/>
          <xsd:enumeration value="Schuldhulpverlener"/>
        </xsd:restriction>
      </xsd:simpleType>
    </xsd:element>
    <xsd:element name="SCN0000034" ma:index="72" nillable="true" ma:displayName="Toelichting" ma:internalName="SCN0000034">
      <xsd:simpleType>
        <xsd:restriction base="dms:Note"/>
      </xsd:simpleType>
    </xsd:element>
    <xsd:element name="SCN0000074" ma:index="73" nillable="true" ma:displayName="Generiek zaaktype" ma:internalName="SCN0000074">
      <xsd:simpleType>
        <xsd:restriction base="dms:Text"/>
      </xsd:simpleType>
    </xsd:element>
    <xsd:element name="SCN0000080" ma:index="74" nillable="true" ma:displayName="Waardering" ma:default="Vernietigen" ma:internalName="SCN0000080">
      <xsd:simpleType>
        <xsd:restriction base="dms:Choice">
          <xsd:enumeration value="Bewaren"/>
          <xsd:enumeration value="Vernietigen"/>
        </xsd:restriction>
      </xsd:simpleType>
    </xsd:element>
    <xsd:element name="SCN0000092" ma:index="75" nillable="true" ma:displayName="Opmerking" ma:internalName="SCN0000092">
      <xsd:simpleType>
        <xsd:restriction base="dms:Note"/>
      </xsd:simpleType>
    </xsd:element>
    <xsd:element name="SCN0000107" ma:index="76" nillable="true" ma:displayName="Toelichting" ma:internalName="SCN0000107">
      <xsd:simpleType>
        <xsd:restriction base="dms:Note"/>
      </xsd:simpleType>
    </xsd:element>
    <xsd:element name="SCN0000108" ma:index="77" nillable="true" ma:displayName="Toelichting" ma:internalName="SCN0000108">
      <xsd:simpleType>
        <xsd:restriction base="dms:Note"/>
      </xsd:simpleType>
    </xsd:element>
    <xsd:element name="SCNW000055" ma:index="78" nillable="true" ma:displayName="Signaleringstermijn" ma:internalName="SCNW000055">
      <xsd:simpleType>
        <xsd:restriction base="dms:Number"/>
      </xsd:simpleType>
    </xsd:element>
    <xsd:element name="SCN0000042" ma:index="79" nillable="true" ma:displayName="Datum goedkeuring" ma:internalName="SCN0000042">
      <xsd:simpleType>
        <xsd:restriction base="dms:DateTime"/>
      </xsd:simpleType>
    </xsd:element>
    <xsd:element name="SCNE000056" ma:index="80" nillable="true" ma:displayName="Afdoeningstermijn (eenh.)" ma:default="Werkdag" ma:internalName="SCNE000056">
      <xsd:simpleType>
        <xsd:restriction base="dms:Choice"/>
      </xsd:simpleType>
    </xsd:element>
    <xsd:element name="SCN0000129" ma:index="81" nillable="true" ma:displayName="Datum laatste wijziging" ma:default="2020-01-31T09:56:04Z" ma:internalName="SCN0000129">
      <xsd:simpleType>
        <xsd:restriction base="dms:DateTime"/>
      </xsd:simpleType>
    </xsd:element>
    <xsd:element name="SCN0000094" ma:index="82" nillable="true" ma:displayName="Opmerking" ma:internalName="SCN0000094">
      <xsd:simpleType>
        <xsd:restriction base="dms:Note"/>
      </xsd:simpleType>
    </xsd:element>
    <xsd:element name="SCN0000067" ma:index="83" nillable="true" ma:displayName="Code zaaktype" ma:internalName="SCN0000067">
      <xsd:simpleType>
        <xsd:restriction base="dms:Text"/>
      </xsd:simpleType>
    </xsd:element>
    <xsd:element name="SCN0000084" ma:index="84" nillable="true" ma:displayName="Opmerking" ma:internalName="SCN0000084">
      <xsd:simpleType>
        <xsd:restriction base="dms:Note"/>
      </xsd:simpleType>
    </xsd:element>
    <xsd:element name="SGC0002002" ma:index="85" nillable="true" ma:displayName="Numerieke code" ma:default="312" ma:internalName="SGC0002002">
      <xsd:simpleType>
        <xsd:restriction base="dms:Number"/>
      </xsd:simpleType>
    </xsd:element>
    <xsd:element name="SGC0001002" ma:index="86" nillable="true" ma:displayName="Actief" ma:default="Ja" ma:internalName="SGC0001002">
      <xsd:simpleType>
        <xsd:restriction base="dms:Choice">
          <xsd:enumeration value="Ja"/>
          <xsd:enumeration value="Nee"/>
        </xsd:restriction>
      </xsd:simpleType>
    </xsd:element>
    <xsd:element name="SCN0000109" ma:index="87" nillable="true" ma:displayName="Toelichting" ma:internalName="SCN0000109">
      <xsd:simpleType>
        <xsd:restriction base="dms:Note"/>
      </xsd:simpleType>
    </xsd:element>
    <xsd:element name="Dossieroverdrachtsjaar" ma:index="88" nillable="true" ma:displayName="Dossier - overdrachtsjaar" ma:internalName="Dossieroverdrachtsjaar">
      <xsd:simpleType>
        <xsd:restriction base="dms:Number"/>
      </xsd:simpleType>
    </xsd:element>
    <xsd:element name="SCNT000048" ma:index="89" nillable="true" ma:displayName="Eigen regelingen" ma:internalName="SCNT000048">
      <xsd:simpleType>
        <xsd:restriction base="dms:Note"/>
      </xsd:simpleType>
    </xsd:element>
    <xsd:element name="SCN0000082" ma:index="90" nillable="true" ma:displayName="Ingang bewaartermijn" ma:default="Na afloop contract" ma:internalName="SCN0000082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W000056" ma:index="91" nillable="true" ma:displayName="Afdoeningstermijn" ma:internalName="SCNW000056">
      <xsd:simpleType>
        <xsd:restriction base="dms:Number"/>
      </xsd:simpleType>
    </xsd:element>
    <xsd:element name="SCNE000053" ma:index="92" nillable="true" ma:displayName="Wet. verdagingstermijn (eenh.)" ma:default="Werkdag" ma:internalName="SCNE000053">
      <xsd:simpleType>
        <xsd:restriction base="dms:Choice"/>
      </xsd:simpleType>
    </xsd:element>
    <xsd:element name="SCN0000104" ma:index="93" nillable="true" ma:displayName="Opmerking" ma:internalName="SCN0000104">
      <xsd:simpleType>
        <xsd:restriction base="dms:Note"/>
      </xsd:simpleType>
    </xsd:element>
    <xsd:element name="SCN0000123" ma:index="94" nillable="true" ma:displayName="Bron" ma:default="Lokaal" ma:internalName="SCN0000123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078" ma:index="96" nillable="true" ma:displayName="Thesaurusterm" ma:internalName="SCN0000078">
      <xsd:simpleType>
        <xsd:restriction base="dms:Text"/>
      </xsd:simpleType>
    </xsd:element>
    <xsd:element name="SCN0000029" ma:index="97" nillable="true" ma:displayName="Std. zaaknaam" ma:internalName="SCN0000029">
      <xsd:simpleType>
        <xsd:restriction base="dms:Note"/>
      </xsd:simpleType>
    </xsd:element>
    <xsd:element name="SCN0000117" ma:index="98" nillable="true" ma:displayName="Geldig van" ma:default="2016-03-22T13:37:12Z" ma:internalName="SCN0000117">
      <xsd:simpleType>
        <xsd:restriction base="dms:DateTime"/>
      </xsd:simpleType>
    </xsd:element>
    <xsd:element name="SCNT000076" ma:index="99" nillable="true" ma:displayName="Vernietigingsgrondslag" ma:default="Selectielijst COA 2013- , handeling 37; BSD COA 1994- (2010) 2012 (geactualiseerd), handeling 54;" ma:internalName="SCNT000076">
      <xsd:simpleType>
        <xsd:restriction base="dms:Note"/>
      </xsd:simpleType>
    </xsd:element>
    <xsd:element name="SCN0000057" ma:index="101" nillable="true" ma:displayName="Beroep mogelijk" ma:default="Ja" ma:internalName="SCN0000057">
      <xsd:simpleType>
        <xsd:restriction base="dms:Choice">
          <xsd:enumeration value="Ja"/>
          <xsd:enumeration value="Nee"/>
        </xsd:restriction>
      </xsd:simpleType>
    </xsd:element>
    <xsd:element name="Dossiervernietigingsjaar" ma:index="102" nillable="true" ma:displayName="Dossier - vernietigingsjaar" ma:internalName="Dossiervernietigingsjaar">
      <xsd:simpleType>
        <xsd:restriction base="dms:Number"/>
      </xsd:simpleType>
    </xsd:element>
    <xsd:element name="SCN0000064" ma:index="103" nillable="true" ma:displayName="Vertrouwelijkheid" ma:default="Ja" ma:internalName="SCN0000064">
      <xsd:simpleType>
        <xsd:restriction base="dms:Choice">
          <xsd:enumeration value="Ja"/>
          <xsd:enumeration value="Nee"/>
        </xsd:restriction>
      </xsd:simpleType>
    </xsd:element>
    <xsd:element name="SCN0000077" ma:index="104" nillable="true" ma:displayName="Archiefcode" ma:internalName="SCN0000077">
      <xsd:simpleType>
        <xsd:restriction base="dms:Text"/>
      </xsd:simpleType>
    </xsd:element>
    <xsd:element name="SCN0000063" ma:index="105" nillable="true" ma:displayName="Lex silencio positivo" ma:default="Nee" ma:internalName="SCN0000063">
      <xsd:simpleType>
        <xsd:restriction base="dms:Choice">
          <xsd:enumeration value="Ja"/>
          <xsd:enumeration value="Nee"/>
        </xsd:restriction>
      </xsd:simpleType>
    </xsd:element>
    <xsd:element name="VN00000123" ma:index="106" nillable="true" ma:displayName="Aanvullende metadata werkproces" ma:default="Creatie - datum; Zaak - code" ma:internalName="VN00000123">
      <xsd:simpleType>
        <xsd:restriction base="dms:Text"/>
      </xsd:simpleType>
    </xsd:element>
    <xsd:element name="SCN0000101" ma:index="107" nillable="true" ma:displayName="Opmerking" ma:internalName="SCN0000101">
      <xsd:simpleType>
        <xsd:restriction base="dms:Note"/>
      </xsd:simpleType>
    </xsd:element>
    <xsd:element name="SCN0000062" ma:index="108" nillable="true" ma:displayName="Wet dwangsom" ma:default="Nee" ma:internalName="SCN0000062">
      <xsd:simpleType>
        <xsd:restriction base="dms:Choice">
          <xsd:enumeration value="Ja"/>
          <xsd:enumeration value="Nee"/>
        </xsd:restriction>
      </xsd:simpleType>
    </xsd:element>
    <xsd:element name="Dossierdatumafsluiting" ma:index="109" nillable="true" ma:displayName="Dossier - datum afsluiting" ma:internalName="Dossierdatumafsluiting">
      <xsd:simpleType>
        <xsd:restriction base="dms:DateTime"/>
      </xsd:simpleType>
    </xsd:element>
    <xsd:element name="SCN0000066" ma:index="110" nillable="true" ma:displayName="Publicatietekst" ma:internalName="SCN0000066">
      <xsd:simpleType>
        <xsd:restriction base="dms:Note"/>
      </xsd:simpleType>
    </xsd:element>
    <xsd:element name="SCN0000100" ma:index="111" nillable="true" ma:displayName="Opmerking" ma:internalName="SCN0000100">
      <xsd:simpleType>
        <xsd:restriction base="dms:Note"/>
      </xsd:simpleType>
    </xsd:element>
    <xsd:element name="SCN0000028" ma:index="112" nillable="true" ma:displayName="Werkproces" ma:default="Het uitvoeren van een aanbesteding" ma:internalName="SCN0000028">
      <xsd:simpleType>
        <xsd:restriction base="dms:Text"/>
      </xsd:simpleType>
    </xsd:element>
    <xsd:element name="SCN0000111" ma:index="113" nillable="true" ma:displayName="Toelichting" ma:internalName="SCN0000111">
      <xsd:simpleType>
        <xsd:restriction base="dms:Note"/>
      </xsd:simpleType>
    </xsd:element>
    <xsd:element name="HoofdPerceel" ma:index="114" nillable="true" ma:displayName="Hoofd/Perceel" ma:internalName="HoofdPerceel">
      <xsd:simpleType>
        <xsd:restriction base="dms:Choice">
          <xsd:enumeration value="Hoofd"/>
          <xsd:enumeration value="Perceel"/>
        </xsd:restriction>
      </xsd:simpleType>
    </xsd:element>
    <xsd:element name="SCNW000054" ma:index="115" nillable="true" ma:displayName="Verdagingstermijn" ma:internalName="SCNW000054">
      <xsd:simpleType>
        <xsd:restriction base="dms:Number"/>
      </xsd:simpleType>
    </xsd:element>
    <xsd:element name="SCNE000055" ma:index="116" nillable="true" ma:displayName="Signaleringstermijn (eenh.)" ma:default="Werkdag" ma:internalName="SCNE000055">
      <xsd:simpleType>
        <xsd:restriction base="dms:Choice"/>
      </xsd:simpleType>
    </xsd:element>
    <xsd:element name="SCN0000044" ma:index="117" nillable="true" ma:displayName="Uiterste einddatum" ma:internalName="SCN0000044">
      <xsd:simpleType>
        <xsd:restriction base="dms:DateTime"/>
      </xsd:simpleType>
    </xsd:element>
    <xsd:element name="SCN0000026" ma:index="118" nillable="true" ma:displayName="Proces" ma:default="Aanbesteding" ma:internalName="SCN0000026">
      <xsd:simpleType>
        <xsd:restriction base="dms:Text"/>
      </xsd:simpleType>
    </xsd:element>
    <xsd:element name="SCNW000053" ma:index="120" nillable="true" ma:displayName="Wet. verdagingstermijn" ma:internalName="SCNW000053">
      <xsd:simpleType>
        <xsd:restriction base="dms:Number"/>
      </xsd:simpleType>
    </xsd:element>
    <xsd:element name="SCN0000079" ma:index="121" nillable="true" ma:displayName="Lokale trefwoorden" ma:internalName="SCN0000079">
      <xsd:simpleType>
        <xsd:restriction base="dms:Note"/>
      </xsd:simpleType>
    </xsd:element>
    <xsd:element name="SCN0000096" ma:index="122" nillable="true" ma:displayName="Toelichting" ma:internalName="SCN0000096">
      <xsd:simpleType>
        <xsd:restriction base="dms:Note"/>
      </xsd:simpleType>
    </xsd:element>
    <xsd:element name="SCN0000058" ma:index="124" nillable="true" ma:displayName="Aanhouden mogelijk" ma:default="Nee" ma:internalName="SCN0000058">
      <xsd:simpleType>
        <xsd:restriction base="dms:Choice">
          <xsd:enumeration value="Ja"/>
          <xsd:enumeration value="Nee"/>
        </xsd:restriction>
      </xsd:simpleType>
    </xsd:element>
    <xsd:element name="SCN0000118" ma:index="125" nillable="true" ma:displayName="Geldig tot" ma:internalName="SCN0000118">
      <xsd:simpleType>
        <xsd:restriction base="dms:DateTime"/>
      </xsd:simpleType>
    </xsd:element>
    <xsd:element name="SCN0000061" ma:index="126" nillable="true" ma:displayName="BAG" ma:default="Nee" ma:internalName="SCN0000061">
      <xsd:simpleType>
        <xsd:restriction base="dms:Choice">
          <xsd:enumeration value="Ja"/>
          <xsd:enumeration value="Nee"/>
        </xsd:restriction>
      </xsd:simpleType>
    </xsd:element>
    <xsd:element name="SCN0000035" ma:index="127" nillable="true" ma:displayName="Aanleiding" ma:default="Dit werkproces wordt intern getriggerd" ma:internalName="SCN0000035">
      <xsd:simpleType>
        <xsd:restriction base="dms:Note"/>
      </xsd:simpleType>
    </xsd:element>
    <xsd:element name="Typeaanbesteding" ma:index="128" nillable="true" ma:displayName="Type aanbesteding" ma:internalName="Typeaanbesteding">
      <xsd:simpleType>
        <xsd:restriction base="dms:Choice">
          <xsd:enumeration value="Europees openbaar"/>
          <xsd:enumeration value="Europees niet-openbaar"/>
          <xsd:enumeration value="Meervoudig onderhands"/>
          <xsd:enumeration value="Nationaal openbaar"/>
          <xsd:enumeration value="Enkelvoudig onderhands"/>
          <xsd:enumeration value="Mini competitie"/>
          <xsd:enumeration value="Overig"/>
        </xsd:restriction>
      </xsd:simpleType>
    </xsd:element>
    <xsd:element name="SCN0000102" ma:index="129" nillable="true" ma:displayName="Opmerking" ma:internalName="SCN0000102">
      <xsd:simpleType>
        <xsd:restriction base="dms:Note"/>
      </xsd:simpleType>
    </xsd:element>
    <xsd:element name="SCN0000040" ma:index="130" nillable="true" ma:displayName="Procestype" ma:default="Specifiek werkproces" ma:internalName="SCN0000040">
      <xsd:simpleType>
        <xsd:restriction base="dms:Choice">
          <xsd:enumeration value="Generiek werkproces"/>
          <xsd:enumeration value="Specifiek werkproces"/>
          <xsd:enumeration value="Generiek subproces"/>
          <xsd:enumeration value="Specifiek subproces"/>
        </xsd:restriction>
      </xsd:simpleType>
    </xsd:element>
    <xsd:element name="SCN0000072" ma:index="131" nillable="true" ma:displayName="IV3 Categorie" ma:internalName="SCN0000072">
      <xsd:simpleType>
        <xsd:restriction base="dms:Text"/>
      </xsd:simpleType>
    </xsd:element>
    <xsd:element name="SCNT000047" ma:index="132" nillable="true" ma:displayName="Wetgeving" ma:default="Aanbestedingswet 2012; Aanbestedingsbesluit;" ma:internalName="SCNT000047">
      <xsd:simpleType>
        <xsd:restriction base="dms:Note"/>
      </xsd:simpleType>
    </xsd:element>
    <xsd:element name="SCN0000031" ma:index="133" nillable="true" ma:displayName="Proceseigenaar" ma:default="1;#Stevens, Jos" ma:list="UserInfo" ma:internalName="SCN000003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CN0000098" ma:index="135" nillable="true" ma:displayName="Werkprocesschema" ma:default="http://mavim/Websites/Uitvoeren%20Europese%20aanbesteding%20301002/Theme/Html/Default.html?page=e5&amp;navtype=scheme&amp;targetid=e243&amp;vispageid=0" ma:internalName="SCN0000098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CN0000112" ma:index="136" nillable="true" ma:displayName="Toelichting" ma:internalName="SCN0000112">
      <xsd:simpleType>
        <xsd:restriction base="dms:Note"/>
      </xsd:simpleType>
    </xsd:element>
    <xsd:element name="SCNE000054" ma:index="137" nillable="true" ma:displayName="Verdagingstermijn (eenh.)" ma:default="Werkdag" ma:internalName="SCNE000054">
      <xsd:simpleType>
        <xsd:restriction base="dms:Choice"/>
      </xsd:simpleType>
    </xsd:element>
    <xsd:element name="SCN0000073" ma:index="138" nillable="true" ma:displayName="Verantwoordingsrelatie" ma:internalName="SCN0000073">
      <xsd:simpleType>
        <xsd:restriction base="dms:Text"/>
      </xsd:simpleType>
    </xsd:element>
    <xsd:element name="SCN0000097" ma:index="139" nillable="true" ma:displayName="Opmerking" ma:internalName="SCN0000097">
      <xsd:simpleType>
        <xsd:restriction base="dms:Note"/>
      </xsd:simpleType>
    </xsd:element>
    <xsd:element name="SCN0000105" ma:index="140" nillable="true" ma:displayName="Opmerking" ma:internalName="SCN0000105">
      <xsd:simpleType>
        <xsd:restriction base="dms:Note"/>
      </xsd:simpleType>
    </xsd:element>
    <xsd:element name="SCNW000081" ma:index="141" nillable="true" ma:displayName="Bewaartermijn" ma:default="10" ma:internalName="SCNW000081">
      <xsd:simpleType>
        <xsd:restriction base="dms:Number"/>
      </xsd:simpleType>
    </xsd:element>
    <xsd:element name="SCN0000071" ma:index="142" nillable="true" ma:displayName="Procesarchitectuur" ma:default="Ondersteunen/Inkopen en contracteren" ma:internalName="SCN0000071">
      <xsd:simpleType>
        <xsd:restriction base="dms:Choice">
          <xsd:enumeration value="Verstrekken producten &amp; diensten/Aangiften"/>
          <xsd:enumeration value="Nazorg/Bezwaren"/>
          <xsd:enumeration value="Informeren/Voorlichten"/>
          <xsd:enumeration value="Verstrekken producten en diensten/Inkomens- en Maatschappelijke ondersteuning"/>
          <xsd:enumeration value="Nazorg/Klachten"/>
          <xsd:enumeration value="Nazorg/Meldingen"/>
          <xsd:enumeration value="Verstrekken van producten &amp; diensten/Publieke Producten"/>
          <xsd:enumeration value="Verstrekken van producten &amp; diensten/Subsidies"/>
          <xsd:enumeration value="Verstrekken van producten &amp; diensten/Vergunningen en ontheffingen"/>
          <xsd:enumeration value="Verstrekken van producten &amp; diensten/Verzoeken"/>
          <xsd:enumeration value="Exploiteren/Verhuren ruimten &amp; goederen"/>
          <xsd:enumeration value="Exploiteren/Verkopen handelsgoederen"/>
          <xsd:enumeration value="Exploiteren/Verkopen vastgoed"/>
          <xsd:enumeration value="Informeren/Vragen beantwoorden"/>
          <xsd:enumeration value="Ontwikkelen ruimte/(Bouw)grond ontwikkelen en inrichten"/>
          <xsd:enumeration value="Ondersteunen/Administreren"/>
          <xsd:enumeration value="Ondersteunen/Adviseren"/>
          <xsd:enumeration value="Nazorg/Attenderen"/>
          <xsd:enumeration value="Evalueren/Auditen"/>
          <xsd:enumeration value="Ondersteunen/Betalen &amp; innen"/>
          <xsd:enumeration value="Beleid vormen/Bijstelling begroting en programma's"/>
          <xsd:enumeration value="Ondersteunen/Documenteren &amp; archiveren"/>
          <xsd:enumeration value="Doorvertalen bestuursakkoord"/>
          <xsd:enumeration value="Ondersteunen/Faciliteren"/>
          <xsd:enumeration value="Ontwikkelen ruimte/Grond aankopen"/>
          <xsd:enumeration value="Heffen/Heffen"/>
          <xsd:enumeration value="Ondersteunen/Inkopen en contracteren"/>
          <xsd:enumeration value="Evalueren/Monitoren"/>
          <xsd:enumeration value="Beheren en onderhouden ruimte/Onderhouden"/>
          <xsd:enumeration value="Ontwikkelen voorzieningen/Ontwikkelen producten en diensten"/>
          <xsd:enumeration value="Ontwikkelen voorzieningen/Ontwikkelen regelingen en verordeningen"/>
          <xsd:enumeration value="Handhaven/Opsporen"/>
          <xsd:enumeration value="Programmeren/Opstellen begroting"/>
          <xsd:enumeration value="Ontwikkelen ruimte/Opstellen bestemmingsplan"/>
          <xsd:enumeration value="Programmeren/Opstellen capaciteits- of afdelingsplannen"/>
          <xsd:enumeration value="Programmeren/Opstellen jaarplan"/>
          <xsd:enumeration value="Ondersteunen/Organiseren"/>
          <xsd:enumeration value="Beheren en onderhouden ruimte/Repareren"/>
          <xsd:enumeration value="Handhaven/Sanctie opleggen"/>
          <xsd:enumeration value="Handhaven/Toezicht houden"/>
          <xsd:enumeration value="Exploiteren/Uitbaten gemeentelijke voorzieningen"/>
          <xsd:enumeration value="Evalueren/Verantwoorden"/>
        </xsd:restriction>
      </xsd:simpleType>
    </xsd:element>
    <xsd:element name="SCN0000070" ma:index="143" nillable="true" ma:displayName="Categorie zaaktype" ma:default="Trigger Intern (TI)" ma:internalName="SCN0000070">
      <xsd:simpleType>
        <xsd:restriction base="dms:Choice">
          <xsd:enumeration value="Trigger Extern (TE)"/>
          <xsd:enumeration value="Trigger Intern (TI)"/>
          <xsd:enumeration value="Trigger Periodiek (TP)"/>
        </xsd:restriction>
      </xsd:simpleType>
    </xsd:element>
    <xsd:element name="SCN0000083" ma:index="144" nillable="true" ma:displayName="Toelichting" ma:internalName="SCN0000083">
      <xsd:simpleType>
        <xsd:restriction base="dms:Note"/>
      </xsd:simpleType>
    </xsd:element>
    <xsd:element name="SCN0000093" ma:index="145" nillable="true" ma:displayName="Toelichting" ma:internalName="SCN0000093">
      <xsd:simpleType>
        <xsd:restriction base="dms:Note"/>
      </xsd:simpleType>
    </xsd:element>
    <xsd:element name="SCN0000060" ma:index="146" nillable="true" ma:displayName="WKPB" ma:default="Nee" ma:internalName="SCN0000060">
      <xsd:simpleType>
        <xsd:restriction base="dms:Choice">
          <xsd:enumeration value="Ja"/>
          <xsd:enumeration value="Ne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3D9A8E-ECB5-47AB-9A13-38580D3A9AF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BD63CDF-D842-4C64-AF5B-194FBDDD7B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D6B98E-D63E-4348-B80D-0187A8B3D5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23A584D-119C-4DC7-9ECF-CDEAA90EF3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Prijzenblad</vt:lpstr>
      <vt:lpstr>Score berekening</vt:lpstr>
      <vt:lpstr>Prijzenblad!Afdrukbereik</vt:lpstr>
    </vt:vector>
  </TitlesOfParts>
  <Company>COA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Tuinman, Rick</dc:creator>
  <cp:lastModifiedBy>Schippers, Jeroen</cp:lastModifiedBy>
  <dcterms:created xsi:type="dcterms:W3CDTF">2020-10-30T12:14:29Z</dcterms:created>
  <dcterms:modified xsi:type="dcterms:W3CDTF">2024-11-15T09:36:07Z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0x0101007A6E4A62A1A34FCBB5DB597108C1AEB00039040D6211D8C44C867DF9F4C41B896C00653FACC2737EA440B25DCBA2B72591BA</vt:lpwstr>
  </property>
  <property fmtid="{D5CDD505-2E9C-101B-9397-08002B2CF9AE}" pid="3" name="SCN0000093">
    <vt:lpwstr/>
  </property>
  <property fmtid="{D5CDD505-2E9C-101B-9397-08002B2CF9AE}" pid="4" name="VN00000115">
    <vt:lpwstr>Ja</vt:lpwstr>
  </property>
  <property fmtid="{D5CDD505-2E9C-101B-9397-08002B2CF9AE}" pid="5" name="SCN0000123">
    <vt:lpwstr>Lokaal</vt:lpwstr>
  </property>
  <property fmtid="{D5CDD505-2E9C-101B-9397-08002B2CF9AE}" pid="6" name="SCNE000052">
    <vt:lpwstr>Werkdag</vt:lpwstr>
  </property>
  <property fmtid="{D5CDD505-2E9C-101B-9397-08002B2CF9AE}" pid="7" name="SCN0000102">
    <vt:lpwstr/>
  </property>
  <property fmtid="{D5CDD505-2E9C-101B-9397-08002B2CF9AE}" pid="8" name="SGC0001002">
    <vt:lpwstr>Ja</vt:lpwstr>
  </property>
  <property fmtid="{D5CDD505-2E9C-101B-9397-08002B2CF9AE}" pid="9" name="SCNT000048">
    <vt:lpwstr/>
  </property>
  <property fmtid="{D5CDD505-2E9C-101B-9397-08002B2CF9AE}" pid="10" name="SGC0002002">
    <vt:r8>312</vt:r8>
  </property>
  <property fmtid="{D5CDD505-2E9C-101B-9397-08002B2CF9AE}" pid="11" name="SCN0000062">
    <vt:lpwstr>Nee</vt:lpwstr>
  </property>
  <property fmtid="{D5CDD505-2E9C-101B-9397-08002B2CF9AE}" pid="12" name="SCN0000041">
    <vt:lpwstr>Nee</vt:lpwstr>
  </property>
  <property fmtid="{D5CDD505-2E9C-101B-9397-08002B2CF9AE}" pid="13" name="SCN0000113">
    <vt:lpwstr/>
  </property>
  <property fmtid="{D5CDD505-2E9C-101B-9397-08002B2CF9AE}" pid="14" name="SCN0000083">
    <vt:lpwstr/>
  </property>
  <property fmtid="{D5CDD505-2E9C-101B-9397-08002B2CF9AE}" pid="15" name="SCN0000057">
    <vt:lpwstr>Ja</vt:lpwstr>
  </property>
  <property fmtid="{D5CDD505-2E9C-101B-9397-08002B2CF9AE}" pid="16" name="SCN0000099">
    <vt:lpwstr/>
  </property>
  <property fmtid="{D5CDD505-2E9C-101B-9397-08002B2CF9AE}" pid="17" name="SCN0000031">
    <vt:lpwstr>1;#Stevens, Jos</vt:lpwstr>
  </property>
  <property fmtid="{D5CDD505-2E9C-101B-9397-08002B2CF9AE}" pid="18" name="SCN0000065">
    <vt:lpwstr>Nee</vt:lpwstr>
  </property>
  <property fmtid="{D5CDD505-2E9C-101B-9397-08002B2CF9AE}" pid="19" name="SCN0000060">
    <vt:lpwstr>Nee</vt:lpwstr>
  </property>
  <property fmtid="{D5CDD505-2E9C-101B-9397-08002B2CF9AE}" pid="20" name="SCN0000108">
    <vt:lpwstr/>
  </property>
  <property fmtid="{D5CDD505-2E9C-101B-9397-08002B2CF9AE}" pid="21" name="SCNE000053">
    <vt:lpwstr>Werkdag</vt:lpwstr>
  </property>
  <property fmtid="{D5CDD505-2E9C-101B-9397-08002B2CF9AE}" pid="22" name="SCN0000094">
    <vt:lpwstr/>
  </property>
  <property fmtid="{D5CDD505-2E9C-101B-9397-08002B2CF9AE}" pid="23" name="SCN0000129">
    <vt:filetime>2020-01-31T09:56:04Z</vt:filetime>
  </property>
  <property fmtid="{D5CDD505-2E9C-101B-9397-08002B2CF9AE}" pid="24" name="SCN0000111">
    <vt:lpwstr/>
  </property>
  <property fmtid="{D5CDD505-2E9C-101B-9397-08002B2CF9AE}" pid="25" name="CaseStartDate">
    <vt:filetime>2024-06-18T22:00:00Z</vt:filetime>
  </property>
  <property fmtid="{D5CDD505-2E9C-101B-9397-08002B2CF9AE}" pid="26" name="TaxCatchAll">
    <vt:lpwstr>1;#Aanbesteding|{44172a01-e50d-4a3b-a9ca-fffd25644391}</vt:lpwstr>
  </property>
  <property fmtid="{D5CDD505-2E9C-101B-9397-08002B2CF9AE}" pid="27" name="SCN0000034">
    <vt:lpwstr/>
  </property>
  <property fmtid="{D5CDD505-2E9C-101B-9397-08002B2CF9AE}" pid="28" name="SCN0000026">
    <vt:lpwstr>Aanbesteding</vt:lpwstr>
  </property>
  <property fmtid="{D5CDD505-2E9C-101B-9397-08002B2CF9AE}" pid="29" name="SCN0000106">
    <vt:lpwstr/>
  </property>
  <property fmtid="{D5CDD505-2E9C-101B-9397-08002B2CF9AE}" pid="30" name="SCN0000084">
    <vt:lpwstr/>
  </property>
  <property fmtid="{D5CDD505-2E9C-101B-9397-08002B2CF9AE}" pid="31" name="SCN0000092">
    <vt:lpwstr/>
  </property>
  <property fmtid="{D5CDD505-2E9C-101B-9397-08002B2CF9AE}" pid="32" name="SCNE000056">
    <vt:lpwstr>Werkdag</vt:lpwstr>
  </property>
  <property fmtid="{D5CDD505-2E9C-101B-9397-08002B2CF9AE}" pid="33" name="SCN0000063">
    <vt:lpwstr>Nee</vt:lpwstr>
  </property>
  <property fmtid="{D5CDD505-2E9C-101B-9397-08002B2CF9AE}" pid="34" name="SCN0000071">
    <vt:lpwstr>Ondersteunen/Inkopen en contracteren</vt:lpwstr>
  </property>
  <property fmtid="{D5CDD505-2E9C-101B-9397-08002B2CF9AE}" pid="35" name="SCN0000097">
    <vt:lpwstr/>
  </property>
  <property fmtid="{D5CDD505-2E9C-101B-9397-08002B2CF9AE}" pid="36" name="ProcessNameTaxHTField0">
    <vt:lpwstr>Aanbesteding|{44172a01-e50d-4a3b-a9ca-fffd25644391}</vt:lpwstr>
  </property>
  <property fmtid="{D5CDD505-2E9C-101B-9397-08002B2CF9AE}" pid="37" name="SCNT000047">
    <vt:lpwstr>Aanbestedingswet 2012; Aanbestedingsbesluit;</vt:lpwstr>
  </property>
  <property fmtid="{D5CDD505-2E9C-101B-9397-08002B2CF9AE}" pid="38" name="SCN0000101">
    <vt:lpwstr/>
  </property>
  <property fmtid="{D5CDD505-2E9C-101B-9397-08002B2CF9AE}" pid="39" name="VN00000122">
    <vt:lpwstr>Unitmanager A&amp;I</vt:lpwstr>
  </property>
  <property fmtid="{D5CDD505-2E9C-101B-9397-08002B2CF9AE}" pid="40" name="SCNW000081">
    <vt:r8>10</vt:r8>
  </property>
  <property fmtid="{D5CDD505-2E9C-101B-9397-08002B2CF9AE}" pid="41" name="SCN0000058">
    <vt:lpwstr>Nee</vt:lpwstr>
  </property>
  <property fmtid="{D5CDD505-2E9C-101B-9397-08002B2CF9AE}" pid="42" name="SCN0000079">
    <vt:lpwstr/>
  </property>
  <property fmtid="{D5CDD505-2E9C-101B-9397-08002B2CF9AE}" pid="43" name="SCN0000029">
    <vt:lpwstr/>
  </property>
  <property fmtid="{D5CDD505-2E9C-101B-9397-08002B2CF9AE}" pid="44" name="SCNT000076">
    <vt:lpwstr>Selectielijst COA 2013- , handeling 37; BSD COA 1994- (2010) 2012 (geactualiseerd), handeling 54;</vt:lpwstr>
  </property>
  <property fmtid="{D5CDD505-2E9C-101B-9397-08002B2CF9AE}" pid="45" name="SCN0000066">
    <vt:lpwstr/>
  </property>
  <property fmtid="{D5CDD505-2E9C-101B-9397-08002B2CF9AE}" pid="46" name="SCN0000040">
    <vt:lpwstr>Specifiek werkproces</vt:lpwstr>
  </property>
  <property fmtid="{D5CDD505-2E9C-101B-9397-08002B2CF9AE}" pid="47" name="SCN0000082">
    <vt:lpwstr>Na afloop contract</vt:lpwstr>
  </property>
  <property fmtid="{D5CDD505-2E9C-101B-9397-08002B2CF9AE}" pid="48" name="SCN0000109">
    <vt:lpwstr/>
  </property>
  <property fmtid="{D5CDD505-2E9C-101B-9397-08002B2CF9AE}" pid="49" name="SCN0000117">
    <vt:filetime>2016-03-22T13:37:12Z</vt:filetime>
  </property>
  <property fmtid="{D5CDD505-2E9C-101B-9397-08002B2CF9AE}" pid="50" name="SCN0000061">
    <vt:lpwstr>Nee</vt:lpwstr>
  </property>
  <property fmtid="{D5CDD505-2E9C-101B-9397-08002B2CF9AE}" pid="51" name="SCN0000095">
    <vt:lpwstr/>
  </property>
  <property fmtid="{D5CDD505-2E9C-101B-9397-08002B2CF9AE}" pid="52" name="CaseManager">
    <vt:lpwstr>1344;#Hassing, Dorith</vt:lpwstr>
  </property>
  <property fmtid="{D5CDD505-2E9C-101B-9397-08002B2CF9AE}" pid="53" name="SCN0000104">
    <vt:lpwstr/>
  </property>
  <property fmtid="{D5CDD505-2E9C-101B-9397-08002B2CF9AE}" pid="54" name="SCN0000112">
    <vt:lpwstr/>
  </property>
  <property fmtid="{D5CDD505-2E9C-101B-9397-08002B2CF9AE}" pid="55" name="COAIsDocumentArchived">
    <vt:bool>false</vt:bool>
  </property>
  <property fmtid="{D5CDD505-2E9C-101B-9397-08002B2CF9AE}" pid="56" name="SCNE000054">
    <vt:lpwstr>Werkdag</vt:lpwstr>
  </property>
  <property fmtid="{D5CDD505-2E9C-101B-9397-08002B2CF9AE}" pid="57" name="SCN0000035">
    <vt:lpwstr>Dit werkproces wordt intern getriggerd</vt:lpwstr>
  </property>
  <property fmtid="{D5CDD505-2E9C-101B-9397-08002B2CF9AE}" pid="58" name="SharedCaseName">
    <vt:lpwstr>Verf en benodigdheden</vt:lpwstr>
  </property>
  <property fmtid="{D5CDD505-2E9C-101B-9397-08002B2CF9AE}" pid="59" name="SCN0000064">
    <vt:lpwstr>Ja</vt:lpwstr>
  </property>
  <property fmtid="{D5CDD505-2E9C-101B-9397-08002B2CF9AE}" pid="60" name="SCN0000107">
    <vt:lpwstr/>
  </property>
  <property fmtid="{D5CDD505-2E9C-101B-9397-08002B2CF9AE}" pid="61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62" name="SCN0000080">
    <vt:lpwstr>Vernietigen</vt:lpwstr>
  </property>
  <property fmtid="{D5CDD505-2E9C-101B-9397-08002B2CF9AE}" pid="63" name="VN00000123">
    <vt:lpwstr>Creatie - datum; Zaak - code</vt:lpwstr>
  </property>
  <property fmtid="{D5CDD505-2E9C-101B-9397-08002B2CF9AE}" pid="64" name="SCNE000081">
    <vt:lpwstr>Jaar</vt:lpwstr>
  </property>
  <property fmtid="{D5CDD505-2E9C-101B-9397-08002B2CF9AE}" pid="65" name="SCN0000096">
    <vt:lpwstr/>
  </property>
  <property fmtid="{D5CDD505-2E9C-101B-9397-08002B2CF9AE}" pid="66" name="SCN0000059">
    <vt:lpwstr>Nee</vt:lpwstr>
  </property>
  <property fmtid="{D5CDD505-2E9C-101B-9397-08002B2CF9AE}" pid="67" name="CaseOwner">
    <vt:lpwstr>1306;#Hop, Rende Jan</vt:lpwstr>
  </property>
  <property fmtid="{D5CDD505-2E9C-101B-9397-08002B2CF9AE}" pid="68" name="SCNE000055">
    <vt:lpwstr>Werkdag</vt:lpwstr>
  </property>
  <property fmtid="{D5CDD505-2E9C-101B-9397-08002B2CF9AE}" pid="69" name="SCN0000070">
    <vt:lpwstr>Trigger Intern (TI)</vt:lpwstr>
  </property>
  <property fmtid="{D5CDD505-2E9C-101B-9397-08002B2CF9AE}" pid="70" name="SCN0000091">
    <vt:lpwstr/>
  </property>
  <property fmtid="{D5CDD505-2E9C-101B-9397-08002B2CF9AE}" pid="71" name="SCN0000105">
    <vt:lpwstr/>
  </property>
  <property fmtid="{D5CDD505-2E9C-101B-9397-08002B2CF9AE}" pid="72" name="SCN0000100">
    <vt:lpwstr/>
  </property>
  <property fmtid="{D5CDD505-2E9C-101B-9397-08002B2CF9AE}" pid="73" name="SCN0000028">
    <vt:lpwstr>Het uitvoeren van een aanbesteding</vt:lpwstr>
  </property>
  <property fmtid="{D5CDD505-2E9C-101B-9397-08002B2CF9AE}" pid="74" name="SCNE000527">
    <vt:lpwstr>Werkdag</vt:lpwstr>
  </property>
  <property fmtid="{D5CDD505-2E9C-101B-9397-08002B2CF9AE}" pid="75" name="VN00000017">
    <vt:lpwstr>Bericht</vt:lpwstr>
  </property>
  <property fmtid="{D5CDD505-2E9C-101B-9397-08002B2CF9AE}" pid="76" name="SCN0000516">
    <vt:lpwstr>Verslag</vt:lpwstr>
  </property>
  <property fmtid="{D5CDD505-2E9C-101B-9397-08002B2CF9AE}" pid="77" name="SCN0000537">
    <vt:lpwstr>Nee</vt:lpwstr>
  </property>
  <property fmtid="{D5CDD505-2E9C-101B-9397-08002B2CF9AE}" pid="78" name="SCN0000532">
    <vt:lpwstr>Nee</vt:lpwstr>
  </property>
  <property fmtid="{D5CDD505-2E9C-101B-9397-08002B2CF9AE}" pid="79" name="SGC0001018">
    <vt:lpwstr>Ja</vt:lpwstr>
  </property>
  <property fmtid="{D5CDD505-2E9C-101B-9397-08002B2CF9AE}" pid="80" name="VN00000121">
    <vt:lpwstr>Scanner - code; Scan - datum; Medewerker naam -  Registreren</vt:lpwstr>
  </property>
  <property fmtid="{D5CDD505-2E9C-101B-9397-08002B2CF9AE}" pid="81" name="SCN0000522">
    <vt:lpwstr>Generiek documenttype</vt:lpwstr>
  </property>
  <property fmtid="{D5CDD505-2E9C-101B-9397-08002B2CF9AE}" pid="82" name="VN00000076">
    <vt:lpwstr>Nee</vt:lpwstr>
  </property>
  <property fmtid="{D5CDD505-2E9C-101B-9397-08002B2CF9AE}" pid="83" name="SCN0000528">
    <vt:lpwstr>Na afhandeling</vt:lpwstr>
  </property>
  <property fmtid="{D5CDD505-2E9C-101B-9397-08002B2CF9AE}" pid="84" name="SCN0000539">
    <vt:filetime>2016-10-31T15:50:59Z</vt:filetime>
  </property>
  <property fmtid="{D5CDD505-2E9C-101B-9397-08002B2CF9AE}" pid="85" name="SCN0000526">
    <vt:lpwstr>Bewaren</vt:lpwstr>
  </property>
  <property fmtid="{D5CDD505-2E9C-101B-9397-08002B2CF9AE}" pid="86" name="SCN0000524">
    <vt:lpwstr>Intern</vt:lpwstr>
  </property>
  <property fmtid="{D5CDD505-2E9C-101B-9397-08002B2CF9AE}" pid="87" name="VN00000015">
    <vt:lpwstr>Nee</vt:lpwstr>
  </property>
  <property fmtid="{D5CDD505-2E9C-101B-9397-08002B2CF9AE}" pid="88" name="SCN0000546">
    <vt:lpwstr>Lokaal</vt:lpwstr>
  </property>
  <property fmtid="{D5CDD505-2E9C-101B-9397-08002B2CF9AE}" pid="89" name="SCN0000525">
    <vt:lpwstr>Nee</vt:lpwstr>
  </property>
  <property fmtid="{D5CDD505-2E9C-101B-9397-08002B2CF9AE}" pid="90" name="ProcessName">
    <vt:lpwstr>1;#Aanbesteding|{44172a01-e50d-4a3b-a9ca-fffd25644391}</vt:lpwstr>
  </property>
  <property fmtid="{D5CDD505-2E9C-101B-9397-08002B2CF9AE}" pid="91" name="SCN0000552">
    <vt:filetime>2017-04-21T08:45:43Z</vt:filetime>
  </property>
  <property fmtid="{D5CDD505-2E9C-101B-9397-08002B2CF9AE}" pid="92" name="SCN0000531">
    <vt:lpwstr>Nee</vt:lpwstr>
  </property>
  <property fmtid="{D5CDD505-2E9C-101B-9397-08002B2CF9AE}" pid="93" name="_dlc_DocIdItemGuid">
    <vt:lpwstr>2d904048-dd01-4cd6-ae4f-c42bc5844491</vt:lpwstr>
  </property>
  <property fmtid="{D5CDD505-2E9C-101B-9397-08002B2CF9AE}" pid="94" name="COADocumenttype">
    <vt:lpwstr>Bijlage bij offerte</vt:lpwstr>
  </property>
  <property fmtid="{D5CDD505-2E9C-101B-9397-08002B2CF9AE}" pid="95" name="ContentType">
    <vt:lpwstr>Bijlage bij offerte</vt:lpwstr>
  </property>
  <property fmtid="{D5CDD505-2E9C-101B-9397-08002B2CF9AE}" pid="96" name="_dlc_DocId">
    <vt:lpwstr>CDR-1107515</vt:lpwstr>
  </property>
  <property fmtid="{D5CDD505-2E9C-101B-9397-08002B2CF9AE}" pid="97" name="_dlc_DocIdUrl">
    <vt:lpwstr>https://plein-dms.coa.local/processen/LP00000012/verf-en-benodigdheden/_layouts/15/DocIdRedir.aspx?ID=CDR-1107515, CDR-1107515</vt:lpwstr>
  </property>
  <property fmtid="{D5CDD505-2E9C-101B-9397-08002B2CF9AE}" pid="98" name="Fasen">
    <vt:lpwstr>1. Voorbereiding</vt:lpwstr>
  </property>
  <property fmtid="{D5CDD505-2E9C-101B-9397-08002B2CF9AE}" pid="99" name="Subfase">
    <vt:lpwstr>3.1 Beschrijvend document</vt:lpwstr>
  </property>
  <property fmtid="{D5CDD505-2E9C-101B-9397-08002B2CF9AE}" pid="100" name="ARX_LastSignatureReason">
    <vt:lpwstr>Unknown</vt:lpwstr>
  </property>
  <property fmtid="{D5CDD505-2E9C-101B-9397-08002B2CF9AE}" pid="101" name="Signatures Status">
    <vt:lpwstr>Unknown</vt:lpwstr>
  </property>
  <property fmtid="{D5CDD505-2E9C-101B-9397-08002B2CF9AE}" pid="102" name="ARX_SignaturesCount">
    <vt:lpwstr>Unknown</vt:lpwstr>
  </property>
  <property fmtid="{D5CDD505-2E9C-101B-9397-08002B2CF9AE}" pid="103" name="ARX_LastSignatureStatus">
    <vt:lpwstr>Unknown</vt:lpwstr>
  </property>
  <property fmtid="{D5CDD505-2E9C-101B-9397-08002B2CF9AE}" pid="104" name="ARX_LastSignatureDateTime">
    <vt:lpwstr>Unknown</vt:lpwstr>
  </property>
  <property fmtid="{D5CDD505-2E9C-101B-9397-08002B2CF9AE}" pid="105" name="ARX_LastSignerName">
    <vt:lpwstr>Unknown</vt:lpwstr>
  </property>
  <property fmtid="{D5CDD505-2E9C-101B-9397-08002B2CF9AE}" pid="106" name="ARX_LastVerifiedOn">
    <vt:lpwstr>Unknown</vt:lpwstr>
  </property>
  <property fmtid="{D5CDD505-2E9C-101B-9397-08002B2CF9AE}" pid="107" name="Created">
    <vt:lpwstr>2020-10-30T12:14:29+00:00</vt:lpwstr>
  </property>
  <property fmtid="{D5CDD505-2E9C-101B-9397-08002B2CF9AE}" pid="108" name="Modified">
    <vt:lpwstr>2024-11-15T09:26:18+00:00</vt:lpwstr>
  </property>
  <property fmtid="{D5CDD505-2E9C-101B-9397-08002B2CF9AE}" pid="109" name="AutoGenerated">
    <vt:lpwstr>0</vt:lpwstr>
  </property>
</Properties>
</file>