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Kantoor\1248_Gemeente Weert\Offertes\Aanbest\E\2025-2026\Concept stukken\"/>
    </mc:Choice>
  </mc:AlternateContent>
  <xr:revisionPtr revIDLastSave="0" documentId="8_{95C2720E-4A5B-42F1-BC23-1D5122E0FBD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rijzenblad" sheetId="2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6" i="2" l="1"/>
  <c r="H33" i="2"/>
  <c r="D1" i="2"/>
  <c r="F9" i="2"/>
  <c r="F12" i="2"/>
  <c r="F8" i="2"/>
  <c r="H31" i="2" l="1"/>
  <c r="D14" i="2"/>
  <c r="F14" i="2" l="1"/>
  <c r="H12" i="2"/>
  <c r="H9" i="2" l="1"/>
  <c r="H8" i="2"/>
  <c r="H16" i="2" l="1"/>
  <c r="H19" i="2" s="1"/>
  <c r="H30" i="2" l="1"/>
</calcChain>
</file>

<file path=xl/sharedStrings.xml><?xml version="1.0" encoding="utf-8"?>
<sst xmlns="http://schemas.openxmlformats.org/spreadsheetml/2006/main" count="51" uniqueCount="44">
  <si>
    <t>Volume t.b.v. weging</t>
  </si>
  <si>
    <t>Fee 2025</t>
  </si>
  <si>
    <t>[€/MWh]</t>
  </si>
  <si>
    <t>2025 [MWh]</t>
  </si>
  <si>
    <t>Prijs voor GvO's NL wind of NL zon (aanvullend aan door AD te leveren GvO's*</t>
  </si>
  <si>
    <t>Totalen</t>
  </si>
  <si>
    <t xml:space="preserve"> </t>
  </si>
  <si>
    <t>NB: in de "Opslag" zijn inbegrepen de kosten voor shaping, onbalans en handling</t>
  </si>
  <si>
    <t xml:space="preserve">Max. aantal </t>
  </si>
  <si>
    <t xml:space="preserve">Akkoord </t>
  </si>
  <si>
    <t>Aantal punten</t>
  </si>
  <si>
    <t>punten</t>
  </si>
  <si>
    <t>Inschrijver J/N</t>
  </si>
  <si>
    <t>toegekend</t>
  </si>
  <si>
    <t>(door AD te beoordelen)</t>
  </si>
  <si>
    <t>Na voorlopige gunning kan er ter verificatie aanvullende toelichting worden gevraagd met betrekking tot uw antwoorden op deze vragen (wensen)</t>
  </si>
  <si>
    <t>Totaal aantal punten o.b.v. Toeslag totaal en Wensen</t>
  </si>
  <si>
    <t>Door Inschrijver in te vullen waarden</t>
  </si>
  <si>
    <t xml:space="preserve">Tenaamstelling Inschrijver: </t>
  </si>
  <si>
    <t>KvK nummer:</t>
  </si>
  <si>
    <t>Datum:</t>
  </si>
  <si>
    <t>Plaats:</t>
  </si>
  <si>
    <t>Naam tekenbevoegde:</t>
  </si>
  <si>
    <t>Functie:</t>
  </si>
  <si>
    <t>Handtekening</t>
  </si>
  <si>
    <t>2026 [MWh]</t>
  </si>
  <si>
    <t>Fee 2026</t>
  </si>
  <si>
    <t>Totaal fee 2024 t/m 2026</t>
  </si>
  <si>
    <t>Opslag Levering Hoogtarief (werkdagen 07:00 - 23: 00 uur)</t>
  </si>
  <si>
    <t>Opslag Levering Laagtarief (alle overige uren)</t>
  </si>
  <si>
    <t xml:space="preserve">Teruglevering, onbalans en handling fee </t>
  </si>
  <si>
    <t>Invulformulier Prijzen en Services  (Bijlage 3)</t>
  </si>
  <si>
    <r>
      <t xml:space="preserve">Programma Verantwoordelijkheid, Levering en Teruglevering 
van elektriciteit en diensten ten behoeve van 
</t>
    </r>
    <r>
      <rPr>
        <b/>
        <sz val="11"/>
        <color theme="1"/>
        <rFont val="Calibri"/>
        <family val="2"/>
        <scheme val="minor"/>
      </rPr>
      <t>Gemeente Weert</t>
    </r>
  </si>
  <si>
    <t>Levering elektriciteit aan Gemeente Weert, teruglevering elektriciteit</t>
  </si>
  <si>
    <t>Prijsmethodiek</t>
  </si>
  <si>
    <t xml:space="preserve">Toeslag totaal: Som handling fees en risico premies 2025-2026  </t>
  </si>
  <si>
    <t>Aantal punten op basis van meest voordelige aanbieding (maximaal 50, toe te kennen door AD)</t>
  </si>
  <si>
    <t>Totaal punten Wensen (max. 50)</t>
  </si>
  <si>
    <t>2)  Verruiming contractbandbreedte naar 15% (85%-115%) of hoger</t>
  </si>
  <si>
    <r>
      <t xml:space="preserve">4)  Transparantie in uitvoering prijsfixaties/aankooppercentagekliks                                                            </t>
    </r>
    <r>
      <rPr>
        <i/>
        <sz val="11"/>
        <color theme="1"/>
        <rFont val="Arial"/>
        <family val="2"/>
      </rPr>
      <t>U faciliteert prijsfixaties o.b.v. End of Day notering volgens www.theice.com. Totale aantal punten of minder is afhankelijk van evt toegepaste spreadkosten, zie PvE</t>
    </r>
  </si>
  <si>
    <t>3)  Geen limitering op prijsfixaties t/m 100% per kalenderjaar tot en met 2 kalenderjaren gerekend vanaf het eerstvolgende kalenderjaar</t>
  </si>
  <si>
    <t>Kenmerk: DJ-2547144</t>
  </si>
  <si>
    <r>
      <t xml:space="preserve">1a) Regionaliteit duurzame opwek                                               </t>
    </r>
    <r>
      <rPr>
        <i/>
        <sz val="11"/>
        <rFont val="Arial"/>
        <family val="2"/>
      </rPr>
      <t xml:space="preserve">                                        Uw GvO's worden aantoonbaar aangekocht en (op End User account van Klant) worden afgeboekt én zijn afkomstig van zon- en/of windparken binnen een straal van 50 km gemeten vanaf Weert (Coördinaten · 51° 15′ NB, 5° 42′ OL): 30 km (15 punten); 60 km (7 punten). </t>
    </r>
    <r>
      <rPr>
        <sz val="11"/>
        <rFont val="Arial"/>
        <family val="2"/>
      </rPr>
      <t>--&gt; Stuur/upload een specificatie/factsheet mee</t>
    </r>
  </si>
  <si>
    <r>
      <t xml:space="preserve">1b)  Duurzame opwekking uit recente investeringen                                             </t>
    </r>
    <r>
      <rPr>
        <i/>
        <sz val="11"/>
        <rFont val="Arial"/>
        <family val="2"/>
      </rPr>
      <t xml:space="preserve">                   Uw GvO's zullen aantoonbaar aangekocht en (op End User account van Klant) worden afgeboekt én afkomstig van zon- en/of windparken met bouwjaar later of gelijk aan 2022 (15 punten) of later of gelijk aan 2019 (7 punten). </t>
    </r>
    <r>
      <rPr>
        <sz val="11"/>
        <rFont val="Arial"/>
        <family val="2"/>
      </rPr>
      <t xml:space="preserve"> ---&gt; Stuur/upload een specificatie/factsheet mee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</si>
</sst>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&quot;€&quot;\ * #,##0_ ;_ &quot;€&quot;\ * \-#,##0_ ;_ &quot;€&quot;\ * &quot;-&quot;??_ ;_ @_ "/>
    <numFmt numFmtId="165" formatCode="_ * #,##0_ ;_ * \-#,##0_ ;_ * &quot;-&quot;??_ ;_ @_ "/>
    <numFmt numFmtId="166" formatCode="_ * #,##0.000_ ;_ * \-#,##0.000_ ;_ * &quot;-&quot;??_ ;_ @_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4"/>
      <color theme="1"/>
      <name val="Calibri"/>
      <family val="2"/>
      <scheme val="minor"/>
    </font>
    <font>
      <b/>
      <sz val="14"/>
      <color theme="1"/>
      <name val="Calibri"/>
      <family val="2"/>
    </font>
    <font>
      <i/>
      <sz val="11"/>
      <color theme="1"/>
      <name val="Arial"/>
      <family val="2"/>
    </font>
    <font>
      <sz val="8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4"/>
      <name val="Calibri"/>
      <family val="2"/>
    </font>
    <font>
      <sz val="11"/>
      <name val="Calibri"/>
      <family val="2"/>
      <scheme val="minor"/>
    </font>
    <font>
      <i/>
      <sz val="9"/>
      <name val="Calibri"/>
      <family val="2"/>
      <scheme val="minor"/>
    </font>
    <font>
      <i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9">
    <xf numFmtId="0" fontId="0" fillId="0" borderId="0" xfId="0"/>
    <xf numFmtId="0" fontId="2" fillId="0" borderId="0" xfId="0" applyFont="1"/>
    <xf numFmtId="0" fontId="0" fillId="0" borderId="5" xfId="0" applyBorder="1"/>
    <xf numFmtId="0" fontId="0" fillId="0" borderId="9" xfId="0" applyBorder="1"/>
    <xf numFmtId="0" fontId="0" fillId="0" borderId="12" xfId="0" applyBorder="1"/>
    <xf numFmtId="165" fontId="0" fillId="0" borderId="0" xfId="2" applyNumberFormat="1" applyFont="1" applyFill="1" applyBorder="1"/>
    <xf numFmtId="165" fontId="0" fillId="0" borderId="1" xfId="2" applyNumberFormat="1" applyFont="1" applyFill="1" applyBorder="1"/>
    <xf numFmtId="0" fontId="0" fillId="0" borderId="11" xfId="0" applyBorder="1"/>
    <xf numFmtId="164" fontId="0" fillId="0" borderId="1" xfId="1" applyNumberFormat="1" applyFont="1" applyBorder="1"/>
    <xf numFmtId="164" fontId="0" fillId="0" borderId="0" xfId="1" applyNumberFormat="1" applyFont="1" applyBorder="1"/>
    <xf numFmtId="0" fontId="4" fillId="0" borderId="0" xfId="0" applyFont="1" applyAlignment="1">
      <alignment vertical="top"/>
    </xf>
    <xf numFmtId="0" fontId="0" fillId="0" borderId="18" xfId="0" applyBorder="1"/>
    <xf numFmtId="0" fontId="0" fillId="0" borderId="2" xfId="0" applyBorder="1"/>
    <xf numFmtId="0" fontId="5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4" xfId="0" applyFont="1" applyBorder="1"/>
    <xf numFmtId="0" fontId="3" fillId="0" borderId="15" xfId="0" applyFont="1" applyBorder="1"/>
    <xf numFmtId="0" fontId="3" fillId="0" borderId="16" xfId="0" applyFont="1" applyBorder="1"/>
    <xf numFmtId="0" fontId="3" fillId="0" borderId="17" xfId="0" applyFont="1" applyBorder="1"/>
    <xf numFmtId="0" fontId="3" fillId="0" borderId="14" xfId="0" applyFont="1" applyBorder="1" applyAlignment="1">
      <alignment horizontal="center"/>
    </xf>
    <xf numFmtId="0" fontId="7" fillId="0" borderId="15" xfId="0" applyFont="1" applyBorder="1"/>
    <xf numFmtId="0" fontId="7" fillId="0" borderId="16" xfId="0" applyFont="1" applyBorder="1"/>
    <xf numFmtId="165" fontId="7" fillId="0" borderId="16" xfId="2" applyNumberFormat="1" applyFont="1" applyFill="1" applyBorder="1"/>
    <xf numFmtId="164" fontId="7" fillId="0" borderId="17" xfId="0" applyNumberFormat="1" applyFont="1" applyBorder="1"/>
    <xf numFmtId="0" fontId="7" fillId="0" borderId="0" xfId="0" applyFont="1"/>
    <xf numFmtId="0" fontId="0" fillId="0" borderId="7" xfId="0" applyBorder="1" applyAlignment="1">
      <alignment horizontal="center"/>
    </xf>
    <xf numFmtId="0" fontId="0" fillId="0" borderId="19" xfId="0" applyBorder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8" fillId="0" borderId="0" xfId="0" applyFont="1" applyAlignment="1">
      <alignment horizontal="center" vertical="center"/>
    </xf>
    <xf numFmtId="165" fontId="0" fillId="0" borderId="19" xfId="2" applyNumberFormat="1" applyFont="1" applyFill="1" applyBorder="1"/>
    <xf numFmtId="164" fontId="0" fillId="0" borderId="19" xfId="1" applyNumberFormat="1" applyFont="1" applyBorder="1"/>
    <xf numFmtId="165" fontId="0" fillId="0" borderId="8" xfId="2" applyNumberFormat="1" applyFont="1" applyFill="1" applyBorder="1"/>
    <xf numFmtId="0" fontId="3" fillId="0" borderId="16" xfId="0" applyFont="1" applyBorder="1" applyAlignment="1">
      <alignment horizontal="center" vertical="top"/>
    </xf>
    <xf numFmtId="0" fontId="2" fillId="0" borderId="3" xfId="0" applyFont="1" applyBorder="1"/>
    <xf numFmtId="0" fontId="0" fillId="0" borderId="8" xfId="0" applyBorder="1" applyAlignment="1">
      <alignment horizontal="center"/>
    </xf>
    <xf numFmtId="165" fontId="0" fillId="0" borderId="0" xfId="0" applyNumberFormat="1"/>
    <xf numFmtId="166" fontId="0" fillId="0" borderId="13" xfId="2" applyNumberFormat="1" applyFont="1" applyFill="1" applyBorder="1"/>
    <xf numFmtId="166" fontId="0" fillId="0" borderId="6" xfId="2" applyNumberFormat="1" applyFont="1" applyFill="1" applyBorder="1"/>
    <xf numFmtId="0" fontId="12" fillId="0" borderId="0" xfId="0" applyFont="1"/>
    <xf numFmtId="0" fontId="11" fillId="0" borderId="12" xfId="0" applyFont="1" applyBorder="1"/>
    <xf numFmtId="166" fontId="0" fillId="3" borderId="13" xfId="2" applyNumberFormat="1" applyFont="1" applyFill="1" applyBorder="1" applyProtection="1">
      <protection locked="0"/>
    </xf>
    <xf numFmtId="0" fontId="4" fillId="3" borderId="1" xfId="0" applyFont="1" applyFill="1" applyBorder="1" applyAlignment="1" applyProtection="1">
      <alignment horizontal="center" vertical="top"/>
      <protection locked="0"/>
    </xf>
    <xf numFmtId="0" fontId="0" fillId="3" borderId="1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0" xfId="0" applyFill="1" applyProtection="1">
      <protection locked="0"/>
    </xf>
    <xf numFmtId="0" fontId="0" fillId="3" borderId="13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0" xfId="0" applyProtection="1">
      <protection hidden="1"/>
    </xf>
    <xf numFmtId="165" fontId="0" fillId="0" borderId="0" xfId="2" applyNumberFormat="1" applyFont="1" applyFill="1" applyBorder="1" applyProtection="1">
      <protection hidden="1"/>
    </xf>
    <xf numFmtId="165" fontId="0" fillId="0" borderId="0" xfId="0" applyNumberFormat="1" applyProtection="1">
      <protection hidden="1"/>
    </xf>
    <xf numFmtId="0" fontId="4" fillId="0" borderId="0" xfId="0" applyFont="1" applyAlignment="1" applyProtection="1">
      <alignment vertical="top"/>
      <protection hidden="1"/>
    </xf>
    <xf numFmtId="0" fontId="3" fillId="0" borderId="0" xfId="0" applyFont="1"/>
    <xf numFmtId="0" fontId="3" fillId="0" borderId="0" xfId="0" applyFont="1" applyAlignment="1">
      <alignment horizontal="center" vertical="top"/>
    </xf>
    <xf numFmtId="0" fontId="13" fillId="0" borderId="0" xfId="0" applyFont="1"/>
    <xf numFmtId="0" fontId="8" fillId="0" borderId="0" xfId="0" applyFont="1" applyAlignment="1">
      <alignment horizontal="left" vertical="top"/>
    </xf>
    <xf numFmtId="0" fontId="3" fillId="0" borderId="17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4" fillId="0" borderId="19" xfId="0" applyFont="1" applyBorder="1" applyAlignment="1">
      <alignment horizontal="center" vertical="top" wrapText="1"/>
    </xf>
    <xf numFmtId="0" fontId="4" fillId="3" borderId="19" xfId="0" applyFont="1" applyFill="1" applyBorder="1" applyAlignment="1" applyProtection="1">
      <alignment horizontal="center" vertical="top"/>
      <protection locked="0"/>
    </xf>
    <xf numFmtId="0" fontId="4" fillId="0" borderId="19" xfId="0" applyFont="1" applyBorder="1" applyAlignment="1">
      <alignment horizontal="center" vertical="top"/>
    </xf>
    <xf numFmtId="14" fontId="0" fillId="0" borderId="0" xfId="0" applyNumberFormat="1"/>
    <xf numFmtId="0" fontId="4" fillId="0" borderId="1" xfId="0" applyFont="1" applyBorder="1" applyAlignment="1">
      <alignment vertical="top"/>
    </xf>
    <xf numFmtId="0" fontId="3" fillId="0" borderId="20" xfId="0" applyFont="1" applyBorder="1" applyAlignment="1">
      <alignment horizontal="center" vertical="top"/>
    </xf>
    <xf numFmtId="0" fontId="14" fillId="0" borderId="0" xfId="0" applyFont="1" applyAlignment="1">
      <alignment horizontal="left" vertical="center"/>
    </xf>
    <xf numFmtId="165" fontId="15" fillId="0" borderId="7" xfId="2" applyNumberFormat="1" applyFont="1" applyFill="1" applyBorder="1"/>
    <xf numFmtId="165" fontId="15" fillId="0" borderId="19" xfId="0" applyNumberFormat="1" applyFont="1" applyBorder="1"/>
    <xf numFmtId="165" fontId="16" fillId="0" borderId="19" xfId="2" applyNumberFormat="1" applyFont="1" applyFill="1" applyBorder="1"/>
    <xf numFmtId="165" fontId="15" fillId="0" borderId="19" xfId="2" applyNumberFormat="1" applyFont="1" applyFill="1" applyBorder="1"/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4" fillId="0" borderId="9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4" fillId="0" borderId="12" xfId="0" applyFont="1" applyBorder="1" applyAlignment="1">
      <alignment vertical="top" wrapText="1"/>
    </xf>
    <xf numFmtId="0" fontId="4" fillId="0" borderId="13" xfId="0" applyFont="1" applyBorder="1" applyAlignment="1">
      <alignment vertical="top" wrapText="1"/>
    </xf>
    <xf numFmtId="0" fontId="5" fillId="0" borderId="9" xfId="0" applyFont="1" applyBorder="1" applyAlignment="1">
      <alignment vertical="top" wrapText="1"/>
    </xf>
    <xf numFmtId="0" fontId="5" fillId="0" borderId="10" xfId="0" applyFont="1" applyBorder="1" applyAlignment="1">
      <alignment vertical="top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5" fillId="0" borderId="9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</cellXfs>
  <cellStyles count="3">
    <cellStyle name="Komma" xfId="2" builtinId="3"/>
    <cellStyle name="Standaard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207981</xdr:colOff>
      <xdr:row>0</xdr:row>
      <xdr:rowOff>75752</xdr:rowOff>
    </xdr:from>
    <xdr:to>
      <xdr:col>7</xdr:col>
      <xdr:colOff>1296022</xdr:colOff>
      <xdr:row>1</xdr:row>
      <xdr:rowOff>342739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7F67CF25-9D41-EA0D-1592-F4D218C8D7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47481" y="75752"/>
          <a:ext cx="1810709" cy="4587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S51"/>
  <sheetViews>
    <sheetView showGridLines="0" tabSelected="1" zoomScale="85" zoomScaleNormal="85" workbookViewId="0">
      <selection activeCell="D10" sqref="D10"/>
    </sheetView>
  </sheetViews>
  <sheetFormatPr defaultRowHeight="14.4" x14ac:dyDescent="0.3"/>
  <cols>
    <col min="1" max="1" width="2.6640625" customWidth="1"/>
    <col min="2" max="2" width="57.5546875" customWidth="1"/>
    <col min="3" max="3" width="18.5546875" customWidth="1"/>
    <col min="4" max="4" width="20.109375" bestFit="1" customWidth="1"/>
    <col min="5" max="5" width="12.21875" customWidth="1"/>
    <col min="6" max="6" width="20.109375" bestFit="1" customWidth="1"/>
    <col min="7" max="7" width="10.6640625" customWidth="1"/>
    <col min="8" max="8" width="19.5546875" bestFit="1" customWidth="1"/>
    <col min="10" max="10" width="34.21875" style="56" hidden="1" customWidth="1"/>
    <col min="11" max="18" width="0" style="56" hidden="1" customWidth="1"/>
  </cols>
  <sheetData>
    <row r="1" spans="2:19" ht="18" x14ac:dyDescent="0.35">
      <c r="B1" s="25" t="s">
        <v>31</v>
      </c>
      <c r="C1" s="1"/>
      <c r="D1" s="69">
        <f ca="1">TODAY()</f>
        <v>45520</v>
      </c>
    </row>
    <row r="2" spans="2:19" ht="54" customHeight="1" x14ac:dyDescent="0.3">
      <c r="B2" s="77" t="s">
        <v>32</v>
      </c>
      <c r="C2" s="78"/>
      <c r="D2" s="78"/>
      <c r="E2" s="78"/>
      <c r="F2" s="78"/>
      <c r="G2" s="78"/>
      <c r="H2" s="78"/>
    </row>
    <row r="3" spans="2:19" ht="18" x14ac:dyDescent="0.3">
      <c r="B3" s="72" t="s">
        <v>41</v>
      </c>
      <c r="C3" s="1"/>
    </row>
    <row r="4" spans="2:19" ht="18" x14ac:dyDescent="0.3">
      <c r="B4" s="30"/>
      <c r="C4" s="1"/>
    </row>
    <row r="5" spans="2:19" ht="18" x14ac:dyDescent="0.3">
      <c r="B5" s="63" t="s">
        <v>33</v>
      </c>
      <c r="C5" s="1"/>
    </row>
    <row r="6" spans="2:19" ht="15" customHeight="1" x14ac:dyDescent="0.3">
      <c r="B6" s="35" t="s">
        <v>34</v>
      </c>
      <c r="C6" s="11"/>
      <c r="D6" s="26" t="s">
        <v>0</v>
      </c>
      <c r="E6" s="26" t="s">
        <v>1</v>
      </c>
      <c r="F6" s="26" t="s">
        <v>0</v>
      </c>
      <c r="G6" s="26" t="s">
        <v>26</v>
      </c>
      <c r="H6" s="85" t="s">
        <v>27</v>
      </c>
    </row>
    <row r="7" spans="2:19" x14ac:dyDescent="0.3">
      <c r="B7" s="2"/>
      <c r="C7" s="12"/>
      <c r="D7" s="36" t="s">
        <v>3</v>
      </c>
      <c r="E7" s="36" t="s">
        <v>2</v>
      </c>
      <c r="F7" s="36" t="s">
        <v>25</v>
      </c>
      <c r="G7" s="36" t="s">
        <v>2</v>
      </c>
      <c r="H7" s="86"/>
    </row>
    <row r="8" spans="2:19" x14ac:dyDescent="0.3">
      <c r="B8" s="4" t="s">
        <v>28</v>
      </c>
      <c r="D8" s="73">
        <v>2433</v>
      </c>
      <c r="E8" s="42"/>
      <c r="F8" s="73">
        <f>D8</f>
        <v>2433</v>
      </c>
      <c r="G8" s="42"/>
      <c r="H8" s="32">
        <f>D8*E8+F8*G8</f>
        <v>0</v>
      </c>
      <c r="K8" s="57"/>
      <c r="L8" s="57"/>
      <c r="M8" s="57"/>
      <c r="O8" s="57"/>
      <c r="P8" s="57"/>
      <c r="Q8" s="57"/>
      <c r="R8" s="57"/>
      <c r="S8" s="5"/>
    </row>
    <row r="9" spans="2:19" x14ac:dyDescent="0.3">
      <c r="B9" s="4" t="s">
        <v>29</v>
      </c>
      <c r="D9" s="74">
        <v>2826</v>
      </c>
      <c r="E9" s="42"/>
      <c r="F9" s="74">
        <f t="shared" ref="F9:F12" si="0">D9</f>
        <v>2826</v>
      </c>
      <c r="G9" s="42"/>
      <c r="H9" s="32">
        <f>D9*E9+F9*G9</f>
        <v>0</v>
      </c>
      <c r="K9" s="58"/>
      <c r="L9" s="58"/>
      <c r="M9" s="58"/>
      <c r="O9" s="58"/>
      <c r="P9" s="58"/>
      <c r="Q9" s="58"/>
      <c r="R9" s="58"/>
      <c r="S9" s="37"/>
    </row>
    <row r="10" spans="2:19" x14ac:dyDescent="0.3">
      <c r="B10" s="41" t="s">
        <v>7</v>
      </c>
      <c r="D10" s="75"/>
      <c r="E10" s="38"/>
      <c r="F10" s="75"/>
      <c r="G10" s="38"/>
      <c r="H10" s="32"/>
      <c r="K10" s="57"/>
      <c r="L10" s="57"/>
      <c r="M10" s="57"/>
      <c r="O10" s="57"/>
      <c r="P10" s="57"/>
      <c r="Q10" s="57"/>
      <c r="R10" s="57"/>
      <c r="S10" s="5"/>
    </row>
    <row r="11" spans="2:19" ht="9" customHeight="1" x14ac:dyDescent="0.3">
      <c r="B11" s="41"/>
      <c r="D11" s="75"/>
      <c r="E11" s="38"/>
      <c r="F11" s="75"/>
      <c r="G11" s="38"/>
      <c r="H11" s="32"/>
      <c r="K11" s="57"/>
      <c r="L11" s="57"/>
      <c r="M11" s="57"/>
      <c r="O11" s="57"/>
      <c r="P11" s="57"/>
      <c r="Q11" s="57"/>
      <c r="R11" s="57"/>
      <c r="S11" s="5"/>
    </row>
    <row r="12" spans="2:19" x14ac:dyDescent="0.3">
      <c r="B12" s="4" t="s">
        <v>30</v>
      </c>
      <c r="D12" s="76">
        <v>80</v>
      </c>
      <c r="E12" s="42"/>
      <c r="F12" s="76">
        <f t="shared" si="0"/>
        <v>80</v>
      </c>
      <c r="G12" s="42"/>
      <c r="H12" s="32">
        <f>D12*E12+F12*G12</f>
        <v>0</v>
      </c>
    </row>
    <row r="13" spans="2:19" hidden="1" x14ac:dyDescent="0.3">
      <c r="B13" s="4"/>
      <c r="D13" s="31"/>
      <c r="E13" s="38"/>
      <c r="F13" s="31"/>
      <c r="G13" s="38"/>
      <c r="H13" s="32"/>
    </row>
    <row r="14" spans="2:19" hidden="1" x14ac:dyDescent="0.3">
      <c r="B14" s="4" t="s">
        <v>4</v>
      </c>
      <c r="D14" s="31" t="e">
        <f>#REF!</f>
        <v>#REF!</v>
      </c>
      <c r="E14" s="42"/>
      <c r="F14" s="31" t="e">
        <f>#REF!</f>
        <v>#REF!</v>
      </c>
      <c r="G14" s="42"/>
      <c r="H14" s="32"/>
    </row>
    <row r="15" spans="2:19" hidden="1" x14ac:dyDescent="0.3">
      <c r="B15" s="4"/>
      <c r="C15" s="12"/>
      <c r="D15" s="33"/>
      <c r="E15" s="39"/>
      <c r="F15" s="33"/>
      <c r="G15" s="39"/>
      <c r="H15" s="32"/>
    </row>
    <row r="16" spans="2:19" x14ac:dyDescent="0.3">
      <c r="B16" s="3" t="s">
        <v>5</v>
      </c>
      <c r="C16" s="7"/>
      <c r="D16" s="6" t="s">
        <v>6</v>
      </c>
      <c r="E16" s="7"/>
      <c r="F16" s="6" t="s">
        <v>6</v>
      </c>
      <c r="G16" s="7"/>
      <c r="H16" s="8">
        <f>SUM(H8:H12)</f>
        <v>0</v>
      </c>
    </row>
    <row r="17" spans="2:18" x14ac:dyDescent="0.3">
      <c r="B17" s="40"/>
      <c r="D17" s="5"/>
      <c r="F17" s="5"/>
    </row>
    <row r="18" spans="2:18" ht="15" thickBot="1" x14ac:dyDescent="0.35">
      <c r="D18" s="5"/>
      <c r="F18" s="5"/>
      <c r="H18" s="9"/>
    </row>
    <row r="19" spans="2:18" ht="18.600000000000001" thickBot="1" x14ac:dyDescent="0.4">
      <c r="B19" s="21" t="s">
        <v>35</v>
      </c>
      <c r="C19" s="22"/>
      <c r="D19" s="23"/>
      <c r="E19" s="22"/>
      <c r="F19" s="23"/>
      <c r="G19" s="22"/>
      <c r="H19" s="24">
        <f>H16</f>
        <v>0</v>
      </c>
    </row>
    <row r="20" spans="2:18" ht="15" thickBot="1" x14ac:dyDescent="0.35"/>
    <row r="21" spans="2:18" ht="24" customHeight="1" thickBot="1" x14ac:dyDescent="0.4">
      <c r="B21" s="17" t="s">
        <v>36</v>
      </c>
      <c r="C21" s="18"/>
      <c r="D21" s="18"/>
      <c r="E21" s="19"/>
      <c r="F21" s="18"/>
      <c r="G21" s="19"/>
      <c r="H21" s="16"/>
    </row>
    <row r="26" spans="2:18" x14ac:dyDescent="0.3">
      <c r="D26" s="26" t="s">
        <v>8</v>
      </c>
      <c r="F26" s="26" t="s">
        <v>9</v>
      </c>
      <c r="H26" s="26" t="s">
        <v>10</v>
      </c>
    </row>
    <row r="27" spans="2:18" x14ac:dyDescent="0.3">
      <c r="D27" s="27" t="s">
        <v>11</v>
      </c>
      <c r="F27" s="27" t="s">
        <v>12</v>
      </c>
      <c r="H27" s="27" t="s">
        <v>13</v>
      </c>
    </row>
    <row r="28" spans="2:18" s="10" customFormat="1" ht="72.599999999999994" customHeight="1" x14ac:dyDescent="0.3">
      <c r="B28" s="87" t="s">
        <v>42</v>
      </c>
      <c r="C28" s="88"/>
      <c r="D28" s="28">
        <v>15</v>
      </c>
      <c r="E28" s="70"/>
      <c r="F28" s="29"/>
      <c r="G28" s="65"/>
      <c r="H28" s="28" t="s">
        <v>14</v>
      </c>
      <c r="J28" s="59"/>
      <c r="K28" s="59"/>
      <c r="L28" s="59"/>
      <c r="M28" s="59"/>
      <c r="N28" s="59"/>
      <c r="O28" s="59"/>
      <c r="P28" s="59"/>
      <c r="Q28" s="59"/>
      <c r="R28" s="59"/>
    </row>
    <row r="29" spans="2:18" s="10" customFormat="1" ht="72" customHeight="1" x14ac:dyDescent="0.3">
      <c r="B29" s="83" t="s">
        <v>43</v>
      </c>
      <c r="C29" s="84"/>
      <c r="D29" s="28">
        <v>15</v>
      </c>
      <c r="E29" s="65"/>
      <c r="F29" s="29"/>
      <c r="G29" s="65"/>
      <c r="H29" s="28" t="s">
        <v>14</v>
      </c>
      <c r="J29" s="59"/>
      <c r="K29" s="59"/>
      <c r="L29" s="59"/>
      <c r="M29" s="59"/>
      <c r="N29" s="59"/>
      <c r="O29" s="59"/>
      <c r="P29" s="59"/>
      <c r="Q29" s="59"/>
      <c r="R29" s="59"/>
    </row>
    <row r="30" spans="2:18" s="10" customFormat="1" ht="23.1" customHeight="1" x14ac:dyDescent="0.3">
      <c r="B30" s="79" t="s">
        <v>38</v>
      </c>
      <c r="C30" s="80"/>
      <c r="D30" s="28">
        <v>7</v>
      </c>
      <c r="E30" s="65"/>
      <c r="F30" s="43"/>
      <c r="G30" s="65"/>
      <c r="H30" s="29">
        <f>IF(F30="j",D30,IF(F30="J",D30,0))</f>
        <v>0</v>
      </c>
      <c r="J30" s="59"/>
      <c r="K30" s="59"/>
      <c r="L30" s="59"/>
      <c r="M30" s="59"/>
      <c r="N30" s="59"/>
      <c r="O30" s="59"/>
      <c r="P30" s="59"/>
      <c r="Q30" s="59"/>
      <c r="R30" s="59"/>
    </row>
    <row r="31" spans="2:18" s="10" customFormat="1" ht="33.6" customHeight="1" x14ac:dyDescent="0.3">
      <c r="B31" s="79" t="s">
        <v>40</v>
      </c>
      <c r="C31" s="80"/>
      <c r="D31" s="66">
        <v>6</v>
      </c>
      <c r="F31" s="67"/>
      <c r="H31" s="68">
        <f>IF(F31="j",D31,IF(F31="J",D31,0))</f>
        <v>0</v>
      </c>
      <c r="J31" s="59"/>
      <c r="K31" s="59"/>
      <c r="L31" s="59"/>
      <c r="M31" s="59"/>
      <c r="N31" s="59"/>
      <c r="O31" s="59"/>
      <c r="P31" s="59"/>
      <c r="Q31" s="59"/>
      <c r="R31" s="59"/>
    </row>
    <row r="32" spans="2:18" s="10" customFormat="1" ht="45" customHeight="1" thickBot="1" x14ac:dyDescent="0.35">
      <c r="B32" s="81" t="s">
        <v>39</v>
      </c>
      <c r="C32" s="82"/>
      <c r="D32" s="28">
        <v>7</v>
      </c>
      <c r="E32" s="65"/>
      <c r="F32" s="29"/>
      <c r="G32" s="65"/>
      <c r="H32" s="28" t="s">
        <v>14</v>
      </c>
      <c r="J32" s="59"/>
      <c r="K32" s="59"/>
      <c r="L32" s="59"/>
      <c r="M32" s="59"/>
      <c r="N32" s="59"/>
      <c r="O32" s="59"/>
      <c r="P32" s="59"/>
      <c r="Q32" s="59"/>
      <c r="R32" s="59"/>
    </row>
    <row r="33" spans="2:8" ht="22.5" customHeight="1" thickBot="1" x14ac:dyDescent="0.4">
      <c r="B33" s="21" t="s">
        <v>37</v>
      </c>
      <c r="C33" s="18"/>
      <c r="D33" s="34" t="s">
        <v>6</v>
      </c>
      <c r="E33" s="34"/>
      <c r="F33" s="34" t="s">
        <v>6</v>
      </c>
      <c r="G33" s="64"/>
      <c r="H33" s="71">
        <f>SUM(H28:H32)</f>
        <v>0</v>
      </c>
    </row>
    <row r="34" spans="2:8" ht="22.5" customHeight="1" x14ac:dyDescent="0.35">
      <c r="B34" s="62" t="s">
        <v>15</v>
      </c>
      <c r="C34" s="60"/>
      <c r="D34" s="61"/>
      <c r="E34" s="61"/>
      <c r="F34" s="61"/>
      <c r="G34" s="61"/>
      <c r="H34" s="61"/>
    </row>
    <row r="35" spans="2:8" ht="27" customHeight="1" thickBot="1" x14ac:dyDescent="0.35"/>
    <row r="36" spans="2:8" ht="27" customHeight="1" thickBot="1" x14ac:dyDescent="0.4">
      <c r="B36" s="21" t="s">
        <v>16</v>
      </c>
      <c r="C36" s="18"/>
      <c r="D36" s="18"/>
      <c r="E36" s="18"/>
      <c r="F36" s="18"/>
      <c r="G36" s="18"/>
      <c r="H36" s="20">
        <f>H21+H33</f>
        <v>0</v>
      </c>
    </row>
    <row r="40" spans="2:8" x14ac:dyDescent="0.3">
      <c r="B40" s="13" t="s">
        <v>17</v>
      </c>
    </row>
    <row r="41" spans="2:8" x14ac:dyDescent="0.3">
      <c r="B41" s="14"/>
    </row>
    <row r="42" spans="2:8" ht="19.95" customHeight="1" x14ac:dyDescent="0.3">
      <c r="B42" s="15" t="s">
        <v>18</v>
      </c>
      <c r="C42" s="52"/>
      <c r="D42" s="44"/>
      <c r="E42" s="45"/>
    </row>
    <row r="43" spans="2:8" ht="19.95" customHeight="1" x14ac:dyDescent="0.3">
      <c r="B43" s="15" t="s">
        <v>19</v>
      </c>
      <c r="C43" s="52"/>
      <c r="D43" s="44"/>
      <c r="E43" s="45"/>
    </row>
    <row r="44" spans="2:8" ht="19.95" customHeight="1" x14ac:dyDescent="0.3">
      <c r="B44" s="15" t="s">
        <v>20</v>
      </c>
      <c r="C44" s="52"/>
      <c r="D44" s="44"/>
      <c r="E44" s="45"/>
    </row>
    <row r="45" spans="2:8" ht="19.95" customHeight="1" x14ac:dyDescent="0.3">
      <c r="B45" s="15" t="s">
        <v>21</v>
      </c>
      <c r="C45" s="52"/>
      <c r="D45" s="44"/>
      <c r="E45" s="45"/>
    </row>
    <row r="46" spans="2:8" ht="19.95" customHeight="1" x14ac:dyDescent="0.3">
      <c r="B46" s="15" t="s">
        <v>22</v>
      </c>
      <c r="C46" s="52"/>
      <c r="D46" s="44"/>
      <c r="E46" s="45"/>
    </row>
    <row r="47" spans="2:8" ht="19.95" customHeight="1" x14ac:dyDescent="0.3">
      <c r="B47" s="15" t="s">
        <v>23</v>
      </c>
      <c r="C47" s="53"/>
      <c r="D47" s="46"/>
      <c r="E47" s="47"/>
    </row>
    <row r="48" spans="2:8" ht="19.95" customHeight="1" x14ac:dyDescent="0.3">
      <c r="B48" s="15" t="s">
        <v>24</v>
      </c>
      <c r="C48" s="54"/>
      <c r="D48" s="48"/>
      <c r="E48" s="49"/>
    </row>
    <row r="49" spans="3:5" x14ac:dyDescent="0.3">
      <c r="C49" s="54"/>
      <c r="D49" s="48"/>
      <c r="E49" s="49"/>
    </row>
    <row r="50" spans="3:5" x14ac:dyDescent="0.3">
      <c r="C50" s="54"/>
      <c r="D50" s="48"/>
      <c r="E50" s="49"/>
    </row>
    <row r="51" spans="3:5" x14ac:dyDescent="0.3">
      <c r="C51" s="55"/>
      <c r="D51" s="50"/>
      <c r="E51" s="51"/>
    </row>
  </sheetData>
  <mergeCells count="7">
    <mergeCell ref="B2:H2"/>
    <mergeCell ref="B30:C30"/>
    <mergeCell ref="B32:C32"/>
    <mergeCell ref="B29:C29"/>
    <mergeCell ref="B31:C31"/>
    <mergeCell ref="H6:H7"/>
    <mergeCell ref="B28:C28"/>
  </mergeCells>
  <phoneticPr fontId="10" type="noConversion"/>
  <pageMargins left="0.25" right="0.25" top="0.75" bottom="0.75" header="0.3" footer="0.3"/>
  <pageSetup paperSize="9" scale="5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cf6ccee-0857-467d-8dc5-7321afbc7e34">
      <Terms xmlns="http://schemas.microsoft.com/office/infopath/2007/PartnerControls"/>
    </lcf76f155ced4ddcb4097134ff3c332f>
    <TaxCatchAll xmlns="95adeb0d-9948-4931-982f-450d264435d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CE859CC0018147A318D1A409857274" ma:contentTypeVersion="15" ma:contentTypeDescription="Een nieuw document maken." ma:contentTypeScope="" ma:versionID="e65ff8532789fa59718458b955dbe475">
  <xsd:schema xmlns:xsd="http://www.w3.org/2001/XMLSchema" xmlns:xs="http://www.w3.org/2001/XMLSchema" xmlns:p="http://schemas.microsoft.com/office/2006/metadata/properties" xmlns:ns2="95adeb0d-9948-4931-982f-450d264435d7" xmlns:ns3="0cf6ccee-0857-467d-8dc5-7321afbc7e34" targetNamespace="http://schemas.microsoft.com/office/2006/metadata/properties" ma:root="true" ma:fieldsID="4cd787976f0a36fbad26e6e5ec5bfe14" ns2:_="" ns3:_="">
    <xsd:import namespace="95adeb0d-9948-4931-982f-450d264435d7"/>
    <xsd:import namespace="0cf6ccee-0857-467d-8dc5-7321afbc7e3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adeb0d-9948-4931-982f-450d264435d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eeb8a02-745a-428f-8d23-8961dd7d5861}" ma:internalName="TaxCatchAll" ma:showField="CatchAllData" ma:web="95adeb0d-9948-4931-982f-450d264435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f6ccee-0857-467d-8dc5-7321afbc7e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7346cad8-994b-4f1d-ac50-8b2d9a7ccb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65A0427-1EC4-4345-910F-77ED16D03F51}">
  <ds:schemaRefs>
    <ds:schemaRef ds:uri="http://schemas.microsoft.com/office/2006/metadata/properties"/>
    <ds:schemaRef ds:uri="http://schemas.microsoft.com/office/infopath/2007/PartnerControls"/>
    <ds:schemaRef ds:uri="0cf6ccee-0857-467d-8dc5-7321afbc7e34"/>
    <ds:schemaRef ds:uri="95adeb0d-9948-4931-982f-450d264435d7"/>
  </ds:schemaRefs>
</ds:datastoreItem>
</file>

<file path=customXml/itemProps2.xml><?xml version="1.0" encoding="utf-8"?>
<ds:datastoreItem xmlns:ds="http://schemas.openxmlformats.org/officeDocument/2006/customXml" ds:itemID="{93174489-8AD4-485F-9E59-93C8139A96F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14914A5-4FBF-4687-B720-131EAE8F14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adeb0d-9948-4931-982f-450d264435d7"/>
    <ds:schemaRef ds:uri="0cf6ccee-0857-467d-8dc5-7321afbc7e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>TOSHIBA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Energie Makelaar</dc:creator>
  <cp:keywords/>
  <dc:description/>
  <cp:lastModifiedBy>Edwin de Jong</cp:lastModifiedBy>
  <cp:revision/>
  <cp:lastPrinted>2023-06-30T12:45:20Z</cp:lastPrinted>
  <dcterms:created xsi:type="dcterms:W3CDTF">2010-03-10T19:48:02Z</dcterms:created>
  <dcterms:modified xsi:type="dcterms:W3CDTF">2024-08-16T11:45:03Z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0x01010028CE859CC0018147A318D1A409857274</vt:lpwstr>
  </property>
  <property fmtid="{D5CDD505-2E9C-101B-9397-08002B2CF9AE}" pid="3" name="MediaServiceImageTags">
    <vt:lpwstr/>
  </property>
</Properties>
</file>