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 Sociaal &amp; Cultureel\Vijfheerenlanden\IBMN-2024-VIJ-KB-001 WMO-hulpmiddelen\05 Nota van inlichtingen\NVI 5\"/>
    </mc:Choice>
  </mc:AlternateContent>
  <xr:revisionPtr revIDLastSave="0" documentId="13_ncr:1_{752EDB6D-45DD-4A95-8421-5DC05E7AC982}" xr6:coauthVersionLast="36" xr6:coauthVersionMax="36" xr10:uidLastSave="{00000000-0000-0000-0000-000000000000}"/>
  <workbookProtection workbookAlgorithmName="SHA-512" workbookHashValue="0SsSFk/JHWbjHKREWFY388UF+NurtItk0bjigGTKX2TN+6AZ0IB3TAAVk4dZ5+Jd/Xy4EL2pW1vcQVE1HdVdBg==" workbookSaltValue="UYG/DJo1YiG7Wre6BKUpxg==" workbookSpinCount="100000" lockStructure="1"/>
  <bookViews>
    <workbookView xWindow="0" yWindow="0" windowWidth="23040" windowHeight="8775" xr2:uid="{54A0430A-14BB-46DC-B3B6-4CDF2BB25B8B}"/>
  </bookViews>
  <sheets>
    <sheet name="schoolcijfermethode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14" i="3"/>
  <c r="H5" i="3" l="1"/>
  <c r="J5" i="3" l="1"/>
  <c r="F5" i="3"/>
  <c r="G8" i="3"/>
  <c r="I14" i="3" l="1"/>
  <c r="I17" i="3" s="1"/>
  <c r="H14" i="3"/>
  <c r="H17" i="3" s="1"/>
  <c r="G17" i="3"/>
  <c r="F14" i="3"/>
  <c r="F17" i="3" s="1"/>
  <c r="I8" i="3"/>
  <c r="H8" i="3" l="1"/>
  <c r="G9" i="3" l="1"/>
  <c r="I9" i="3"/>
  <c r="H9" i="3"/>
  <c r="F9" i="3"/>
  <c r="F19" i="3" l="1"/>
  <c r="G19" i="3" l="1"/>
  <c r="H19" i="3"/>
  <c r="I19" i="3"/>
</calcChain>
</file>

<file path=xl/sharedStrings.xml><?xml version="1.0" encoding="utf-8"?>
<sst xmlns="http://schemas.openxmlformats.org/spreadsheetml/2006/main" count="31" uniqueCount="22">
  <si>
    <t>Bijlage D: Gunnings- en beoordelingsmatrix</t>
  </si>
  <si>
    <t>Onderdeel G1 - Prijs</t>
  </si>
  <si>
    <t>Inschrijver 1</t>
  </si>
  <si>
    <t>Inschrijver 2</t>
  </si>
  <si>
    <t>Inschrijver 3</t>
  </si>
  <si>
    <t>Inschrijver 4</t>
  </si>
  <si>
    <t>Inschrijver 5</t>
  </si>
  <si>
    <t>Inschrijver 6</t>
  </si>
  <si>
    <t xml:space="preserve">Inschrijfprijs </t>
  </si>
  <si>
    <t>Ongeldig als inschrijfprijs &lt;</t>
  </si>
  <si>
    <t>Ongeldig als inschrijfprijs &gt;</t>
  </si>
  <si>
    <t>-</t>
  </si>
  <si>
    <t>Onderdeel G2 - kwaliteit</t>
  </si>
  <si>
    <t>G.2.1 De inwoner centraal</t>
  </si>
  <si>
    <t>Totaal  Kwaliteit</t>
  </si>
  <si>
    <t xml:space="preserve">Gewogen eindrapportcijfer Prijs en Kwaliteit  </t>
  </si>
  <si>
    <t>Rangorde Gunning</t>
  </si>
  <si>
    <t>ongeldig</t>
  </si>
  <si>
    <t xml:space="preserve">Rapportcijfer behaald </t>
  </si>
  <si>
    <t>Gewogen rapportcijfer meetellend voor gunning (80%)</t>
  </si>
  <si>
    <t xml:space="preserve">Rapportijfer behaald </t>
  </si>
  <si>
    <t>Gewogen rappportcijfer meetellend voor gunning 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</si>
</sst>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  <font>
      <sz val="10"/>
      <name val="Trebuchet MS"/>
      <family val="2"/>
    </font>
    <font>
      <sz val="10"/>
      <name val="Tahoma"/>
      <family val="2"/>
    </font>
    <font>
      <b/>
      <sz val="10"/>
      <name val="Trebuchet MS"/>
      <family val="2"/>
    </font>
    <font>
      <sz val="12"/>
      <color theme="1"/>
      <name val="Calibri"/>
      <family val="2"/>
      <scheme val="minor"/>
    </font>
    <font>
      <b/>
      <sz val="14"/>
      <name val="Trebuchet MS"/>
      <family val="2"/>
    </font>
    <font>
      <b/>
      <sz val="10"/>
      <color rgb="FF00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7" fillId="0" borderId="0"/>
  </cellStyleXfs>
  <cellXfs count="81">
    <xf numFmtId="0" fontId="0" fillId="0" borderId="0" xfId="0"/>
    <xf numFmtId="0" fontId="4" fillId="0" borderId="0" xfId="0" applyFont="1" applyProtection="1"/>
    <xf numFmtId="0" fontId="8" fillId="4" borderId="5" xfId="0" applyFont="1" applyFill="1" applyBorder="1" applyAlignment="1" applyProtection="1">
      <alignment horizontal="center" vertical="center"/>
    </xf>
    <xf numFmtId="0" fontId="8" fillId="4" borderId="6" xfId="0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6" fillId="0" borderId="12" xfId="0" applyFont="1" applyBorder="1" applyProtection="1"/>
    <xf numFmtId="0" fontId="3" fillId="0" borderId="0" xfId="0" applyFont="1" applyAlignment="1" applyProtection="1">
      <alignment vertical="center"/>
    </xf>
    <xf numFmtId="0" fontId="4" fillId="0" borderId="13" xfId="0" applyFont="1" applyBorder="1" applyProtection="1"/>
    <xf numFmtId="0" fontId="6" fillId="2" borderId="8" xfId="2" applyFont="1" applyFill="1" applyBorder="1" applyAlignment="1" applyProtection="1">
      <alignment horizontal="center"/>
    </xf>
    <xf numFmtId="0" fontId="6" fillId="2" borderId="9" xfId="2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right"/>
    </xf>
    <xf numFmtId="0" fontId="6" fillId="2" borderId="21" xfId="0" applyFont="1" applyFill="1" applyBorder="1" applyAlignment="1" applyProtection="1">
      <alignment horizontal="center" wrapText="1"/>
    </xf>
    <xf numFmtId="0" fontId="6" fillId="2" borderId="22" xfId="0" applyFont="1" applyFill="1" applyBorder="1" applyAlignment="1" applyProtection="1">
      <alignment horizontal="center" wrapText="1"/>
    </xf>
    <xf numFmtId="0" fontId="4" fillId="0" borderId="10" xfId="2" applyFont="1" applyBorder="1" applyAlignment="1" applyProtection="1">
      <alignment horizontal="left" vertical="center" wrapText="1"/>
    </xf>
    <xf numFmtId="0" fontId="4" fillId="0" borderId="11" xfId="2" applyFont="1" applyBorder="1" applyAlignment="1" applyProtection="1">
      <alignment horizontal="left" vertical="center" wrapText="1"/>
    </xf>
    <xf numFmtId="164" fontId="6" fillId="0" borderId="0" xfId="0" applyNumberFormat="1" applyFont="1" applyAlignment="1" applyProtection="1">
      <alignment horizontal="right" vertical="center"/>
    </xf>
    <xf numFmtId="164" fontId="4" fillId="3" borderId="2" xfId="1" applyNumberFormat="1" applyFont="1" applyFill="1" applyBorder="1" applyAlignment="1" applyProtection="1">
      <alignment horizontal="center" vertical="center" wrapText="1"/>
    </xf>
    <xf numFmtId="164" fontId="4" fillId="6" borderId="23" xfId="1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Protection="1"/>
    <xf numFmtId="8" fontId="4" fillId="0" borderId="0" xfId="0" applyNumberFormat="1" applyFont="1" applyProtection="1"/>
    <xf numFmtId="0" fontId="4" fillId="0" borderId="12" xfId="2" applyFont="1" applyBorder="1" applyAlignment="1" applyProtection="1">
      <alignment horizontal="left" vertical="center" wrapText="1"/>
    </xf>
    <xf numFmtId="164" fontId="4" fillId="0" borderId="13" xfId="2" applyNumberFormat="1" applyFont="1" applyBorder="1" applyAlignment="1" applyProtection="1">
      <alignment horizontal="center" vertical="center" wrapText="1"/>
    </xf>
    <xf numFmtId="164" fontId="4" fillId="3" borderId="3" xfId="1" applyNumberFormat="1" applyFont="1" applyFill="1" applyBorder="1" applyAlignment="1" applyProtection="1">
      <alignment horizontal="center" vertical="center" wrapText="1"/>
    </xf>
    <xf numFmtId="164" fontId="4" fillId="6" borderId="24" xfId="1" applyNumberFormat="1" applyFont="1" applyFill="1" applyBorder="1" applyAlignment="1" applyProtection="1">
      <alignment horizontal="center" vertical="center" wrapText="1"/>
    </xf>
    <xf numFmtId="0" fontId="4" fillId="0" borderId="14" xfId="2" applyFont="1" applyBorder="1" applyAlignment="1" applyProtection="1">
      <alignment horizontal="left" vertical="center" wrapText="1"/>
    </xf>
    <xf numFmtId="164" fontId="4" fillId="0" borderId="15" xfId="2" applyNumberFormat="1" applyFont="1" applyBorder="1" applyAlignment="1" applyProtection="1">
      <alignment horizontal="center" vertical="center" wrapText="1"/>
    </xf>
    <xf numFmtId="164" fontId="4" fillId="3" borderId="4" xfId="1" applyNumberFormat="1" applyFont="1" applyFill="1" applyBorder="1" applyAlignment="1" applyProtection="1">
      <alignment horizontal="center" vertical="center" wrapText="1"/>
    </xf>
    <xf numFmtId="164" fontId="4" fillId="6" borderId="17" xfId="1" applyNumberFormat="1" applyFont="1" applyFill="1" applyBorder="1" applyAlignment="1" applyProtection="1">
      <alignment horizontal="center" vertical="center" wrapText="1"/>
    </xf>
    <xf numFmtId="0" fontId="4" fillId="0" borderId="16" xfId="2" applyFont="1" applyBorder="1" applyAlignment="1" applyProtection="1">
      <alignment horizontal="center" vertical="center" wrapText="1"/>
    </xf>
    <xf numFmtId="0" fontId="4" fillId="0" borderId="17" xfId="2" applyFont="1" applyBorder="1" applyAlignment="1" applyProtection="1">
      <alignment horizontal="center" vertical="center" wrapText="1"/>
    </xf>
    <xf numFmtId="2" fontId="4" fillId="0" borderId="1" xfId="1" applyNumberFormat="1" applyFont="1" applyFill="1" applyBorder="1" applyAlignment="1" applyProtection="1">
      <alignment horizontal="center" vertical="center" wrapText="1"/>
    </xf>
    <xf numFmtId="2" fontId="4" fillId="6" borderId="26" xfId="1" applyNumberFormat="1" applyFont="1" applyFill="1" applyBorder="1" applyAlignment="1" applyProtection="1">
      <alignment horizontal="center" vertical="center" wrapText="1"/>
    </xf>
    <xf numFmtId="0" fontId="4" fillId="4" borderId="18" xfId="2" applyFont="1" applyFill="1" applyBorder="1" applyAlignment="1" applyProtection="1">
      <alignment horizontal="center" vertical="center" wrapText="1"/>
    </xf>
    <xf numFmtId="0" fontId="6" fillId="4" borderId="19" xfId="2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2" fontId="4" fillId="4" borderId="27" xfId="1" applyNumberFormat="1" applyFont="1" applyFill="1" applyBorder="1" applyAlignment="1" applyProtection="1">
      <alignment horizontal="center" vertical="center" wrapText="1"/>
    </xf>
    <xf numFmtId="2" fontId="4" fillId="6" borderId="19" xfId="1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Alignment="1" applyProtection="1">
      <alignment vertical="center"/>
    </xf>
    <xf numFmtId="0" fontId="4" fillId="0" borderId="12" xfId="0" applyFont="1" applyBorder="1" applyProtection="1"/>
    <xf numFmtId="0" fontId="6" fillId="2" borderId="20" xfId="2" applyFont="1" applyFill="1" applyBorder="1" applyAlignment="1" applyProtection="1">
      <alignment horizontal="center"/>
    </xf>
    <xf numFmtId="0" fontId="6" fillId="2" borderId="22" xfId="2" applyFont="1" applyFill="1" applyBorder="1" applyAlignment="1" applyProtection="1">
      <alignment horizontal="center"/>
    </xf>
    <xf numFmtId="0" fontId="6" fillId="2" borderId="29" xfId="0" applyFont="1" applyFill="1" applyBorder="1" applyAlignment="1" applyProtection="1">
      <alignment horizontal="center" wrapText="1"/>
    </xf>
    <xf numFmtId="0" fontId="6" fillId="6" borderId="28" xfId="0" applyFont="1" applyFill="1" applyBorder="1" applyAlignment="1" applyProtection="1">
      <alignment horizontal="center" wrapText="1"/>
    </xf>
    <xf numFmtId="0" fontId="6" fillId="0" borderId="0" xfId="0" applyFont="1" applyProtection="1"/>
    <xf numFmtId="0" fontId="6" fillId="0" borderId="25" xfId="2" applyFont="1" applyBorder="1" applyAlignment="1" applyProtection="1">
      <alignment horizontal="center"/>
    </xf>
    <xf numFmtId="0" fontId="6" fillId="0" borderId="26" xfId="2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 wrapText="1"/>
    </xf>
    <xf numFmtId="0" fontId="6" fillId="6" borderId="17" xfId="0" applyFont="1" applyFill="1" applyBorder="1" applyAlignment="1" applyProtection="1">
      <alignment horizontal="center" wrapText="1"/>
    </xf>
    <xf numFmtId="0" fontId="4" fillId="0" borderId="33" xfId="2" applyFont="1" applyBorder="1" applyAlignment="1" applyProtection="1">
      <alignment horizontal="center" vertical="center" wrapText="1"/>
    </xf>
    <xf numFmtId="0" fontId="4" fillId="0" borderId="34" xfId="2" applyFont="1" applyBorder="1" applyAlignment="1" applyProtection="1">
      <alignment horizontal="center" vertical="center" wrapText="1"/>
    </xf>
    <xf numFmtId="164" fontId="6" fillId="0" borderId="0" xfId="0" applyNumberFormat="1" applyFont="1" applyAlignment="1" applyProtection="1">
      <alignment horizontal="center" vertical="center"/>
    </xf>
    <xf numFmtId="165" fontId="4" fillId="3" borderId="1" xfId="1" applyNumberFormat="1" applyFont="1" applyFill="1" applyBorder="1" applyAlignment="1" applyProtection="1">
      <alignment horizontal="center" vertical="center" wrapText="1"/>
    </xf>
    <xf numFmtId="44" fontId="4" fillId="0" borderId="0" xfId="0" applyNumberFormat="1" applyFont="1" applyProtection="1"/>
    <xf numFmtId="0" fontId="4" fillId="4" borderId="25" xfId="2" applyFont="1" applyFill="1" applyBorder="1" applyAlignment="1" applyProtection="1">
      <alignment horizontal="center" vertical="center" wrapText="1"/>
    </xf>
    <xf numFmtId="0" fontId="4" fillId="4" borderId="26" xfId="2" applyFont="1" applyFill="1" applyBorder="1" applyAlignment="1" applyProtection="1">
      <alignment horizontal="center" vertical="center" wrapText="1"/>
    </xf>
    <xf numFmtId="2" fontId="4" fillId="4" borderId="1" xfId="1" applyNumberFormat="1" applyFont="1" applyFill="1" applyBorder="1" applyAlignment="1" applyProtection="1">
      <alignment horizontal="center" vertical="center" wrapText="1"/>
    </xf>
    <xf numFmtId="0" fontId="4" fillId="0" borderId="25" xfId="0" applyFont="1" applyBorder="1" applyProtection="1"/>
    <xf numFmtId="0" fontId="4" fillId="0" borderId="26" xfId="0" applyFont="1" applyBorder="1" applyAlignment="1" applyProtection="1">
      <alignment horizontal="center" vertical="center"/>
    </xf>
    <xf numFmtId="0" fontId="4" fillId="0" borderId="1" xfId="0" applyFont="1" applyBorder="1" applyProtection="1"/>
    <xf numFmtId="0" fontId="4" fillId="6" borderId="26" xfId="0" applyFont="1" applyFill="1" applyBorder="1" applyProtection="1"/>
    <xf numFmtId="0" fontId="4" fillId="0" borderId="18" xfId="0" applyFont="1" applyBorder="1" applyProtection="1"/>
    <xf numFmtId="0" fontId="4" fillId="0" borderId="19" xfId="0" applyFont="1" applyBorder="1" applyAlignment="1" applyProtection="1">
      <alignment horizontal="center" vertical="center" wrapText="1"/>
    </xf>
    <xf numFmtId="9" fontId="4" fillId="0" borderId="1" xfId="1" applyNumberFormat="1" applyFont="1" applyFill="1" applyBorder="1" applyAlignment="1" applyProtection="1"/>
    <xf numFmtId="9" fontId="4" fillId="6" borderId="26" xfId="1" applyNumberFormat="1" applyFont="1" applyFill="1" applyBorder="1" applyAlignment="1" applyProtection="1"/>
    <xf numFmtId="0" fontId="9" fillId="2" borderId="31" xfId="2" applyFont="1" applyFill="1" applyBorder="1" applyAlignment="1" applyProtection="1">
      <alignment horizontal="center" vertical="center"/>
    </xf>
    <xf numFmtId="0" fontId="9" fillId="2" borderId="32" xfId="2" applyFont="1" applyFill="1" applyBorder="1" applyAlignment="1" applyProtection="1">
      <alignment horizontal="center" vertical="center"/>
    </xf>
    <xf numFmtId="9" fontId="4" fillId="0" borderId="0" xfId="1" applyNumberFormat="1" applyFont="1" applyFill="1" applyBorder="1" applyAlignment="1" applyProtection="1"/>
    <xf numFmtId="9" fontId="4" fillId="0" borderId="13" xfId="1" applyNumberFormat="1" applyFont="1" applyFill="1" applyBorder="1" applyAlignment="1" applyProtection="1"/>
    <xf numFmtId="0" fontId="6" fillId="4" borderId="20" xfId="2" applyFont="1" applyFill="1" applyBorder="1" applyAlignment="1" applyProtection="1">
      <alignment horizontal="center" vertical="center"/>
    </xf>
    <xf numFmtId="0" fontId="6" fillId="4" borderId="22" xfId="2" applyFont="1" applyFill="1" applyBorder="1" applyAlignment="1" applyProtection="1">
      <alignment horizontal="center" vertical="center"/>
    </xf>
    <xf numFmtId="2" fontId="4" fillId="4" borderId="21" xfId="1" applyNumberFormat="1" applyFont="1" applyFill="1" applyBorder="1" applyAlignment="1" applyProtection="1">
      <alignment horizontal="center" vertical="center" wrapText="1"/>
    </xf>
    <xf numFmtId="2" fontId="4" fillId="6" borderId="22" xfId="1" applyNumberFormat="1" applyFont="1" applyFill="1" applyBorder="1" applyAlignment="1" applyProtection="1">
      <alignment horizontal="center" vertical="center" wrapText="1"/>
    </xf>
    <xf numFmtId="0" fontId="6" fillId="4" borderId="18" xfId="2" applyFont="1" applyFill="1" applyBorder="1" applyAlignment="1" applyProtection="1">
      <alignment horizontal="center" vertical="center"/>
    </xf>
    <xf numFmtId="0" fontId="6" fillId="4" borderId="19" xfId="2" applyFont="1" applyFill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vertical="center"/>
    </xf>
    <xf numFmtId="165" fontId="4" fillId="4" borderId="27" xfId="1" applyNumberFormat="1" applyFont="1" applyFill="1" applyBorder="1" applyAlignment="1" applyProtection="1">
      <alignment horizontal="center" vertical="center" wrapText="1"/>
    </xf>
    <xf numFmtId="165" fontId="4" fillId="5" borderId="27" xfId="1" applyNumberFormat="1" applyFont="1" applyFill="1" applyBorder="1" applyAlignment="1" applyProtection="1">
      <alignment horizontal="center" vertical="center" wrapText="1"/>
    </xf>
    <xf numFmtId="165" fontId="4" fillId="6" borderId="19" xfId="1" applyNumberFormat="1" applyFont="1" applyFill="1" applyBorder="1" applyAlignment="1" applyProtection="1">
      <alignment horizontal="center" vertical="center" wrapText="1"/>
    </xf>
    <xf numFmtId="4" fontId="4" fillId="0" borderId="0" xfId="0" applyNumberFormat="1" applyFont="1" applyProtection="1"/>
    <xf numFmtId="10" fontId="4" fillId="0" borderId="0" xfId="0" applyNumberFormat="1" applyFont="1" applyProtection="1"/>
  </cellXfs>
  <cellStyles count="4">
    <cellStyle name="Standaard" xfId="0" builtinId="0"/>
    <cellStyle name="Standaard 3" xfId="3" xr:uid="{1916F131-0922-460D-8DEC-3A51B376D2D4}"/>
    <cellStyle name="Standaard_Beoordeling Accountants 10-09-08" xfId="2" xr:uid="{603F36BF-160A-461D-BDC0-5A38838F9F6D}"/>
    <cellStyle name="Valuta" xfId="1" builtinId="4"/>
  </cellStyles>
  <dxfs count="0"/>
  <tableStyles count="0" defaultTableStyle="TableStyleMedium2" defaultPivotStyle="PivotStyleLight16"/>
  <colors>
    <mruColors>
      <color rgb="FF00CCFF"/>
      <color rgb="FF0000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286F-A512-448B-AE22-72DE175E5675}">
  <sheetPr>
    <pageSetUpPr fitToPage="1"/>
  </sheetPr>
  <dimension ref="C1:O22"/>
  <sheetViews>
    <sheetView showGridLines="0" tabSelected="1" zoomScale="90" zoomScaleNormal="90" zoomScaleSheetLayoutView="90" workbookViewId="0">
      <selection activeCell="D24" sqref="D24"/>
    </sheetView>
  </sheetViews>
  <sheetFormatPr defaultColWidth="9.140625" defaultRowHeight="15" x14ac:dyDescent="0.3"/>
  <cols>
    <col min="1" max="2" width="6.140625" style="1" customWidth="1"/>
    <col min="3" max="3" width="31.42578125" style="1" customWidth="1"/>
    <col min="4" max="4" width="25.7109375" style="1" customWidth="1"/>
    <col min="5" max="5" width="1.7109375" style="1" customWidth="1"/>
    <col min="6" max="9" width="18.28515625" style="1" customWidth="1"/>
    <col min="10" max="10" width="18.42578125" style="1" customWidth="1"/>
    <col min="11" max="11" width="9.140625" style="1"/>
    <col min="12" max="12" width="22.28515625" style="1" customWidth="1"/>
    <col min="13" max="13" width="16.7109375" style="1" customWidth="1"/>
    <col min="14" max="14" width="13.28515625" style="1" bestFit="1" customWidth="1"/>
    <col min="15" max="15" width="11.85546875" style="1" bestFit="1" customWidth="1"/>
    <col min="16" max="16384" width="9.140625" style="1"/>
  </cols>
  <sheetData>
    <row r="1" spans="3:15" ht="11.45" customHeight="1" thickBot="1" x14ac:dyDescent="0.35"/>
    <row r="2" spans="3:15" s="5" customFormat="1" ht="34.9" customHeight="1" thickBot="1" x14ac:dyDescent="0.3">
      <c r="C2" s="2" t="s">
        <v>0</v>
      </c>
      <c r="D2" s="3"/>
      <c r="E2" s="3"/>
      <c r="F2" s="3"/>
      <c r="G2" s="3"/>
      <c r="H2" s="3"/>
      <c r="I2" s="3"/>
      <c r="J2" s="4"/>
    </row>
    <row r="3" spans="3:15" ht="18" customHeight="1" thickBot="1" x14ac:dyDescent="0.35">
      <c r="C3" s="6"/>
      <c r="G3" s="7"/>
      <c r="H3" s="7"/>
      <c r="I3" s="7"/>
      <c r="J3" s="8"/>
    </row>
    <row r="4" spans="3:15" x14ac:dyDescent="0.3">
      <c r="C4" s="9" t="s">
        <v>1</v>
      </c>
      <c r="D4" s="10"/>
      <c r="E4" s="11"/>
      <c r="F4" s="12" t="s">
        <v>2</v>
      </c>
      <c r="G4" s="12" t="s">
        <v>3</v>
      </c>
      <c r="H4" s="12" t="s">
        <v>4</v>
      </c>
      <c r="I4" s="12" t="s">
        <v>5</v>
      </c>
      <c r="J4" s="13" t="s">
        <v>6</v>
      </c>
    </row>
    <row r="5" spans="3:15" ht="30" customHeight="1" x14ac:dyDescent="0.3">
      <c r="C5" s="14" t="s">
        <v>8</v>
      </c>
      <c r="D5" s="15"/>
      <c r="E5" s="16"/>
      <c r="F5" s="17">
        <f>D6</f>
        <v>764604</v>
      </c>
      <c r="G5" s="17">
        <v>805700</v>
      </c>
      <c r="H5" s="17">
        <f>D7</f>
        <v>970020</v>
      </c>
      <c r="I5" s="17">
        <v>870000</v>
      </c>
      <c r="J5" s="18">
        <f>D7+0.01</f>
        <v>970020.01</v>
      </c>
      <c r="L5" s="19"/>
      <c r="M5" s="19"/>
      <c r="N5" s="20"/>
    </row>
    <row r="6" spans="3:15" ht="30" customHeight="1" x14ac:dyDescent="0.3">
      <c r="C6" s="21" t="s">
        <v>9</v>
      </c>
      <c r="D6" s="22">
        <v>764604</v>
      </c>
      <c r="E6" s="16"/>
      <c r="F6" s="23"/>
      <c r="G6" s="23"/>
      <c r="H6" s="23"/>
      <c r="I6" s="23"/>
      <c r="J6" s="24"/>
      <c r="L6" s="19"/>
      <c r="M6" s="19"/>
      <c r="N6" s="20"/>
      <c r="O6" s="19"/>
    </row>
    <row r="7" spans="3:15" ht="30" customHeight="1" x14ac:dyDescent="0.3">
      <c r="C7" s="25" t="s">
        <v>10</v>
      </c>
      <c r="D7" s="26">
        <v>970020</v>
      </c>
      <c r="E7" s="16"/>
      <c r="F7" s="27"/>
      <c r="G7" s="27"/>
      <c r="H7" s="27"/>
      <c r="I7" s="27"/>
      <c r="J7" s="28"/>
      <c r="L7" s="19"/>
      <c r="M7" s="19"/>
      <c r="N7" s="20"/>
    </row>
    <row r="8" spans="3:15" ht="27" customHeight="1" x14ac:dyDescent="0.3">
      <c r="C8" s="29" t="s">
        <v>18</v>
      </c>
      <c r="D8" s="30"/>
      <c r="E8" s="16"/>
      <c r="F8" s="31">
        <f>10-((F5-D6)/(D7-D6))*4</f>
        <v>10</v>
      </c>
      <c r="G8" s="31">
        <f>10-((G5-D6)/(D7-D6))*4</f>
        <v>9.1997507496981736</v>
      </c>
      <c r="H8" s="31">
        <f>10-((H5-D6)/(D7-D6))*4</f>
        <v>6</v>
      </c>
      <c r="I8" s="31">
        <f>10-((I5-D6)/(D7-D6))*4</f>
        <v>7.947657436616427</v>
      </c>
      <c r="J8" s="32" t="s">
        <v>11</v>
      </c>
      <c r="L8" s="19"/>
      <c r="N8" s="20"/>
    </row>
    <row r="9" spans="3:15" s="35" customFormat="1" ht="30.6" customHeight="1" thickBot="1" x14ac:dyDescent="0.3">
      <c r="C9" s="33" t="s">
        <v>19</v>
      </c>
      <c r="D9" s="34"/>
      <c r="F9" s="36">
        <f>F8*80%</f>
        <v>8</v>
      </c>
      <c r="G9" s="36">
        <f>G8*80%</f>
        <v>7.3598005997585396</v>
      </c>
      <c r="H9" s="36">
        <f>H8*80%</f>
        <v>4.8000000000000007</v>
      </c>
      <c r="I9" s="36">
        <f>I8*80%</f>
        <v>6.3581259492931421</v>
      </c>
      <c r="J9" s="37" t="s">
        <v>11</v>
      </c>
      <c r="L9" s="38"/>
    </row>
    <row r="10" spans="3:15" ht="14.45" customHeight="1" thickBot="1" x14ac:dyDescent="0.35">
      <c r="C10" s="39"/>
      <c r="J10" s="8"/>
    </row>
    <row r="11" spans="3:15" s="44" customFormat="1" x14ac:dyDescent="0.3">
      <c r="C11" s="40" t="s">
        <v>12</v>
      </c>
      <c r="D11" s="41"/>
      <c r="E11" s="11"/>
      <c r="F11" s="42" t="s">
        <v>3</v>
      </c>
      <c r="G11" s="42" t="s">
        <v>4</v>
      </c>
      <c r="H11" s="42" t="s">
        <v>5</v>
      </c>
      <c r="I11" s="42" t="s">
        <v>6</v>
      </c>
      <c r="J11" s="43" t="s">
        <v>7</v>
      </c>
      <c r="N11" s="1"/>
    </row>
    <row r="12" spans="3:15" s="44" customFormat="1" ht="22.9" customHeight="1" x14ac:dyDescent="0.3">
      <c r="C12" s="45" t="s">
        <v>13</v>
      </c>
      <c r="D12" s="46"/>
      <c r="E12" s="11"/>
      <c r="F12" s="47"/>
      <c r="G12" s="47"/>
      <c r="H12" s="47"/>
      <c r="I12" s="47"/>
      <c r="J12" s="48"/>
      <c r="N12" s="1"/>
    </row>
    <row r="13" spans="3:15" ht="24.6" customHeight="1" x14ac:dyDescent="0.3">
      <c r="C13" s="49" t="s">
        <v>20</v>
      </c>
      <c r="D13" s="50"/>
      <c r="E13" s="51"/>
      <c r="F13" s="52">
        <v>6</v>
      </c>
      <c r="G13" s="52">
        <v>10</v>
      </c>
      <c r="H13" s="52">
        <v>9</v>
      </c>
      <c r="I13" s="52">
        <v>8</v>
      </c>
      <c r="J13" s="32" t="s">
        <v>11</v>
      </c>
      <c r="N13" s="53"/>
    </row>
    <row r="14" spans="3:15" ht="28.9" customHeight="1" x14ac:dyDescent="0.3">
      <c r="C14" s="54" t="s">
        <v>21</v>
      </c>
      <c r="D14" s="55"/>
      <c r="E14" s="51"/>
      <c r="F14" s="56">
        <f>F13*20%</f>
        <v>1.2000000000000002</v>
      </c>
      <c r="G14" s="56">
        <f>G13*20%</f>
        <v>2</v>
      </c>
      <c r="H14" s="56">
        <f>H13*20%</f>
        <v>1.8</v>
      </c>
      <c r="I14" s="56">
        <f>I13*20%</f>
        <v>1.6</v>
      </c>
      <c r="J14" s="32" t="s">
        <v>11</v>
      </c>
    </row>
    <row r="15" spans="3:15" ht="4.9000000000000004" customHeight="1" x14ac:dyDescent="0.3">
      <c r="C15" s="57"/>
      <c r="D15" s="58"/>
      <c r="F15" s="59"/>
      <c r="G15" s="59"/>
      <c r="H15" s="59"/>
      <c r="I15" s="59"/>
      <c r="J15" s="60"/>
    </row>
    <row r="16" spans="3:15" ht="23.45" customHeight="1" thickBot="1" x14ac:dyDescent="0.35">
      <c r="C16" s="61"/>
      <c r="D16" s="62"/>
      <c r="F16" s="63"/>
      <c r="G16" s="63"/>
      <c r="H16" s="63"/>
      <c r="I16" s="63"/>
      <c r="J16" s="64"/>
    </row>
    <row r="17" spans="3:10" s="35" customFormat="1" ht="24.6" customHeight="1" thickBot="1" x14ac:dyDescent="0.3">
      <c r="C17" s="65" t="s">
        <v>14</v>
      </c>
      <c r="D17" s="66"/>
      <c r="F17" s="36">
        <f>F14</f>
        <v>1.2000000000000002</v>
      </c>
      <c r="G17" s="36">
        <f>G14</f>
        <v>2</v>
      </c>
      <c r="H17" s="36">
        <f>H14</f>
        <v>1.8</v>
      </c>
      <c r="I17" s="36">
        <f>I14</f>
        <v>1.6</v>
      </c>
      <c r="J17" s="37" t="s">
        <v>11</v>
      </c>
    </row>
    <row r="18" spans="3:10" ht="4.9000000000000004" customHeight="1" thickBot="1" x14ac:dyDescent="0.35">
      <c r="C18" s="39"/>
      <c r="F18" s="67"/>
      <c r="G18" s="67"/>
      <c r="H18" s="67"/>
      <c r="I18" s="67"/>
      <c r="J18" s="68"/>
    </row>
    <row r="19" spans="3:10" s="35" customFormat="1" ht="36" customHeight="1" x14ac:dyDescent="0.25">
      <c r="C19" s="69" t="s">
        <v>15</v>
      </c>
      <c r="D19" s="70"/>
      <c r="F19" s="71">
        <f>F17+F9</f>
        <v>9.1999999999999993</v>
      </c>
      <c r="G19" s="71">
        <f>G17+G9</f>
        <v>9.3598005997585396</v>
      </c>
      <c r="H19" s="71">
        <f>H17+H9</f>
        <v>6.6000000000000005</v>
      </c>
      <c r="I19" s="71">
        <f>I17+I9</f>
        <v>7.9581259492931427</v>
      </c>
      <c r="J19" s="72" t="s">
        <v>11</v>
      </c>
    </row>
    <row r="20" spans="3:10" s="35" customFormat="1" ht="36" customHeight="1" thickBot="1" x14ac:dyDescent="0.3">
      <c r="C20" s="73" t="s">
        <v>16</v>
      </c>
      <c r="D20" s="74"/>
      <c r="E20" s="75"/>
      <c r="F20" s="76">
        <v>2</v>
      </c>
      <c r="G20" s="77">
        <v>1</v>
      </c>
      <c r="H20" s="76">
        <v>4</v>
      </c>
      <c r="I20" s="76">
        <v>3</v>
      </c>
      <c r="J20" s="78" t="s">
        <v>17</v>
      </c>
    </row>
    <row r="21" spans="3:10" x14ac:dyDescent="0.3">
      <c r="F21" s="79"/>
    </row>
    <row r="22" spans="3:10" x14ac:dyDescent="0.3">
      <c r="G22" s="80"/>
    </row>
  </sheetData>
  <sheetProtection algorithmName="SHA-512" hashValue="l4BLYI122LHKkgI8I9cnBWAqI0fcO14HqQY21e/ZYd8Cxx4OP8NrUa+gg6Dg436nSGAJvMUDSK+3pfkhpvHigA==" saltValue="oFYVtAI1NL2HGTOUKJB7Ig==" spinCount="100000" sheet="1" objects="1" scenarios="1"/>
  <mergeCells count="17">
    <mergeCell ref="J5:J7"/>
    <mergeCell ref="C12:D12"/>
    <mergeCell ref="C13:D13"/>
    <mergeCell ref="C14:D14"/>
    <mergeCell ref="C2:J2"/>
    <mergeCell ref="F5:F7"/>
    <mergeCell ref="G5:G7"/>
    <mergeCell ref="H5:H7"/>
    <mergeCell ref="I5:I7"/>
    <mergeCell ref="C20:D20"/>
    <mergeCell ref="C17:D17"/>
    <mergeCell ref="C19:D19"/>
    <mergeCell ref="C4:D4"/>
    <mergeCell ref="C5:D5"/>
    <mergeCell ref="C8:D8"/>
    <mergeCell ref="C11:D11"/>
    <mergeCell ref="C9:D9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schoolcijfermethode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Koen Bouwmeester</dc:creator>
  <cp:keywords/>
  <dc:description/>
  <cp:lastModifiedBy>Sabine Weijman</cp:lastModifiedBy>
  <cp:revision/>
  <dcterms:created xsi:type="dcterms:W3CDTF">2023-03-20T21:47:46Z</dcterms:created>
  <dcterms:modified xsi:type="dcterms:W3CDTF">2024-11-18T14:16:16Z</dcterms:modified>
  <cp:category/>
  <cp:contentStatus/>
</cp:coreProperties>
</file>